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980355EF-DEDB-4122-ADC9-7817FAEF9BEC}" xr6:coauthVersionLast="47" xr6:coauthVersionMax="47" xr10:uidLastSave="{00000000-0000-0000-0000-000000000000}"/>
  <workbookProtection workbookAlgorithmName="SHA-512" workbookHashValue="+TDe7NczkSdKs79WFvpSnN7hLNqh6VXK4kRelFNywcboexCGBxuolgZfuSYmKGlZ5ULlzU3W3ryikS8IgVPmdg==" workbookSaltValue="+Zcv0dU/CNDqk7HY+QKvGg==" workbookSpinCount="100000" lockStructure="1"/>
  <bookViews>
    <workbookView xWindow="-110" yWindow="-110" windowWidth="19420" windowHeight="10420" tabRatio="840" xr2:uid="{00000000-000D-0000-FFFF-FFFF00000000}"/>
  </bookViews>
  <sheets>
    <sheet name="【記入例】契約内容申告書" sheetId="1" r:id="rId1"/>
    <sheet name="【記入例】計算書" sheetId="17" r:id="rId2"/>
    <sheet name="【契約①】契約内容申告書" sheetId="3" r:id="rId3"/>
    <sheet name="【契約①】計算書" sheetId="4" r:id="rId4"/>
    <sheet name="【契約②】契約内容申告書" sheetId="34" r:id="rId5"/>
    <sheet name="【契約②】計算書" sheetId="27" r:id="rId6"/>
    <sheet name="【契約③】契約内容申告書" sheetId="35" r:id="rId7"/>
    <sheet name="【契約③】計算書" sheetId="29" r:id="rId8"/>
    <sheet name="【契約④】契約内容申告書" sheetId="36" r:id="rId9"/>
    <sheet name="【契約④】計算書" sheetId="31" r:id="rId10"/>
    <sheet name="【契約⑤】契約内容申告書" sheetId="37" r:id="rId11"/>
    <sheet name="【契約⑤】計算書" sheetId="33" r:id="rId12"/>
  </sheets>
  <definedNames>
    <definedName name="_xlnm._FilterDatabase" localSheetId="1" hidden="1">【記入例】計算書!$B$54:$BS$79</definedName>
    <definedName name="_xlnm._FilterDatabase" localSheetId="3" hidden="1">【契約①】計算書!$A$39:$BR$64</definedName>
    <definedName name="_xlnm._FilterDatabase" localSheetId="5" hidden="1">【契約②】計算書!$A$45:$BR$76</definedName>
    <definedName name="_xlnm._FilterDatabase" localSheetId="7" hidden="1">【契約③】計算書!$A$45:$BR$76</definedName>
    <definedName name="_xlnm._FilterDatabase" localSheetId="9" hidden="1">【契約④】計算書!$A$45:$BR$76</definedName>
    <definedName name="_xlnm._FilterDatabase" localSheetId="11" hidden="1">【契約⑤】計算書!$A$45:$BR$76</definedName>
    <definedName name="_xlnm.Print_Area" localSheetId="1">【記入例】計算書!$A$1:$BS$334</definedName>
    <definedName name="_xlnm.Print_Area" localSheetId="2">【契約①】契約内容申告書!$A$1:$BR$108</definedName>
    <definedName name="_xlnm.Print_Area" localSheetId="3">【契約①】計算書!$A$1:$BR$102</definedName>
    <definedName name="_xlnm.Print_Area" localSheetId="4">【契約②】契約内容申告書!$A$1:$BR$108</definedName>
    <definedName name="_xlnm.Print_Area" localSheetId="5">【契約②】計算書!$A$1:$BR$102</definedName>
    <definedName name="_xlnm.Print_Area" localSheetId="6">【契約③】契約内容申告書!$A$1:$BR$108</definedName>
    <definedName name="_xlnm.Print_Area" localSheetId="7">【契約③】計算書!$A$1:$BR$102</definedName>
    <definedName name="_xlnm.Print_Area" localSheetId="8">【契約④】契約内容申告書!$A$1:$BR$108</definedName>
    <definedName name="_xlnm.Print_Area" localSheetId="9">【契約④】計算書!$A$1:$BR$102</definedName>
    <definedName name="_xlnm.Print_Area" localSheetId="10">【契約⑤】契約内容申告書!$A$1:$BR$108</definedName>
    <definedName name="_xlnm.Print_Area" localSheetId="11">【契約⑤】計算書!$A$1:$BR$102</definedName>
    <definedName name="入力" localSheetId="1">#REF!,#REF!,#REF!,#REF!,#REF!,#REF!,#REF!,#REF!,#REF!,#REF!,#REF!,#REF!,#REF!,#REF!,#REF!,#REF!,#REF!,#REF!,#REF!,#REF!,#REF!,#REF!</definedName>
    <definedName name="入力" localSheetId="5">#REF!,#REF!,#REF!,#REF!,#REF!,#REF!,#REF!,#REF!,#REF!,#REF!,#REF!,#REF!,#REF!,#REF!,#REF!,#REF!,#REF!,#REF!,#REF!,#REF!,#REF!,#REF!</definedName>
    <definedName name="入力" localSheetId="7">#REF!,#REF!,#REF!,#REF!,#REF!,#REF!,#REF!,#REF!,#REF!,#REF!,#REF!,#REF!,#REF!,#REF!,#REF!,#REF!,#REF!,#REF!,#REF!,#REF!,#REF!,#REF!</definedName>
    <definedName name="入力" localSheetId="9">#REF!,#REF!,#REF!,#REF!,#REF!,#REF!,#REF!,#REF!,#REF!,#REF!,#REF!,#REF!,#REF!,#REF!,#REF!,#REF!,#REF!,#REF!,#REF!,#REF!,#REF!,#REF!</definedName>
    <definedName name="入力" localSheetId="11">#REF!,#REF!,#REF!,#REF!,#REF!,#REF!,#REF!,#REF!,#REF!,#REF!,#REF!,#REF!,#REF!,#REF!,#REF!,#REF!,#REF!,#REF!,#REF!,#REF!,#REF!,#REF!</definedName>
    <definedName name="入力">#REF!,#REF!,#REF!,#REF!,#REF!,#REF!,#REF!,#REF!,#REF!,#REF!,#REF!,#REF!,#REF!,#REF!,#REF!,#REF!,#REF!,#REF!,#REF!,#REF!,#REF!,#REF!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S22" i="35" l="1"/>
  <c r="BS52" i="33"/>
  <c r="BS52" i="31"/>
  <c r="BS52" i="29"/>
  <c r="BS52" i="27"/>
  <c r="AT38" i="33"/>
  <c r="AT38" i="31"/>
  <c r="AT38" i="29"/>
  <c r="AT38" i="4"/>
  <c r="AT38" i="27"/>
  <c r="BS84" i="33"/>
  <c r="BS26" i="37"/>
  <c r="BS26" i="36"/>
  <c r="BS26" i="35"/>
  <c r="BS26" i="34"/>
  <c r="BS26" i="3"/>
  <c r="BS84" i="27"/>
  <c r="BS84" i="29"/>
  <c r="BR84" i="29"/>
  <c r="BS84" i="31"/>
  <c r="BR84" i="33" l="1"/>
  <c r="BR84" i="31"/>
  <c r="BR84" i="27"/>
  <c r="BR84" i="4"/>
  <c r="BS84" i="4" s="1"/>
  <c r="BR52" i="33" l="1"/>
  <c r="BR52" i="31"/>
  <c r="BR52" i="29"/>
  <c r="BR52" i="27"/>
  <c r="BR61" i="33"/>
  <c r="BS61" i="33" s="1"/>
  <c r="BR58" i="33"/>
  <c r="BS58" i="33" s="1"/>
  <c r="BR61" i="31"/>
  <c r="BS61" i="31" s="1"/>
  <c r="BR58" i="31"/>
  <c r="BS58" i="31" s="1"/>
  <c r="BR61" i="29"/>
  <c r="BS61" i="29" s="1"/>
  <c r="BR58" i="29"/>
  <c r="BS58" i="29" s="1"/>
  <c r="BR55" i="29"/>
  <c r="BS55" i="29" s="1"/>
  <c r="BR61" i="27"/>
  <c r="BS61" i="27" s="1"/>
  <c r="BR58" i="27"/>
  <c r="BS58" i="27" s="1"/>
  <c r="BR87" i="33"/>
  <c r="BR87" i="31"/>
  <c r="BR87" i="29"/>
  <c r="BR87" i="27"/>
  <c r="BS87" i="27" s="1"/>
  <c r="BR58" i="4"/>
  <c r="BS58" i="4" s="1"/>
  <c r="BR61" i="4"/>
  <c r="BS61" i="4" s="1"/>
  <c r="BR52" i="4"/>
  <c r="BS52" i="4" s="1"/>
  <c r="BR87" i="4"/>
  <c r="AT49" i="4" l="1"/>
  <c r="AT55" i="4" s="1"/>
  <c r="AZ15" i="4" s="1"/>
  <c r="BS87" i="4" l="1"/>
  <c r="BS76" i="17" l="1"/>
  <c r="BT76" i="17"/>
  <c r="J17" i="33" l="1"/>
  <c r="AX100" i="33"/>
  <c r="AT91" i="33"/>
  <c r="T91" i="33"/>
  <c r="BS87" i="33"/>
  <c r="AT77" i="33"/>
  <c r="T77" i="33"/>
  <c r="AT55" i="33"/>
  <c r="BR55" i="33" s="1"/>
  <c r="BS55" i="33" s="1"/>
  <c r="T55" i="33"/>
  <c r="AT49" i="33"/>
  <c r="T49" i="33"/>
  <c r="T28" i="33"/>
  <c r="T25" i="33"/>
  <c r="B31" i="37"/>
  <c r="BS22" i="37" s="1"/>
  <c r="BS30" i="37"/>
  <c r="BS28" i="37"/>
  <c r="AX100" i="31"/>
  <c r="AT91" i="31"/>
  <c r="T91" i="31"/>
  <c r="BS87" i="31"/>
  <c r="AT77" i="31"/>
  <c r="T77" i="31"/>
  <c r="AT55" i="31"/>
  <c r="BR55" i="31" s="1"/>
  <c r="BS55" i="31" s="1"/>
  <c r="T55" i="31"/>
  <c r="AT49" i="31"/>
  <c r="T49" i="31"/>
  <c r="T28" i="31"/>
  <c r="T25" i="31"/>
  <c r="J17" i="31"/>
  <c r="B31" i="36"/>
  <c r="BS22" i="36" s="1"/>
  <c r="BS30" i="36"/>
  <c r="BS28" i="36"/>
  <c r="J17" i="29"/>
  <c r="AX100" i="29"/>
  <c r="AT91" i="29"/>
  <c r="T91" i="29"/>
  <c r="BS87" i="29"/>
  <c r="AT77" i="29"/>
  <c r="T77" i="29"/>
  <c r="AT55" i="29"/>
  <c r="T55" i="29"/>
  <c r="AT49" i="29"/>
  <c r="T49" i="29"/>
  <c r="T28" i="29"/>
  <c r="T25" i="29"/>
  <c r="B31" i="35"/>
  <c r="BS30" i="35"/>
  <c r="BS28" i="35"/>
  <c r="AX100" i="27"/>
  <c r="AT91" i="27"/>
  <c r="T91" i="27"/>
  <c r="AT77" i="27"/>
  <c r="T77" i="27"/>
  <c r="AT55" i="27"/>
  <c r="T55" i="27"/>
  <c r="AT49" i="27"/>
  <c r="T49" i="27"/>
  <c r="T28" i="27"/>
  <c r="T25" i="27"/>
  <c r="B31" i="34"/>
  <c r="BS22" i="34" s="1"/>
  <c r="BS30" i="34"/>
  <c r="BS28" i="34"/>
  <c r="T28" i="4"/>
  <c r="BR55" i="27" l="1"/>
  <c r="BS55" i="27" s="1"/>
  <c r="BS18" i="35"/>
  <c r="BD28" i="35" s="1"/>
  <c r="BD30" i="37"/>
  <c r="BS18" i="37"/>
  <c r="BD28" i="37" s="1"/>
  <c r="BD30" i="36"/>
  <c r="BS18" i="36"/>
  <c r="BD28" i="36" s="1"/>
  <c r="BD30" i="35"/>
  <c r="BD30" i="34"/>
  <c r="BS18" i="34"/>
  <c r="BD28" i="34" s="1"/>
  <c r="BA134" i="17"/>
  <c r="U147" i="17"/>
  <c r="U144" i="17"/>
  <c r="BD122" i="17"/>
  <c r="BE121" i="17"/>
  <c r="BS28" i="3"/>
  <c r="U40" i="17"/>
  <c r="T25" i="4"/>
  <c r="U43" i="17"/>
  <c r="AT91" i="4"/>
  <c r="T77" i="4" l="1"/>
  <c r="BJ2" i="4"/>
  <c r="BS30" i="3"/>
  <c r="BD2" i="4"/>
  <c r="BN2" i="4"/>
  <c r="BJ3" i="4"/>
  <c r="BL4" i="4"/>
  <c r="J9" i="4"/>
  <c r="J11" i="4"/>
  <c r="J13" i="4"/>
  <c r="J15" i="4"/>
  <c r="BO4" i="4" s="1"/>
  <c r="J17" i="4"/>
  <c r="T49" i="4"/>
  <c r="T55" i="4" s="1"/>
  <c r="BR55" i="4"/>
  <c r="BS55" i="4" s="1"/>
  <c r="AT77" i="4"/>
  <c r="T91" i="4"/>
  <c r="AX100" i="4"/>
  <c r="BS73" i="17" l="1"/>
  <c r="AU177" i="17"/>
  <c r="AU180" i="17"/>
  <c r="BL4" i="33" l="1"/>
  <c r="BL4" i="31"/>
  <c r="BL4" i="29"/>
  <c r="J15" i="37"/>
  <c r="BO4" i="37" s="1"/>
  <c r="J13" i="37"/>
  <c r="J13" i="33" s="1"/>
  <c r="J11" i="37"/>
  <c r="J11" i="33" s="1"/>
  <c r="J9" i="37"/>
  <c r="J9" i="33" s="1"/>
  <c r="BJ3" i="37"/>
  <c r="BJ3" i="33" s="1"/>
  <c r="BN2" i="37"/>
  <c r="BN2" i="33" s="1"/>
  <c r="BJ2" i="37"/>
  <c r="BJ2" i="33" s="1"/>
  <c r="BD2" i="37"/>
  <c r="BD2" i="33" s="1"/>
  <c r="J15" i="36"/>
  <c r="BO4" i="36" s="1"/>
  <c r="J13" i="36"/>
  <c r="J13" i="31" s="1"/>
  <c r="J11" i="36"/>
  <c r="J11" i="31" s="1"/>
  <c r="J9" i="36"/>
  <c r="J9" i="31" s="1"/>
  <c r="BJ3" i="36"/>
  <c r="BJ3" i="31" s="1"/>
  <c r="BN2" i="36"/>
  <c r="BN2" i="31" s="1"/>
  <c r="BJ2" i="36"/>
  <c r="BJ2" i="31" s="1"/>
  <c r="BD2" i="36"/>
  <c r="BD2" i="31" s="1"/>
  <c r="J17" i="27"/>
  <c r="BL4" i="27"/>
  <c r="J15" i="35"/>
  <c r="J15" i="29" s="1"/>
  <c r="BO4" i="29" s="1"/>
  <c r="J13" i="35"/>
  <c r="J13" i="29" s="1"/>
  <c r="J11" i="35"/>
  <c r="J11" i="29" s="1"/>
  <c r="J9" i="35"/>
  <c r="J9" i="29" s="1"/>
  <c r="BJ3" i="35"/>
  <c r="BN2" i="35"/>
  <c r="BN2" i="29" s="1"/>
  <c r="BJ2" i="35"/>
  <c r="BJ2" i="29" s="1"/>
  <c r="BD2" i="35"/>
  <c r="BD2" i="29" s="1"/>
  <c r="BD2" i="34"/>
  <c r="BD2" i="27" s="1"/>
  <c r="BJ3" i="34"/>
  <c r="BJ3" i="29" s="1"/>
  <c r="BN2" i="34"/>
  <c r="BN2" i="27" s="1"/>
  <c r="BJ2" i="34"/>
  <c r="BJ2" i="27" s="1"/>
  <c r="J15" i="34"/>
  <c r="BO4" i="34" s="1"/>
  <c r="J13" i="34"/>
  <c r="J13" i="27" s="1"/>
  <c r="J11" i="34"/>
  <c r="J11" i="27" s="1"/>
  <c r="J9" i="34"/>
  <c r="J9" i="27" s="1"/>
  <c r="B31" i="3"/>
  <c r="BS22" i="3" s="1"/>
  <c r="BS18" i="3" l="1"/>
  <c r="BD28" i="3" s="1"/>
  <c r="BD30" i="3"/>
  <c r="BJ3" i="27"/>
  <c r="J15" i="33"/>
  <c r="J15" i="31"/>
  <c r="J15" i="27"/>
  <c r="BO4" i="27" s="1"/>
  <c r="BO4" i="35"/>
  <c r="BO4" i="33" l="1"/>
  <c r="BO4" i="31" l="1"/>
  <c r="BS206" i="17" l="1"/>
  <c r="BT206" i="17" s="1"/>
  <c r="BS102" i="17"/>
  <c r="BT102" i="17" s="1"/>
  <c r="AU168" i="17" l="1"/>
  <c r="AU174" i="17" s="1"/>
  <c r="AU157" i="17"/>
  <c r="U168" i="17"/>
  <c r="BP123" i="17"/>
  <c r="AU106" i="17"/>
  <c r="U106" i="17"/>
  <c r="U92" i="17"/>
  <c r="AU92" i="17"/>
  <c r="AU53" i="17"/>
  <c r="BP19" i="17"/>
  <c r="U64" i="17" l="1"/>
  <c r="U70" i="17" s="1"/>
  <c r="AU64" i="17"/>
  <c r="AU70" i="17" l="1"/>
  <c r="BA30" i="17" s="1"/>
  <c r="BS174" i="17" l="1"/>
  <c r="BT174" i="17" s="1"/>
  <c r="BS70" i="17"/>
  <c r="BT70" i="17" s="1"/>
  <c r="BO4" i="3"/>
  <c r="O120" i="1" l="1"/>
  <c r="C46" i="1"/>
</calcChain>
</file>

<file path=xl/sharedStrings.xml><?xml version="1.0" encoding="utf-8"?>
<sst xmlns="http://schemas.openxmlformats.org/spreadsheetml/2006/main" count="921" uniqueCount="123">
  <si>
    <t>リース契約内容申告書</t>
    <rPh sb="3" eb="5">
      <t>ケイヤク</t>
    </rPh>
    <rPh sb="5" eb="7">
      <t>ナイヨウ</t>
    </rPh>
    <rPh sb="7" eb="9">
      <t>シンコク</t>
    </rPh>
    <rPh sb="9" eb="10">
      <t>ショ</t>
    </rPh>
    <phoneticPr fontId="1"/>
  </si>
  <si>
    <t>年</t>
    <rPh sb="0" eb="1">
      <t>ネン</t>
    </rPh>
    <phoneticPr fontId="1"/>
  </si>
  <si>
    <t>○</t>
    <phoneticPr fontId="1"/>
  </si>
  <si>
    <t>月</t>
    <rPh sb="0" eb="1">
      <t>ガツ</t>
    </rPh>
    <phoneticPr fontId="1"/>
  </si>
  <si>
    <t>日</t>
    <rPh sb="0" eb="1">
      <t>ニチ</t>
    </rPh>
    <phoneticPr fontId="1"/>
  </si>
  <si>
    <t>申請書番号：</t>
    <rPh sb="0" eb="2">
      <t>シンセイ</t>
    </rPh>
    <rPh sb="2" eb="3">
      <t>ショ</t>
    </rPh>
    <rPh sb="3" eb="5">
      <t>バンゴウ</t>
    </rPh>
    <phoneticPr fontId="1"/>
  </si>
  <si>
    <t>（</t>
    <phoneticPr fontId="1"/>
  </si>
  <si>
    <t>/</t>
    <phoneticPr fontId="1"/>
  </si>
  <si>
    <t>)</t>
    <phoneticPr fontId="1"/>
  </si>
  <si>
    <t>設備使用者</t>
    <rPh sb="0" eb="2">
      <t>セツビ</t>
    </rPh>
    <rPh sb="2" eb="5">
      <t>シヨウシャ</t>
    </rPh>
    <phoneticPr fontId="1"/>
  </si>
  <si>
    <t>○○工業株式会社</t>
    <phoneticPr fontId="1"/>
  </si>
  <si>
    <t>リース事業者</t>
    <rPh sb="3" eb="5">
      <t>ジギョウ</t>
    </rPh>
    <rPh sb="5" eb="6">
      <t>シャ</t>
    </rPh>
    <phoneticPr fontId="1"/>
  </si>
  <si>
    <t>株式会社○○リース</t>
    <phoneticPr fontId="1"/>
  </si>
  <si>
    <t>事業所名称</t>
    <rPh sb="0" eb="2">
      <t>ジギョウ</t>
    </rPh>
    <rPh sb="2" eb="3">
      <t>ショ</t>
    </rPh>
    <rPh sb="3" eb="5">
      <t>メイショウ</t>
    </rPh>
    <phoneticPr fontId="1"/>
  </si>
  <si>
    <t>○○工場</t>
    <rPh sb="2" eb="4">
      <t>コウジョウ</t>
    </rPh>
    <phoneticPr fontId="1"/>
  </si>
  <si>
    <t>契約件数合計</t>
    <rPh sb="0" eb="2">
      <t>ケイヤク</t>
    </rPh>
    <rPh sb="2" eb="4">
      <t>ケンスウ</t>
    </rPh>
    <rPh sb="4" eb="6">
      <t>ゴウケイ</t>
    </rPh>
    <phoneticPr fontId="1"/>
  </si>
  <si>
    <t>契約№</t>
    <rPh sb="0" eb="2">
      <t>ケイヤク</t>
    </rPh>
    <phoneticPr fontId="1"/>
  </si>
  <si>
    <t>リース契約に関する情報</t>
    <rPh sb="3" eb="5">
      <t>ケイヤク</t>
    </rPh>
    <rPh sb="6" eb="7">
      <t>カン</t>
    </rPh>
    <rPh sb="9" eb="11">
      <t>ジョウホウ</t>
    </rPh>
    <phoneticPr fontId="1"/>
  </si>
  <si>
    <t>初回リース
契約期間の年数</t>
    <rPh sb="0" eb="2">
      <t>ショカイ</t>
    </rPh>
    <rPh sb="6" eb="8">
      <t>ケイヤク</t>
    </rPh>
    <rPh sb="8" eb="10">
      <t>キカン</t>
    </rPh>
    <rPh sb="11" eb="13">
      <t>ネンスウ</t>
    </rPh>
    <phoneticPr fontId="1"/>
  </si>
  <si>
    <t>割賦契約</t>
    <phoneticPr fontId="1"/>
  </si>
  <si>
    <t>所有権移転付リース</t>
    <phoneticPr fontId="1"/>
  </si>
  <si>
    <t>ヶ月</t>
    <phoneticPr fontId="1"/>
  </si>
  <si>
    <t>証憑</t>
    <rPh sb="0" eb="2">
      <t>ショウヒョウ</t>
    </rPh>
    <phoneticPr fontId="1"/>
  </si>
  <si>
    <t>特約事項</t>
    <rPh sb="0" eb="2">
      <t>トクヤク</t>
    </rPh>
    <rPh sb="2" eb="4">
      <t>ジコウ</t>
    </rPh>
    <phoneticPr fontId="1"/>
  </si>
  <si>
    <t>記載箇所</t>
    <rPh sb="0" eb="2">
      <t>キサイ</t>
    </rPh>
    <rPh sb="2" eb="4">
      <t>カショ</t>
    </rPh>
    <phoneticPr fontId="1"/>
  </si>
  <si>
    <t>第３条 第２項</t>
    <rPh sb="0" eb="1">
      <t>ダイ</t>
    </rPh>
    <rPh sb="2" eb="3">
      <t>ジョウ</t>
    </rPh>
    <rPh sb="4" eb="5">
      <t>ダイ</t>
    </rPh>
    <rPh sb="6" eb="7">
      <t>コウ</t>
    </rPh>
    <phoneticPr fontId="1"/>
  </si>
  <si>
    <t>契約に含まれる設備の情報</t>
    <rPh sb="0" eb="2">
      <t>ケイヤク</t>
    </rPh>
    <rPh sb="3" eb="4">
      <t>フク</t>
    </rPh>
    <rPh sb="7" eb="9">
      <t>セツビ</t>
    </rPh>
    <rPh sb="10" eb="12">
      <t>ジョウホウ</t>
    </rPh>
    <phoneticPr fontId="1"/>
  </si>
  <si>
    <t>No.</t>
    <phoneticPr fontId="1"/>
  </si>
  <si>
    <t>メーカー</t>
    <phoneticPr fontId="1"/>
  </si>
  <si>
    <t>型番</t>
    <rPh sb="0" eb="2">
      <t>カタバン</t>
    </rPh>
    <phoneticPr fontId="1"/>
  </si>
  <si>
    <t>数量</t>
    <rPh sb="0" eb="2">
      <t>スウリョウ</t>
    </rPh>
    <phoneticPr fontId="1"/>
  </si>
  <si>
    <t>○○○社</t>
    <rPh sb="3" eb="4">
      <t>シャ</t>
    </rPh>
    <phoneticPr fontId="1"/>
  </si>
  <si>
    <t>AAA-170</t>
    <phoneticPr fontId="1"/>
  </si>
  <si>
    <t>部署名</t>
    <rPh sb="0" eb="2">
      <t>ブショ</t>
    </rPh>
    <rPh sb="2" eb="3">
      <t>メイ</t>
    </rPh>
    <phoneticPr fontId="1"/>
  </si>
  <si>
    <t>担当者名</t>
    <rPh sb="0" eb="3">
      <t>タントウシャ</t>
    </rPh>
    <rPh sb="3" eb="4">
      <t>メイ</t>
    </rPh>
    <phoneticPr fontId="1"/>
  </si>
  <si>
    <t>【積算の場合】</t>
    <rPh sb="1" eb="3">
      <t>セキサン</t>
    </rPh>
    <rPh sb="4" eb="6">
      <t>バアイ</t>
    </rPh>
    <phoneticPr fontId="1"/>
  </si>
  <si>
    <t>【料率の場合】</t>
    <rPh sb="1" eb="3">
      <t>リョウリツ</t>
    </rPh>
    <rPh sb="4" eb="6">
      <t>バアイ</t>
    </rPh>
    <phoneticPr fontId="1"/>
  </si>
  <si>
    <t>（</t>
    <phoneticPr fontId="1"/>
  </si>
  <si>
    <t>/</t>
    <phoneticPr fontId="1"/>
  </si>
  <si>
    <t>)</t>
    <phoneticPr fontId="1"/>
  </si>
  <si>
    <t>割賦契約</t>
    <phoneticPr fontId="1"/>
  </si>
  <si>
    <t>所有権移転付リース</t>
    <phoneticPr fontId="1"/>
  </si>
  <si>
    <t>ヶ月</t>
    <phoneticPr fontId="1"/>
  </si>
  <si>
    <t>No.</t>
    <phoneticPr fontId="1"/>
  </si>
  <si>
    <t>メーカー</t>
    <phoneticPr fontId="1"/>
  </si>
  <si>
    <t>リース料金計算書</t>
    <rPh sb="3" eb="5">
      <t>リョウキン</t>
    </rPh>
    <rPh sb="5" eb="8">
      <t>ケイサンショ</t>
    </rPh>
    <phoneticPr fontId="1"/>
  </si>
  <si>
    <t>（</t>
    <phoneticPr fontId="1"/>
  </si>
  <si>
    <t>/</t>
    <phoneticPr fontId="1"/>
  </si>
  <si>
    <t>)</t>
    <phoneticPr fontId="1"/>
  </si>
  <si>
    <t>※前提条件に加え、①か②のいずれかの計算方法でリース料金を計算してください。</t>
    <rPh sb="1" eb="3">
      <t>ゼンテイ</t>
    </rPh>
    <rPh sb="3" eb="5">
      <t>ジョウケン</t>
    </rPh>
    <rPh sb="6" eb="7">
      <t>クワ</t>
    </rPh>
    <rPh sb="18" eb="20">
      <t>ケイサン</t>
    </rPh>
    <rPh sb="20" eb="22">
      <t>ホウホウ</t>
    </rPh>
    <rPh sb="26" eb="28">
      <t>リョウキン</t>
    </rPh>
    <rPh sb="29" eb="31">
      <t>ケイサン</t>
    </rPh>
    <phoneticPr fontId="1"/>
  </si>
  <si>
    <t>リース契約の
総額</t>
    <phoneticPr fontId="1"/>
  </si>
  <si>
    <t>円</t>
    <rPh sb="0" eb="1">
      <t>エン</t>
    </rPh>
    <phoneticPr fontId="1"/>
  </si>
  <si>
    <t>前提条件</t>
    <rPh sb="0" eb="2">
      <t>ゼンテイ</t>
    </rPh>
    <rPh sb="2" eb="4">
      <t>ジョウケン</t>
    </rPh>
    <phoneticPr fontId="1"/>
  </si>
  <si>
    <t>Ａ</t>
    <phoneticPr fontId="1"/>
  </si>
  <si>
    <t>ヶ月</t>
    <rPh sb="1" eb="2">
      <t>ゲツ</t>
    </rPh>
    <phoneticPr fontId="1"/>
  </si>
  <si>
    <t>Ｂ</t>
    <phoneticPr fontId="1"/>
  </si>
  <si>
    <t>リース対象費用（元本）</t>
    <phoneticPr fontId="1"/>
  </si>
  <si>
    <t>B1</t>
    <phoneticPr fontId="1"/>
  </si>
  <si>
    <t>Ｂのうち
補助対象経費（税抜）</t>
    <rPh sb="5" eb="7">
      <t>ホジョ</t>
    </rPh>
    <rPh sb="7" eb="9">
      <t>タイショウ</t>
    </rPh>
    <rPh sb="12" eb="14">
      <t>ゼイヌキ</t>
    </rPh>
    <phoneticPr fontId="1"/>
  </si>
  <si>
    <t>B2</t>
    <phoneticPr fontId="1"/>
  </si>
  <si>
    <t>Ｂのうち
補助対象外経費（税抜）</t>
    <rPh sb="5" eb="7">
      <t>ホジョ</t>
    </rPh>
    <rPh sb="7" eb="9">
      <t>タイショウ</t>
    </rPh>
    <rPh sb="9" eb="10">
      <t>ガイ</t>
    </rPh>
    <phoneticPr fontId="1"/>
  </si>
  <si>
    <t>■リース料金計算方法を選択してください</t>
    <phoneticPr fontId="1"/>
  </si>
  <si>
    <t>①リース対象費用（元本）、諸税、保険料、金利の積算でリース料金を計算する</t>
    <rPh sb="9" eb="11">
      <t>ガンポン</t>
    </rPh>
    <rPh sb="13" eb="15">
      <t>ショゼイ</t>
    </rPh>
    <rPh sb="16" eb="19">
      <t>ホケンリョウ</t>
    </rPh>
    <rPh sb="20" eb="22">
      <t>キンリ</t>
    </rPh>
    <rPh sb="23" eb="25">
      <t>セキサン</t>
    </rPh>
    <rPh sb="29" eb="30">
      <t>リョウ</t>
    </rPh>
    <rPh sb="30" eb="31">
      <t>キン</t>
    </rPh>
    <rPh sb="32" eb="34">
      <t>ケイサン</t>
    </rPh>
    <phoneticPr fontId="1"/>
  </si>
  <si>
    <t>補助金が無い場合</t>
    <rPh sb="0" eb="3">
      <t>ホジョキン</t>
    </rPh>
    <rPh sb="4" eb="5">
      <t>ナ</t>
    </rPh>
    <rPh sb="6" eb="8">
      <t>バアイ</t>
    </rPh>
    <phoneticPr fontId="1"/>
  </si>
  <si>
    <t>補助金が有る場合</t>
    <rPh sb="0" eb="3">
      <t>ホジョキン</t>
    </rPh>
    <rPh sb="4" eb="5">
      <t>ア</t>
    </rPh>
    <rPh sb="6" eb="8">
      <t>バアイ</t>
    </rPh>
    <phoneticPr fontId="1"/>
  </si>
  <si>
    <t>Ｃ</t>
    <phoneticPr fontId="1"/>
  </si>
  <si>
    <t>補助金の額</t>
    <rPh sb="0" eb="3">
      <t>ホジョキン</t>
    </rPh>
    <rPh sb="4" eb="5">
      <t>ガク</t>
    </rPh>
    <phoneticPr fontId="1"/>
  </si>
  <si>
    <t>Ｄ</t>
    <phoneticPr fontId="1"/>
  </si>
  <si>
    <t>補助金差引後の
リース対象費用（元本）（税抜）（Ｂ－Ｃ）</t>
    <rPh sb="0" eb="3">
      <t>ホジョキン</t>
    </rPh>
    <rPh sb="3" eb="5">
      <t>サシヒキ</t>
    </rPh>
    <rPh sb="5" eb="6">
      <t>ゴ</t>
    </rPh>
    <rPh sb="16" eb="18">
      <t>ガンポン</t>
    </rPh>
    <phoneticPr fontId="1"/>
  </si>
  <si>
    <t>Ｅ</t>
    <phoneticPr fontId="1"/>
  </si>
  <si>
    <t>初回リース契約期間の
金利・手数料・税・保険料等（税抜）</t>
    <rPh sb="11" eb="13">
      <t>キンリ</t>
    </rPh>
    <rPh sb="14" eb="17">
      <t>テスウリョウ</t>
    </rPh>
    <rPh sb="18" eb="19">
      <t>ゼイ</t>
    </rPh>
    <rPh sb="20" eb="23">
      <t>ホケンリョウ</t>
    </rPh>
    <rPh sb="23" eb="24">
      <t>トウ</t>
    </rPh>
    <phoneticPr fontId="1"/>
  </si>
  <si>
    <t>Ｆ</t>
    <phoneticPr fontId="1"/>
  </si>
  <si>
    <t>初回リース契約期間の
リース料金支払額合計（税抜）（Ｄ＋Ｅ）</t>
    <rPh sb="0" eb="2">
      <t>ショカイ</t>
    </rPh>
    <rPh sb="5" eb="7">
      <t>ケイヤク</t>
    </rPh>
    <rPh sb="7" eb="9">
      <t>キカン</t>
    </rPh>
    <rPh sb="14" eb="15">
      <t>リョウ</t>
    </rPh>
    <rPh sb="15" eb="16">
      <t>キン</t>
    </rPh>
    <rPh sb="16" eb="18">
      <t>シハライ</t>
    </rPh>
    <rPh sb="18" eb="19">
      <t>ガク</t>
    </rPh>
    <rPh sb="19" eb="21">
      <t>ゴウケイ</t>
    </rPh>
    <phoneticPr fontId="1"/>
  </si>
  <si>
    <t>②リース対象費用（元本）×リース料率によってリース料金を計算する</t>
    <rPh sb="26" eb="27">
      <t>キン</t>
    </rPh>
    <phoneticPr fontId="1"/>
  </si>
  <si>
    <t>Ｃ</t>
    <phoneticPr fontId="1"/>
  </si>
  <si>
    <t>▼支払額がE2の金額と異なる回がある場合は明細を添付してください</t>
    <rPh sb="1" eb="3">
      <t>シハライ</t>
    </rPh>
    <rPh sb="3" eb="4">
      <t>ガク</t>
    </rPh>
    <rPh sb="8" eb="10">
      <t>キンガク</t>
    </rPh>
    <rPh sb="11" eb="12">
      <t>コト</t>
    </rPh>
    <rPh sb="14" eb="15">
      <t>カイ</t>
    </rPh>
    <rPh sb="18" eb="20">
      <t>バアイ</t>
    </rPh>
    <rPh sb="21" eb="23">
      <t>メイサイ</t>
    </rPh>
    <rPh sb="24" eb="26">
      <t>テンプ</t>
    </rPh>
    <phoneticPr fontId="1"/>
  </si>
  <si>
    <t>E1</t>
    <phoneticPr fontId="1"/>
  </si>
  <si>
    <t>初回リース契約期間の
リース料率</t>
    <rPh sb="0" eb="2">
      <t>ショカイ</t>
    </rPh>
    <rPh sb="5" eb="7">
      <t>ケイヤク</t>
    </rPh>
    <rPh sb="7" eb="9">
      <t>キカン</t>
    </rPh>
    <rPh sb="14" eb="15">
      <t>リョウ</t>
    </rPh>
    <rPh sb="15" eb="16">
      <t>リツ</t>
    </rPh>
    <phoneticPr fontId="1"/>
  </si>
  <si>
    <t>％</t>
    <phoneticPr fontId="1"/>
  </si>
  <si>
    <t>E2</t>
    <phoneticPr fontId="1"/>
  </si>
  <si>
    <t>初回リース契約期間の
月額リース料金（税抜）</t>
    <rPh sb="0" eb="2">
      <t>ショカイ</t>
    </rPh>
    <rPh sb="5" eb="7">
      <t>ケイヤク</t>
    </rPh>
    <rPh sb="7" eb="9">
      <t>キカン</t>
    </rPh>
    <rPh sb="11" eb="13">
      <t>ゲツガク</t>
    </rPh>
    <rPh sb="16" eb="17">
      <t>リョウ</t>
    </rPh>
    <rPh sb="17" eb="18">
      <t>キン</t>
    </rPh>
    <phoneticPr fontId="1"/>
  </si>
  <si>
    <t>Ｆ</t>
    <phoneticPr fontId="1"/>
  </si>
  <si>
    <t>内容確認者</t>
    <rPh sb="0" eb="2">
      <t>ナイヨウ</t>
    </rPh>
    <rPh sb="2" eb="4">
      <t>カクニン</t>
    </rPh>
    <rPh sb="4" eb="5">
      <t>シャ</t>
    </rPh>
    <phoneticPr fontId="1"/>
  </si>
  <si>
    <t>初回リース
契約期間</t>
    <rPh sb="0" eb="2">
      <t>ショカイ</t>
    </rPh>
    <rPh sb="6" eb="8">
      <t>ケイヤク</t>
    </rPh>
    <rPh sb="8" eb="10">
      <t>キカン</t>
    </rPh>
    <phoneticPr fontId="1"/>
  </si>
  <si>
    <t>対象機器等の最長
処分制限期間</t>
    <rPh sb="0" eb="2">
      <t>タイショウ</t>
    </rPh>
    <rPh sb="2" eb="4">
      <t>キキ</t>
    </rPh>
    <rPh sb="4" eb="5">
      <t>トウ</t>
    </rPh>
    <rPh sb="6" eb="8">
      <t>サイチョウ</t>
    </rPh>
    <phoneticPr fontId="1"/>
  </si>
  <si>
    <t>処分制限期間</t>
    <phoneticPr fontId="1"/>
  </si>
  <si>
    <t>○○○○部</t>
    <rPh sb="4" eb="5">
      <t>ブ</t>
    </rPh>
    <phoneticPr fontId="1"/>
  </si>
  <si>
    <t>※複数のリース契約により設備を調達する場合、契約毎に提出してください。</t>
    <rPh sb="1" eb="3">
      <t>フクスウ</t>
    </rPh>
    <rPh sb="7" eb="9">
      <t>ケイヤク</t>
    </rPh>
    <rPh sb="12" eb="14">
      <t>セツビ</t>
    </rPh>
    <rPh sb="15" eb="17">
      <t>チョウタツ</t>
    </rPh>
    <rPh sb="19" eb="21">
      <t>バアイ</t>
    </rPh>
    <rPh sb="22" eb="24">
      <t>ケイヤク</t>
    </rPh>
    <rPh sb="24" eb="25">
      <t>ゴト</t>
    </rPh>
    <rPh sb="26" eb="28">
      <t>テイシュツ</t>
    </rPh>
    <phoneticPr fontId="1"/>
  </si>
  <si>
    <t>※複数のリース契約により設備を調達する場合、契約毎に提出してください。</t>
    <phoneticPr fontId="1"/>
  </si>
  <si>
    <t>上記の申告内容に誤りがないことを確認しました。</t>
    <rPh sb="0" eb="2">
      <t>ジョウキ</t>
    </rPh>
    <rPh sb="3" eb="5">
      <t>シンコク</t>
    </rPh>
    <rPh sb="5" eb="7">
      <t>ナイヨウ</t>
    </rPh>
    <rPh sb="8" eb="9">
      <t>アヤマ</t>
    </rPh>
    <rPh sb="16" eb="18">
      <t>カクニン</t>
    </rPh>
    <phoneticPr fontId="1"/>
  </si>
  <si>
    <t>上記の内容に誤りがないことを確認しました。</t>
    <rPh sb="0" eb="2">
      <t>ジョウキ</t>
    </rPh>
    <rPh sb="3" eb="5">
      <t>ナイヨウ</t>
    </rPh>
    <rPh sb="6" eb="7">
      <t>アヤマ</t>
    </rPh>
    <rPh sb="14" eb="16">
      <t>カクニン</t>
    </rPh>
    <phoneticPr fontId="1"/>
  </si>
  <si>
    <t>○○工業株式会社</t>
  </si>
  <si>
    <t>株式会社○○リース</t>
  </si>
  <si>
    <t>○</t>
    <phoneticPr fontId="35"/>
  </si>
  <si>
    <t>○</t>
    <phoneticPr fontId="35"/>
  </si>
  <si>
    <t>積算</t>
  </si>
  <si>
    <t>料率</t>
  </si>
  <si>
    <t>必ず記入した内容を確認し、修正してください。</t>
    <phoneticPr fontId="35"/>
  </si>
  <si>
    <t>XXXXXX</t>
    <phoneticPr fontId="1"/>
  </si>
  <si>
    <t>該当しない</t>
  </si>
  <si>
    <t>無</t>
  </si>
  <si>
    <t>入力内容に誤りが無い場合、公募要領を確認の上、リース料計算を見直してください。</t>
    <rPh sb="0" eb="2">
      <t>ニュウリョク</t>
    </rPh>
    <rPh sb="2" eb="4">
      <t>ナイヨウ</t>
    </rPh>
    <rPh sb="5" eb="6">
      <t>アヤマ</t>
    </rPh>
    <rPh sb="8" eb="9">
      <t>ナ</t>
    </rPh>
    <rPh sb="10" eb="12">
      <t>バアイ</t>
    </rPh>
    <rPh sb="13" eb="15">
      <t>コウボ</t>
    </rPh>
    <rPh sb="15" eb="17">
      <t>ヨウリョウ</t>
    </rPh>
    <rPh sb="18" eb="20">
      <t>カクニン</t>
    </rPh>
    <rPh sb="21" eb="22">
      <t>ウエ</t>
    </rPh>
    <rPh sb="26" eb="27">
      <t>リョウ</t>
    </rPh>
    <rPh sb="27" eb="29">
      <t>ケイサン</t>
    </rPh>
    <phoneticPr fontId="1"/>
  </si>
  <si>
    <t>※ご不明な点はSIIにお問い合わせください。</t>
    <phoneticPr fontId="1"/>
  </si>
  <si>
    <t>初回リース終了時
の残価
※「無」が原則</t>
    <phoneticPr fontId="1"/>
  </si>
  <si>
    <t>リース契約による諸費用(税抜)（F-D）</t>
    <phoneticPr fontId="35"/>
  </si>
  <si>
    <t>F1</t>
    <phoneticPr fontId="1"/>
  </si>
  <si>
    <t>F2</t>
    <phoneticPr fontId="35"/>
  </si>
  <si>
    <t>初回リース契約期間の
リース料金支払月数合計</t>
    <rPh sb="0" eb="2">
      <t>ショカイ</t>
    </rPh>
    <rPh sb="5" eb="7">
      <t>ケイヤク</t>
    </rPh>
    <rPh sb="7" eb="9">
      <t>キカン</t>
    </rPh>
    <rPh sb="14" eb="15">
      <t>リョウ</t>
    </rPh>
    <rPh sb="15" eb="16">
      <t>キン</t>
    </rPh>
    <rPh sb="16" eb="18">
      <t>シハライ</t>
    </rPh>
    <rPh sb="18" eb="20">
      <t>ゲッスウ</t>
    </rPh>
    <rPh sb="20" eb="22">
      <t>ゴウケイ</t>
    </rPh>
    <phoneticPr fontId="1"/>
  </si>
  <si>
    <t>Ｉ</t>
    <phoneticPr fontId="1"/>
  </si>
  <si>
    <t>＜リース契約内容申告書　作成時の注意点＞</t>
    <rPh sb="4" eb="6">
      <t>ケイヤク</t>
    </rPh>
    <rPh sb="6" eb="8">
      <t>ナイヨウ</t>
    </rPh>
    <rPh sb="8" eb="11">
      <t>シンコクショ</t>
    </rPh>
    <rPh sb="12" eb="14">
      <t>サクセイ</t>
    </rPh>
    <rPh sb="14" eb="15">
      <t>ジ</t>
    </rPh>
    <rPh sb="16" eb="18">
      <t>チュウイ</t>
    </rPh>
    <rPh sb="18" eb="19">
      <t>テン</t>
    </rPh>
    <phoneticPr fontId="1"/>
  </si>
  <si>
    <t>○○　○○</t>
    <phoneticPr fontId="1"/>
  </si>
  <si>
    <t>＜リース料金計算書　作成時の注意点＞</t>
    <rPh sb="4" eb="6">
      <t>リョウキン</t>
    </rPh>
    <rPh sb="6" eb="9">
      <t>ケイサンショ</t>
    </rPh>
    <rPh sb="10" eb="12">
      <t>サクセイ</t>
    </rPh>
    <rPh sb="12" eb="13">
      <t>ジ</t>
    </rPh>
    <rPh sb="14" eb="16">
      <t>チュウイ</t>
    </rPh>
    <rPh sb="16" eb="17">
      <t>テン</t>
    </rPh>
    <phoneticPr fontId="1"/>
  </si>
  <si>
    <t>第1回目のリース料金支払額（月額）（税抜）</t>
    <rPh sb="0" eb="1">
      <t>ダイ</t>
    </rPh>
    <rPh sb="2" eb="4">
      <t>カイメ</t>
    </rPh>
    <rPh sb="8" eb="10">
      <t>リョウキン</t>
    </rPh>
    <rPh sb="10" eb="13">
      <t>シハライガク</t>
    </rPh>
    <rPh sb="14" eb="16">
      <t>ツキガク</t>
    </rPh>
    <rPh sb="18" eb="20">
      <t>ゼイヌ</t>
    </rPh>
    <phoneticPr fontId="35"/>
  </si>
  <si>
    <t>第1回目のリース料金支払額(月額)（税抜）</t>
    <rPh sb="0" eb="1">
      <t>ダイ</t>
    </rPh>
    <rPh sb="2" eb="4">
      <t>カイメ</t>
    </rPh>
    <rPh sb="8" eb="10">
      <t>リョウキン</t>
    </rPh>
    <rPh sb="10" eb="13">
      <t>シハライガク</t>
    </rPh>
    <rPh sb="14" eb="16">
      <t>ツキガク</t>
    </rPh>
    <phoneticPr fontId="35"/>
  </si>
  <si>
    <t>初回リース契約期間のリース料金支払額合計
（金利・手数料・税・保険料等を含む）（税抜）</t>
    <rPh sb="0" eb="2">
      <t>ショカイ</t>
    </rPh>
    <rPh sb="5" eb="7">
      <t>ケイヤク</t>
    </rPh>
    <rPh sb="7" eb="9">
      <t>キカン</t>
    </rPh>
    <rPh sb="13" eb="14">
      <t>リョウ</t>
    </rPh>
    <rPh sb="14" eb="15">
      <t>キン</t>
    </rPh>
    <rPh sb="15" eb="17">
      <t>シハライ</t>
    </rPh>
    <rPh sb="17" eb="18">
      <t>ガク</t>
    </rPh>
    <rPh sb="18" eb="20">
      <t>ゴウケイ</t>
    </rPh>
    <phoneticPr fontId="1"/>
  </si>
  <si>
    <t>初回リース契約期間のリース料金支払額合計（金利・手数料・税・保険料等を含む）（税抜）</t>
    <rPh sb="0" eb="2">
      <t>ショカイ</t>
    </rPh>
    <rPh sb="5" eb="7">
      <t>ケイヤク</t>
    </rPh>
    <rPh sb="7" eb="9">
      <t>キカン</t>
    </rPh>
    <rPh sb="12" eb="13">
      <t>リョウ</t>
    </rPh>
    <rPh sb="13" eb="14">
      <t>キン</t>
    </rPh>
    <rPh sb="14" eb="16">
      <t>シハライ</t>
    </rPh>
    <rPh sb="16" eb="17">
      <t>ガク</t>
    </rPh>
    <rPh sb="17" eb="19">
      <t>ゴウケイ</t>
    </rPh>
    <rPh sb="34" eb="35">
      <t>フク</t>
    </rPh>
    <phoneticPr fontId="1"/>
  </si>
  <si>
    <t>　</t>
    <phoneticPr fontId="1"/>
  </si>
  <si>
    <t>第2回目以降のリース料金
支払額(月額)（税抜）</t>
    <rPh sb="0" eb="1">
      <t>ダイ</t>
    </rPh>
    <rPh sb="2" eb="4">
      <t>カイメ</t>
    </rPh>
    <rPh sb="4" eb="6">
      <t>イコウ</t>
    </rPh>
    <rPh sb="10" eb="12">
      <t>リョウキン</t>
    </rPh>
    <rPh sb="13" eb="16">
      <t>シハライガク</t>
    </rPh>
    <rPh sb="17" eb="19">
      <t>ツキガク</t>
    </rPh>
    <phoneticPr fontId="35"/>
  </si>
  <si>
    <t>初回リース契約期間</t>
    <rPh sb="0" eb="2">
      <t>ショカイ</t>
    </rPh>
    <rPh sb="5" eb="7">
      <t>ケイヤク</t>
    </rPh>
    <rPh sb="7" eb="9">
      <t>キカン</t>
    </rPh>
    <phoneticPr fontId="1"/>
  </si>
  <si>
    <t>■記入日：</t>
    <rPh sb="1" eb="3">
      <t>キニュウ</t>
    </rPh>
    <rPh sb="3" eb="4">
      <t>ビ</t>
    </rPh>
    <phoneticPr fontId="1"/>
  </si>
  <si>
    <t>リース利用の申請の必要要件が確認できない場合、入力セルの右側にメッセージ（以下※1,※2,※3）が表示されることがあります。</t>
    <rPh sb="3" eb="5">
      <t>リヨウ</t>
    </rPh>
    <rPh sb="6" eb="8">
      <t>シンセイ</t>
    </rPh>
    <rPh sb="37" eb="39">
      <t>イカ</t>
    </rPh>
    <phoneticPr fontId="1"/>
  </si>
  <si>
    <t>最長処分制限期間を下回る初回リース契約期間の場合は、再リースが選択できる契約であることが確認できる証憑書類名と記載箇所を申告してください
※初回リース契約期間終了後に関する記載がない場合は「該当なし」と記入すること</t>
    <phoneticPr fontId="1"/>
  </si>
  <si>
    <t>BAA220-01-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</si>
</sst>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0_ "/>
  </numFmts>
  <fonts count="45" x14ac:knownFonts="1">
    <font>
      <sz val="11"/>
      <color theme="1"/>
      <name val="ＭＳ Ｐゴシック"/>
      <family val="3"/>
      <charset val="128"/>
      <scheme val="minor"/>
    </font>
    <font>
      <sz val="6"/>
      <name val="ＭＳ Ｐゴシック"/>
      <family val="3"/>
      <charset val="128"/>
    </font>
    <font>
      <sz val="18"/>
      <name val="ＭＳ ゴシック"/>
      <family val="3"/>
      <charset val="128"/>
    </font>
    <font>
      <sz val="16"/>
      <name val="ＭＳ ゴシック"/>
      <family val="3"/>
      <charset val="128"/>
    </font>
    <font>
      <sz val="11"/>
      <color rgb="FFFF0000"/>
      <name val="ＭＳ Ｐゴシック"/>
      <family val="3"/>
      <charset val="128"/>
      <scheme val="minor"/>
    </font>
    <font>
      <b/>
      <sz val="11"/>
      <color theme="1"/>
      <name val="ＭＳ Ｐゴシック"/>
      <family val="3"/>
      <charset val="128"/>
      <scheme val="minor"/>
    </font>
    <font>
      <sz val="12"/>
      <color theme="0"/>
      <name val="ＭＳ Ｐゴシック"/>
      <family val="3"/>
      <charset val="128"/>
      <scheme val="minor"/>
    </font>
    <font>
      <sz val="28"/>
      <color theme="1"/>
      <name val="ＭＳ Ｐゴシック"/>
      <family val="3"/>
      <charset val="128"/>
      <scheme val="minor"/>
    </font>
    <font>
      <sz val="20"/>
      <color theme="1"/>
      <name val="ＭＳ Ｐゴシック"/>
      <family val="3"/>
      <charset val="128"/>
      <scheme val="minor"/>
    </font>
    <font>
      <b/>
      <sz val="20"/>
      <color rgb="FFFF0000"/>
      <name val="ＭＳ Ｐゴシック"/>
      <family val="3"/>
      <charset val="128"/>
      <scheme val="minor"/>
    </font>
    <font>
      <sz val="18"/>
      <color theme="1"/>
      <name val="ＭＳ Ｐゴシック"/>
      <family val="3"/>
      <charset val="128"/>
      <scheme val="minor"/>
    </font>
    <font>
      <b/>
      <sz val="18"/>
      <color rgb="FFFF0000"/>
      <name val="ＭＳ Ｐゴシック"/>
      <family val="3"/>
      <charset val="128"/>
      <scheme val="minor"/>
    </font>
    <font>
      <sz val="18"/>
      <name val="ＭＳ Ｐゴシック"/>
      <family val="3"/>
      <charset val="128"/>
      <scheme val="minor"/>
    </font>
    <font>
      <sz val="18"/>
      <color rgb="FF0070C0"/>
      <name val="ＭＳ Ｐゴシック"/>
      <family val="3"/>
      <charset val="128"/>
      <scheme val="minor"/>
    </font>
    <font>
      <sz val="18"/>
      <color rgb="FFFF0000"/>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4"/>
      <color rgb="FF0070C0"/>
      <name val="ＭＳ Ｐゴシック"/>
      <family val="3"/>
      <charset val="128"/>
      <scheme val="minor"/>
    </font>
    <font>
      <b/>
      <sz val="14"/>
      <color rgb="FFFF0000"/>
      <name val="ＭＳ Ｐゴシック"/>
      <family val="3"/>
      <charset val="128"/>
      <scheme val="minor"/>
    </font>
    <font>
      <sz val="20"/>
      <color rgb="FF0070C0"/>
      <name val="ＭＳ Ｐゴシック"/>
      <family val="3"/>
      <charset val="128"/>
      <scheme val="minor"/>
    </font>
    <font>
      <sz val="20"/>
      <color rgb="FFFF0000"/>
      <name val="ＭＳ Ｐゴシック"/>
      <family val="3"/>
      <charset val="128"/>
      <scheme val="minor"/>
    </font>
    <font>
      <sz val="10"/>
      <color theme="1"/>
      <name val="ＭＳ Ｐゴシック"/>
      <family val="3"/>
      <charset val="128"/>
      <scheme val="minor"/>
    </font>
    <font>
      <sz val="24"/>
      <color rgb="FF0070C0"/>
      <name val="ＭＳ Ｐゴシック"/>
      <family val="3"/>
      <charset val="128"/>
      <scheme val="minor"/>
    </font>
    <font>
      <sz val="24"/>
      <name val="ＭＳ Ｐゴシック"/>
      <family val="3"/>
      <charset val="128"/>
      <scheme val="minor"/>
    </font>
    <font>
      <sz val="14"/>
      <color rgb="FFFF0000"/>
      <name val="ＭＳ Ｐゴシック"/>
      <family val="3"/>
      <charset val="128"/>
      <scheme val="minor"/>
    </font>
    <font>
      <sz val="14"/>
      <name val="ＭＳ Ｐゴシック"/>
      <family val="3"/>
      <charset val="128"/>
      <scheme val="minor"/>
    </font>
    <font>
      <sz val="24"/>
      <color theme="1"/>
      <name val="ＭＳ Ｐゴシック"/>
      <family val="3"/>
      <charset val="128"/>
      <scheme val="minor"/>
    </font>
    <font>
      <sz val="48"/>
      <color theme="0" tint="-0.249977111117893"/>
      <name val="ＭＳ Ｐゴシック"/>
      <family val="3"/>
      <charset val="128"/>
      <scheme val="minor"/>
    </font>
    <font>
      <sz val="14"/>
      <color theme="0" tint="-0.249977111117893"/>
      <name val="ＭＳ Ｐゴシック"/>
      <family val="3"/>
      <charset val="128"/>
      <scheme val="minor"/>
    </font>
    <font>
      <sz val="26"/>
      <color theme="1"/>
      <name val="ＭＳ Ｐゴシック"/>
      <family val="3"/>
      <charset val="128"/>
      <scheme val="minor"/>
    </font>
    <font>
      <b/>
      <sz val="11"/>
      <color rgb="FFFF0000"/>
      <name val="ＭＳ Ｐゴシック"/>
      <family val="3"/>
      <charset val="128"/>
      <scheme val="minor"/>
    </font>
    <font>
      <b/>
      <sz val="16"/>
      <color rgb="FFFF0000"/>
      <name val="ＭＳ Ｐゴシック"/>
      <family val="3"/>
      <charset val="128"/>
      <scheme val="minor"/>
    </font>
    <font>
      <b/>
      <sz val="16"/>
      <color rgb="FF0070C0"/>
      <name val="ＭＳ Ｐゴシック"/>
      <family val="3"/>
      <charset val="128"/>
      <scheme val="minor"/>
    </font>
    <font>
      <sz val="11"/>
      <name val="ＭＳ Ｐゴシック"/>
      <family val="3"/>
      <charset val="128"/>
      <scheme val="minor"/>
    </font>
    <font>
      <sz val="16"/>
      <color theme="1"/>
      <name val="ＭＳ Ｐゴシック"/>
      <family val="3"/>
      <charset val="128"/>
      <scheme val="minor"/>
    </font>
    <font>
      <sz val="6"/>
      <name val="ＭＳ Ｐゴシック"/>
      <family val="3"/>
      <charset val="128"/>
      <scheme val="minor"/>
    </font>
    <font>
      <sz val="16"/>
      <color theme="1"/>
      <name val="ＭＳ ゴシック"/>
      <family val="3"/>
      <charset val="128"/>
    </font>
    <font>
      <b/>
      <sz val="24"/>
      <color theme="1"/>
      <name val="ＭＳ Ｐゴシック"/>
      <family val="3"/>
      <charset val="128"/>
      <scheme val="minor"/>
    </font>
    <font>
      <sz val="16"/>
      <name val="ＭＳ Ｐゴシック"/>
      <family val="3"/>
      <charset val="128"/>
      <scheme val="minor"/>
    </font>
    <font>
      <b/>
      <sz val="28"/>
      <color theme="1"/>
      <name val="ＭＳ Ｐゴシック"/>
      <family val="3"/>
      <charset val="128"/>
      <scheme val="minor"/>
    </font>
    <font>
      <sz val="18"/>
      <color theme="4"/>
      <name val="ＭＳ Ｐゴシック"/>
      <family val="3"/>
      <charset val="128"/>
      <scheme val="minor"/>
    </font>
    <font>
      <sz val="11"/>
      <color theme="1"/>
      <name val="ＭＳ Ｐゴシック"/>
      <family val="3"/>
      <charset val="128"/>
      <scheme val="minor"/>
    </font>
    <font>
      <sz val="9.5"/>
      <color theme="1"/>
      <name val="ＭＳ Ｐゴシック"/>
      <family val="3"/>
      <charset val="128"/>
      <scheme val="minor"/>
    </font>
    <font>
      <sz val="17"/>
      <name val="ＭＳ Ｐゴシック"/>
      <family val="3"/>
      <charset val="128"/>
      <scheme val="minor"/>
    </font>
    <font>
      <sz val="17"/>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rgb="FFDAEEF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tint="-0.499984740745262"/>
      </right>
      <top/>
      <bottom/>
      <diagonal/>
    </border>
    <border>
      <left style="thin">
        <color theme="0" tint="-0.499984740745262"/>
      </left>
      <right/>
      <top/>
      <bottom/>
      <diagonal/>
    </border>
  </borders>
  <cellStyleXfs count="2">
    <xf numFmtId="0" fontId="0" fillId="0" borderId="0">
      <alignment vertical="center"/>
    </xf>
    <xf numFmtId="38" fontId="41" fillId="0" borderId="0" applyFont="0" applyFill="0" applyBorder="0" applyAlignment="0" applyProtection="0">
      <alignment vertical="center"/>
    </xf>
  </cellStyleXfs>
  <cellXfs count="935">
    <xf numFmtId="0" fontId="0" fillId="0" borderId="0" xfId="0">
      <alignment vertical="center"/>
    </xf>
    <xf numFmtId="0" fontId="0" fillId="0" borderId="0" xfId="0" applyBorder="1">
      <alignment vertical="center"/>
    </xf>
    <xf numFmtId="0" fontId="6" fillId="0" borderId="0" xfId="0" applyFont="1">
      <alignment vertical="center"/>
    </xf>
    <xf numFmtId="0" fontId="8" fillId="0" borderId="0" xfId="0" applyFont="1">
      <alignment vertical="center"/>
    </xf>
    <xf numFmtId="0" fontId="10" fillId="0" borderId="0" xfId="0" applyFont="1">
      <alignment vertical="center"/>
    </xf>
    <xf numFmtId="0" fontId="15" fillId="0" borderId="0" xfId="0" applyFont="1">
      <alignment vertical="center"/>
    </xf>
    <xf numFmtId="0" fontId="15" fillId="0" borderId="0" xfId="0" applyFont="1">
      <alignment vertical="center"/>
    </xf>
    <xf numFmtId="0" fontId="0" fillId="0" borderId="0" xfId="0" applyFill="1">
      <alignment vertical="center"/>
    </xf>
    <xf numFmtId="0" fontId="11" fillId="0" borderId="0" xfId="0" applyFont="1" applyFill="1" applyBorder="1" applyAlignment="1">
      <alignment vertical="center" wrapText="1" shrinkToFit="1"/>
    </xf>
    <xf numFmtId="0" fontId="11" fillId="0" borderId="0" xfId="0" applyFont="1" applyFill="1" applyAlignment="1">
      <alignment horizontal="left" vertical="center" wrapText="1" shrinkToFit="1"/>
    </xf>
    <xf numFmtId="0" fontId="0" fillId="0" borderId="0" xfId="0" applyFill="1" applyBorder="1">
      <alignment vertical="center"/>
    </xf>
    <xf numFmtId="0" fontId="8" fillId="0" borderId="0" xfId="0" applyFont="1">
      <alignment vertical="center"/>
    </xf>
    <xf numFmtId="0" fontId="10" fillId="0" borderId="0" xfId="0" applyFont="1" applyBorder="1" applyAlignment="1" applyProtection="1">
      <alignment vertical="center"/>
    </xf>
    <xf numFmtId="0" fontId="15" fillId="0" borderId="0" xfId="0" applyFont="1" applyBorder="1" applyAlignment="1" applyProtection="1">
      <alignment vertical="center" wrapText="1"/>
    </xf>
    <xf numFmtId="0" fontId="15" fillId="0" borderId="0" xfId="0" applyFont="1" applyBorder="1" applyAlignment="1" applyProtection="1">
      <alignment vertical="center"/>
    </xf>
    <xf numFmtId="0" fontId="14" fillId="0" borderId="0" xfId="0" applyFont="1" applyFill="1" applyAlignment="1" applyProtection="1">
      <alignment vertical="top"/>
    </xf>
    <xf numFmtId="0" fontId="10" fillId="0" borderId="0" xfId="0" applyFont="1" applyFill="1" applyAlignment="1" applyProtection="1">
      <alignment vertical="top"/>
    </xf>
    <xf numFmtId="0" fontId="10" fillId="3" borderId="0" xfId="0" applyFont="1" applyFill="1" applyAlignment="1" applyProtection="1">
      <alignment vertical="top"/>
    </xf>
    <xf numFmtId="0" fontId="0" fillId="0" borderId="0" xfId="0" applyFill="1" applyProtection="1">
      <alignment vertical="center"/>
    </xf>
    <xf numFmtId="3" fontId="3" fillId="0" borderId="0" xfId="0" applyNumberFormat="1" applyFont="1" applyFill="1" applyBorder="1" applyAlignment="1" applyProtection="1">
      <alignment horizontal="right" vertical="center" indent="1"/>
    </xf>
    <xf numFmtId="0" fontId="10" fillId="0" borderId="6" xfId="0" applyFont="1" applyBorder="1" applyProtection="1">
      <alignment vertical="center"/>
    </xf>
    <xf numFmtId="0" fontId="11" fillId="0" borderId="0" xfId="0" applyFont="1" applyFill="1" applyAlignment="1">
      <alignment vertical="center" wrapText="1"/>
    </xf>
    <xf numFmtId="0" fontId="11" fillId="0" borderId="0" xfId="0" applyFont="1" applyFill="1" applyBorder="1" applyAlignment="1">
      <alignment vertical="center" wrapText="1"/>
    </xf>
    <xf numFmtId="0" fontId="14" fillId="0" borderId="0" xfId="0" applyFont="1" applyProtection="1">
      <alignment vertical="center"/>
    </xf>
    <xf numFmtId="0" fontId="10" fillId="0" borderId="0" xfId="0" applyFont="1" applyProtection="1">
      <alignment vertical="center"/>
    </xf>
    <xf numFmtId="0" fontId="14" fillId="0" borderId="0" xfId="0" applyFont="1" applyFill="1" applyBorder="1" applyAlignment="1" applyProtection="1">
      <alignment vertical="top"/>
    </xf>
    <xf numFmtId="0" fontId="10" fillId="0" borderId="0" xfId="0" applyFont="1" applyFill="1" applyBorder="1" applyAlignment="1" applyProtection="1">
      <alignment vertical="top"/>
    </xf>
    <xf numFmtId="0" fontId="10" fillId="3" borderId="0" xfId="0" applyFont="1" applyFill="1" applyBorder="1" applyAlignment="1" applyProtection="1">
      <alignment vertical="top"/>
    </xf>
    <xf numFmtId="0" fontId="0" fillId="0" borderId="63" xfId="0" applyFill="1" applyBorder="1" applyProtection="1">
      <alignment vertical="center"/>
    </xf>
    <xf numFmtId="0" fontId="12" fillId="0" borderId="0" xfId="0" applyFont="1" applyFill="1" applyBorder="1" applyAlignment="1" applyProtection="1">
      <alignment vertical="center" shrinkToFit="1"/>
    </xf>
    <xf numFmtId="0" fontId="0" fillId="0" borderId="0" xfId="0" applyProtection="1">
      <alignment vertical="center"/>
    </xf>
    <xf numFmtId="0" fontId="37" fillId="0" borderId="0" xfId="0" applyFont="1" applyProtection="1">
      <alignment vertical="center"/>
    </xf>
    <xf numFmtId="0" fontId="10" fillId="0" borderId="0" xfId="0" applyFont="1" applyAlignment="1" applyProtection="1">
      <alignment vertical="center"/>
    </xf>
    <xf numFmtId="0" fontId="0" fillId="0" borderId="0" xfId="0" applyAlignment="1" applyProtection="1">
      <alignment horizontal="center" vertical="center"/>
    </xf>
    <xf numFmtId="0" fontId="0" fillId="0" borderId="59" xfId="0" applyBorder="1" applyProtection="1">
      <alignment vertical="center"/>
    </xf>
    <xf numFmtId="0" fontId="0" fillId="0" borderId="60" xfId="0" applyBorder="1" applyProtection="1">
      <alignment vertical="center"/>
    </xf>
    <xf numFmtId="0" fontId="12" fillId="0" borderId="60" xfId="0" applyFont="1" applyFill="1" applyBorder="1" applyAlignment="1" applyProtection="1">
      <alignment vertical="center" shrinkToFit="1"/>
    </xf>
    <xf numFmtId="0" fontId="10" fillId="0" borderId="60" xfId="0" applyFont="1" applyBorder="1" applyAlignment="1" applyProtection="1">
      <alignment vertical="center"/>
    </xf>
    <xf numFmtId="0" fontId="0" fillId="0" borderId="61" xfId="0" applyBorder="1" applyProtection="1">
      <alignment vertical="center"/>
    </xf>
    <xf numFmtId="0" fontId="0" fillId="0" borderId="62" xfId="0" applyBorder="1" applyProtection="1">
      <alignment vertical="center"/>
    </xf>
    <xf numFmtId="0" fontId="0" fillId="0" borderId="0" xfId="0" applyBorder="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horizontal="right" vertical="center"/>
    </xf>
    <xf numFmtId="0" fontId="10" fillId="0" borderId="0" xfId="0" applyFont="1" applyFill="1" applyBorder="1" applyProtection="1">
      <alignment vertical="center"/>
    </xf>
    <xf numFmtId="0" fontId="10" fillId="0" borderId="0" xfId="0" applyFont="1" applyFill="1" applyBorder="1" applyAlignment="1" applyProtection="1">
      <alignment horizontal="center" vertical="center"/>
    </xf>
    <xf numFmtId="0" fontId="6" fillId="0" borderId="0" xfId="0" applyFont="1" applyProtection="1">
      <alignment vertical="center"/>
    </xf>
    <xf numFmtId="0" fontId="6" fillId="0" borderId="62" xfId="0" applyFont="1" applyBorder="1" applyProtection="1">
      <alignment vertical="center"/>
    </xf>
    <xf numFmtId="0" fontId="6" fillId="0" borderId="0" xfId="0" applyFont="1" applyBorder="1" applyProtection="1">
      <alignment vertical="center"/>
    </xf>
    <xf numFmtId="0" fontId="7" fillId="0" borderId="0" xfId="0" applyFont="1" applyBorder="1" applyAlignment="1" applyProtection="1">
      <alignment vertical="center"/>
    </xf>
    <xf numFmtId="0" fontId="7" fillId="0" borderId="63" xfId="0" applyFont="1" applyFill="1" applyBorder="1" applyAlignment="1" applyProtection="1">
      <alignment vertical="center"/>
    </xf>
    <xf numFmtId="0" fontId="10" fillId="0" borderId="0" xfId="0" applyFont="1" applyFill="1" applyBorder="1" applyAlignment="1" applyProtection="1">
      <alignment horizontal="right" vertical="center"/>
    </xf>
    <xf numFmtId="0" fontId="14" fillId="0" borderId="0" xfId="0" applyFont="1" applyFill="1" applyBorder="1" applyProtection="1">
      <alignment vertical="center"/>
    </xf>
    <xf numFmtId="0" fontId="8" fillId="0" borderId="0" xfId="0" applyFont="1" applyProtection="1">
      <alignment vertical="center"/>
    </xf>
    <xf numFmtId="0" fontId="8" fillId="0" borderId="62" xfId="0" applyFont="1" applyBorder="1" applyProtection="1">
      <alignment vertical="center"/>
    </xf>
    <xf numFmtId="0" fontId="10" fillId="0" borderId="62" xfId="0" applyFont="1" applyBorder="1" applyProtection="1">
      <alignment vertical="center"/>
    </xf>
    <xf numFmtId="0" fontId="15" fillId="0" borderId="0" xfId="0" applyFont="1" applyProtection="1">
      <alignment vertical="center"/>
    </xf>
    <xf numFmtId="0" fontId="15" fillId="0" borderId="62" xfId="0" applyFont="1" applyBorder="1" applyProtection="1">
      <alignment vertical="center"/>
    </xf>
    <xf numFmtId="0" fontId="15" fillId="0" borderId="0" xfId="0" applyFont="1" applyBorder="1" applyAlignment="1" applyProtection="1">
      <alignment horizontal="center" vertical="center"/>
    </xf>
    <xf numFmtId="0" fontId="15" fillId="0" borderId="0" xfId="0" applyFont="1" applyBorder="1" applyProtection="1">
      <alignment vertical="center"/>
    </xf>
    <xf numFmtId="0" fontId="15" fillId="0" borderId="63" xfId="0" applyFont="1" applyBorder="1" applyProtection="1">
      <alignment vertical="center"/>
    </xf>
    <xf numFmtId="0" fontId="27" fillId="0" borderId="0" xfId="0" applyFont="1" applyBorder="1" applyAlignment="1" applyProtection="1">
      <alignment vertical="center"/>
    </xf>
    <xf numFmtId="0" fontId="28" fillId="0" borderId="0" xfId="0" applyFont="1" applyBorder="1" applyAlignment="1" applyProtection="1">
      <alignment vertical="center"/>
    </xf>
    <xf numFmtId="0" fontId="0" fillId="0" borderId="63" xfId="0" applyBorder="1" applyProtection="1">
      <alignment vertical="center"/>
    </xf>
    <xf numFmtId="0" fontId="16"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0" xfId="0" applyFont="1" applyBorder="1" applyAlignment="1" applyProtection="1">
      <alignment horizontal="center" vertical="center"/>
    </xf>
    <xf numFmtId="0" fontId="24" fillId="0" borderId="0" xfId="0" applyFont="1" applyBorder="1" applyAlignment="1" applyProtection="1">
      <alignment horizontal="center" vertical="center"/>
    </xf>
    <xf numFmtId="0" fontId="0" fillId="0" borderId="62" xfId="0" applyFill="1" applyBorder="1" applyProtection="1">
      <alignment vertical="center"/>
    </xf>
    <xf numFmtId="0" fontId="0" fillId="0" borderId="0" xfId="0" applyFill="1" applyBorder="1" applyProtection="1">
      <alignment vertical="center"/>
    </xf>
    <xf numFmtId="0" fontId="30" fillId="0" borderId="0" xfId="0" applyFont="1" applyFill="1" applyBorder="1" applyAlignment="1" applyProtection="1">
      <alignment vertical="center"/>
    </xf>
    <xf numFmtId="0" fontId="4" fillId="0" borderId="0" xfId="0" applyFont="1" applyBorder="1" applyProtection="1">
      <alignment vertical="center"/>
    </xf>
    <xf numFmtId="0" fontId="29"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wrapText="1" shrinkToFit="1"/>
    </xf>
    <xf numFmtId="0" fontId="0" fillId="0" borderId="0" xfId="0" applyFill="1" applyBorder="1" applyAlignment="1" applyProtection="1">
      <alignment horizontal="center" vertical="center"/>
    </xf>
    <xf numFmtId="0" fontId="1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indent="1"/>
    </xf>
    <xf numFmtId="0" fontId="32" fillId="0" borderId="0" xfId="0" applyFont="1" applyFill="1" applyBorder="1" applyAlignment="1" applyProtection="1">
      <alignment horizontal="left" vertical="center"/>
    </xf>
    <xf numFmtId="0" fontId="21" fillId="0" borderId="0" xfId="0" applyFont="1" applyFill="1" applyBorder="1" applyAlignment="1" applyProtection="1">
      <alignment horizontal="center" vertical="center"/>
    </xf>
    <xf numFmtId="0" fontId="0" fillId="0" borderId="0" xfId="0" applyBorder="1" applyAlignment="1" applyProtection="1">
      <alignment vertical="center" shrinkToFit="1"/>
    </xf>
    <xf numFmtId="0" fontId="0" fillId="2" borderId="0" xfId="0" applyFill="1" applyBorder="1" applyProtection="1">
      <alignment vertical="center"/>
    </xf>
    <xf numFmtId="0" fontId="33" fillId="2" borderId="0" xfId="0" applyFont="1" applyFill="1" applyBorder="1" applyProtection="1">
      <alignment vertical="center"/>
    </xf>
    <xf numFmtId="0" fontId="33" fillId="0" borderId="0" xfId="0" applyFont="1" applyBorder="1" applyProtection="1">
      <alignment vertical="center"/>
    </xf>
    <xf numFmtId="0" fontId="0" fillId="0" borderId="36" xfId="0" applyBorder="1" applyAlignment="1" applyProtection="1">
      <alignment vertical="center" shrinkToFit="1"/>
    </xf>
    <xf numFmtId="0" fontId="4" fillId="0" borderId="63" xfId="0" applyFont="1" applyBorder="1" applyAlignment="1" applyProtection="1">
      <alignment vertical="center"/>
    </xf>
    <xf numFmtId="3" fontId="0" fillId="2" borderId="0" xfId="0" applyNumberFormat="1" applyFill="1" applyBorder="1" applyAlignment="1" applyProtection="1">
      <alignment vertical="center"/>
    </xf>
    <xf numFmtId="0" fontId="0" fillId="0" borderId="6" xfId="0" applyBorder="1" applyProtection="1">
      <alignment vertical="center"/>
    </xf>
    <xf numFmtId="0" fontId="0" fillId="0" borderId="64" xfId="0" applyBorder="1" applyProtection="1">
      <alignment vertical="center"/>
    </xf>
    <xf numFmtId="0" fontId="0" fillId="0" borderId="65" xfId="0" applyBorder="1" applyProtection="1">
      <alignment vertical="center"/>
    </xf>
    <xf numFmtId="0" fontId="0" fillId="0" borderId="66" xfId="0" applyBorder="1" applyProtection="1">
      <alignment vertical="center"/>
    </xf>
    <xf numFmtId="0" fontId="16" fillId="2" borderId="0" xfId="0" applyFont="1" applyFill="1" applyBorder="1" applyAlignment="1" applyProtection="1">
      <alignment horizontal="center" vertical="center"/>
    </xf>
    <xf numFmtId="0" fontId="0" fillId="2" borderId="0" xfId="0" applyFill="1" applyBorder="1" applyAlignment="1" applyProtection="1">
      <alignment vertical="center" shrinkToFit="1"/>
    </xf>
    <xf numFmtId="0" fontId="0" fillId="0" borderId="0" xfId="0" applyAlignment="1" applyProtection="1">
      <alignment vertical="center" shrinkToFit="1"/>
    </xf>
    <xf numFmtId="0" fontId="33" fillId="0" borderId="0" xfId="0" applyFont="1" applyProtection="1">
      <alignment vertical="center"/>
    </xf>
    <xf numFmtId="0" fontId="26" fillId="0" borderId="0" xfId="0" applyFont="1" applyProtection="1">
      <alignment vertical="center"/>
    </xf>
    <xf numFmtId="0" fontId="0" fillId="0" borderId="60" xfId="0" quotePrefix="1" applyBorder="1" applyProtection="1">
      <alignment vertical="center"/>
    </xf>
    <xf numFmtId="0" fontId="11" fillId="0" borderId="0" xfId="0" applyFont="1" applyBorder="1" applyAlignment="1" applyProtection="1">
      <alignment horizontal="center" vertical="center"/>
    </xf>
    <xf numFmtId="0" fontId="10" fillId="0" borderId="0" xfId="0" applyFont="1" applyBorder="1" applyAlignment="1" applyProtection="1">
      <alignment horizontal="left" vertical="center"/>
    </xf>
    <xf numFmtId="0" fontId="10" fillId="0" borderId="0" xfId="0" applyFont="1" applyBorder="1" applyProtection="1">
      <alignment vertical="center"/>
    </xf>
    <xf numFmtId="0" fontId="10" fillId="0" borderId="63" xfId="0" applyFont="1" applyBorder="1" applyAlignment="1" applyProtection="1">
      <alignment horizontal="center" vertical="center"/>
    </xf>
    <xf numFmtId="0" fontId="14" fillId="0" borderId="0" xfId="0" applyFont="1" applyBorder="1" applyProtection="1">
      <alignment vertical="center"/>
    </xf>
    <xf numFmtId="0" fontId="15" fillId="0" borderId="0" xfId="0" applyFont="1" applyBorder="1" applyAlignment="1" applyProtection="1">
      <alignment horizontal="right" vertical="center"/>
    </xf>
    <xf numFmtId="0" fontId="18" fillId="0" borderId="0" xfId="0" applyFont="1" applyFill="1" applyBorder="1" applyProtection="1">
      <alignment vertical="center"/>
    </xf>
    <xf numFmtId="0" fontId="18" fillId="0" borderId="0" xfId="0" applyFont="1" applyBorder="1" applyProtection="1">
      <alignment vertical="center"/>
    </xf>
    <xf numFmtId="0" fontId="15" fillId="0" borderId="0" xfId="0" applyFont="1" applyFill="1" applyBorder="1" applyProtection="1">
      <alignment vertical="center"/>
    </xf>
    <xf numFmtId="0" fontId="8" fillId="0" borderId="0" xfId="0" applyFont="1" applyBorder="1" applyProtection="1">
      <alignment vertical="center"/>
    </xf>
    <xf numFmtId="0" fontId="10" fillId="0" borderId="0" xfId="0" applyFont="1" applyFill="1" applyBorder="1" applyAlignment="1" applyProtection="1">
      <alignment vertical="center"/>
    </xf>
    <xf numFmtId="0" fontId="11" fillId="0" borderId="0" xfId="0" applyFont="1" applyFill="1" applyAlignment="1">
      <alignment vertical="center" wrapText="1"/>
    </xf>
    <xf numFmtId="0" fontId="10" fillId="6" borderId="0" xfId="0" applyFont="1" applyFill="1" applyProtection="1">
      <alignment vertical="center"/>
    </xf>
    <xf numFmtId="0" fontId="10" fillId="6" borderId="0" xfId="0" applyFont="1" applyFill="1" applyBorder="1" applyProtection="1">
      <alignment vertical="center"/>
    </xf>
    <xf numFmtId="0" fontId="10" fillId="3" borderId="0" xfId="0" applyFont="1" applyFill="1" applyBorder="1" applyAlignment="1" applyProtection="1">
      <alignment vertical="center"/>
    </xf>
    <xf numFmtId="3" fontId="3" fillId="0" borderId="0" xfId="0" applyNumberFormat="1" applyFont="1" applyFill="1" applyBorder="1" applyAlignment="1" applyProtection="1">
      <alignment horizontal="right" vertical="center" indent="1"/>
    </xf>
    <xf numFmtId="0" fontId="0" fillId="0" borderId="0" xfId="0" quotePrefix="1" applyProtection="1">
      <alignment vertical="center"/>
    </xf>
    <xf numFmtId="0" fontId="11" fillId="0" borderId="0" xfId="0" applyFont="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pplyProtection="1">
      <alignment horizontal="right" vertical="center"/>
    </xf>
    <xf numFmtId="0" fontId="10" fillId="0" borderId="0" xfId="0" applyFont="1" applyAlignment="1" applyProtection="1">
      <alignment horizontal="left" vertical="center"/>
    </xf>
    <xf numFmtId="0" fontId="15" fillId="0" borderId="0" xfId="0" applyFont="1" applyAlignment="1" applyProtection="1">
      <alignment horizontal="center" vertical="center"/>
    </xf>
    <xf numFmtId="0" fontId="15" fillId="0" borderId="0" xfId="0" applyFont="1" applyAlignment="1" applyProtection="1">
      <alignment horizontal="right" vertical="center"/>
    </xf>
    <xf numFmtId="0" fontId="15" fillId="0" borderId="0" xfId="0" applyFont="1" applyFill="1" applyProtection="1">
      <alignment vertical="center"/>
    </xf>
    <xf numFmtId="0" fontId="10" fillId="0" borderId="0" xfId="0" applyFont="1" applyFill="1" applyAlignment="1" applyProtection="1">
      <alignment horizontal="left" vertical="center"/>
    </xf>
    <xf numFmtId="0" fontId="10" fillId="0" borderId="0" xfId="0" applyFont="1" applyFill="1" applyAlignment="1" applyProtection="1">
      <alignment horizontal="center" vertical="center"/>
    </xf>
    <xf numFmtId="0" fontId="10" fillId="0" borderId="0" xfId="0" applyFont="1" applyFill="1" applyProtection="1">
      <alignment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10" fillId="0" borderId="0" xfId="0" applyFont="1" applyFill="1" applyAlignment="1" applyProtection="1">
      <alignment horizontal="right" vertical="center"/>
    </xf>
    <xf numFmtId="0" fontId="14" fillId="0" borderId="0" xfId="0" applyFont="1" applyFill="1" applyProtection="1">
      <alignment vertical="center"/>
    </xf>
    <xf numFmtId="0" fontId="24" fillId="0" borderId="0" xfId="0" applyFont="1" applyAlignment="1" applyProtection="1">
      <alignment horizontal="center" vertical="center"/>
    </xf>
    <xf numFmtId="0" fontId="4" fillId="0" borderId="0" xfId="0" applyFont="1" applyProtection="1">
      <alignment vertical="center"/>
    </xf>
    <xf numFmtId="0" fontId="4" fillId="0" borderId="0" xfId="0" applyFont="1" applyBorder="1" applyAlignment="1" applyProtection="1">
      <alignment vertical="center"/>
    </xf>
    <xf numFmtId="0" fontId="12" fillId="0" borderId="0" xfId="0" applyFont="1" applyAlignment="1" applyProtection="1">
      <alignment vertical="center" shrinkToFit="1"/>
    </xf>
    <xf numFmtId="0" fontId="7" fillId="0" borderId="0" xfId="0" applyFont="1" applyProtection="1">
      <alignment vertical="center"/>
    </xf>
    <xf numFmtId="0" fontId="14" fillId="0" borderId="0" xfId="0" applyFont="1" applyAlignment="1" applyProtection="1">
      <alignment vertical="top"/>
    </xf>
    <xf numFmtId="0" fontId="10" fillId="0" borderId="0" xfId="0" applyFont="1" applyAlignment="1" applyProtection="1">
      <alignment vertical="top"/>
    </xf>
    <xf numFmtId="0" fontId="27" fillId="0" borderId="0" xfId="0" applyFont="1" applyProtection="1">
      <alignment vertical="center"/>
    </xf>
    <xf numFmtId="0" fontId="28" fillId="0" borderId="0" xfId="0" applyFont="1" applyProtection="1">
      <alignment vertical="center"/>
    </xf>
    <xf numFmtId="0" fontId="16" fillId="0" borderId="0" xfId="0" applyFont="1" applyAlignment="1" applyProtection="1">
      <alignment horizontal="center" vertical="center"/>
    </xf>
    <xf numFmtId="0" fontId="20" fillId="0" borderId="0" xfId="0" applyFont="1" applyAlignment="1" applyProtection="1">
      <alignment horizontal="center" vertical="center"/>
    </xf>
    <xf numFmtId="0" fontId="0" fillId="0" borderId="3" xfId="0" applyFont="1" applyBorder="1" applyAlignment="1" applyProtection="1">
      <alignment horizontal="left" vertical="center"/>
    </xf>
    <xf numFmtId="0" fontId="0" fillId="0" borderId="0" xfId="0" applyFont="1" applyBorder="1" applyAlignment="1" applyProtection="1">
      <alignment horizontal="left" vertical="center"/>
    </xf>
    <xf numFmtId="0" fontId="10" fillId="0" borderId="0" xfId="0" applyFont="1" applyBorder="1" applyAlignment="1" applyProtection="1">
      <alignment horizontal="center" vertical="center"/>
    </xf>
    <xf numFmtId="0" fontId="4" fillId="0" borderId="63" xfId="0" applyFont="1" applyBorder="1" applyAlignment="1" applyProtection="1">
      <alignment horizontal="center" vertical="center"/>
    </xf>
    <xf numFmtId="0" fontId="11" fillId="0" borderId="0" xfId="0" applyFont="1" applyAlignment="1" applyProtection="1">
      <alignment vertical="center"/>
    </xf>
    <xf numFmtId="0" fontId="37" fillId="0" borderId="0" xfId="0" applyFont="1" applyFill="1" applyProtection="1">
      <alignment vertical="center"/>
    </xf>
    <xf numFmtId="0" fontId="0" fillId="0" borderId="0" xfId="0" applyFill="1" applyAlignment="1" applyProtection="1">
      <alignment horizontal="center" vertical="center"/>
    </xf>
    <xf numFmtId="0" fontId="0" fillId="0" borderId="59" xfId="0" applyFill="1" applyBorder="1" applyProtection="1">
      <alignment vertical="center"/>
    </xf>
    <xf numFmtId="0" fontId="8" fillId="0" borderId="62" xfId="0" applyFont="1" applyFill="1" applyBorder="1" applyProtection="1">
      <alignment vertical="center"/>
    </xf>
    <xf numFmtId="0" fontId="10" fillId="0" borderId="62" xfId="0" applyFont="1" applyFill="1" applyBorder="1" applyProtection="1">
      <alignment vertical="center"/>
    </xf>
    <xf numFmtId="0" fontId="15" fillId="0" borderId="62" xfId="0" applyFont="1" applyFill="1" applyBorder="1" applyProtection="1">
      <alignment vertical="center"/>
    </xf>
    <xf numFmtId="0" fontId="0" fillId="0" borderId="64" xfId="0" applyFill="1" applyBorder="1" applyProtection="1">
      <alignment vertical="center"/>
    </xf>
    <xf numFmtId="3" fontId="0" fillId="0" borderId="0" xfId="0" applyNumberFormat="1">
      <alignment vertical="center"/>
    </xf>
    <xf numFmtId="38" fontId="0" fillId="0" borderId="0" xfId="1" applyFont="1" applyFill="1" applyBorder="1">
      <alignment vertical="center"/>
    </xf>
    <xf numFmtId="38" fontId="0" fillId="0" borderId="0" xfId="1" applyFont="1">
      <alignment vertical="center"/>
    </xf>
    <xf numFmtId="38" fontId="0" fillId="0" borderId="0" xfId="1" applyFont="1" applyProtection="1">
      <alignment vertical="center"/>
    </xf>
    <xf numFmtId="0" fontId="11" fillId="0" borderId="0" xfId="0" applyFont="1" applyFill="1" applyAlignment="1">
      <alignment vertical="center" wrapText="1"/>
    </xf>
    <xf numFmtId="3" fontId="3" fillId="0" borderId="0" xfId="0" applyNumberFormat="1" applyFont="1" applyFill="1" applyBorder="1" applyAlignment="1" applyProtection="1">
      <alignment horizontal="right" vertical="center" indent="1"/>
    </xf>
    <xf numFmtId="0" fontId="0" fillId="0" borderId="0" xfId="0" applyFill="1" applyBorder="1" applyAlignment="1" applyProtection="1">
      <alignment horizontal="center" vertical="center"/>
    </xf>
    <xf numFmtId="0" fontId="16" fillId="0" borderId="0" xfId="0" applyFont="1" applyFill="1" applyBorder="1" applyAlignment="1" applyProtection="1">
      <alignment vertical="center"/>
    </xf>
    <xf numFmtId="0" fontId="0" fillId="0" borderId="70" xfId="0" applyBorder="1" applyProtection="1">
      <alignment vertical="center"/>
    </xf>
    <xf numFmtId="0" fontId="0" fillId="0" borderId="71" xfId="0" applyBorder="1" applyProtection="1">
      <alignment vertical="center"/>
    </xf>
    <xf numFmtId="0" fontId="0" fillId="0" borderId="3" xfId="0" applyBorder="1" applyAlignment="1" applyProtection="1">
      <alignment vertical="center" shrinkToFit="1"/>
    </xf>
    <xf numFmtId="0" fontId="0" fillId="2" borderId="3" xfId="0" applyFill="1" applyBorder="1" applyProtection="1">
      <alignment vertical="center"/>
    </xf>
    <xf numFmtId="0" fontId="0" fillId="0" borderId="3" xfId="0" applyBorder="1" applyProtection="1">
      <alignment vertical="center"/>
    </xf>
    <xf numFmtId="0" fontId="0" fillId="2" borderId="6" xfId="0" applyFill="1" applyBorder="1" applyProtection="1">
      <alignment vertical="center"/>
    </xf>
    <xf numFmtId="0" fontId="0" fillId="0" borderId="0" xfId="0" applyAlignment="1">
      <alignment vertical="center"/>
    </xf>
    <xf numFmtId="0" fontId="11" fillId="0" borderId="0" xfId="0" applyFont="1" applyFill="1" applyAlignment="1">
      <alignment vertical="center"/>
    </xf>
    <xf numFmtId="0" fontId="16" fillId="2" borderId="2"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6" fillId="2" borderId="6"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19" fillId="3" borderId="1" xfId="0" applyFont="1" applyFill="1" applyBorder="1" applyAlignment="1" applyProtection="1">
      <alignment horizontal="left" vertical="center" indent="1"/>
    </xf>
    <xf numFmtId="0" fontId="18" fillId="0" borderId="0" xfId="0" applyFont="1" applyFill="1" applyBorder="1" applyAlignment="1" applyProtection="1">
      <alignment horizontal="left" vertical="center" wrapText="1" shrinkToFit="1"/>
    </xf>
    <xf numFmtId="0" fontId="0" fillId="2" borderId="1" xfId="0"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0" borderId="3"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16" fillId="2" borderId="8"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9"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5" fillId="2" borderId="8"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9" xfId="0" applyFont="1" applyFill="1" applyBorder="1" applyAlignment="1" applyProtection="1">
      <alignment horizontal="center" vertical="center"/>
    </xf>
    <xf numFmtId="0" fontId="15" fillId="2" borderId="27" xfId="0" applyFont="1" applyFill="1" applyBorder="1" applyAlignment="1" applyProtection="1">
      <alignment horizontal="center" vertical="center"/>
    </xf>
    <xf numFmtId="0" fontId="15" fillId="2" borderId="28" xfId="0" applyFont="1" applyFill="1" applyBorder="1" applyAlignment="1" applyProtection="1">
      <alignment horizontal="center" vertical="center"/>
    </xf>
    <xf numFmtId="0" fontId="15" fillId="2" borderId="29" xfId="0" applyFont="1" applyFill="1" applyBorder="1" applyAlignment="1" applyProtection="1">
      <alignment horizontal="center" vertical="center"/>
    </xf>
    <xf numFmtId="0" fontId="15" fillId="0" borderId="8"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0" fillId="0" borderId="0" xfId="0" applyBorder="1" applyAlignment="1" applyProtection="1">
      <alignment vertical="center" wrapText="1"/>
    </xf>
    <xf numFmtId="0" fontId="0" fillId="0" borderId="9" xfId="0" applyBorder="1" applyAlignment="1" applyProtection="1">
      <alignment vertical="center" wrapText="1"/>
    </xf>
    <xf numFmtId="0" fontId="15" fillId="0" borderId="5"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8"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5" xfId="0" applyFont="1" applyBorder="1" applyAlignment="1" applyProtection="1">
      <alignment horizontal="center" vertical="center"/>
    </xf>
    <xf numFmtId="0" fontId="22" fillId="0" borderId="6" xfId="0" applyFont="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22" fillId="0" borderId="1" xfId="0" applyFont="1" applyBorder="1" applyAlignment="1" applyProtection="1">
      <alignment horizontal="center" vertical="center"/>
    </xf>
    <xf numFmtId="0" fontId="22" fillId="0" borderId="11"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5" fillId="2" borderId="30" xfId="0" applyFont="1" applyFill="1" applyBorder="1" applyAlignment="1" applyProtection="1">
      <alignment horizontal="center" vertical="center"/>
    </xf>
    <xf numFmtId="0" fontId="15" fillId="2" borderId="31" xfId="0" applyFont="1" applyFill="1" applyBorder="1" applyAlignment="1" applyProtection="1">
      <alignment horizontal="center" vertical="center"/>
    </xf>
    <xf numFmtId="0" fontId="15" fillId="2" borderId="32" xfId="0"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17" fillId="0" borderId="30" xfId="0" applyFont="1" applyFill="1" applyBorder="1" applyAlignment="1" applyProtection="1">
      <alignment horizontal="left" vertical="center" wrapText="1"/>
    </xf>
    <xf numFmtId="0" fontId="17" fillId="0" borderId="31" xfId="0" applyFont="1" applyFill="1" applyBorder="1" applyAlignment="1" applyProtection="1">
      <alignment horizontal="left" vertical="center" wrapText="1"/>
    </xf>
    <xf numFmtId="0" fontId="17" fillId="0" borderId="32" xfId="0" applyFont="1" applyFill="1" applyBorder="1" applyAlignment="1" applyProtection="1">
      <alignment horizontal="left" vertical="center" wrapText="1"/>
    </xf>
    <xf numFmtId="0" fontId="17" fillId="0" borderId="8"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7" fillId="0" borderId="9" xfId="0" applyFont="1" applyFill="1" applyBorder="1" applyAlignment="1" applyProtection="1">
      <alignment horizontal="left" vertical="center" wrapText="1"/>
    </xf>
    <xf numFmtId="0" fontId="17" fillId="0" borderId="5"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xf>
    <xf numFmtId="0" fontId="17" fillId="0" borderId="7" xfId="0" applyFont="1" applyFill="1" applyBorder="1" applyAlignment="1" applyProtection="1">
      <alignment horizontal="left" vertical="center" wrapText="1"/>
    </xf>
    <xf numFmtId="0" fontId="17" fillId="0" borderId="33" xfId="0" applyFont="1" applyFill="1" applyBorder="1" applyAlignment="1" applyProtection="1">
      <alignment horizontal="left" vertical="center" wrapText="1"/>
    </xf>
    <xf numFmtId="0" fontId="17" fillId="0" borderId="34" xfId="0" applyFont="1" applyFill="1" applyBorder="1" applyAlignment="1" applyProtection="1">
      <alignment horizontal="left" vertical="center" wrapText="1"/>
    </xf>
    <xf numFmtId="0" fontId="17" fillId="0" borderId="35" xfId="0" applyFont="1" applyFill="1" applyBorder="1" applyAlignment="1" applyProtection="1">
      <alignment horizontal="left" vertical="center" wrapText="1"/>
    </xf>
    <xf numFmtId="0" fontId="17" fillId="0" borderId="33" xfId="0" applyFont="1" applyFill="1" applyBorder="1" applyAlignment="1" applyProtection="1">
      <alignment horizontal="center" vertical="center" wrapText="1"/>
    </xf>
    <xf numFmtId="0" fontId="17" fillId="0" borderId="34" xfId="0" applyFont="1" applyFill="1" applyBorder="1" applyAlignment="1" applyProtection="1">
      <alignment horizontal="center" vertical="center" wrapText="1"/>
    </xf>
    <xf numFmtId="0" fontId="17" fillId="0" borderId="35" xfId="0" applyFont="1" applyFill="1" applyBorder="1" applyAlignment="1" applyProtection="1">
      <alignment horizontal="center" vertical="center" wrapText="1"/>
    </xf>
    <xf numFmtId="0" fontId="25" fillId="0" borderId="2" xfId="0" applyFont="1" applyFill="1" applyBorder="1" applyAlignment="1" applyProtection="1">
      <alignment horizontal="left" vertical="center" wrapText="1"/>
    </xf>
    <xf numFmtId="0" fontId="25" fillId="0" borderId="3" xfId="0" applyFont="1" applyFill="1" applyBorder="1" applyAlignment="1" applyProtection="1">
      <alignment horizontal="left" vertical="center" wrapText="1"/>
    </xf>
    <xf numFmtId="0" fontId="25" fillId="0" borderId="4" xfId="0" applyFont="1" applyFill="1" applyBorder="1" applyAlignment="1" applyProtection="1">
      <alignment horizontal="left" vertical="center" wrapText="1"/>
    </xf>
    <xf numFmtId="0" fontId="25" fillId="0" borderId="8"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5" xfId="0" applyFont="1" applyFill="1" applyBorder="1" applyAlignment="1" applyProtection="1">
      <alignment horizontal="left" vertical="center" wrapText="1"/>
    </xf>
    <xf numFmtId="0" fontId="25" fillId="0" borderId="6" xfId="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xf>
    <xf numFmtId="0" fontId="25" fillId="0" borderId="1"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7" fillId="0" borderId="11" xfId="0" applyFont="1" applyBorder="1" applyAlignment="1" applyProtection="1">
      <alignment horizontal="left" vertical="center" indent="1"/>
    </xf>
    <xf numFmtId="0" fontId="17" fillId="0" borderId="36" xfId="0" applyFont="1" applyBorder="1" applyAlignment="1" applyProtection="1">
      <alignment horizontal="left" vertical="center" indent="1"/>
    </xf>
    <xf numFmtId="0" fontId="26" fillId="0" borderId="2" xfId="0" applyFont="1" applyBorder="1" applyAlignment="1" applyProtection="1">
      <alignment horizontal="center" vertical="center"/>
    </xf>
    <xf numFmtId="0" fontId="26" fillId="0" borderId="3" xfId="0" applyFont="1" applyBorder="1" applyAlignment="1" applyProtection="1">
      <alignment horizontal="center" vertical="center"/>
    </xf>
    <xf numFmtId="0" fontId="26" fillId="0" borderId="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5" xfId="0" applyFont="1" applyBorder="1" applyAlignment="1" applyProtection="1">
      <alignment horizontal="center" vertical="center"/>
    </xf>
    <xf numFmtId="0" fontId="26" fillId="0" borderId="6" xfId="0" applyFont="1" applyBorder="1" applyAlignment="1" applyProtection="1">
      <alignment horizontal="center" vertical="center"/>
    </xf>
    <xf numFmtId="0" fontId="26" fillId="0" borderId="7" xfId="0" applyFont="1" applyBorder="1" applyAlignment="1" applyProtection="1">
      <alignment horizontal="center" vertical="center"/>
    </xf>
    <xf numFmtId="0" fontId="17" fillId="0" borderId="11" xfId="0" applyFont="1" applyBorder="1" applyAlignment="1">
      <alignment horizontal="left" vertical="center" indent="1"/>
    </xf>
    <xf numFmtId="0" fontId="17" fillId="0" borderId="36" xfId="0" applyFont="1" applyBorder="1" applyAlignment="1">
      <alignment horizontal="left" vertical="center" indent="1"/>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17" fillId="0" borderId="10" xfId="0" applyFont="1" applyFill="1" applyBorder="1" applyAlignment="1" applyProtection="1">
      <alignment horizontal="left" vertical="center" wrapText="1"/>
    </xf>
    <xf numFmtId="0" fontId="17" fillId="0" borderId="10" xfId="0" applyFont="1" applyFill="1" applyBorder="1" applyAlignment="1" applyProtection="1">
      <alignment horizontal="center" vertical="center" wrapText="1"/>
    </xf>
    <xf numFmtId="0" fontId="43" fillId="0" borderId="0" xfId="0" applyFont="1" applyBorder="1" applyAlignment="1" applyProtection="1">
      <alignment horizontal="center" vertical="center"/>
    </xf>
    <xf numFmtId="0" fontId="44" fillId="0" borderId="0" xfId="0" applyFont="1" applyAlignment="1">
      <alignment horizontal="center" vertical="center"/>
    </xf>
    <xf numFmtId="177" fontId="40" fillId="0" borderId="0" xfId="0" applyNumberFormat="1" applyFont="1" applyAlignment="1">
      <alignment horizontal="left" vertical="center" shrinkToFit="1"/>
    </xf>
    <xf numFmtId="0" fontId="10" fillId="0" borderId="0" xfId="0" applyFont="1" applyAlignment="1">
      <alignment horizontal="center" vertical="center"/>
    </xf>
    <xf numFmtId="0" fontId="13" fillId="0" borderId="0" xfId="0" applyFont="1" applyBorder="1" applyAlignment="1" applyProtection="1">
      <alignment horizontal="center" vertical="center" shrinkToFit="1"/>
    </xf>
    <xf numFmtId="0" fontId="12" fillId="0" borderId="0" xfId="0" applyFont="1" applyBorder="1" applyAlignment="1" applyProtection="1">
      <alignment horizontal="center" vertical="center"/>
    </xf>
    <xf numFmtId="177" fontId="13" fillId="0" borderId="0" xfId="0" applyNumberFormat="1" applyFont="1" applyBorder="1" applyAlignment="1" applyProtection="1">
      <alignment horizontal="left" vertical="center"/>
    </xf>
    <xf numFmtId="0" fontId="13" fillId="6" borderId="0" xfId="0" applyFont="1" applyFill="1" applyBorder="1" applyAlignment="1" applyProtection="1">
      <alignment horizontal="center" vertical="center" shrinkToFit="1"/>
    </xf>
    <xf numFmtId="0" fontId="39" fillId="0" borderId="62" xfId="0" applyFont="1" applyBorder="1" applyAlignment="1" applyProtection="1">
      <alignment horizontal="center" vertical="center"/>
    </xf>
    <xf numFmtId="0" fontId="39" fillId="0" borderId="0" xfId="0" applyFont="1" applyBorder="1" applyAlignment="1" applyProtection="1">
      <alignment horizontal="center" vertical="center"/>
    </xf>
    <xf numFmtId="0" fontId="39" fillId="0" borderId="63" xfId="0" applyFont="1" applyBorder="1" applyAlignment="1" applyProtection="1">
      <alignment horizontal="center" vertical="center"/>
    </xf>
    <xf numFmtId="0" fontId="9"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3" xfId="0" applyFont="1" applyBorder="1" applyAlignment="1" applyProtection="1">
      <alignment horizontal="center" vertical="center"/>
    </xf>
    <xf numFmtId="0" fontId="9" fillId="0" borderId="0" xfId="0" applyFont="1" applyBorder="1" applyAlignment="1" applyProtection="1">
      <alignment horizontal="center" vertical="center" wrapText="1"/>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2" borderId="14" xfId="0"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17" xfId="0" applyFill="1" applyBorder="1" applyAlignment="1" applyProtection="1">
      <alignment horizontal="center" vertical="center"/>
    </xf>
    <xf numFmtId="0" fontId="0" fillId="2" borderId="21"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23" xfId="0" applyFill="1" applyBorder="1" applyAlignment="1" applyProtection="1">
      <alignment horizontal="center" vertical="center"/>
    </xf>
    <xf numFmtId="0" fontId="0" fillId="2" borderId="24" xfId="0" applyFill="1" applyBorder="1" applyAlignment="1" applyProtection="1">
      <alignment horizontal="center" vertical="center"/>
    </xf>
    <xf numFmtId="0" fontId="0" fillId="2" borderId="25" xfId="0" applyFill="1" applyBorder="1" applyAlignment="1" applyProtection="1">
      <alignment horizontal="center" vertical="center"/>
    </xf>
    <xf numFmtId="0" fontId="0" fillId="2" borderId="26" xfId="0" applyFill="1" applyBorder="1" applyAlignment="1" applyProtection="1">
      <alignment horizontal="center" vertical="center"/>
    </xf>
    <xf numFmtId="0" fontId="0" fillId="2" borderId="18" xfId="0" applyFill="1" applyBorder="1" applyAlignment="1" applyProtection="1">
      <alignment horizontal="center" vertical="center"/>
    </xf>
    <xf numFmtId="0" fontId="0" fillId="2" borderId="19"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7" xfId="0" applyFill="1" applyBorder="1" applyAlignment="1" applyProtection="1">
      <alignment horizontal="center" vertical="center"/>
    </xf>
    <xf numFmtId="0" fontId="17" fillId="0" borderId="18" xfId="0" applyFont="1" applyBorder="1" applyAlignment="1" applyProtection="1">
      <alignment horizontal="left" vertical="center" wrapText="1"/>
    </xf>
    <xf numFmtId="0" fontId="17" fillId="0" borderId="19" xfId="0" applyFont="1" applyBorder="1" applyAlignment="1" applyProtection="1">
      <alignment horizontal="left" vertical="center" wrapText="1"/>
    </xf>
    <xf numFmtId="0" fontId="17" fillId="0" borderId="20" xfId="0" applyFont="1" applyBorder="1" applyAlignment="1" applyProtection="1">
      <alignment horizontal="left" vertical="center" wrapText="1"/>
    </xf>
    <xf numFmtId="0" fontId="17" fillId="0" borderId="8"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5" xfId="0" applyFont="1" applyBorder="1" applyAlignment="1" applyProtection="1">
      <alignment horizontal="left" vertical="center" wrapText="1"/>
    </xf>
    <xf numFmtId="0" fontId="17" fillId="0" borderId="6" xfId="0" applyFont="1" applyBorder="1" applyAlignment="1" applyProtection="1">
      <alignment horizontal="left" vertical="center" wrapText="1"/>
    </xf>
    <xf numFmtId="0" fontId="17" fillId="0" borderId="7" xfId="0" applyFont="1" applyBorder="1" applyAlignment="1" applyProtection="1">
      <alignment horizontal="left" vertical="center" wrapText="1"/>
    </xf>
    <xf numFmtId="0" fontId="23" fillId="3" borderId="2" xfId="0" applyFont="1" applyFill="1" applyBorder="1" applyAlignment="1" applyProtection="1">
      <alignment horizontal="center" vertical="center"/>
    </xf>
    <xf numFmtId="0" fontId="23" fillId="3" borderId="3" xfId="0" applyFont="1" applyFill="1" applyBorder="1" applyAlignment="1" applyProtection="1">
      <alignment horizontal="center" vertical="center"/>
    </xf>
    <xf numFmtId="0" fontId="23" fillId="3" borderId="8"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3" fillId="3" borderId="5" xfId="0" applyFont="1" applyFill="1" applyBorder="1" applyAlignment="1" applyProtection="1">
      <alignment horizontal="center" vertical="center"/>
    </xf>
    <xf numFmtId="0" fontId="23" fillId="3" borderId="6" xfId="0" applyFont="1" applyFill="1" applyBorder="1" applyAlignment="1" applyProtection="1">
      <alignment horizontal="center" vertical="center"/>
    </xf>
    <xf numFmtId="0" fontId="10" fillId="3" borderId="3"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10" fillId="3" borderId="6"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17" fillId="0" borderId="2"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4" xfId="0" applyFont="1" applyBorder="1" applyAlignment="1" applyProtection="1">
      <alignment horizontal="left" vertical="center" wrapText="1"/>
    </xf>
    <xf numFmtId="0" fontId="17" fillId="0" borderId="12" xfId="0" applyFont="1" applyBorder="1" applyAlignment="1" applyProtection="1">
      <alignment horizontal="left" vertical="center" wrapText="1"/>
    </xf>
    <xf numFmtId="0" fontId="17" fillId="0" borderId="13" xfId="0" applyFont="1" applyBorder="1" applyAlignment="1" applyProtection="1">
      <alignment horizontal="left" vertical="center" wrapText="1"/>
    </xf>
    <xf numFmtId="0" fontId="17" fillId="0" borderId="14" xfId="0" applyFont="1" applyBorder="1" applyAlignment="1" applyProtection="1">
      <alignment horizontal="left" vertical="center" wrapText="1"/>
    </xf>
    <xf numFmtId="0" fontId="10" fillId="0" borderId="8"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2" borderId="2"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0" fillId="2" borderId="4" xfId="0" applyFont="1" applyFill="1" applyBorder="1" applyAlignment="1" applyProtection="1">
      <alignment horizontal="center" vertical="center" wrapText="1"/>
    </xf>
    <xf numFmtId="0" fontId="0" fillId="2" borderId="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9"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xf numFmtId="0" fontId="21"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0" fontId="21" fillId="2" borderId="8"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21" fillId="2" borderId="9" xfId="0" applyFont="1" applyFill="1" applyBorder="1" applyAlignment="1" applyProtection="1">
      <alignment horizontal="left" vertical="center" wrapText="1"/>
    </xf>
    <xf numFmtId="0" fontId="21"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0" fillId="0" borderId="3" xfId="0" applyBorder="1" applyAlignment="1" applyProtection="1">
      <alignment vertical="center" wrapText="1"/>
    </xf>
    <xf numFmtId="0" fontId="0" fillId="0" borderId="4" xfId="0" applyBorder="1" applyAlignment="1" applyProtection="1">
      <alignment vertical="center" wrapText="1"/>
    </xf>
    <xf numFmtId="0" fontId="17" fillId="0" borderId="2" xfId="0" applyFont="1" applyBorder="1" applyAlignment="1" applyProtection="1">
      <alignment horizontal="left" vertical="center" wrapText="1" indent="1"/>
    </xf>
    <xf numFmtId="0" fontId="17" fillId="0" borderId="3" xfId="0" applyFont="1" applyBorder="1" applyAlignment="1" applyProtection="1">
      <alignment horizontal="left" vertical="center" wrapText="1" indent="1"/>
    </xf>
    <xf numFmtId="0" fontId="17" fillId="0" borderId="4" xfId="0" applyFont="1" applyBorder="1" applyAlignment="1" applyProtection="1">
      <alignment horizontal="left" vertical="center" wrapText="1" indent="1"/>
    </xf>
    <xf numFmtId="0" fontId="17" fillId="0" borderId="5" xfId="0" applyFont="1" applyBorder="1" applyAlignment="1" applyProtection="1">
      <alignment horizontal="left" vertical="center" wrapText="1" indent="1"/>
    </xf>
    <xf numFmtId="0" fontId="17" fillId="0" borderId="6" xfId="0" applyFont="1" applyBorder="1" applyAlignment="1" applyProtection="1">
      <alignment horizontal="left" vertical="center" wrapText="1" indent="1"/>
    </xf>
    <xf numFmtId="0" fontId="17" fillId="0" borderId="7" xfId="0" applyFont="1" applyBorder="1" applyAlignment="1" applyProtection="1">
      <alignment horizontal="left" vertical="center" wrapText="1" indent="1"/>
    </xf>
    <xf numFmtId="0" fontId="17" fillId="0" borderId="1" xfId="0" applyFont="1" applyBorder="1" applyAlignment="1" applyProtection="1">
      <alignment horizontal="left" vertical="center" wrapText="1" indent="1"/>
    </xf>
    <xf numFmtId="0" fontId="19" fillId="0" borderId="1" xfId="0" applyFont="1" applyBorder="1" applyAlignment="1" applyProtection="1">
      <alignment horizontal="left" vertical="center" indent="1"/>
    </xf>
    <xf numFmtId="0" fontId="12" fillId="3" borderId="0" xfId="0" applyFont="1" applyFill="1" applyBorder="1" applyAlignment="1" applyProtection="1">
      <alignment horizontal="center" vertical="center" shrinkToFit="1"/>
    </xf>
    <xf numFmtId="0" fontId="7" fillId="0" borderId="0" xfId="0" applyFont="1" applyBorder="1" applyAlignment="1" applyProtection="1">
      <alignment vertical="center"/>
    </xf>
    <xf numFmtId="0" fontId="0" fillId="0" borderId="0" xfId="0" applyAlignment="1">
      <alignment vertical="center"/>
    </xf>
    <xf numFmtId="177" fontId="40" fillId="6" borderId="0" xfId="0" applyNumberFormat="1" applyFont="1" applyFill="1" applyAlignment="1">
      <alignment horizontal="left" vertical="center" shrinkToFit="1"/>
    </xf>
    <xf numFmtId="0" fontId="25" fillId="3" borderId="1" xfId="0" applyNumberFormat="1" applyFont="1" applyFill="1" applyBorder="1" applyAlignment="1" applyProtection="1">
      <alignment horizontal="left" vertical="center" indent="1"/>
    </xf>
    <xf numFmtId="0" fontId="16" fillId="2" borderId="2"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3" fontId="2" fillId="3" borderId="2" xfId="0" applyNumberFormat="1" applyFont="1" applyFill="1" applyBorder="1" applyAlignment="1" applyProtection="1">
      <alignment horizontal="right" vertical="center"/>
    </xf>
    <xf numFmtId="3" fontId="2" fillId="3" borderId="3" xfId="0" applyNumberFormat="1" applyFont="1" applyFill="1" applyBorder="1" applyAlignment="1" applyProtection="1">
      <alignment horizontal="right" vertical="center"/>
    </xf>
    <xf numFmtId="3" fontId="2" fillId="3" borderId="4" xfId="0" applyNumberFormat="1" applyFont="1" applyFill="1" applyBorder="1" applyAlignment="1" applyProtection="1">
      <alignment horizontal="right" vertical="center"/>
    </xf>
    <xf numFmtId="3" fontId="2" fillId="3" borderId="8" xfId="0" applyNumberFormat="1" applyFont="1" applyFill="1" applyBorder="1" applyAlignment="1" applyProtection="1">
      <alignment horizontal="right" vertical="center"/>
    </xf>
    <xf numFmtId="3" fontId="2" fillId="3" borderId="0" xfId="0" applyNumberFormat="1" applyFont="1" applyFill="1" applyBorder="1" applyAlignment="1" applyProtection="1">
      <alignment horizontal="right" vertical="center"/>
    </xf>
    <xf numFmtId="3" fontId="2" fillId="3" borderId="9" xfId="0" applyNumberFormat="1" applyFont="1" applyFill="1" applyBorder="1" applyAlignment="1" applyProtection="1">
      <alignment horizontal="right" vertical="center"/>
    </xf>
    <xf numFmtId="3" fontId="2" fillId="3" borderId="5" xfId="0" applyNumberFormat="1" applyFont="1" applyFill="1" applyBorder="1" applyAlignment="1" applyProtection="1">
      <alignment horizontal="right" vertical="center"/>
    </xf>
    <xf numFmtId="3" fontId="2" fillId="3" borderId="6" xfId="0" applyNumberFormat="1" applyFont="1" applyFill="1" applyBorder="1" applyAlignment="1" applyProtection="1">
      <alignment horizontal="right" vertical="center"/>
    </xf>
    <xf numFmtId="3" fontId="2" fillId="3" borderId="7" xfId="0" applyNumberFormat="1" applyFont="1" applyFill="1" applyBorder="1" applyAlignment="1" applyProtection="1">
      <alignment horizontal="right"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25" fillId="3" borderId="2" xfId="0" applyNumberFormat="1" applyFont="1" applyFill="1" applyBorder="1" applyAlignment="1" applyProtection="1">
      <alignment horizontal="left" vertical="center" indent="1"/>
    </xf>
    <xf numFmtId="0" fontId="25" fillId="3" borderId="3" xfId="0" applyNumberFormat="1" applyFont="1" applyFill="1" applyBorder="1" applyAlignment="1" applyProtection="1">
      <alignment horizontal="left" vertical="center" indent="1"/>
    </xf>
    <xf numFmtId="0" fontId="25" fillId="3" borderId="4" xfId="0" applyNumberFormat="1" applyFont="1" applyFill="1" applyBorder="1" applyAlignment="1" applyProtection="1">
      <alignment horizontal="left" vertical="center" indent="1"/>
    </xf>
    <xf numFmtId="0" fontId="25" fillId="3" borderId="5" xfId="0" applyNumberFormat="1" applyFont="1" applyFill="1" applyBorder="1" applyAlignment="1" applyProtection="1">
      <alignment horizontal="left" vertical="center" indent="1"/>
    </xf>
    <xf numFmtId="0" fontId="25" fillId="3" borderId="6" xfId="0" applyNumberFormat="1" applyFont="1" applyFill="1" applyBorder="1" applyAlignment="1" applyProtection="1">
      <alignment horizontal="left" vertical="center" indent="1"/>
    </xf>
    <xf numFmtId="0" fontId="25" fillId="3" borderId="7" xfId="0" applyNumberFormat="1" applyFont="1" applyFill="1" applyBorder="1" applyAlignment="1" applyProtection="1">
      <alignment horizontal="left" vertical="center" indent="1"/>
    </xf>
    <xf numFmtId="0" fontId="33" fillId="2" borderId="11" xfId="0" applyFont="1" applyFill="1" applyBorder="1" applyAlignment="1" applyProtection="1">
      <alignment horizontal="center" vertical="center"/>
    </xf>
    <xf numFmtId="0" fontId="33" fillId="2" borderId="36"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29" fillId="0" borderId="2" xfId="0" applyFont="1" applyBorder="1" applyAlignment="1" applyProtection="1">
      <alignment horizontal="center" vertical="center"/>
    </xf>
    <xf numFmtId="0" fontId="29" fillId="0" borderId="3" xfId="0" applyFont="1" applyBorder="1" applyAlignment="1" applyProtection="1">
      <alignment horizontal="center" vertical="center"/>
    </xf>
    <xf numFmtId="0" fontId="29" fillId="0" borderId="4" xfId="0" applyFont="1" applyBorder="1" applyAlignment="1" applyProtection="1">
      <alignment horizontal="center" vertical="center"/>
    </xf>
    <xf numFmtId="0" fontId="29" fillId="0" borderId="8"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9" xfId="0" applyFont="1" applyBorder="1" applyAlignment="1" applyProtection="1">
      <alignment horizontal="center" vertical="center"/>
    </xf>
    <xf numFmtId="0" fontId="29" fillId="0" borderId="5" xfId="0" applyFont="1" applyBorder="1" applyAlignment="1" applyProtection="1">
      <alignment horizontal="center" vertical="center"/>
    </xf>
    <xf numFmtId="0" fontId="29" fillId="0" borderId="6" xfId="0" applyFont="1" applyBorder="1" applyAlignment="1" applyProtection="1">
      <alignment horizontal="center" vertical="center"/>
    </xf>
    <xf numFmtId="0" fontId="29" fillId="0" borderId="7" xfId="0" applyFont="1" applyBorder="1" applyAlignment="1" applyProtection="1">
      <alignment horizontal="center" vertical="center"/>
    </xf>
    <xf numFmtId="0" fontId="0" fillId="2" borderId="2" xfId="0" applyFill="1" applyBorder="1" applyAlignment="1" applyProtection="1">
      <alignment horizontal="center" vertical="center" wrapText="1" shrinkToFit="1"/>
    </xf>
    <xf numFmtId="0" fontId="0" fillId="2" borderId="3" xfId="0" applyFill="1" applyBorder="1" applyAlignment="1" applyProtection="1">
      <alignment horizontal="center" vertical="center" wrapText="1" shrinkToFit="1"/>
    </xf>
    <xf numFmtId="0" fontId="0" fillId="2" borderId="4" xfId="0" applyFill="1" applyBorder="1" applyAlignment="1" applyProtection="1">
      <alignment horizontal="center" vertical="center" wrapText="1" shrinkToFit="1"/>
    </xf>
    <xf numFmtId="0" fontId="0" fillId="2" borderId="8" xfId="0" applyFill="1" applyBorder="1" applyAlignment="1" applyProtection="1">
      <alignment horizontal="center" vertical="center" wrapText="1" shrinkToFit="1"/>
    </xf>
    <xf numFmtId="0" fontId="0" fillId="2" borderId="0" xfId="0" applyFill="1" applyBorder="1" applyAlignment="1" applyProtection="1">
      <alignment horizontal="center" vertical="center" wrapText="1" shrinkToFit="1"/>
    </xf>
    <xf numFmtId="0" fontId="0" fillId="2" borderId="9" xfId="0" applyFill="1" applyBorder="1" applyAlignment="1" applyProtection="1">
      <alignment horizontal="center" vertical="center" wrapText="1" shrinkToFit="1"/>
    </xf>
    <xf numFmtId="0" fontId="0" fillId="2" borderId="5" xfId="0" applyFill="1" applyBorder="1" applyAlignment="1" applyProtection="1">
      <alignment horizontal="center" vertical="center" wrapText="1" shrinkToFit="1"/>
    </xf>
    <xf numFmtId="0" fontId="0" fillId="2" borderId="6" xfId="0" applyFill="1" applyBorder="1" applyAlignment="1" applyProtection="1">
      <alignment horizontal="center" vertical="center" wrapText="1" shrinkToFit="1"/>
    </xf>
    <xf numFmtId="0" fontId="0" fillId="2" borderId="7" xfId="0" applyFill="1" applyBorder="1" applyAlignment="1" applyProtection="1">
      <alignment horizontal="center" vertical="center" wrapText="1" shrinkToFit="1"/>
    </xf>
    <xf numFmtId="3" fontId="3" fillId="0" borderId="40" xfId="0" applyNumberFormat="1" applyFont="1" applyFill="1" applyBorder="1" applyAlignment="1" applyProtection="1">
      <alignment horizontal="right" vertical="center" indent="1"/>
    </xf>
    <xf numFmtId="3" fontId="3" fillId="0" borderId="41" xfId="0" applyNumberFormat="1" applyFont="1" applyFill="1" applyBorder="1" applyAlignment="1" applyProtection="1">
      <alignment horizontal="right" vertical="center" indent="1"/>
    </xf>
    <xf numFmtId="3" fontId="3" fillId="0" borderId="42" xfId="0" applyNumberFormat="1" applyFont="1" applyFill="1" applyBorder="1" applyAlignment="1" applyProtection="1">
      <alignment horizontal="right" vertical="center" indent="1"/>
    </xf>
    <xf numFmtId="3" fontId="3" fillId="0" borderId="8" xfId="0" applyNumberFormat="1" applyFont="1" applyFill="1" applyBorder="1" applyAlignment="1" applyProtection="1">
      <alignment horizontal="right" vertical="center" indent="1"/>
    </xf>
    <xf numFmtId="3" fontId="3" fillId="0" borderId="0" xfId="0" applyNumberFormat="1" applyFont="1" applyFill="1" applyBorder="1" applyAlignment="1" applyProtection="1">
      <alignment horizontal="right" vertical="center" indent="1"/>
    </xf>
    <xf numFmtId="3" fontId="3" fillId="0" borderId="9" xfId="0" applyNumberFormat="1" applyFont="1" applyFill="1" applyBorder="1" applyAlignment="1" applyProtection="1">
      <alignment horizontal="right" vertical="center" indent="1"/>
    </xf>
    <xf numFmtId="3" fontId="3" fillId="0" borderId="37" xfId="0" applyNumberFormat="1" applyFont="1" applyFill="1" applyBorder="1" applyAlignment="1" applyProtection="1">
      <alignment horizontal="right" vertical="center" indent="1"/>
    </xf>
    <xf numFmtId="3" fontId="3" fillId="0" borderId="38" xfId="0" applyNumberFormat="1" applyFont="1" applyFill="1" applyBorder="1" applyAlignment="1" applyProtection="1">
      <alignment horizontal="right" vertical="center" indent="1"/>
    </xf>
    <xf numFmtId="3" fontId="3" fillId="0" borderId="39" xfId="0" applyNumberFormat="1" applyFont="1" applyFill="1" applyBorder="1" applyAlignment="1" applyProtection="1">
      <alignment horizontal="right" vertical="center" indent="1"/>
    </xf>
    <xf numFmtId="0" fontId="0" fillId="0" borderId="40" xfId="0" applyBorder="1" applyAlignment="1" applyProtection="1">
      <alignment horizontal="center" vertical="center"/>
    </xf>
    <xf numFmtId="0" fontId="0" fillId="0" borderId="41" xfId="0" applyBorder="1" applyAlignment="1" applyProtection="1">
      <alignment horizontal="center" vertical="center"/>
    </xf>
    <xf numFmtId="0" fontId="0" fillId="0" borderId="42" xfId="0" applyBorder="1" applyAlignment="1" applyProtection="1">
      <alignment horizontal="center" vertical="center"/>
    </xf>
    <xf numFmtId="0" fontId="0" fillId="0" borderId="8" xfId="0"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xf>
    <xf numFmtId="0" fontId="0" fillId="0" borderId="37" xfId="0" applyBorder="1" applyAlignment="1" applyProtection="1">
      <alignment horizontal="center" vertical="center"/>
    </xf>
    <xf numFmtId="0" fontId="0" fillId="0" borderId="38" xfId="0" applyBorder="1" applyAlignment="1" applyProtection="1">
      <alignment horizontal="center" vertical="center"/>
    </xf>
    <xf numFmtId="0" fontId="0" fillId="0" borderId="39" xfId="0" applyBorder="1" applyAlignment="1" applyProtection="1">
      <alignment horizontal="center" vertical="center"/>
    </xf>
    <xf numFmtId="3" fontId="3" fillId="0" borderId="5" xfId="0" applyNumberFormat="1" applyFont="1" applyFill="1" applyBorder="1" applyAlignment="1" applyProtection="1">
      <alignment horizontal="right" vertical="center" indent="1"/>
    </xf>
    <xf numFmtId="3" fontId="3" fillId="0" borderId="6" xfId="0" applyNumberFormat="1" applyFont="1" applyFill="1" applyBorder="1" applyAlignment="1" applyProtection="1">
      <alignment horizontal="right" vertical="center" indent="1"/>
    </xf>
    <xf numFmtId="3" fontId="3" fillId="0" borderId="7" xfId="0" applyNumberFormat="1" applyFont="1" applyFill="1" applyBorder="1" applyAlignment="1" applyProtection="1">
      <alignment horizontal="right" vertical="center" indent="1"/>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2" borderId="43" xfId="0" applyFill="1" applyBorder="1" applyAlignment="1" applyProtection="1">
      <alignment horizontal="center" vertical="center" wrapText="1" shrinkToFit="1"/>
    </xf>
    <xf numFmtId="0" fontId="0" fillId="2" borderId="43" xfId="0" applyFill="1" applyBorder="1" applyAlignment="1" applyProtection="1">
      <alignment horizontal="center" vertical="center" shrinkToFit="1"/>
    </xf>
    <xf numFmtId="0" fontId="0" fillId="2" borderId="47" xfId="0" applyFill="1" applyBorder="1" applyAlignment="1" applyProtection="1">
      <alignment horizontal="center" vertical="center" shrinkToFit="1"/>
    </xf>
    <xf numFmtId="3" fontId="3" fillId="3" borderId="2" xfId="0" applyNumberFormat="1" applyFont="1" applyFill="1" applyBorder="1" applyAlignment="1" applyProtection="1">
      <alignment horizontal="right" vertical="center" indent="1"/>
    </xf>
    <xf numFmtId="3" fontId="3" fillId="3" borderId="3" xfId="0" applyNumberFormat="1" applyFont="1" applyFill="1" applyBorder="1" applyAlignment="1" applyProtection="1">
      <alignment horizontal="right" vertical="center" indent="1"/>
    </xf>
    <xf numFmtId="3" fontId="3" fillId="3" borderId="4" xfId="0" applyNumberFormat="1" applyFont="1" applyFill="1" applyBorder="1" applyAlignment="1" applyProtection="1">
      <alignment horizontal="right" vertical="center" indent="1"/>
    </xf>
    <xf numFmtId="3" fontId="3" fillId="3" borderId="8" xfId="0" applyNumberFormat="1" applyFont="1" applyFill="1" applyBorder="1" applyAlignment="1" applyProtection="1">
      <alignment horizontal="right" vertical="center" indent="1"/>
    </xf>
    <xf numFmtId="3" fontId="3" fillId="3" borderId="0" xfId="0" applyNumberFormat="1" applyFont="1" applyFill="1" applyBorder="1" applyAlignment="1" applyProtection="1">
      <alignment horizontal="right" vertical="center" indent="1"/>
    </xf>
    <xf numFmtId="3" fontId="3" fillId="3" borderId="9" xfId="0" applyNumberFormat="1" applyFont="1" applyFill="1" applyBorder="1" applyAlignment="1" applyProtection="1">
      <alignment horizontal="right" vertical="center" indent="1"/>
    </xf>
    <xf numFmtId="3" fontId="3" fillId="3" borderId="37" xfId="0" applyNumberFormat="1" applyFont="1" applyFill="1" applyBorder="1" applyAlignment="1" applyProtection="1">
      <alignment horizontal="right" vertical="center" indent="1"/>
    </xf>
    <xf numFmtId="3" fontId="3" fillId="3" borderId="38" xfId="0" applyNumberFormat="1" applyFont="1" applyFill="1" applyBorder="1" applyAlignment="1" applyProtection="1">
      <alignment horizontal="right" vertical="center" indent="1"/>
    </xf>
    <xf numFmtId="3" fontId="3" fillId="3" borderId="39" xfId="0" applyNumberFormat="1" applyFont="1" applyFill="1" applyBorder="1" applyAlignment="1" applyProtection="1">
      <alignment horizontal="right" vertical="center" indent="1"/>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0" fillId="0" borderId="46" xfId="0" applyBorder="1" applyAlignment="1" applyProtection="1">
      <alignment horizontal="center" vertical="center"/>
    </xf>
    <xf numFmtId="0" fontId="0" fillId="0" borderId="48" xfId="0" applyBorder="1" applyAlignment="1" applyProtection="1">
      <alignment horizontal="center"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38" xfId="0" applyFont="1" applyBorder="1" applyAlignment="1" applyProtection="1">
      <alignment horizontal="center" vertical="center"/>
    </xf>
    <xf numFmtId="0" fontId="21" fillId="0" borderId="39" xfId="0" applyFont="1" applyBorder="1" applyAlignment="1" applyProtection="1">
      <alignment horizontal="center" vertical="center"/>
    </xf>
    <xf numFmtId="38" fontId="3" fillId="0" borderId="2" xfId="0" applyNumberFormat="1" applyFont="1" applyFill="1" applyBorder="1" applyAlignment="1" applyProtection="1">
      <alignment horizontal="center" vertical="center"/>
    </xf>
    <xf numFmtId="38" fontId="3" fillId="0" borderId="3" xfId="0" applyNumberFormat="1" applyFont="1" applyFill="1" applyBorder="1" applyAlignment="1" applyProtection="1">
      <alignment horizontal="center" vertical="center"/>
    </xf>
    <xf numFmtId="38" fontId="3" fillId="0" borderId="4" xfId="0" applyNumberFormat="1" applyFont="1" applyFill="1" applyBorder="1" applyAlignment="1" applyProtection="1">
      <alignment horizontal="center" vertical="center"/>
    </xf>
    <xf numFmtId="38" fontId="3" fillId="0" borderId="8" xfId="0" applyNumberFormat="1" applyFont="1" applyFill="1" applyBorder="1" applyAlignment="1" applyProtection="1">
      <alignment horizontal="center" vertical="center"/>
    </xf>
    <xf numFmtId="38" fontId="3" fillId="0" borderId="0" xfId="0" applyNumberFormat="1" applyFont="1" applyFill="1" applyBorder="1" applyAlignment="1" applyProtection="1">
      <alignment horizontal="center" vertical="center"/>
    </xf>
    <xf numFmtId="38" fontId="3" fillId="0" borderId="9" xfId="0" applyNumberFormat="1" applyFont="1" applyFill="1" applyBorder="1" applyAlignment="1" applyProtection="1">
      <alignment horizontal="center" vertical="center"/>
    </xf>
    <xf numFmtId="38" fontId="3" fillId="0" borderId="5" xfId="0" applyNumberFormat="1" applyFont="1" applyFill="1" applyBorder="1" applyAlignment="1" applyProtection="1">
      <alignment horizontal="center" vertical="center"/>
    </xf>
    <xf numFmtId="38" fontId="3" fillId="0" borderId="6" xfId="0" applyNumberFormat="1" applyFont="1" applyFill="1" applyBorder="1" applyAlignment="1" applyProtection="1">
      <alignment horizontal="center" vertical="center"/>
    </xf>
    <xf numFmtId="38" fontId="3" fillId="0" borderId="7" xfId="0" applyNumberFormat="1" applyFont="1" applyFill="1" applyBorder="1" applyAlignment="1" applyProtection="1">
      <alignment horizontal="center" vertical="center"/>
    </xf>
    <xf numFmtId="0" fontId="21" fillId="0" borderId="5"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7" xfId="0" applyFont="1" applyBorder="1" applyAlignment="1" applyProtection="1">
      <alignment horizontal="center" vertical="center"/>
    </xf>
    <xf numFmtId="0" fontId="0" fillId="2" borderId="1" xfId="0" applyFill="1" applyBorder="1" applyAlignment="1" applyProtection="1">
      <alignment horizontal="center" vertical="center" wrapText="1" shrinkToFit="1"/>
    </xf>
    <xf numFmtId="0" fontId="0" fillId="2" borderId="1" xfId="0" applyFill="1" applyBorder="1" applyAlignment="1" applyProtection="1">
      <alignment horizontal="center" vertical="center" shrinkToFit="1"/>
    </xf>
    <xf numFmtId="3" fontId="3" fillId="3" borderId="5" xfId="0" applyNumberFormat="1" applyFont="1" applyFill="1" applyBorder="1" applyAlignment="1" applyProtection="1">
      <alignment horizontal="right" vertical="center" indent="1"/>
    </xf>
    <xf numFmtId="3" fontId="3" fillId="3" borderId="6" xfId="0" applyNumberFormat="1" applyFont="1" applyFill="1" applyBorder="1" applyAlignment="1" applyProtection="1">
      <alignment horizontal="right" vertical="center" indent="1"/>
    </xf>
    <xf numFmtId="3" fontId="3" fillId="3" borderId="7" xfId="0" applyNumberFormat="1" applyFont="1" applyFill="1" applyBorder="1" applyAlignment="1" applyProtection="1">
      <alignment horizontal="right" vertical="center" indent="1"/>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31" fillId="4" borderId="54" xfId="0" applyFont="1" applyFill="1" applyBorder="1" applyAlignment="1" applyProtection="1">
      <alignment horizontal="center" vertical="center"/>
    </xf>
    <xf numFmtId="0" fontId="31" fillId="4" borderId="55" xfId="0" applyFont="1" applyFill="1" applyBorder="1" applyAlignment="1" applyProtection="1">
      <alignment horizontal="center" vertical="center"/>
    </xf>
    <xf numFmtId="0" fontId="31" fillId="4" borderId="56" xfId="0" applyFont="1" applyFill="1" applyBorder="1" applyAlignment="1" applyProtection="1">
      <alignment horizontal="center" vertical="center"/>
    </xf>
    <xf numFmtId="3" fontId="3" fillId="5" borderId="2" xfId="0" applyNumberFormat="1" applyFont="1" applyFill="1" applyBorder="1" applyAlignment="1" applyProtection="1">
      <alignment horizontal="right" vertical="center" indent="1"/>
    </xf>
    <xf numFmtId="3" fontId="3" fillId="5" borderId="3" xfId="0" applyNumberFormat="1" applyFont="1" applyFill="1" applyBorder="1" applyAlignment="1" applyProtection="1">
      <alignment horizontal="right" vertical="center" indent="1"/>
    </xf>
    <xf numFmtId="3" fontId="3" fillId="5" borderId="4" xfId="0" applyNumberFormat="1" applyFont="1" applyFill="1" applyBorder="1" applyAlignment="1" applyProtection="1">
      <alignment horizontal="right" vertical="center" indent="1"/>
    </xf>
    <xf numFmtId="3" fontId="3" fillId="5" borderId="8" xfId="0" applyNumberFormat="1" applyFont="1" applyFill="1" applyBorder="1" applyAlignment="1" applyProtection="1">
      <alignment horizontal="right" vertical="center" indent="1"/>
    </xf>
    <xf numFmtId="3" fontId="3" fillId="5" borderId="0" xfId="0" applyNumberFormat="1" applyFont="1" applyFill="1" applyBorder="1" applyAlignment="1" applyProtection="1">
      <alignment horizontal="right" vertical="center" indent="1"/>
    </xf>
    <xf numFmtId="3" fontId="3" fillId="5" borderId="9" xfId="0" applyNumberFormat="1" applyFont="1" applyFill="1" applyBorder="1" applyAlignment="1" applyProtection="1">
      <alignment horizontal="right" vertical="center" indent="1"/>
    </xf>
    <xf numFmtId="3" fontId="3" fillId="5" borderId="5" xfId="0" applyNumberFormat="1" applyFont="1" applyFill="1" applyBorder="1" applyAlignment="1" applyProtection="1">
      <alignment horizontal="right" vertical="center" indent="1"/>
    </xf>
    <xf numFmtId="3" fontId="3" fillId="5" borderId="6" xfId="0" applyNumberFormat="1" applyFont="1" applyFill="1" applyBorder="1" applyAlignment="1" applyProtection="1">
      <alignment horizontal="right" vertical="center" indent="1"/>
    </xf>
    <xf numFmtId="3" fontId="3" fillId="5" borderId="7" xfId="0" applyNumberFormat="1" applyFont="1" applyFill="1" applyBorder="1" applyAlignment="1" applyProtection="1">
      <alignment horizontal="right" vertical="center" indent="1"/>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4" xfId="0" applyFill="1" applyBorder="1" applyAlignment="1" applyProtection="1">
      <alignment horizontal="center" vertical="center"/>
    </xf>
    <xf numFmtId="0" fontId="0" fillId="5" borderId="8"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5" borderId="9"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6" xfId="0" applyFill="1" applyBorder="1" applyAlignment="1" applyProtection="1">
      <alignment horizontal="center" vertical="center"/>
    </xf>
    <xf numFmtId="0" fontId="0" fillId="5" borderId="7" xfId="0" applyFill="1" applyBorder="1" applyAlignment="1" applyProtection="1">
      <alignment horizontal="center" vertical="center"/>
    </xf>
    <xf numFmtId="3" fontId="3" fillId="0" borderId="2" xfId="0" applyNumberFormat="1" applyFont="1" applyFill="1" applyBorder="1" applyAlignment="1" applyProtection="1">
      <alignment horizontal="right" vertical="center" indent="1"/>
    </xf>
    <xf numFmtId="3" fontId="3" fillId="0" borderId="3" xfId="0" applyNumberFormat="1" applyFont="1" applyFill="1" applyBorder="1" applyAlignment="1" applyProtection="1">
      <alignment horizontal="right" vertical="center" indent="1"/>
    </xf>
    <xf numFmtId="3" fontId="3" fillId="0" borderId="4" xfId="0" applyNumberFormat="1" applyFont="1" applyFill="1" applyBorder="1" applyAlignment="1" applyProtection="1">
      <alignment horizontal="right" vertical="center" indent="1"/>
    </xf>
    <xf numFmtId="0" fontId="29" fillId="0" borderId="0" xfId="0" applyFont="1" applyAlignment="1">
      <alignment horizontal="center" vertical="center"/>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0" xfId="0" applyFont="1" applyFill="1" applyAlignment="1">
      <alignment horizontal="center" vertical="center"/>
    </xf>
    <xf numFmtId="0" fontId="29" fillId="0" borderId="9"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0" fillId="2" borderId="2" xfId="0"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0" xfId="0" applyFill="1" applyAlignment="1">
      <alignment horizontal="center" vertical="center" wrapText="1" shrinkToFit="1"/>
    </xf>
    <xf numFmtId="0" fontId="0" fillId="2" borderId="9" xfId="0" applyFill="1" applyBorder="1" applyAlignment="1">
      <alignment horizontal="center" vertical="center" wrapText="1" shrinkToFit="1"/>
    </xf>
    <xf numFmtId="0" fontId="0" fillId="2" borderId="5" xfId="0" applyFill="1" applyBorder="1" applyAlignment="1">
      <alignment horizontal="center" vertical="center" wrapText="1" shrinkToFit="1"/>
    </xf>
    <xf numFmtId="0" fontId="0" fillId="2" borderId="6" xfId="0" applyFill="1" applyBorder="1" applyAlignment="1">
      <alignment horizontal="center" vertical="center" wrapText="1" shrinkToFit="1"/>
    </xf>
    <xf numFmtId="0" fontId="0" fillId="2" borderId="7" xfId="0" applyFill="1" applyBorder="1" applyAlignment="1">
      <alignment horizontal="center" vertical="center" wrapText="1" shrinkToFit="1"/>
    </xf>
    <xf numFmtId="0" fontId="0" fillId="2" borderId="57" xfId="0" applyFill="1" applyBorder="1" applyAlignment="1" applyProtection="1">
      <alignment horizontal="center" vertical="center" shrinkToFit="1"/>
    </xf>
    <xf numFmtId="0" fontId="33" fillId="0" borderId="37" xfId="0" applyFont="1" applyBorder="1" applyAlignment="1" applyProtection="1">
      <alignment horizontal="center" vertical="center"/>
    </xf>
    <xf numFmtId="0" fontId="33" fillId="0" borderId="38" xfId="0" applyFont="1" applyBorder="1" applyAlignment="1" applyProtection="1">
      <alignment horizontal="center" vertical="center"/>
    </xf>
    <xf numFmtId="0" fontId="33" fillId="0" borderId="39" xfId="0" applyFont="1" applyBorder="1" applyAlignment="1" applyProtection="1">
      <alignment horizontal="center" vertical="center"/>
    </xf>
    <xf numFmtId="0" fontId="33" fillId="0" borderId="48" xfId="0" applyFont="1" applyBorder="1" applyAlignment="1" applyProtection="1">
      <alignment horizontal="center" vertical="center"/>
    </xf>
    <xf numFmtId="0" fontId="33" fillId="0" borderId="49" xfId="0" applyFont="1" applyBorder="1" applyAlignment="1" applyProtection="1">
      <alignment horizontal="center" vertical="center"/>
    </xf>
    <xf numFmtId="0" fontId="33" fillId="0" borderId="50" xfId="0" applyFont="1" applyBorder="1" applyAlignment="1" applyProtection="1">
      <alignment horizontal="center" vertical="center"/>
    </xf>
    <xf numFmtId="0" fontId="33" fillId="0" borderId="51" xfId="0" applyFont="1" applyBorder="1" applyAlignment="1" applyProtection="1">
      <alignment horizontal="center" vertical="center"/>
    </xf>
    <xf numFmtId="0" fontId="33" fillId="0" borderId="52" xfId="0" applyFont="1" applyBorder="1" applyAlignment="1" applyProtection="1">
      <alignment horizontal="center" vertical="center"/>
    </xf>
    <xf numFmtId="0" fontId="33" fillId="0" borderId="53" xfId="0" applyFont="1" applyBorder="1" applyAlignment="1" applyProtection="1">
      <alignment horizontal="center" vertical="center"/>
    </xf>
    <xf numFmtId="0" fontId="0" fillId="0" borderId="37" xfId="0" applyFill="1" applyBorder="1" applyAlignment="1" applyProtection="1">
      <alignment horizontal="center" vertical="center"/>
    </xf>
    <xf numFmtId="0" fontId="0" fillId="0" borderId="38"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0" fillId="0" borderId="51" xfId="0" applyFill="1" applyBorder="1" applyAlignment="1" applyProtection="1">
      <alignment horizontal="center" vertical="center"/>
    </xf>
    <xf numFmtId="0" fontId="0" fillId="0" borderId="52" xfId="0" applyFill="1" applyBorder="1" applyAlignment="1" applyProtection="1">
      <alignment horizontal="center" vertical="center"/>
    </xf>
    <xf numFmtId="0" fontId="0" fillId="0" borderId="53" xfId="0" applyFill="1" applyBorder="1" applyAlignment="1" applyProtection="1">
      <alignment horizontal="center" vertical="center"/>
    </xf>
    <xf numFmtId="0" fontId="4" fillId="0" borderId="63" xfId="0" applyFont="1" applyBorder="1" applyAlignment="1" applyProtection="1">
      <alignment horizontal="center" vertical="center"/>
    </xf>
    <xf numFmtId="0" fontId="11" fillId="0" borderId="0" xfId="0" applyFont="1" applyAlignment="1" applyProtection="1">
      <alignment vertical="center"/>
    </xf>
    <xf numFmtId="0" fontId="29" fillId="0" borderId="44" xfId="0" applyFont="1" applyBorder="1" applyAlignment="1" applyProtection="1">
      <alignment horizontal="center" vertical="center"/>
    </xf>
    <xf numFmtId="0" fontId="29" fillId="0" borderId="45" xfId="0" applyFont="1" applyBorder="1" applyAlignment="1" applyProtection="1">
      <alignment horizontal="center" vertical="center"/>
    </xf>
    <xf numFmtId="0" fontId="29" fillId="0" borderId="46" xfId="0" applyFont="1" applyBorder="1" applyAlignment="1" applyProtection="1">
      <alignment horizontal="center" vertical="center"/>
    </xf>
    <xf numFmtId="0" fontId="29" fillId="0" borderId="48" xfId="0" applyFont="1" applyBorder="1" applyAlignment="1" applyProtection="1">
      <alignment horizontal="center" vertical="center"/>
    </xf>
    <xf numFmtId="0" fontId="29" fillId="0" borderId="49" xfId="0" applyFont="1" applyBorder="1" applyAlignment="1" applyProtection="1">
      <alignment horizontal="center" vertical="center"/>
    </xf>
    <xf numFmtId="0" fontId="29" fillId="0" borderId="50" xfId="0" applyFont="1" applyBorder="1" applyAlignment="1" applyProtection="1">
      <alignment horizontal="center" vertical="center"/>
    </xf>
    <xf numFmtId="0" fontId="29" fillId="0" borderId="51" xfId="0" applyFont="1" applyBorder="1" applyAlignment="1" applyProtection="1">
      <alignment horizontal="center" vertical="center"/>
    </xf>
    <xf numFmtId="0" fontId="29" fillId="0" borderId="52" xfId="0" applyFont="1" applyBorder="1" applyAlignment="1" applyProtection="1">
      <alignment horizontal="center" vertical="center"/>
    </xf>
    <xf numFmtId="0" fontId="29" fillId="0" borderId="53" xfId="0" applyFont="1" applyBorder="1" applyAlignment="1" applyProtection="1">
      <alignment horizontal="center" vertical="center"/>
    </xf>
    <xf numFmtId="0" fontId="33" fillId="0" borderId="44" xfId="0" applyFont="1" applyBorder="1" applyAlignment="1" applyProtection="1">
      <alignment horizontal="center" vertical="center"/>
    </xf>
    <xf numFmtId="0" fontId="33" fillId="0" borderId="45" xfId="0" applyFont="1" applyBorder="1" applyAlignment="1" applyProtection="1">
      <alignment horizontal="center" vertical="center"/>
    </xf>
    <xf numFmtId="0" fontId="33" fillId="0" borderId="46" xfId="0" applyFont="1" applyBorder="1" applyAlignment="1" applyProtection="1">
      <alignment horizontal="center" vertical="center"/>
    </xf>
    <xf numFmtId="0" fontId="0" fillId="2" borderId="0" xfId="0" applyFill="1" applyBorder="1" applyAlignment="1">
      <alignment horizontal="center" vertical="center" wrapText="1" shrinkToFit="1"/>
    </xf>
    <xf numFmtId="0" fontId="14" fillId="0" borderId="63" xfId="0" applyFont="1" applyBorder="1" applyAlignment="1" applyProtection="1">
      <alignment horizontal="center" vertical="center"/>
    </xf>
    <xf numFmtId="0" fontId="11" fillId="0" borderId="0" xfId="0" applyFont="1" applyAlignment="1" applyProtection="1">
      <alignment horizontal="center" vertical="center"/>
    </xf>
    <xf numFmtId="0" fontId="0" fillId="2" borderId="47" xfId="0" applyFill="1" applyBorder="1" applyAlignment="1" applyProtection="1">
      <alignment horizontal="center" vertical="center" wrapText="1" shrinkToFit="1"/>
    </xf>
    <xf numFmtId="3" fontId="3" fillId="0" borderId="48" xfId="0" applyNumberFormat="1" applyFont="1" applyFill="1" applyBorder="1" applyAlignment="1" applyProtection="1">
      <alignment horizontal="right" vertical="center" indent="1"/>
    </xf>
    <xf numFmtId="3" fontId="3" fillId="0" borderId="49" xfId="0" applyNumberFormat="1" applyFont="1" applyFill="1" applyBorder="1" applyAlignment="1" applyProtection="1">
      <alignment horizontal="right" vertical="center" indent="1"/>
    </xf>
    <xf numFmtId="3" fontId="3" fillId="0" borderId="50" xfId="0" applyNumberFormat="1" applyFont="1" applyFill="1" applyBorder="1" applyAlignment="1" applyProtection="1">
      <alignment horizontal="right" vertical="center" indent="1"/>
    </xf>
    <xf numFmtId="0" fontId="0" fillId="0" borderId="3" xfId="0" applyBorder="1" applyAlignment="1" applyProtection="1">
      <alignment horizontal="left" vertical="center" shrinkToFit="1"/>
    </xf>
    <xf numFmtId="0" fontId="0" fillId="0" borderId="3" xfId="0" applyBorder="1" applyAlignment="1" applyProtection="1">
      <alignment horizontal="center" vertical="center" shrinkToFit="1"/>
    </xf>
    <xf numFmtId="178" fontId="3" fillId="0" borderId="44" xfId="0" applyNumberFormat="1" applyFont="1" applyBorder="1" applyAlignment="1" applyProtection="1">
      <alignment horizontal="right" vertical="center" indent="1"/>
    </xf>
    <xf numFmtId="178" fontId="3" fillId="0" borderId="45" xfId="0" applyNumberFormat="1" applyFont="1" applyBorder="1" applyAlignment="1" applyProtection="1">
      <alignment horizontal="right" vertical="center" indent="1"/>
    </xf>
    <xf numFmtId="178" fontId="3" fillId="0" borderId="46" xfId="0" applyNumberFormat="1" applyFont="1" applyBorder="1" applyAlignment="1" applyProtection="1">
      <alignment horizontal="right" vertical="center" indent="1"/>
    </xf>
    <xf numFmtId="178" fontId="3" fillId="0" borderId="48" xfId="0" applyNumberFormat="1" applyFont="1" applyBorder="1" applyAlignment="1" applyProtection="1">
      <alignment horizontal="right" vertical="center" indent="1"/>
    </xf>
    <xf numFmtId="178" fontId="3" fillId="0" borderId="49" xfId="0" applyNumberFormat="1" applyFont="1" applyBorder="1" applyAlignment="1" applyProtection="1">
      <alignment horizontal="right" vertical="center" indent="1"/>
    </xf>
    <xf numFmtId="178" fontId="3" fillId="0" borderId="50" xfId="0" applyNumberFormat="1" applyFont="1" applyBorder="1" applyAlignment="1" applyProtection="1">
      <alignment horizontal="right" vertical="center" indent="1"/>
    </xf>
    <xf numFmtId="3" fontId="34" fillId="3" borderId="11" xfId="0" applyNumberFormat="1" applyFont="1" applyFill="1" applyBorder="1" applyAlignment="1" applyProtection="1">
      <alignment horizontal="right" vertical="center"/>
    </xf>
    <xf numFmtId="3" fontId="34" fillId="3" borderId="36" xfId="0" applyNumberFormat="1" applyFont="1" applyFill="1" applyBorder="1" applyAlignment="1" applyProtection="1">
      <alignment horizontal="right" vertical="center"/>
    </xf>
    <xf numFmtId="3" fontId="34" fillId="3" borderId="58" xfId="0" applyNumberFormat="1" applyFont="1" applyFill="1" applyBorder="1" applyAlignment="1" applyProtection="1">
      <alignment horizontal="right" vertical="center"/>
    </xf>
    <xf numFmtId="0" fontId="33" fillId="0" borderId="11" xfId="0" applyFont="1" applyFill="1" applyBorder="1" applyAlignment="1" applyProtection="1">
      <alignment horizontal="center" vertical="center"/>
    </xf>
    <xf numFmtId="0" fontId="33" fillId="0" borderId="36" xfId="0" applyFont="1" applyFill="1" applyBorder="1" applyAlignment="1" applyProtection="1">
      <alignment horizontal="center" vertical="center"/>
    </xf>
    <xf numFmtId="0" fontId="33" fillId="0" borderId="58" xfId="0" applyFont="1" applyFill="1" applyBorder="1" applyAlignment="1" applyProtection="1">
      <alignment horizontal="center" vertical="center"/>
    </xf>
    <xf numFmtId="3" fontId="34" fillId="3" borderId="11" xfId="0" applyNumberFormat="1" applyFont="1" applyFill="1" applyBorder="1" applyAlignment="1" applyProtection="1">
      <alignment vertical="center"/>
    </xf>
    <xf numFmtId="3" fontId="34" fillId="3" borderId="36" xfId="0" applyNumberFormat="1" applyFont="1" applyFill="1" applyBorder="1" applyAlignment="1" applyProtection="1">
      <alignment vertical="center"/>
    </xf>
    <xf numFmtId="3" fontId="34" fillId="3" borderId="58" xfId="0" applyNumberFormat="1" applyFont="1" applyFill="1" applyBorder="1" applyAlignment="1" applyProtection="1">
      <alignment vertical="center"/>
    </xf>
    <xf numFmtId="0" fontId="42" fillId="2" borderId="43" xfId="0" applyFont="1" applyFill="1" applyBorder="1" applyAlignment="1" applyProtection="1">
      <alignment horizontal="center" vertical="center" wrapText="1" shrinkToFit="1"/>
    </xf>
    <xf numFmtId="0" fontId="42" fillId="2" borderId="43" xfId="0" applyFont="1" applyFill="1" applyBorder="1" applyAlignment="1" applyProtection="1">
      <alignment horizontal="center" vertical="center" shrinkToFit="1"/>
    </xf>
    <xf numFmtId="0" fontId="42" fillId="2" borderId="47" xfId="0" applyFont="1" applyFill="1" applyBorder="1" applyAlignment="1" applyProtection="1">
      <alignment horizontal="center" vertical="center" shrinkToFit="1"/>
    </xf>
    <xf numFmtId="0" fontId="42" fillId="2" borderId="57" xfId="0" applyFont="1" applyFill="1" applyBorder="1" applyAlignment="1" applyProtection="1">
      <alignment horizontal="center" vertical="center" shrinkToFit="1"/>
    </xf>
    <xf numFmtId="3" fontId="3" fillId="0" borderId="2" xfId="0" applyNumberFormat="1" applyFont="1" applyBorder="1" applyAlignment="1" applyProtection="1">
      <alignment horizontal="right" vertical="center" indent="1"/>
    </xf>
    <xf numFmtId="3" fontId="3" fillId="0" borderId="3" xfId="0" applyNumberFormat="1" applyFont="1" applyBorder="1" applyAlignment="1" applyProtection="1">
      <alignment horizontal="right" vertical="center" indent="1"/>
    </xf>
    <xf numFmtId="3" fontId="3" fillId="0" borderId="4" xfId="0" applyNumberFormat="1" applyFont="1" applyBorder="1" applyAlignment="1" applyProtection="1">
      <alignment horizontal="right" vertical="center" indent="1"/>
    </xf>
    <xf numFmtId="3" fontId="3" fillId="0" borderId="8" xfId="0" applyNumberFormat="1" applyFont="1" applyBorder="1" applyAlignment="1" applyProtection="1">
      <alignment horizontal="right" vertical="center" indent="1"/>
    </xf>
    <xf numFmtId="3" fontId="3" fillId="0" borderId="0" xfId="0" applyNumberFormat="1" applyFont="1" applyBorder="1" applyAlignment="1" applyProtection="1">
      <alignment horizontal="right" vertical="center" indent="1"/>
    </xf>
    <xf numFmtId="3" fontId="3" fillId="0" borderId="9" xfId="0" applyNumberFormat="1" applyFont="1" applyBorder="1" applyAlignment="1" applyProtection="1">
      <alignment horizontal="right" vertical="center" indent="1"/>
    </xf>
    <xf numFmtId="3" fontId="3" fillId="0" borderId="5" xfId="0" applyNumberFormat="1" applyFont="1" applyBorder="1" applyAlignment="1" applyProtection="1">
      <alignment horizontal="right" vertical="center" indent="1"/>
    </xf>
    <xf numFmtId="3" fontId="3" fillId="0" borderId="6" xfId="0" applyNumberFormat="1" applyFont="1" applyBorder="1" applyAlignment="1" applyProtection="1">
      <alignment horizontal="right" vertical="center" indent="1"/>
    </xf>
    <xf numFmtId="3" fontId="3" fillId="0" borderId="7" xfId="0" applyNumberFormat="1" applyFont="1" applyBorder="1" applyAlignment="1" applyProtection="1">
      <alignment horizontal="right" vertical="center" indent="1"/>
    </xf>
    <xf numFmtId="0" fontId="0" fillId="0" borderId="51" xfId="0" applyBorder="1" applyAlignment="1" applyProtection="1">
      <alignment horizontal="center" vertical="center"/>
    </xf>
    <xf numFmtId="0" fontId="0" fillId="0" borderId="52" xfId="0" applyBorder="1" applyAlignment="1" applyProtection="1">
      <alignment horizontal="center" vertical="center"/>
    </xf>
    <xf numFmtId="0" fontId="0" fillId="0" borderId="53" xfId="0" applyBorder="1" applyAlignment="1" applyProtection="1">
      <alignment horizontal="center" vertical="center"/>
    </xf>
    <xf numFmtId="3" fontId="0" fillId="2" borderId="0" xfId="0" applyNumberFormat="1" applyFill="1" applyBorder="1" applyAlignment="1" applyProtection="1">
      <alignment horizontal="center" vertical="center"/>
    </xf>
    <xf numFmtId="0" fontId="27" fillId="0" borderId="0" xfId="0" applyFont="1" applyBorder="1" applyAlignment="1">
      <alignment horizontal="center" vertical="center"/>
    </xf>
    <xf numFmtId="0" fontId="34" fillId="3" borderId="2" xfId="0" applyFont="1" applyFill="1" applyBorder="1" applyAlignment="1" applyProtection="1">
      <alignment horizontal="center" vertical="center"/>
    </xf>
    <xf numFmtId="0" fontId="34" fillId="3" borderId="3" xfId="0" applyFont="1" applyFill="1" applyBorder="1" applyAlignment="1" applyProtection="1">
      <alignment horizontal="center" vertical="center"/>
    </xf>
    <xf numFmtId="0" fontId="34" fillId="3" borderId="4" xfId="0" applyFont="1" applyFill="1" applyBorder="1" applyAlignment="1" applyProtection="1">
      <alignment horizontal="center" vertical="center"/>
    </xf>
    <xf numFmtId="0" fontId="34" fillId="3" borderId="5" xfId="0" applyFont="1" applyFill="1" applyBorder="1" applyAlignment="1" applyProtection="1">
      <alignment horizontal="center" vertical="center"/>
    </xf>
    <xf numFmtId="0" fontId="34" fillId="3" borderId="6" xfId="0" applyFont="1" applyFill="1" applyBorder="1" applyAlignment="1" applyProtection="1">
      <alignment horizontal="center" vertical="center"/>
    </xf>
    <xf numFmtId="0" fontId="34" fillId="3" borderId="7" xfId="0" applyFont="1" applyFill="1" applyBorder="1" applyAlignment="1" applyProtection="1">
      <alignment horizontal="center" vertical="center"/>
    </xf>
    <xf numFmtId="0" fontId="12" fillId="3" borderId="0" xfId="0" applyFont="1" applyFill="1" applyBorder="1" applyAlignment="1" applyProtection="1">
      <alignment horizontal="center" vertical="top" shrinkToFit="1"/>
    </xf>
    <xf numFmtId="0" fontId="7" fillId="0" borderId="0" xfId="0" applyFont="1" applyBorder="1" applyAlignment="1" applyProtection="1">
      <alignment horizontal="center" vertical="center"/>
    </xf>
    <xf numFmtId="0" fontId="0" fillId="0" borderId="0" xfId="0" applyAlignment="1">
      <alignment horizontal="center" vertical="center"/>
    </xf>
    <xf numFmtId="3" fontId="3" fillId="2" borderId="2" xfId="0" applyNumberFormat="1" applyFont="1" applyFill="1" applyBorder="1" applyAlignment="1" applyProtection="1">
      <alignment horizontal="right" vertical="center" indent="1"/>
    </xf>
    <xf numFmtId="3" fontId="3" fillId="2" borderId="3" xfId="0" applyNumberFormat="1" applyFont="1" applyFill="1" applyBorder="1" applyAlignment="1" applyProtection="1">
      <alignment horizontal="right" vertical="center" indent="1"/>
    </xf>
    <xf numFmtId="3" fontId="3" fillId="2" borderId="4" xfId="0" applyNumberFormat="1" applyFont="1" applyFill="1" applyBorder="1" applyAlignment="1" applyProtection="1">
      <alignment horizontal="right" vertical="center" indent="1"/>
    </xf>
    <xf numFmtId="3" fontId="3" fillId="2" borderId="8" xfId="0" applyNumberFormat="1" applyFont="1" applyFill="1" applyBorder="1" applyAlignment="1" applyProtection="1">
      <alignment horizontal="right" vertical="center" indent="1"/>
    </xf>
    <xf numFmtId="3" fontId="3" fillId="2" borderId="0" xfId="0" applyNumberFormat="1" applyFont="1" applyFill="1" applyBorder="1" applyAlignment="1" applyProtection="1">
      <alignment horizontal="right" vertical="center" indent="1"/>
    </xf>
    <xf numFmtId="3" fontId="3" fillId="2" borderId="9" xfId="0" applyNumberFormat="1" applyFont="1" applyFill="1" applyBorder="1" applyAlignment="1" applyProtection="1">
      <alignment horizontal="right" vertical="center" indent="1"/>
    </xf>
    <xf numFmtId="3" fontId="3" fillId="2" borderId="5" xfId="0" applyNumberFormat="1" applyFont="1" applyFill="1" applyBorder="1" applyAlignment="1" applyProtection="1">
      <alignment horizontal="right" vertical="center" indent="1"/>
    </xf>
    <xf numFmtId="3" fontId="3" fillId="2" borderId="6" xfId="0" applyNumberFormat="1" applyFont="1" applyFill="1" applyBorder="1" applyAlignment="1" applyProtection="1">
      <alignment horizontal="right" vertical="center" indent="1"/>
    </xf>
    <xf numFmtId="3" fontId="3" fillId="2" borderId="7" xfId="0" applyNumberFormat="1" applyFont="1" applyFill="1" applyBorder="1" applyAlignment="1" applyProtection="1">
      <alignment horizontal="right" vertical="center" indent="1"/>
    </xf>
    <xf numFmtId="0" fontId="29" fillId="2" borderId="2" xfId="0" applyFont="1" applyFill="1" applyBorder="1" applyAlignment="1" applyProtection="1">
      <alignment horizontal="center" vertical="center"/>
    </xf>
    <xf numFmtId="0" fontId="29" fillId="2" borderId="3" xfId="0" applyFont="1" applyFill="1" applyBorder="1" applyAlignment="1" applyProtection="1">
      <alignment horizontal="center" vertical="center"/>
    </xf>
    <xf numFmtId="0" fontId="29" fillId="2" borderId="4"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29" fillId="2" borderId="0"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9" fillId="2" borderId="5" xfId="0"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0" fontId="29" fillId="2" borderId="44" xfId="0" applyFont="1" applyFill="1" applyBorder="1" applyAlignment="1" applyProtection="1">
      <alignment horizontal="center" vertical="center"/>
    </xf>
    <xf numFmtId="0" fontId="29" fillId="2" borderId="45" xfId="0" applyFont="1" applyFill="1" applyBorder="1" applyAlignment="1" applyProtection="1">
      <alignment horizontal="center" vertical="center"/>
    </xf>
    <xf numFmtId="0" fontId="29" fillId="2" borderId="46" xfId="0" applyFont="1" applyFill="1" applyBorder="1" applyAlignment="1" applyProtection="1">
      <alignment horizontal="center" vertical="center"/>
    </xf>
    <xf numFmtId="0" fontId="29" fillId="2" borderId="48" xfId="0"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29" fillId="2" borderId="50" xfId="0" applyFont="1" applyFill="1" applyBorder="1" applyAlignment="1" applyProtection="1">
      <alignment horizontal="center" vertical="center"/>
    </xf>
    <xf numFmtId="0" fontId="29" fillId="2" borderId="51" xfId="0" applyFont="1" applyFill="1" applyBorder="1" applyAlignment="1" applyProtection="1">
      <alignment horizontal="center" vertical="center"/>
    </xf>
    <xf numFmtId="0" fontId="29" fillId="2" borderId="52" xfId="0" applyFont="1" applyFill="1" applyBorder="1" applyAlignment="1" applyProtection="1">
      <alignment horizontal="center" vertical="center"/>
    </xf>
    <xf numFmtId="0" fontId="29" fillId="2" borderId="53" xfId="0" applyFont="1" applyFill="1" applyBorder="1" applyAlignment="1" applyProtection="1">
      <alignment horizontal="center" vertical="center"/>
    </xf>
    <xf numFmtId="3" fontId="3" fillId="2" borderId="37" xfId="0" applyNumberFormat="1" applyFont="1" applyFill="1" applyBorder="1" applyAlignment="1" applyProtection="1">
      <alignment horizontal="right" vertical="center" indent="1"/>
    </xf>
    <xf numFmtId="3" fontId="3" fillId="2" borderId="38" xfId="0" applyNumberFormat="1" applyFont="1" applyFill="1" applyBorder="1" applyAlignment="1" applyProtection="1">
      <alignment horizontal="right" vertical="center" indent="1"/>
    </xf>
    <xf numFmtId="3" fontId="3" fillId="2" borderId="39" xfId="0" applyNumberFormat="1" applyFont="1" applyFill="1" applyBorder="1" applyAlignment="1" applyProtection="1">
      <alignment horizontal="right" vertical="center" indent="1"/>
    </xf>
    <xf numFmtId="0" fontId="33" fillId="2" borderId="44" xfId="0" applyFont="1" applyFill="1" applyBorder="1" applyAlignment="1" applyProtection="1">
      <alignment horizontal="center" vertical="center"/>
    </xf>
    <xf numFmtId="0" fontId="33" fillId="2" borderId="45" xfId="0" applyFont="1" applyFill="1" applyBorder="1" applyAlignment="1" applyProtection="1">
      <alignment horizontal="center" vertical="center"/>
    </xf>
    <xf numFmtId="0" fontId="33" fillId="2" borderId="46" xfId="0" applyFont="1" applyFill="1" applyBorder="1" applyAlignment="1" applyProtection="1">
      <alignment horizontal="center" vertical="center"/>
    </xf>
    <xf numFmtId="0" fontId="33" fillId="2" borderId="48" xfId="0" applyFont="1" applyFill="1" applyBorder="1" applyAlignment="1" applyProtection="1">
      <alignment horizontal="center" vertical="center"/>
    </xf>
    <xf numFmtId="0" fontId="33" fillId="2" borderId="49" xfId="0" applyFont="1" applyFill="1" applyBorder="1" applyAlignment="1" applyProtection="1">
      <alignment horizontal="center" vertical="center"/>
    </xf>
    <xf numFmtId="0" fontId="33" fillId="2" borderId="50" xfId="0" applyFont="1" applyFill="1" applyBorder="1" applyAlignment="1" applyProtection="1">
      <alignment horizontal="center" vertical="center"/>
    </xf>
    <xf numFmtId="0" fontId="0" fillId="2" borderId="44" xfId="0" applyFill="1" applyBorder="1" applyAlignment="1" applyProtection="1">
      <alignment horizontal="center" vertical="center"/>
    </xf>
    <xf numFmtId="0" fontId="0" fillId="2" borderId="45" xfId="0" applyFill="1" applyBorder="1" applyAlignment="1" applyProtection="1">
      <alignment horizontal="center" vertical="center"/>
    </xf>
    <xf numFmtId="0" fontId="0" fillId="2" borderId="46" xfId="0" applyFill="1" applyBorder="1" applyAlignment="1" applyProtection="1">
      <alignment horizontal="center" vertical="center"/>
    </xf>
    <xf numFmtId="0" fontId="0" fillId="2" borderId="48" xfId="0" applyFill="1" applyBorder="1" applyAlignment="1" applyProtection="1">
      <alignment horizontal="center" vertical="center"/>
    </xf>
    <xf numFmtId="0" fontId="0" fillId="2" borderId="49" xfId="0" applyFill="1" applyBorder="1" applyAlignment="1" applyProtection="1">
      <alignment horizontal="center" vertical="center"/>
    </xf>
    <xf numFmtId="0" fontId="0" fillId="2" borderId="50" xfId="0" applyFill="1" applyBorder="1" applyAlignment="1" applyProtection="1">
      <alignment horizontal="center" vertical="center"/>
    </xf>
    <xf numFmtId="0" fontId="29" fillId="2" borderId="0" xfId="0" applyFont="1" applyFill="1" applyAlignment="1">
      <alignment horizontal="center" vertical="center"/>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9"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 xfId="0" applyFont="1" applyFill="1" applyBorder="1" applyAlignment="1">
      <alignment horizontal="center" vertical="center"/>
    </xf>
    <xf numFmtId="0" fontId="33" fillId="2" borderId="51" xfId="0" applyFont="1" applyFill="1" applyBorder="1" applyAlignment="1" applyProtection="1">
      <alignment horizontal="center" vertical="center"/>
    </xf>
    <xf numFmtId="0" fontId="33" fillId="2" borderId="52" xfId="0" applyFont="1" applyFill="1" applyBorder="1" applyAlignment="1" applyProtection="1">
      <alignment horizontal="center" vertical="center"/>
    </xf>
    <xf numFmtId="0" fontId="33" fillId="2" borderId="53" xfId="0" applyFont="1" applyFill="1" applyBorder="1" applyAlignment="1" applyProtection="1">
      <alignment horizontal="center" vertical="center"/>
    </xf>
    <xf numFmtId="0" fontId="0" fillId="2" borderId="51" xfId="0" applyFill="1" applyBorder="1" applyAlignment="1" applyProtection="1">
      <alignment horizontal="center" vertical="center"/>
    </xf>
    <xf numFmtId="0" fontId="0" fillId="2" borderId="52" xfId="0" applyFill="1" applyBorder="1" applyAlignment="1" applyProtection="1">
      <alignment horizontal="center" vertical="center"/>
    </xf>
    <xf numFmtId="0" fontId="0" fillId="2" borderId="53" xfId="0" applyFill="1" applyBorder="1" applyAlignment="1" applyProtection="1">
      <alignment horizontal="center" vertical="center"/>
    </xf>
    <xf numFmtId="0" fontId="0" fillId="0" borderId="36" xfId="0" applyBorder="1" applyAlignment="1" applyProtection="1">
      <alignment horizontal="left" vertical="center" shrinkToFit="1"/>
    </xf>
    <xf numFmtId="0" fontId="0" fillId="0" borderId="36" xfId="0" applyBorder="1" applyAlignment="1" applyProtection="1">
      <alignment horizontal="center" vertical="center" shrinkToFit="1"/>
    </xf>
    <xf numFmtId="3" fontId="36" fillId="3" borderId="11" xfId="0" applyNumberFormat="1" applyFont="1" applyFill="1" applyBorder="1" applyAlignment="1" applyProtection="1">
      <alignment horizontal="right" vertical="center" indent="1"/>
    </xf>
    <xf numFmtId="3" fontId="36" fillId="3" borderId="36" xfId="0" applyNumberFormat="1" applyFont="1" applyFill="1" applyBorder="1" applyAlignment="1" applyProtection="1">
      <alignment horizontal="right" vertical="center" indent="1"/>
    </xf>
    <xf numFmtId="3" fontId="36" fillId="3" borderId="58" xfId="0" applyNumberFormat="1" applyFont="1" applyFill="1" applyBorder="1" applyAlignment="1" applyProtection="1">
      <alignment horizontal="right" vertical="center" indent="1"/>
    </xf>
    <xf numFmtId="0" fontId="11" fillId="0" borderId="0" xfId="0" applyFont="1" applyAlignment="1" applyProtection="1">
      <alignment horizontal="center" vertical="top"/>
    </xf>
    <xf numFmtId="49" fontId="25" fillId="0" borderId="2" xfId="0" applyNumberFormat="1" applyFont="1" applyBorder="1" applyAlignment="1" applyProtection="1">
      <alignment horizontal="left" vertical="center" wrapText="1" indent="1"/>
      <protection locked="0"/>
    </xf>
    <xf numFmtId="49" fontId="25" fillId="0" borderId="3" xfId="0" applyNumberFormat="1" applyFont="1" applyBorder="1" applyAlignment="1" applyProtection="1">
      <alignment horizontal="left" vertical="center" wrapText="1" indent="1"/>
      <protection locked="0"/>
    </xf>
    <xf numFmtId="49" fontId="25" fillId="0" borderId="4" xfId="0" applyNumberFormat="1" applyFont="1" applyBorder="1" applyAlignment="1" applyProtection="1">
      <alignment horizontal="left" vertical="center" wrapText="1" indent="1"/>
      <protection locked="0"/>
    </xf>
    <xf numFmtId="49" fontId="25" fillId="0" borderId="5" xfId="0" applyNumberFormat="1" applyFont="1" applyBorder="1" applyAlignment="1" applyProtection="1">
      <alignment horizontal="left" vertical="center" wrapText="1" indent="1"/>
      <protection locked="0"/>
    </xf>
    <xf numFmtId="49" fontId="25" fillId="0" borderId="6" xfId="0" applyNumberFormat="1" applyFont="1" applyBorder="1" applyAlignment="1" applyProtection="1">
      <alignment horizontal="left" vertical="center" wrapText="1" indent="1"/>
      <protection locked="0"/>
    </xf>
    <xf numFmtId="49" fontId="25" fillId="0" borderId="7" xfId="0" applyNumberFormat="1" applyFont="1" applyBorder="1" applyAlignment="1" applyProtection="1">
      <alignment horizontal="left" vertical="center" wrapText="1" indent="1"/>
      <protection locked="0"/>
    </xf>
    <xf numFmtId="0" fontId="25" fillId="3" borderId="2" xfId="0" applyFont="1" applyFill="1" applyBorder="1" applyAlignment="1" applyProtection="1">
      <alignment horizontal="left" vertical="center" wrapText="1" indent="1"/>
    </xf>
    <xf numFmtId="0" fontId="25" fillId="3" borderId="3" xfId="0" applyFont="1" applyFill="1" applyBorder="1" applyAlignment="1" applyProtection="1">
      <alignment horizontal="left" vertical="center" wrapText="1" indent="1"/>
    </xf>
    <xf numFmtId="0" fontId="25" fillId="3" borderId="4" xfId="0" applyFont="1" applyFill="1" applyBorder="1" applyAlignment="1" applyProtection="1">
      <alignment horizontal="left" vertical="center" wrapText="1" indent="1"/>
    </xf>
    <xf numFmtId="0" fontId="25" fillId="3" borderId="5" xfId="0" applyFont="1" applyFill="1" applyBorder="1" applyAlignment="1" applyProtection="1">
      <alignment horizontal="left" vertical="center" wrapText="1" indent="1"/>
    </xf>
    <xf numFmtId="0" fontId="25" fillId="3" borderId="6" xfId="0" applyFont="1" applyFill="1" applyBorder="1" applyAlignment="1" applyProtection="1">
      <alignment horizontal="left" vertical="center" wrapText="1" indent="1"/>
    </xf>
    <xf numFmtId="0" fontId="25" fillId="3" borderId="7" xfId="0" applyFont="1" applyFill="1" applyBorder="1" applyAlignment="1" applyProtection="1">
      <alignment horizontal="left" vertical="center" wrapText="1" indent="1"/>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0" fillId="0" borderId="0"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1" fillId="0" borderId="0" xfId="0" applyFont="1" applyFill="1" applyAlignment="1">
      <alignment vertical="center"/>
    </xf>
    <xf numFmtId="0" fontId="11" fillId="0" borderId="0" xfId="0" applyFont="1" applyFill="1" applyAlignment="1">
      <alignment horizontal="left" vertical="center" wrapText="1"/>
    </xf>
    <xf numFmtId="176" fontId="0" fillId="0" borderId="0" xfId="0" applyNumberFormat="1" applyBorder="1" applyAlignment="1">
      <alignment horizontal="center" vertical="center"/>
    </xf>
    <xf numFmtId="0" fontId="10" fillId="0" borderId="0" xfId="0" applyFont="1" applyAlignment="1" applyProtection="1">
      <alignment horizontal="center" vertical="center"/>
    </xf>
    <xf numFmtId="0" fontId="12" fillId="0" borderId="0" xfId="0" applyFont="1" applyFill="1" applyAlignment="1" applyProtection="1">
      <alignment horizontal="center" vertical="center" shrinkToFit="1"/>
      <protection locked="0"/>
    </xf>
    <xf numFmtId="49" fontId="12" fillId="0" borderId="0" xfId="0" applyNumberFormat="1" applyFont="1" applyFill="1" applyAlignment="1" applyProtection="1">
      <alignment horizontal="left" vertical="center" shrinkToFit="1"/>
      <protection locked="0"/>
    </xf>
    <xf numFmtId="0" fontId="0" fillId="0" borderId="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2" fillId="6" borderId="0" xfId="0" applyFont="1" applyFill="1" applyAlignment="1" applyProtection="1">
      <alignment horizontal="center" vertical="center" shrinkToFit="1"/>
    </xf>
    <xf numFmtId="0" fontId="7" fillId="0" borderId="0" xfId="0" applyFont="1" applyAlignment="1" applyProtection="1">
      <alignment horizontal="center" vertical="center"/>
    </xf>
    <xf numFmtId="0" fontId="9" fillId="0" borderId="0" xfId="0" applyFont="1" applyAlignment="1" applyProtection="1">
      <alignment horizontal="center" vertical="center"/>
    </xf>
    <xf numFmtId="0" fontId="8" fillId="0" borderId="0" xfId="0" applyFont="1" applyAlignment="1" applyProtection="1">
      <alignment horizontal="center" vertical="center"/>
    </xf>
    <xf numFmtId="0" fontId="11" fillId="0" borderId="0" xfId="0" applyFont="1" applyAlignment="1">
      <alignment vertical="center" wrapText="1"/>
    </xf>
    <xf numFmtId="0" fontId="11" fillId="0" borderId="0" xfId="0" applyFont="1" applyAlignment="1">
      <alignment horizontal="left" vertical="center" wrapText="1"/>
    </xf>
    <xf numFmtId="0" fontId="23" fillId="0" borderId="1" xfId="0" applyNumberFormat="1" applyFont="1" applyBorder="1" applyAlignment="1" applyProtection="1">
      <alignment horizontal="center" vertical="center"/>
      <protection locked="0"/>
    </xf>
    <xf numFmtId="0" fontId="23" fillId="0" borderId="11" xfId="0" applyNumberFormat="1" applyFont="1" applyBorder="1" applyAlignment="1" applyProtection="1">
      <alignment horizontal="center" vertical="center"/>
      <protection locked="0"/>
    </xf>
    <xf numFmtId="0" fontId="25" fillId="0" borderId="2"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9"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3"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5" fillId="0" borderId="19" xfId="0" applyFont="1" applyBorder="1" applyAlignment="1" applyProtection="1">
      <alignment horizontal="left" vertical="center" wrapText="1"/>
      <protection locked="0"/>
    </xf>
    <xf numFmtId="0" fontId="25" fillId="0" borderId="20"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23" fillId="0" borderId="2" xfId="0" applyNumberFormat="1" applyFont="1" applyBorder="1" applyAlignment="1" applyProtection="1">
      <alignment horizontal="center" vertical="center"/>
      <protection locked="0"/>
    </xf>
    <xf numFmtId="0" fontId="23" fillId="0" borderId="3" xfId="0" applyNumberFormat="1" applyFont="1" applyBorder="1" applyAlignment="1" applyProtection="1">
      <alignment horizontal="center" vertical="center"/>
      <protection locked="0"/>
    </xf>
    <xf numFmtId="0" fontId="23" fillId="0" borderId="8" xfId="0" applyNumberFormat="1" applyFont="1" applyBorder="1" applyAlignment="1" applyProtection="1">
      <alignment horizontal="center" vertical="center"/>
      <protection locked="0"/>
    </xf>
    <xf numFmtId="0" fontId="23" fillId="0" borderId="0" xfId="0" applyNumberFormat="1" applyFont="1" applyBorder="1" applyAlignment="1" applyProtection="1">
      <alignment horizontal="center" vertical="center"/>
      <protection locked="0"/>
    </xf>
    <xf numFmtId="0" fontId="23" fillId="0" borderId="5" xfId="0" applyNumberFormat="1" applyFont="1" applyBorder="1" applyAlignment="1" applyProtection="1">
      <alignment horizontal="center" vertical="center"/>
      <protection locked="0"/>
    </xf>
    <xf numFmtId="0" fontId="23" fillId="0" borderId="6" xfId="0" applyNumberFormat="1" applyFont="1" applyBorder="1" applyAlignment="1" applyProtection="1">
      <alignment horizontal="center" vertical="center"/>
      <protection locked="0"/>
    </xf>
    <xf numFmtId="49" fontId="38" fillId="0" borderId="30" xfId="0" applyNumberFormat="1" applyFont="1" applyFill="1" applyBorder="1" applyAlignment="1" applyProtection="1">
      <alignment horizontal="left" vertical="center" wrapText="1"/>
      <protection locked="0"/>
    </xf>
    <xf numFmtId="49" fontId="38" fillId="0" borderId="31" xfId="0" applyNumberFormat="1" applyFont="1" applyFill="1" applyBorder="1" applyAlignment="1" applyProtection="1">
      <alignment horizontal="left" vertical="center" wrapText="1"/>
      <protection locked="0"/>
    </xf>
    <xf numFmtId="49" fontId="38" fillId="0" borderId="32" xfId="0" applyNumberFormat="1" applyFont="1" applyFill="1" applyBorder="1" applyAlignment="1" applyProtection="1">
      <alignment horizontal="left" vertical="center" wrapText="1"/>
      <protection locked="0"/>
    </xf>
    <xf numFmtId="49" fontId="38" fillId="0" borderId="8" xfId="0" applyNumberFormat="1" applyFont="1" applyFill="1" applyBorder="1" applyAlignment="1" applyProtection="1">
      <alignment horizontal="left" vertical="center" wrapText="1"/>
      <protection locked="0"/>
    </xf>
    <xf numFmtId="49" fontId="38" fillId="0" borderId="0" xfId="0" applyNumberFormat="1" applyFont="1" applyFill="1" applyBorder="1" applyAlignment="1" applyProtection="1">
      <alignment horizontal="left" vertical="center" wrapText="1"/>
      <protection locked="0"/>
    </xf>
    <xf numFmtId="49" fontId="38" fillId="0" borderId="9" xfId="0" applyNumberFormat="1" applyFont="1" applyFill="1" applyBorder="1" applyAlignment="1" applyProtection="1">
      <alignment horizontal="left" vertical="center" wrapText="1"/>
      <protection locked="0"/>
    </xf>
    <xf numFmtId="49" fontId="38" fillId="0" borderId="5" xfId="0" applyNumberFormat="1" applyFont="1" applyFill="1" applyBorder="1" applyAlignment="1" applyProtection="1">
      <alignment horizontal="left" vertical="center" wrapText="1"/>
      <protection locked="0"/>
    </xf>
    <xf numFmtId="49" fontId="38" fillId="0" borderId="6" xfId="0" applyNumberFormat="1" applyFont="1" applyFill="1" applyBorder="1" applyAlignment="1" applyProtection="1">
      <alignment horizontal="left" vertical="center" wrapText="1"/>
      <protection locked="0"/>
    </xf>
    <xf numFmtId="49" fontId="38" fillId="0" borderId="7" xfId="0" applyNumberFormat="1" applyFont="1" applyFill="1" applyBorder="1" applyAlignment="1" applyProtection="1">
      <alignment horizontal="left" vertical="center" wrapText="1"/>
      <protection locked="0"/>
    </xf>
    <xf numFmtId="0" fontId="38" fillId="0" borderId="33" xfId="0" applyFont="1" applyFill="1" applyBorder="1" applyAlignment="1" applyProtection="1">
      <alignment horizontal="center" vertical="center" wrapText="1"/>
      <protection locked="0"/>
    </xf>
    <xf numFmtId="0" fontId="38" fillId="0" borderId="34" xfId="0" applyFont="1" applyFill="1" applyBorder="1" applyAlignment="1" applyProtection="1">
      <alignment horizontal="center" vertical="center" wrapText="1"/>
      <protection locked="0"/>
    </xf>
    <xf numFmtId="0" fontId="38" fillId="0" borderId="35" xfId="0" applyFont="1" applyFill="1" applyBorder="1" applyAlignment="1" applyProtection="1">
      <alignment horizontal="center" vertical="center" wrapText="1"/>
      <protection locked="0"/>
    </xf>
    <xf numFmtId="49" fontId="38" fillId="0" borderId="2" xfId="0" applyNumberFormat="1" applyFont="1" applyFill="1" applyBorder="1" applyAlignment="1" applyProtection="1">
      <alignment horizontal="left" vertical="center" wrapText="1"/>
      <protection locked="0"/>
    </xf>
    <xf numFmtId="49" fontId="38" fillId="0" borderId="3" xfId="0" applyNumberFormat="1" applyFont="1" applyFill="1" applyBorder="1" applyAlignment="1" applyProtection="1">
      <alignment horizontal="left" vertical="center" wrapText="1"/>
      <protection locked="0"/>
    </xf>
    <xf numFmtId="49" fontId="38" fillId="0" borderId="4" xfId="0" applyNumberFormat="1" applyFont="1" applyFill="1" applyBorder="1" applyAlignment="1" applyProtection="1">
      <alignment horizontal="left" vertical="center" wrapText="1"/>
      <protection locked="0"/>
    </xf>
    <xf numFmtId="0" fontId="38" fillId="0" borderId="1" xfId="0" applyFont="1" applyFill="1" applyBorder="1" applyAlignment="1" applyProtection="1">
      <alignment horizontal="center" vertical="center" wrapText="1"/>
      <protection locked="0"/>
    </xf>
    <xf numFmtId="49" fontId="34" fillId="0" borderId="11" xfId="0" applyNumberFormat="1" applyFont="1" applyBorder="1" applyAlignment="1" applyProtection="1">
      <alignment horizontal="left" vertical="center" wrapText="1" indent="1"/>
      <protection locked="0"/>
    </xf>
    <xf numFmtId="49" fontId="34" fillId="0" borderId="36" xfId="0" applyNumberFormat="1" applyFont="1" applyBorder="1" applyAlignment="1" applyProtection="1">
      <alignment horizontal="left" vertical="center" wrapText="1" indent="1"/>
      <protection locked="0"/>
    </xf>
    <xf numFmtId="49" fontId="26" fillId="0" borderId="2" xfId="0" applyNumberFormat="1" applyFont="1" applyBorder="1" applyAlignment="1" applyProtection="1">
      <alignment horizontal="center" vertical="center"/>
    </xf>
    <xf numFmtId="49" fontId="26" fillId="0" borderId="3" xfId="0" applyNumberFormat="1" applyFont="1" applyBorder="1" applyAlignment="1" applyProtection="1">
      <alignment horizontal="center" vertical="center"/>
    </xf>
    <xf numFmtId="49" fontId="26" fillId="0" borderId="4" xfId="0" applyNumberFormat="1" applyFont="1" applyBorder="1" applyAlignment="1" applyProtection="1">
      <alignment horizontal="center" vertical="center"/>
    </xf>
    <xf numFmtId="49" fontId="26" fillId="0" borderId="8" xfId="0" applyNumberFormat="1" applyFont="1" applyBorder="1" applyAlignment="1" applyProtection="1">
      <alignment horizontal="center" vertical="center"/>
    </xf>
    <xf numFmtId="49" fontId="26" fillId="0" borderId="0" xfId="0" applyNumberFormat="1" applyFont="1" applyBorder="1" applyAlignment="1" applyProtection="1">
      <alignment horizontal="center" vertical="center"/>
    </xf>
    <xf numFmtId="49" fontId="26" fillId="0" borderId="9" xfId="0" applyNumberFormat="1" applyFont="1" applyBorder="1" applyAlignment="1" applyProtection="1">
      <alignment horizontal="center" vertical="center"/>
    </xf>
    <xf numFmtId="49" fontId="26" fillId="0" borderId="5" xfId="0" applyNumberFormat="1" applyFont="1" applyBorder="1" applyAlignment="1" applyProtection="1">
      <alignment horizontal="center" vertical="center"/>
    </xf>
    <xf numFmtId="49" fontId="26" fillId="0" borderId="6" xfId="0" applyNumberFormat="1" applyFont="1" applyBorder="1" applyAlignment="1" applyProtection="1">
      <alignment horizontal="center" vertical="center"/>
    </xf>
    <xf numFmtId="49" fontId="26" fillId="0" borderId="7" xfId="0" applyNumberFormat="1" applyFont="1" applyBorder="1" applyAlignment="1" applyProtection="1">
      <alignment horizontal="center" vertical="center"/>
    </xf>
    <xf numFmtId="0" fontId="38" fillId="0" borderId="10" xfId="0" applyFont="1" applyFill="1" applyBorder="1" applyAlignment="1" applyProtection="1">
      <alignment horizontal="center" vertical="center" wrapText="1"/>
      <protection locked="0"/>
    </xf>
    <xf numFmtId="0" fontId="25" fillId="3" borderId="2" xfId="0" applyNumberFormat="1" applyFont="1" applyFill="1" applyBorder="1" applyAlignment="1" applyProtection="1">
      <alignment horizontal="left" vertical="center" wrapText="1" indent="1"/>
    </xf>
    <xf numFmtId="0" fontId="25" fillId="3" borderId="3" xfId="0" applyNumberFormat="1" applyFont="1" applyFill="1" applyBorder="1" applyAlignment="1" applyProtection="1">
      <alignment horizontal="left" vertical="center" wrapText="1" indent="1"/>
    </xf>
    <xf numFmtId="0" fontId="25" fillId="3" borderId="4" xfId="0" applyNumberFormat="1" applyFont="1" applyFill="1" applyBorder="1" applyAlignment="1" applyProtection="1">
      <alignment horizontal="left" vertical="center" wrapText="1" indent="1"/>
    </xf>
    <xf numFmtId="0" fontId="25" fillId="3" borderId="5" xfId="0" applyNumberFormat="1" applyFont="1" applyFill="1" applyBorder="1" applyAlignment="1" applyProtection="1">
      <alignment horizontal="left" vertical="center" wrapText="1" indent="1"/>
    </xf>
    <xf numFmtId="0" fontId="25" fillId="3" borderId="6" xfId="0" applyNumberFormat="1" applyFont="1" applyFill="1" applyBorder="1" applyAlignment="1" applyProtection="1">
      <alignment horizontal="left" vertical="center" wrapText="1" indent="1"/>
    </xf>
    <xf numFmtId="0" fontId="25" fillId="3" borderId="7" xfId="0" applyNumberFormat="1" applyFont="1" applyFill="1" applyBorder="1" applyAlignment="1" applyProtection="1">
      <alignment horizontal="left" vertical="center" wrapText="1" indent="1"/>
    </xf>
    <xf numFmtId="3" fontId="3" fillId="0" borderId="2" xfId="0" applyNumberFormat="1" applyFont="1" applyFill="1" applyBorder="1" applyAlignment="1" applyProtection="1">
      <alignment horizontal="right" vertical="center" indent="1"/>
      <protection locked="0"/>
    </xf>
    <xf numFmtId="3" fontId="3" fillId="0" borderId="3" xfId="0" applyNumberFormat="1" applyFont="1" applyFill="1" applyBorder="1" applyAlignment="1" applyProtection="1">
      <alignment horizontal="right" vertical="center" indent="1"/>
      <protection locked="0"/>
    </xf>
    <xf numFmtId="3" fontId="3" fillId="0" borderId="4" xfId="0" applyNumberFormat="1" applyFont="1" applyFill="1" applyBorder="1" applyAlignment="1" applyProtection="1">
      <alignment horizontal="right" vertical="center" indent="1"/>
      <protection locked="0"/>
    </xf>
    <xf numFmtId="3" fontId="3" fillId="0" borderId="8" xfId="0" applyNumberFormat="1" applyFont="1" applyFill="1" applyBorder="1" applyAlignment="1" applyProtection="1">
      <alignment horizontal="right" vertical="center" indent="1"/>
      <protection locked="0"/>
    </xf>
    <xf numFmtId="3" fontId="3" fillId="0" borderId="0" xfId="0" applyNumberFormat="1" applyFont="1" applyFill="1" applyBorder="1" applyAlignment="1" applyProtection="1">
      <alignment horizontal="right" vertical="center" indent="1"/>
      <protection locked="0"/>
    </xf>
    <xf numFmtId="3" fontId="3" fillId="0" borderId="9" xfId="0" applyNumberFormat="1" applyFont="1" applyFill="1" applyBorder="1" applyAlignment="1" applyProtection="1">
      <alignment horizontal="right" vertical="center" indent="1"/>
      <protection locked="0"/>
    </xf>
    <xf numFmtId="3" fontId="3" fillId="0" borderId="5" xfId="0" applyNumberFormat="1" applyFont="1" applyFill="1" applyBorder="1" applyAlignment="1" applyProtection="1">
      <alignment horizontal="right" vertical="center" indent="1"/>
      <protection locked="0"/>
    </xf>
    <xf numFmtId="3" fontId="3" fillId="0" borderId="6" xfId="0" applyNumberFormat="1" applyFont="1" applyFill="1" applyBorder="1" applyAlignment="1" applyProtection="1">
      <alignment horizontal="right" vertical="center" indent="1"/>
      <protection locked="0"/>
    </xf>
    <xf numFmtId="3" fontId="3" fillId="0" borderId="7" xfId="0" applyNumberFormat="1" applyFont="1" applyFill="1" applyBorder="1" applyAlignment="1" applyProtection="1">
      <alignment horizontal="right" vertical="center" indent="1"/>
      <protection locked="0"/>
    </xf>
    <xf numFmtId="38" fontId="3" fillId="0" borderId="2" xfId="0" applyNumberFormat="1" applyFont="1" applyFill="1" applyBorder="1" applyAlignment="1" applyProtection="1">
      <alignment horizontal="center" vertical="center"/>
      <protection locked="0"/>
    </xf>
    <xf numFmtId="38" fontId="3" fillId="0" borderId="3" xfId="0" applyNumberFormat="1" applyFont="1" applyFill="1" applyBorder="1" applyAlignment="1" applyProtection="1">
      <alignment horizontal="center" vertical="center"/>
      <protection locked="0"/>
    </xf>
    <xf numFmtId="38" fontId="3" fillId="0" borderId="4" xfId="0" applyNumberFormat="1" applyFont="1" applyFill="1" applyBorder="1" applyAlignment="1" applyProtection="1">
      <alignment horizontal="center" vertical="center"/>
      <protection locked="0"/>
    </xf>
    <xf numFmtId="38" fontId="3" fillId="0" borderId="8" xfId="0" applyNumberFormat="1" applyFont="1" applyFill="1" applyBorder="1" applyAlignment="1" applyProtection="1">
      <alignment horizontal="center" vertical="center"/>
      <protection locked="0"/>
    </xf>
    <xf numFmtId="38" fontId="3" fillId="0" borderId="0" xfId="0" applyNumberFormat="1" applyFont="1" applyFill="1" applyBorder="1" applyAlignment="1" applyProtection="1">
      <alignment horizontal="center" vertical="center"/>
      <protection locked="0"/>
    </xf>
    <xf numFmtId="38" fontId="3" fillId="0" borderId="9" xfId="0" applyNumberFormat="1" applyFont="1" applyFill="1" applyBorder="1" applyAlignment="1" applyProtection="1">
      <alignment horizontal="center" vertical="center"/>
      <protection locked="0"/>
    </xf>
    <xf numFmtId="38" fontId="3" fillId="0" borderId="5" xfId="0" applyNumberFormat="1" applyFont="1" applyFill="1" applyBorder="1" applyAlignment="1" applyProtection="1">
      <alignment horizontal="center" vertical="center"/>
      <protection locked="0"/>
    </xf>
    <xf numFmtId="38" fontId="3" fillId="0" borderId="6" xfId="0" applyNumberFormat="1" applyFont="1" applyFill="1" applyBorder="1" applyAlignment="1" applyProtection="1">
      <alignment horizontal="center" vertical="center"/>
      <protection locked="0"/>
    </xf>
    <xf numFmtId="38" fontId="3" fillId="0" borderId="7"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0" fillId="2" borderId="2" xfId="0" applyFill="1" applyBorder="1" applyAlignment="1" applyProtection="1">
      <alignment horizontal="center" vertical="center" shrinkToFit="1"/>
    </xf>
    <xf numFmtId="0" fontId="0" fillId="2" borderId="3" xfId="0" applyFill="1" applyBorder="1" applyAlignment="1" applyProtection="1">
      <alignment horizontal="center" vertical="center" shrinkToFit="1"/>
    </xf>
    <xf numFmtId="0" fontId="0" fillId="2" borderId="4" xfId="0" applyFill="1" applyBorder="1" applyAlignment="1" applyProtection="1">
      <alignment horizontal="center" vertical="center" shrinkToFit="1"/>
    </xf>
    <xf numFmtId="0" fontId="0" fillId="2" borderId="8" xfId="0" applyFill="1" applyBorder="1" applyAlignment="1" applyProtection="1">
      <alignment horizontal="center" vertical="center" shrinkToFit="1"/>
    </xf>
    <xf numFmtId="0" fontId="0" fillId="2" borderId="0" xfId="0" applyFill="1" applyBorder="1" applyAlignment="1" applyProtection="1">
      <alignment horizontal="center" vertical="center" shrinkToFit="1"/>
    </xf>
    <xf numFmtId="0" fontId="0" fillId="2" borderId="9" xfId="0" applyFill="1" applyBorder="1" applyAlignment="1" applyProtection="1">
      <alignment horizontal="center" vertical="center" shrinkToFit="1"/>
    </xf>
    <xf numFmtId="0" fontId="0" fillId="2" borderId="5" xfId="0" applyFill="1" applyBorder="1" applyAlignment="1" applyProtection="1">
      <alignment horizontal="center" vertical="center" shrinkToFit="1"/>
    </xf>
    <xf numFmtId="0" fontId="0" fillId="2" borderId="6" xfId="0" applyFill="1" applyBorder="1" applyAlignment="1" applyProtection="1">
      <alignment horizontal="center" vertical="center" shrinkToFit="1"/>
    </xf>
    <xf numFmtId="0" fontId="0" fillId="2" borderId="7" xfId="0" applyFill="1" applyBorder="1" applyAlignment="1" applyProtection="1">
      <alignment horizontal="center" vertical="center" shrinkToFit="1"/>
    </xf>
    <xf numFmtId="0" fontId="14" fillId="0" borderId="0" xfId="0" applyFont="1" applyAlignment="1" applyProtection="1">
      <alignment horizontal="center" vertical="center"/>
    </xf>
    <xf numFmtId="0" fontId="10" fillId="0" borderId="0" xfId="0" applyFont="1" applyFill="1" applyAlignment="1" applyProtection="1">
      <alignment horizontal="center" vertical="center"/>
    </xf>
    <xf numFmtId="0" fontId="12" fillId="3" borderId="0" xfId="0" applyFont="1" applyFill="1" applyAlignment="1" applyProtection="1">
      <alignment horizontal="center" vertical="top" shrinkToFit="1"/>
    </xf>
    <xf numFmtId="0" fontId="10" fillId="3" borderId="0" xfId="0" applyFont="1" applyFill="1" applyAlignment="1" applyProtection="1">
      <alignment horizontal="center" vertical="center"/>
    </xf>
    <xf numFmtId="177" fontId="12" fillId="6" borderId="0" xfId="0" applyNumberFormat="1" applyFont="1" applyFill="1" applyAlignment="1" applyProtection="1">
      <alignment horizontal="left" vertical="center" shrinkToFit="1"/>
    </xf>
    <xf numFmtId="0" fontId="11" fillId="0" borderId="0" xfId="0" applyFont="1" applyAlignment="1">
      <alignment horizontal="left" vertical="center"/>
    </xf>
    <xf numFmtId="0" fontId="0" fillId="0" borderId="40" xfId="0" applyFill="1" applyBorder="1" applyAlignment="1" applyProtection="1">
      <alignment horizontal="center" vertical="center"/>
    </xf>
    <xf numFmtId="0" fontId="0" fillId="0" borderId="41" xfId="0" applyFill="1" applyBorder="1" applyAlignment="1" applyProtection="1">
      <alignment horizontal="center" vertical="center"/>
    </xf>
    <xf numFmtId="0" fontId="0" fillId="0" borderId="42"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7" xfId="0" applyFill="1" applyBorder="1" applyAlignment="1" applyProtection="1">
      <alignment horizontal="center" vertical="center"/>
    </xf>
    <xf numFmtId="3" fontId="3" fillId="0" borderId="40" xfId="0" applyNumberFormat="1" applyFont="1" applyFill="1" applyBorder="1" applyAlignment="1" applyProtection="1">
      <alignment horizontal="right" vertical="center" indent="1"/>
      <protection locked="0"/>
    </xf>
    <xf numFmtId="3" fontId="3" fillId="0" borderId="41" xfId="0" applyNumberFormat="1" applyFont="1" applyFill="1" applyBorder="1" applyAlignment="1" applyProtection="1">
      <alignment horizontal="right" vertical="center" indent="1"/>
      <protection locked="0"/>
    </xf>
    <xf numFmtId="3" fontId="3" fillId="0" borderId="42" xfId="0" applyNumberFormat="1" applyFont="1" applyFill="1" applyBorder="1" applyAlignment="1" applyProtection="1">
      <alignment horizontal="right" vertical="center" indent="1"/>
      <protection locked="0"/>
    </xf>
    <xf numFmtId="3" fontId="3" fillId="0" borderId="37" xfId="0" applyNumberFormat="1" applyFont="1" applyFill="1" applyBorder="1" applyAlignment="1" applyProtection="1">
      <alignment horizontal="right" vertical="center" indent="1"/>
      <protection locked="0"/>
    </xf>
    <xf numFmtId="3" fontId="3" fillId="0" borderId="38" xfId="0" applyNumberFormat="1" applyFont="1" applyFill="1" applyBorder="1" applyAlignment="1" applyProtection="1">
      <alignment horizontal="right" vertical="center" indent="1"/>
      <protection locked="0"/>
    </xf>
    <xf numFmtId="3" fontId="3" fillId="0" borderId="39" xfId="0" applyNumberFormat="1" applyFont="1" applyFill="1" applyBorder="1" applyAlignment="1" applyProtection="1">
      <alignment horizontal="right" vertical="center" indent="1"/>
      <protection locked="0"/>
    </xf>
    <xf numFmtId="0" fontId="31" fillId="4" borderId="67" xfId="0" applyFont="1" applyFill="1" applyBorder="1" applyAlignment="1" applyProtection="1">
      <alignment horizontal="center" vertical="center"/>
      <protection locked="0"/>
    </xf>
    <xf numFmtId="0" fontId="31" fillId="4" borderId="68" xfId="0" applyFont="1" applyFill="1" applyBorder="1" applyAlignment="1" applyProtection="1">
      <alignment horizontal="center" vertical="center"/>
      <protection locked="0"/>
    </xf>
    <xf numFmtId="0" fontId="31" fillId="4" borderId="69"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9" xfId="0" applyFont="1" applyBorder="1" applyAlignment="1">
      <alignment horizontal="center" vertical="center"/>
    </xf>
    <xf numFmtId="0" fontId="29" fillId="0" borderId="0" xfId="0" applyFont="1" applyFill="1" applyBorder="1" applyAlignment="1">
      <alignment horizontal="center" vertical="center"/>
    </xf>
    <xf numFmtId="0" fontId="33" fillId="0" borderId="40" xfId="0" applyFont="1" applyBorder="1" applyAlignment="1" applyProtection="1">
      <alignment horizontal="center" vertical="center"/>
    </xf>
    <xf numFmtId="0" fontId="33" fillId="0" borderId="41" xfId="0" applyFont="1" applyBorder="1" applyAlignment="1" applyProtection="1">
      <alignment horizontal="center" vertical="center"/>
    </xf>
    <xf numFmtId="0" fontId="33" fillId="0" borderId="42" xfId="0" applyFont="1" applyBorder="1" applyAlignment="1" applyProtection="1">
      <alignment horizontal="center" vertical="center"/>
    </xf>
    <xf numFmtId="0" fontId="33" fillId="0" borderId="8" xfId="0" applyFont="1" applyBorder="1" applyAlignment="1" applyProtection="1">
      <alignment horizontal="center" vertical="center"/>
    </xf>
    <xf numFmtId="0" fontId="33" fillId="0" borderId="0" xfId="0" applyFont="1" applyBorder="1" applyAlignment="1" applyProtection="1">
      <alignment horizontal="center" vertical="center"/>
    </xf>
    <xf numFmtId="0" fontId="33" fillId="0" borderId="9" xfId="0" applyFont="1" applyBorder="1" applyAlignment="1" applyProtection="1">
      <alignment horizontal="center" vertical="center"/>
    </xf>
    <xf numFmtId="0" fontId="29" fillId="0" borderId="0" xfId="0" applyFont="1" applyBorder="1" applyAlignment="1">
      <alignment horizontal="center" vertical="center"/>
    </xf>
    <xf numFmtId="0" fontId="33" fillId="0" borderId="2" xfId="0" applyFont="1" applyBorder="1" applyAlignment="1" applyProtection="1">
      <alignment horizontal="center" vertical="center"/>
    </xf>
    <xf numFmtId="0" fontId="33" fillId="0" borderId="3" xfId="0" applyFont="1" applyBorder="1" applyAlignment="1" applyProtection="1">
      <alignment horizontal="center" vertical="center"/>
    </xf>
    <xf numFmtId="0" fontId="33" fillId="0" borderId="4" xfId="0" applyFont="1" applyBorder="1" applyAlignment="1" applyProtection="1">
      <alignment horizontal="center" vertical="center"/>
    </xf>
    <xf numFmtId="0" fontId="33" fillId="0" borderId="5" xfId="0" applyFont="1" applyBorder="1" applyAlignment="1" applyProtection="1">
      <alignment horizontal="center" vertical="center"/>
    </xf>
    <xf numFmtId="0" fontId="33" fillId="0" borderId="6" xfId="0" applyFont="1" applyBorder="1" applyAlignment="1" applyProtection="1">
      <alignment horizontal="center" vertical="center"/>
    </xf>
    <xf numFmtId="0" fontId="33" fillId="0" borderId="7" xfId="0" applyFont="1" applyBorder="1" applyAlignment="1" applyProtection="1">
      <alignment horizontal="center" vertical="center"/>
    </xf>
    <xf numFmtId="0" fontId="27" fillId="0" borderId="0" xfId="0" applyFont="1" applyBorder="1" applyAlignment="1" applyProtection="1">
      <alignment horizontal="center" vertical="center"/>
    </xf>
    <xf numFmtId="0" fontId="34" fillId="3" borderId="2" xfId="0" applyFont="1" applyFill="1" applyBorder="1" applyAlignment="1" applyProtection="1">
      <alignment horizontal="center" vertical="center" wrapText="1"/>
    </xf>
    <xf numFmtId="0" fontId="34" fillId="3" borderId="3" xfId="0" applyFont="1" applyFill="1" applyBorder="1" applyAlignment="1" applyProtection="1">
      <alignment horizontal="center" vertical="center" wrapText="1"/>
    </xf>
    <xf numFmtId="0" fontId="34" fillId="3" borderId="4" xfId="0" applyFont="1" applyFill="1" applyBorder="1" applyAlignment="1" applyProtection="1">
      <alignment horizontal="center" vertical="center" wrapText="1"/>
    </xf>
    <xf numFmtId="0" fontId="34" fillId="3" borderId="5" xfId="0" applyFont="1" applyFill="1" applyBorder="1" applyAlignment="1" applyProtection="1">
      <alignment horizontal="center" vertical="center" wrapText="1"/>
    </xf>
    <xf numFmtId="0" fontId="34" fillId="3" borderId="6" xfId="0" applyFont="1" applyFill="1" applyBorder="1" applyAlignment="1" applyProtection="1">
      <alignment horizontal="center" vertical="center" wrapText="1"/>
    </xf>
    <xf numFmtId="0" fontId="34" fillId="3" borderId="7" xfId="0" applyFont="1" applyFill="1" applyBorder="1" applyAlignment="1" applyProtection="1">
      <alignment horizontal="center" vertical="center" wrapText="1"/>
    </xf>
    <xf numFmtId="0" fontId="29" fillId="0" borderId="37" xfId="0" applyFont="1" applyBorder="1" applyAlignment="1" applyProtection="1">
      <alignment horizontal="center" vertical="center"/>
    </xf>
    <xf numFmtId="0" fontId="29" fillId="0" borderId="38" xfId="0" applyFont="1" applyBorder="1" applyAlignment="1" applyProtection="1">
      <alignment horizontal="center" vertical="center"/>
    </xf>
    <xf numFmtId="0" fontId="29" fillId="0" borderId="39" xfId="0" applyFont="1" applyBorder="1" applyAlignment="1" applyProtection="1">
      <alignment horizontal="center" vertical="center"/>
    </xf>
    <xf numFmtId="0" fontId="0" fillId="2" borderId="37" xfId="0" applyFill="1" applyBorder="1" applyAlignment="1" applyProtection="1">
      <alignment horizontal="center" vertical="center" wrapText="1" shrinkToFit="1"/>
    </xf>
    <xf numFmtId="0" fontId="0" fillId="2" borderId="38" xfId="0" applyFill="1" applyBorder="1" applyAlignment="1" applyProtection="1">
      <alignment horizontal="center" vertical="center" wrapText="1" shrinkToFit="1"/>
    </xf>
    <xf numFmtId="0" fontId="0" fillId="2" borderId="39" xfId="0" applyFill="1" applyBorder="1" applyAlignment="1" applyProtection="1">
      <alignment horizontal="center" vertical="center" wrapText="1" shrinkToFit="1"/>
    </xf>
    <xf numFmtId="178" fontId="3" fillId="0" borderId="2" xfId="0" applyNumberFormat="1" applyFont="1" applyBorder="1" applyAlignment="1" applyProtection="1">
      <alignment horizontal="right" vertical="center" indent="1"/>
      <protection locked="0"/>
    </xf>
    <xf numFmtId="178" fontId="3" fillId="0" borderId="3" xfId="0" applyNumberFormat="1" applyFont="1" applyBorder="1" applyAlignment="1" applyProtection="1">
      <alignment horizontal="right" vertical="center" indent="1"/>
      <protection locked="0"/>
    </xf>
    <xf numFmtId="178" fontId="3" fillId="0" borderId="4" xfId="0" applyNumberFormat="1" applyFont="1" applyBorder="1" applyAlignment="1" applyProtection="1">
      <alignment horizontal="right" vertical="center" indent="1"/>
      <protection locked="0"/>
    </xf>
    <xf numFmtId="178" fontId="3" fillId="0" borderId="8" xfId="0" applyNumberFormat="1" applyFont="1" applyBorder="1" applyAlignment="1" applyProtection="1">
      <alignment horizontal="right" vertical="center" indent="1"/>
      <protection locked="0"/>
    </xf>
    <xf numFmtId="178" fontId="3" fillId="0" borderId="0" xfId="0" applyNumberFormat="1" applyFont="1" applyBorder="1" applyAlignment="1" applyProtection="1">
      <alignment horizontal="right" vertical="center" indent="1"/>
      <protection locked="0"/>
    </xf>
    <xf numFmtId="178" fontId="3" fillId="0" borderId="9" xfId="0" applyNumberFormat="1" applyFont="1" applyBorder="1" applyAlignment="1" applyProtection="1">
      <alignment horizontal="right" vertical="center" indent="1"/>
      <protection locked="0"/>
    </xf>
    <xf numFmtId="178" fontId="3" fillId="0" borderId="37" xfId="0" applyNumberFormat="1" applyFont="1" applyBorder="1" applyAlignment="1" applyProtection="1">
      <alignment horizontal="right" vertical="center" indent="1"/>
      <protection locked="0"/>
    </xf>
    <xf numFmtId="178" fontId="3" fillId="0" borderId="38" xfId="0" applyNumberFormat="1" applyFont="1" applyBorder="1" applyAlignment="1" applyProtection="1">
      <alignment horizontal="right" vertical="center" indent="1"/>
      <protection locked="0"/>
    </xf>
    <xf numFmtId="178" fontId="3" fillId="0" borderId="39" xfId="0" applyNumberFormat="1" applyFont="1" applyBorder="1" applyAlignment="1" applyProtection="1">
      <alignment horizontal="right" vertical="center" indent="1"/>
      <protection locked="0"/>
    </xf>
    <xf numFmtId="0" fontId="29" fillId="0" borderId="40" xfId="0" applyFont="1" applyBorder="1" applyAlignment="1" applyProtection="1">
      <alignment horizontal="center" vertical="center"/>
    </xf>
    <xf numFmtId="0" fontId="29" fillId="0" borderId="41" xfId="0" applyFont="1" applyBorder="1" applyAlignment="1" applyProtection="1">
      <alignment horizontal="center" vertical="center"/>
    </xf>
    <xf numFmtId="0" fontId="29" fillId="0" borderId="42" xfId="0" applyFont="1" applyBorder="1" applyAlignment="1" applyProtection="1">
      <alignment horizontal="center" vertical="center"/>
    </xf>
    <xf numFmtId="0" fontId="0" fillId="2" borderId="40" xfId="0" applyFill="1" applyBorder="1" applyAlignment="1" applyProtection="1">
      <alignment horizontal="center" vertical="center" wrapText="1" shrinkToFit="1"/>
    </xf>
    <xf numFmtId="0" fontId="0" fillId="2" borderId="41" xfId="0" applyFill="1" applyBorder="1" applyAlignment="1" applyProtection="1">
      <alignment horizontal="center" vertical="center" wrapText="1" shrinkToFit="1"/>
    </xf>
    <xf numFmtId="0" fontId="0" fillId="2" borderId="42" xfId="0" applyFill="1" applyBorder="1" applyAlignment="1" applyProtection="1">
      <alignment horizontal="center" vertical="center" wrapText="1" shrinkToFit="1"/>
    </xf>
    <xf numFmtId="0" fontId="11" fillId="0" borderId="0" xfId="0" applyFont="1" applyAlignment="1">
      <alignment vertical="center"/>
    </xf>
    <xf numFmtId="0" fontId="42" fillId="2" borderId="2" xfId="0" applyFont="1" applyFill="1" applyBorder="1" applyAlignment="1" applyProtection="1">
      <alignment horizontal="center" vertical="center" wrapText="1" shrinkToFit="1"/>
    </xf>
    <xf numFmtId="0" fontId="42" fillId="2" borderId="3" xfId="0" applyFont="1" applyFill="1" applyBorder="1" applyAlignment="1" applyProtection="1">
      <alignment horizontal="center" vertical="center" wrapText="1" shrinkToFit="1"/>
    </xf>
    <xf numFmtId="0" fontId="42" fillId="2" borderId="4" xfId="0" applyFont="1" applyFill="1" applyBorder="1" applyAlignment="1" applyProtection="1">
      <alignment horizontal="center" vertical="center" wrapText="1" shrinkToFit="1"/>
    </xf>
    <xf numFmtId="0" fontId="42" fillId="2" borderId="8" xfId="0" applyFont="1" applyFill="1" applyBorder="1" applyAlignment="1" applyProtection="1">
      <alignment horizontal="center" vertical="center" wrapText="1" shrinkToFit="1"/>
    </xf>
    <xf numFmtId="0" fontId="42" fillId="2" borderId="0" xfId="0" applyFont="1" applyFill="1" applyBorder="1" applyAlignment="1" applyProtection="1">
      <alignment horizontal="center" vertical="center" wrapText="1" shrinkToFit="1"/>
    </xf>
    <xf numFmtId="0" fontId="42" fillId="2" borderId="9" xfId="0" applyFont="1" applyFill="1" applyBorder="1" applyAlignment="1" applyProtection="1">
      <alignment horizontal="center" vertical="center" wrapText="1" shrinkToFit="1"/>
    </xf>
    <xf numFmtId="0" fontId="42" fillId="2" borderId="5" xfId="0" applyFont="1" applyFill="1" applyBorder="1" applyAlignment="1" applyProtection="1">
      <alignment horizontal="center" vertical="center" wrapText="1" shrinkToFit="1"/>
    </xf>
    <xf numFmtId="0" fontId="42" fillId="2" borderId="6" xfId="0" applyFont="1" applyFill="1" applyBorder="1" applyAlignment="1" applyProtection="1">
      <alignment horizontal="center" vertical="center" wrapText="1" shrinkToFit="1"/>
    </xf>
    <xf numFmtId="0" fontId="42" fillId="2" borderId="7" xfId="0" applyFont="1" applyFill="1" applyBorder="1" applyAlignment="1" applyProtection="1">
      <alignment horizontal="center" vertical="center" wrapText="1" shrinkToFit="1"/>
    </xf>
    <xf numFmtId="3" fontId="3" fillId="0" borderId="2" xfId="0" applyNumberFormat="1" applyFont="1" applyBorder="1" applyAlignment="1" applyProtection="1">
      <alignment horizontal="right" vertical="center" indent="1"/>
      <protection locked="0"/>
    </xf>
    <xf numFmtId="3" fontId="3" fillId="0" borderId="3" xfId="0" applyNumberFormat="1" applyFont="1" applyBorder="1" applyAlignment="1" applyProtection="1">
      <alignment horizontal="right" vertical="center" indent="1"/>
      <protection locked="0"/>
    </xf>
    <xf numFmtId="3" fontId="3" fillId="0" borderId="4" xfId="0" applyNumberFormat="1" applyFont="1" applyBorder="1" applyAlignment="1" applyProtection="1">
      <alignment horizontal="right" vertical="center" indent="1"/>
      <protection locked="0"/>
    </xf>
    <xf numFmtId="3" fontId="3" fillId="0" borderId="8" xfId="0" applyNumberFormat="1" applyFont="1" applyBorder="1" applyAlignment="1" applyProtection="1">
      <alignment horizontal="right" vertical="center" indent="1"/>
      <protection locked="0"/>
    </xf>
    <xf numFmtId="3" fontId="3" fillId="0" borderId="0" xfId="0" applyNumberFormat="1" applyFont="1" applyBorder="1" applyAlignment="1" applyProtection="1">
      <alignment horizontal="right" vertical="center" indent="1"/>
      <protection locked="0"/>
    </xf>
    <xf numFmtId="3" fontId="3" fillId="0" borderId="9" xfId="0" applyNumberFormat="1" applyFont="1" applyBorder="1" applyAlignment="1" applyProtection="1">
      <alignment horizontal="right" vertical="center" indent="1"/>
      <protection locked="0"/>
    </xf>
    <xf numFmtId="3" fontId="3" fillId="0" borderId="5" xfId="0" applyNumberFormat="1" applyFont="1" applyBorder="1" applyAlignment="1" applyProtection="1">
      <alignment horizontal="right" vertical="center" indent="1"/>
      <protection locked="0"/>
    </xf>
    <xf numFmtId="3" fontId="3" fillId="0" borderId="6" xfId="0" applyNumberFormat="1" applyFont="1" applyBorder="1" applyAlignment="1" applyProtection="1">
      <alignment horizontal="right" vertical="center" indent="1"/>
      <protection locked="0"/>
    </xf>
    <xf numFmtId="3" fontId="3" fillId="0" borderId="7" xfId="0" applyNumberFormat="1" applyFont="1" applyBorder="1" applyAlignment="1" applyProtection="1">
      <alignment horizontal="right" vertical="center" indent="1"/>
      <protection locked="0"/>
    </xf>
    <xf numFmtId="0" fontId="25" fillId="6" borderId="2" xfId="0" applyNumberFormat="1" applyFont="1" applyFill="1" applyBorder="1" applyAlignment="1" applyProtection="1">
      <alignment horizontal="left" vertical="center" wrapText="1" indent="1"/>
    </xf>
    <xf numFmtId="0" fontId="25" fillId="6" borderId="3" xfId="0" applyNumberFormat="1" applyFont="1" applyFill="1" applyBorder="1" applyAlignment="1" applyProtection="1">
      <alignment horizontal="left" vertical="center" wrapText="1" indent="1"/>
    </xf>
    <xf numFmtId="0" fontId="25" fillId="6" borderId="4" xfId="0" applyNumberFormat="1" applyFont="1" applyFill="1" applyBorder="1" applyAlignment="1" applyProtection="1">
      <alignment horizontal="left" vertical="center" wrapText="1" indent="1"/>
    </xf>
    <xf numFmtId="0" fontId="25" fillId="6" borderId="5" xfId="0" applyNumberFormat="1" applyFont="1" applyFill="1" applyBorder="1" applyAlignment="1" applyProtection="1">
      <alignment horizontal="left" vertical="center" wrapText="1" indent="1"/>
    </xf>
    <xf numFmtId="0" fontId="25" fillId="6" borderId="6" xfId="0" applyNumberFormat="1" applyFont="1" applyFill="1" applyBorder="1" applyAlignment="1" applyProtection="1">
      <alignment horizontal="left" vertical="center" wrapText="1" indent="1"/>
    </xf>
    <xf numFmtId="0" fontId="25" fillId="6" borderId="7" xfId="0" applyNumberFormat="1" applyFont="1" applyFill="1" applyBorder="1" applyAlignment="1" applyProtection="1">
      <alignment horizontal="left" vertical="center" wrapText="1" indent="1"/>
    </xf>
    <xf numFmtId="176" fontId="0" fillId="0" borderId="0" xfId="0" applyNumberFormat="1" applyBorder="1" applyAlignment="1" applyProtection="1">
      <alignment horizontal="center" vertical="center"/>
    </xf>
    <xf numFmtId="0" fontId="10" fillId="6" borderId="0" xfId="0" applyFont="1" applyFill="1" applyAlignment="1" applyProtection="1">
      <alignment horizontal="center" vertical="center"/>
    </xf>
    <xf numFmtId="0" fontId="12" fillId="3" borderId="0" xfId="0" applyFont="1" applyFill="1" applyAlignment="1" applyProtection="1">
      <alignment horizontal="center" vertical="center" shrinkToFit="1"/>
    </xf>
    <xf numFmtId="0" fontId="25" fillId="3" borderId="1" xfId="0" applyFont="1" applyFill="1" applyBorder="1" applyAlignment="1" applyProtection="1">
      <alignment horizontal="left" vertical="center" wrapText="1" indent="1"/>
    </xf>
    <xf numFmtId="0" fontId="0" fillId="0" borderId="0" xfId="0" applyAlignment="1" applyProtection="1">
      <alignment horizontal="center" vertical="center"/>
    </xf>
    <xf numFmtId="0" fontId="25" fillId="3" borderId="1" xfId="0" applyFont="1" applyFill="1" applyBorder="1" applyAlignment="1" applyProtection="1">
      <alignment horizontal="left" vertical="center" indent="1"/>
    </xf>
    <xf numFmtId="0" fontId="25" fillId="3" borderId="2" xfId="0" applyFont="1" applyFill="1" applyBorder="1" applyAlignment="1" applyProtection="1">
      <alignment horizontal="left" vertical="center" indent="1"/>
    </xf>
    <xf numFmtId="0" fontId="25" fillId="3" borderId="3" xfId="0" applyFont="1" applyFill="1" applyBorder="1" applyAlignment="1" applyProtection="1">
      <alignment horizontal="left" vertical="center" indent="1"/>
    </xf>
    <xf numFmtId="0" fontId="25" fillId="3" borderId="4" xfId="0" applyFont="1" applyFill="1" applyBorder="1" applyAlignment="1" applyProtection="1">
      <alignment horizontal="left" vertical="center" indent="1"/>
    </xf>
    <xf numFmtId="0" fontId="25" fillId="3" borderId="5" xfId="0" applyFont="1" applyFill="1" applyBorder="1" applyAlignment="1" applyProtection="1">
      <alignment horizontal="left" vertical="center" indent="1"/>
    </xf>
    <xf numFmtId="0" fontId="25" fillId="3" borderId="6" xfId="0" applyFont="1" applyFill="1" applyBorder="1" applyAlignment="1" applyProtection="1">
      <alignment horizontal="left" vertical="center" indent="1"/>
    </xf>
    <xf numFmtId="0" fontId="25" fillId="3" borderId="7" xfId="0" applyFont="1" applyFill="1" applyBorder="1" applyAlignment="1" applyProtection="1">
      <alignment horizontal="left" vertical="center" indent="1"/>
    </xf>
  </cellXfs>
  <cellStyles count="2">
    <cellStyle name="桁区切り" xfId="1" builtinId="6"/>
    <cellStyle name="標準" xfId="0" builtinId="0"/>
  </cellStyles>
  <dxfs count="8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color rgb="FFFF0000"/>
      </font>
      <fill>
        <patternFill>
          <bgColor rgb="FFFFFF00"/>
        </patternFill>
      </fill>
    </dxf>
    <dxf>
      <font>
        <b/>
        <i val="0"/>
        <strike val="0"/>
        <color rgb="FFFF0000"/>
      </font>
      <fill>
        <patternFill>
          <bgColor rgb="FFFFFF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rgb="FFFFFF00"/>
        </patternFill>
      </fill>
    </dxf>
    <dxf>
      <font>
        <b/>
        <i val="0"/>
        <strike val="0"/>
        <color rgb="FFFF0000"/>
      </font>
      <fill>
        <patternFill>
          <bgColor rgb="FFFFFF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color rgb="FFFF0000"/>
      </font>
      <fill>
        <patternFill>
          <bgColor rgb="FFFFFF00"/>
        </patternFill>
      </fill>
    </dxf>
    <dxf>
      <font>
        <b/>
        <i val="0"/>
        <strike val="0"/>
        <color rgb="FFFF0000"/>
      </font>
      <fill>
        <patternFill>
          <bgColor rgb="FFFFFF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color rgb="FFFF0000"/>
      </font>
      <fill>
        <patternFill>
          <bgColor rgb="FFFFFF00"/>
        </patternFill>
      </fill>
    </dxf>
    <dxf>
      <font>
        <b/>
        <i val="0"/>
        <strike val="0"/>
        <color rgb="FFFF0000"/>
      </font>
      <fill>
        <patternFill>
          <bgColor rgb="FFFFFF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strike val="0"/>
        <color rgb="FFFF0000"/>
      </font>
      <fill>
        <patternFill>
          <bgColor rgb="FFFFFF00"/>
        </patternFill>
      </fill>
    </dxf>
    <dxf>
      <fill>
        <patternFill>
          <bgColor rgb="FFFF0000"/>
        </patternFill>
      </fill>
    </dxf>
    <dxf>
      <font>
        <b val="0"/>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fill>
        <patternFill>
          <bgColor rgb="FFFFFF00"/>
        </patternFill>
      </fill>
    </dxf>
    <dxf>
      <font>
        <b/>
        <i val="0"/>
        <color rgb="FFFF0000"/>
      </font>
      <fill>
        <patternFill>
          <bgColor rgb="FFFFFF00"/>
        </patternFill>
      </fill>
    </dxf>
    <dxf>
      <font>
        <b/>
        <i val="0"/>
        <strike val="0"/>
        <color rgb="FFFF0000"/>
      </font>
      <fill>
        <patternFill>
          <bgColor rgb="FFFFFF00"/>
        </patternFill>
      </fill>
    </dxf>
  </dxfs>
  <tableStyles count="0" defaultTableStyle="TableStyleMedium2" defaultPivotStyle="PivotStyleLight16"/>
  <colors>
    <mruColors>
      <color rgb="FFDAEEF3"/>
      <color rgb="FFCCECFF"/>
      <color rgb="FF385D8A"/>
      <color rgb="FFFF99FF"/>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55</xdr:col>
      <xdr:colOff>190500</xdr:colOff>
      <xdr:row>31</xdr:row>
      <xdr:rowOff>144780</xdr:rowOff>
    </xdr:from>
    <xdr:to>
      <xdr:col>58</xdr:col>
      <xdr:colOff>7620</xdr:colOff>
      <xdr:row>40</xdr:row>
      <xdr:rowOff>6803</xdr:rowOff>
    </xdr:to>
    <xdr:cxnSp macro="">
      <xdr:nvCxnSpPr>
        <xdr:cNvPr id="2" name="コネクタ: カギ線 1">
          <a:extLst>
            <a:ext uri="{FF2B5EF4-FFF2-40B4-BE49-F238E27FC236}">
              <a16:creationId xmlns:a16="http://schemas.microsoft.com/office/drawing/2014/main" id="{ACA0459C-7D57-46F1-9AB4-677E5CD37EB8}"/>
            </a:ext>
          </a:extLst>
        </xdr:cNvPr>
        <xdr:cNvCxnSpPr>
          <a:cxnSpLocks/>
          <a:stCxn id="7" idx="2"/>
          <a:endCxn id="32" idx="3"/>
        </xdr:cNvCxnSpPr>
      </xdr:nvCxnSpPr>
      <xdr:spPr>
        <a:xfrm rot="5400000">
          <a:off x="10628983" y="8789427"/>
          <a:ext cx="1551676" cy="413468"/>
        </a:xfrm>
        <a:prstGeom prst="bentConnector2">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29</xdr:row>
      <xdr:rowOff>22860</xdr:rowOff>
    </xdr:from>
    <xdr:to>
      <xdr:col>61</xdr:col>
      <xdr:colOff>15240</xdr:colOff>
      <xdr:row>31</xdr:row>
      <xdr:rowOff>144780</xdr:rowOff>
    </xdr:to>
    <xdr:sp macro="" textlink="">
      <xdr:nvSpPr>
        <xdr:cNvPr id="7" name="正方形/長方形 6">
          <a:extLst>
            <a:ext uri="{FF2B5EF4-FFF2-40B4-BE49-F238E27FC236}">
              <a16:creationId xmlns:a16="http://schemas.microsoft.com/office/drawing/2014/main" id="{0D371384-7EFD-010B-0EA7-39D2D1267B7F}"/>
            </a:ext>
          </a:extLst>
        </xdr:cNvPr>
        <xdr:cNvSpPr/>
      </xdr:nvSpPr>
      <xdr:spPr>
        <a:xfrm>
          <a:off x="10126980" y="7581900"/>
          <a:ext cx="1112520" cy="5486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6064</xdr:colOff>
      <xdr:row>12</xdr:row>
      <xdr:rowOff>48489</xdr:rowOff>
    </xdr:from>
    <xdr:ext cx="1261884" cy="559192"/>
    <xdr:sp macro="" textlink="">
      <xdr:nvSpPr>
        <xdr:cNvPr id="13" name="正方形/長方形 12">
          <a:extLst>
            <a:ext uri="{FF2B5EF4-FFF2-40B4-BE49-F238E27FC236}">
              <a16:creationId xmlns:a16="http://schemas.microsoft.com/office/drawing/2014/main" id="{DB7C0787-5A35-4A98-825F-BB55B07414CF}"/>
            </a:ext>
          </a:extLst>
        </xdr:cNvPr>
        <xdr:cNvSpPr/>
      </xdr:nvSpPr>
      <xdr:spPr>
        <a:xfrm>
          <a:off x="444214" y="3001239"/>
          <a:ext cx="1261884" cy="559192"/>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2800">
              <a:solidFill>
                <a:srgbClr val="FF0000"/>
              </a:solidFill>
            </a:rPr>
            <a:t>記入例</a:t>
          </a:r>
        </a:p>
      </xdr:txBody>
    </xdr:sp>
    <xdr:clientData/>
  </xdr:oneCellAnchor>
  <xdr:twoCellAnchor>
    <xdr:from>
      <xdr:col>8</xdr:col>
      <xdr:colOff>13607</xdr:colOff>
      <xdr:row>21</xdr:row>
      <xdr:rowOff>171450</xdr:rowOff>
    </xdr:from>
    <xdr:to>
      <xdr:col>8</xdr:col>
      <xdr:colOff>13607</xdr:colOff>
      <xdr:row>22</xdr:row>
      <xdr:rowOff>200025</xdr:rowOff>
    </xdr:to>
    <xdr:cxnSp macro="">
      <xdr:nvCxnSpPr>
        <xdr:cNvPr id="11" name="直線矢印コネクタ 10">
          <a:extLst>
            <a:ext uri="{FF2B5EF4-FFF2-40B4-BE49-F238E27FC236}">
              <a16:creationId xmlns:a16="http://schemas.microsoft.com/office/drawing/2014/main" id="{B93B5AA2-2A60-4FE7-A864-79F43B0ADBD8}"/>
            </a:ext>
          </a:extLst>
        </xdr:cNvPr>
        <xdr:cNvCxnSpPr/>
      </xdr:nvCxnSpPr>
      <xdr:spPr>
        <a:xfrm>
          <a:off x="1537607" y="6048375"/>
          <a:ext cx="0" cy="2952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190500</xdr:colOff>
      <xdr:row>38</xdr:row>
      <xdr:rowOff>13607</xdr:rowOff>
    </xdr:from>
    <xdr:to>
      <xdr:col>55</xdr:col>
      <xdr:colOff>190500</xdr:colOff>
      <xdr:row>42</xdr:row>
      <xdr:rowOff>0</xdr:rowOff>
    </xdr:to>
    <xdr:sp macro="" textlink="">
      <xdr:nvSpPr>
        <xdr:cNvPr id="32" name="正方形/長方形 31">
          <a:extLst>
            <a:ext uri="{FF2B5EF4-FFF2-40B4-BE49-F238E27FC236}">
              <a16:creationId xmlns:a16="http://schemas.microsoft.com/office/drawing/2014/main" id="{323ED59A-06DD-4FA2-B559-1E1E4DAEFA39}"/>
            </a:ext>
          </a:extLst>
        </xdr:cNvPr>
        <xdr:cNvSpPr/>
      </xdr:nvSpPr>
      <xdr:spPr>
        <a:xfrm>
          <a:off x="6626087" y="9364672"/>
          <a:ext cx="4572000" cy="81465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176893</xdr:colOff>
      <xdr:row>14</xdr:row>
      <xdr:rowOff>40823</xdr:rowOff>
    </xdr:from>
    <xdr:to>
      <xdr:col>50</xdr:col>
      <xdr:colOff>176893</xdr:colOff>
      <xdr:row>15</xdr:row>
      <xdr:rowOff>166904</xdr:rowOff>
    </xdr:to>
    <xdr:cxnSp macro="">
      <xdr:nvCxnSpPr>
        <xdr:cNvPr id="36" name="直線矢印コネクタ 35">
          <a:extLst>
            <a:ext uri="{FF2B5EF4-FFF2-40B4-BE49-F238E27FC236}">
              <a16:creationId xmlns:a16="http://schemas.microsoft.com/office/drawing/2014/main" id="{3CFEEAF4-2F80-4200-94D5-C34630B8FEEC}"/>
            </a:ext>
          </a:extLst>
        </xdr:cNvPr>
        <xdr:cNvCxnSpPr>
          <a:stCxn id="10" idx="0"/>
        </xdr:cNvCxnSpPr>
      </xdr:nvCxnSpPr>
      <xdr:spPr>
        <a:xfrm flipH="1" flipV="1">
          <a:off x="9769929" y="3592287"/>
          <a:ext cx="0" cy="39822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44825</xdr:colOff>
      <xdr:row>48</xdr:row>
      <xdr:rowOff>563681</xdr:rowOff>
    </xdr:from>
    <xdr:to>
      <xdr:col>49</xdr:col>
      <xdr:colOff>1</xdr:colOff>
      <xdr:row>50</xdr:row>
      <xdr:rowOff>3173</xdr:rowOff>
    </xdr:to>
    <xdr:cxnSp macro="">
      <xdr:nvCxnSpPr>
        <xdr:cNvPr id="40" name="コネクタ: カギ線 39">
          <a:extLst>
            <a:ext uri="{FF2B5EF4-FFF2-40B4-BE49-F238E27FC236}">
              <a16:creationId xmlns:a16="http://schemas.microsoft.com/office/drawing/2014/main" id="{2AA6FB56-4096-44ED-A3B3-60A3565599B0}"/>
            </a:ext>
          </a:extLst>
        </xdr:cNvPr>
        <xdr:cNvCxnSpPr>
          <a:cxnSpLocks/>
          <a:stCxn id="8" idx="1"/>
          <a:endCxn id="3" idx="0"/>
        </xdr:cNvCxnSpPr>
      </xdr:nvCxnSpPr>
      <xdr:spPr>
        <a:xfrm rot="10800000" flipV="1">
          <a:off x="8012207" y="12060916"/>
          <a:ext cx="851647" cy="526463"/>
        </a:xfrm>
        <a:prstGeom prst="bentConnector2">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10431</xdr:colOff>
      <xdr:row>119</xdr:row>
      <xdr:rowOff>10432</xdr:rowOff>
    </xdr:from>
    <xdr:to>
      <xdr:col>58</xdr:col>
      <xdr:colOff>1</xdr:colOff>
      <xdr:row>122</xdr:row>
      <xdr:rowOff>7256</xdr:rowOff>
    </xdr:to>
    <xdr:sp macro="" textlink="">
      <xdr:nvSpPr>
        <xdr:cNvPr id="48" name="正方形/長方形 47">
          <a:extLst>
            <a:ext uri="{FF2B5EF4-FFF2-40B4-BE49-F238E27FC236}">
              <a16:creationId xmlns:a16="http://schemas.microsoft.com/office/drawing/2014/main" id="{D1355796-CA6A-4CA4-AC61-B94F7B91BFA5}"/>
            </a:ext>
          </a:extLst>
        </xdr:cNvPr>
        <xdr:cNvSpPr/>
      </xdr:nvSpPr>
      <xdr:spPr>
        <a:xfrm>
          <a:off x="448581" y="24394432"/>
          <a:ext cx="10124170" cy="1454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154868</xdr:colOff>
      <xdr:row>116</xdr:row>
      <xdr:rowOff>102527</xdr:rowOff>
    </xdr:from>
    <xdr:to>
      <xdr:col>37</xdr:col>
      <xdr:colOff>154868</xdr:colOff>
      <xdr:row>119</xdr:row>
      <xdr:rowOff>24287</xdr:rowOff>
    </xdr:to>
    <xdr:cxnSp macro="">
      <xdr:nvCxnSpPr>
        <xdr:cNvPr id="49" name="直線矢印コネクタ 48">
          <a:extLst>
            <a:ext uri="{FF2B5EF4-FFF2-40B4-BE49-F238E27FC236}">
              <a16:creationId xmlns:a16="http://schemas.microsoft.com/office/drawing/2014/main" id="{107034EC-6846-4903-BCAB-A999EF3AB3E7}"/>
            </a:ext>
          </a:extLst>
        </xdr:cNvPr>
        <xdr:cNvCxnSpPr/>
      </xdr:nvCxnSpPr>
      <xdr:spPr>
        <a:xfrm flipH="1">
          <a:off x="6888177" y="23973909"/>
          <a:ext cx="0" cy="60063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25114</xdr:colOff>
      <xdr:row>20</xdr:row>
      <xdr:rowOff>73927</xdr:rowOff>
    </xdr:from>
    <xdr:ext cx="5618974" cy="359073"/>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463264" y="5684152"/>
          <a:ext cx="5618974" cy="359073"/>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oAutofit/>
        </a:bodyPr>
        <a:lstStyle/>
        <a:p>
          <a:pPr algn="l"/>
          <a:r>
            <a:rPr kumimoji="1" lang="ja-JP" altLang="en-US" sz="1600">
              <a:solidFill>
                <a:srgbClr val="FF0000"/>
              </a:solidFill>
            </a:rPr>
            <a:t>補助事業ポータルに入力した内容との一致を確認してください。</a:t>
          </a:r>
          <a:endParaRPr kumimoji="1" lang="en-US" altLang="ja-JP" sz="1600">
            <a:solidFill>
              <a:srgbClr val="FF0000"/>
            </a:solidFill>
          </a:endParaRPr>
        </a:p>
      </xdr:txBody>
    </xdr:sp>
    <xdr:clientData/>
  </xdr:oneCellAnchor>
  <xdr:oneCellAnchor>
    <xdr:from>
      <xdr:col>45</xdr:col>
      <xdr:colOff>177824</xdr:colOff>
      <xdr:row>18</xdr:row>
      <xdr:rowOff>121102</xdr:rowOff>
    </xdr:from>
    <xdr:ext cx="4291200" cy="1620000"/>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9255149" y="5159827"/>
          <a:ext cx="4291200" cy="162000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600">
              <a:solidFill>
                <a:srgbClr val="FF0000"/>
              </a:solidFill>
            </a:rPr>
            <a:t>１申請内で、複数のリース契約をしている場合、契約件数合計欄にその件数を入力してください。</a:t>
          </a:r>
          <a:endParaRPr kumimoji="1" lang="en-US" altLang="ja-JP" sz="1600">
            <a:solidFill>
              <a:srgbClr val="FF0000"/>
            </a:solidFill>
          </a:endParaRPr>
        </a:p>
        <a:p>
          <a:pPr algn="l"/>
          <a:r>
            <a:rPr kumimoji="1" lang="ja-JP" altLang="en-US" sz="1600">
              <a:solidFill>
                <a:srgbClr val="FF0000"/>
              </a:solidFill>
            </a:rPr>
            <a:t>また、各契約毎に契約Ｎｏを振り、それぞれ本書式を作成してください。</a:t>
          </a:r>
          <a:endParaRPr kumimoji="1" lang="en-US" altLang="ja-JP" sz="1600">
            <a:solidFill>
              <a:srgbClr val="FF0000"/>
            </a:solidFill>
          </a:endParaRPr>
        </a:p>
      </xdr:txBody>
    </xdr:sp>
    <xdr:clientData/>
  </xdr:oneCellAnchor>
  <xdr:oneCellAnchor>
    <xdr:from>
      <xdr:col>45</xdr:col>
      <xdr:colOff>176862</xdr:colOff>
      <xdr:row>25</xdr:row>
      <xdr:rowOff>159202</xdr:rowOff>
    </xdr:from>
    <xdr:ext cx="4291200" cy="1620000"/>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9429719" y="7044416"/>
          <a:ext cx="4291200" cy="162000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600">
              <a:solidFill>
                <a:srgbClr val="FF0000"/>
              </a:solidFill>
            </a:rPr>
            <a:t>以下３点を確認し、プルダウンリストより選択し</a:t>
          </a:r>
          <a:endParaRPr kumimoji="1" lang="en-US" altLang="ja-JP" sz="1600">
            <a:solidFill>
              <a:srgbClr val="FF0000"/>
            </a:solidFill>
          </a:endParaRPr>
        </a:p>
        <a:p>
          <a:pPr algn="l"/>
          <a:r>
            <a:rPr kumimoji="1" lang="ja-JP" altLang="en-US" sz="1600">
              <a:solidFill>
                <a:srgbClr val="FF0000"/>
              </a:solidFill>
            </a:rPr>
            <a:t>入力してください。</a:t>
          </a:r>
          <a:endParaRPr kumimoji="1" lang="en-US" altLang="ja-JP" sz="1600">
            <a:solidFill>
              <a:srgbClr val="FF0000"/>
            </a:solidFill>
          </a:endParaRPr>
        </a:p>
        <a:p>
          <a:pPr algn="l"/>
          <a:r>
            <a:rPr kumimoji="1" lang="ja-JP" altLang="en-US" sz="1600">
              <a:solidFill>
                <a:srgbClr val="FF0000"/>
              </a:solidFill>
            </a:rPr>
            <a:t>・残価付リースでないこと。</a:t>
          </a:r>
          <a:endParaRPr kumimoji="1" lang="en-US" altLang="ja-JP" sz="1600">
            <a:solidFill>
              <a:srgbClr val="FF0000"/>
            </a:solidFill>
          </a:endParaRPr>
        </a:p>
        <a:p>
          <a:pPr algn="l"/>
          <a:r>
            <a:rPr kumimoji="1" lang="ja-JP" altLang="en-US" sz="1600">
              <a:solidFill>
                <a:srgbClr val="FF0000"/>
              </a:solidFill>
            </a:rPr>
            <a:t>・割賦契約でないこと。</a:t>
          </a:r>
          <a:endParaRPr kumimoji="1" lang="en-US" altLang="ja-JP" sz="1600">
            <a:solidFill>
              <a:srgbClr val="FF0000"/>
            </a:solidFill>
          </a:endParaRPr>
        </a:p>
        <a:p>
          <a:pPr algn="l"/>
          <a:r>
            <a:rPr kumimoji="1" lang="ja-JP" altLang="en-US" sz="1600">
              <a:solidFill>
                <a:srgbClr val="FF0000"/>
              </a:solidFill>
            </a:rPr>
            <a:t>・所有権移転付リースでないこと。</a:t>
          </a:r>
          <a:endParaRPr kumimoji="1" lang="en-US" altLang="ja-JP" sz="1600">
            <a:solidFill>
              <a:srgbClr val="FF0000"/>
            </a:solidFill>
          </a:endParaRPr>
        </a:p>
      </xdr:txBody>
    </xdr:sp>
    <xdr:clientData/>
  </xdr:oneCellAnchor>
  <xdr:twoCellAnchor>
    <xdr:from>
      <xdr:col>49</xdr:col>
      <xdr:colOff>0</xdr:colOff>
      <xdr:row>48</xdr:row>
      <xdr:rowOff>200080</xdr:rowOff>
    </xdr:from>
    <xdr:to>
      <xdr:col>70</xdr:col>
      <xdr:colOff>8125</xdr:colOff>
      <xdr:row>49</xdr:row>
      <xdr:rowOff>8401</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8749393" y="11766151"/>
          <a:ext cx="3722875" cy="72000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600">
              <a:solidFill>
                <a:srgbClr val="FF0000"/>
              </a:solidFill>
            </a:rPr>
            <a:t>契約に含まれる設備の情報は、見積書の内容との一致を確認してください。</a:t>
          </a:r>
          <a:endParaRPr kumimoji="1" lang="en-US" altLang="ja-JP" sz="1600">
            <a:solidFill>
              <a:srgbClr val="FF0000"/>
            </a:solidFill>
          </a:endParaRPr>
        </a:p>
      </xdr:txBody>
    </xdr:sp>
    <xdr:clientData/>
  </xdr:twoCellAnchor>
  <xdr:oneCellAnchor>
    <xdr:from>
      <xdr:col>45</xdr:col>
      <xdr:colOff>176152</xdr:colOff>
      <xdr:row>15</xdr:row>
      <xdr:rowOff>166904</xdr:rowOff>
    </xdr:from>
    <xdr:ext cx="4280400" cy="625812"/>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8816688" y="3990511"/>
          <a:ext cx="4280400" cy="62581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600">
              <a:solidFill>
                <a:srgbClr val="FF0000"/>
              </a:solidFill>
            </a:rPr>
            <a:t>補助事業ポータルに記載の申請書番号との一致を確認してください。</a:t>
          </a:r>
        </a:p>
      </xdr:txBody>
    </xdr:sp>
    <xdr:clientData/>
  </xdr:oneCellAnchor>
  <xdr:oneCellAnchor>
    <xdr:from>
      <xdr:col>28</xdr:col>
      <xdr:colOff>171138</xdr:colOff>
      <xdr:row>110</xdr:row>
      <xdr:rowOff>123010</xdr:rowOff>
    </xdr:from>
    <xdr:ext cx="3257550" cy="979032"/>
    <xdr:sp macro="" textlink="">
      <xdr:nvSpPr>
        <xdr:cNvPr id="15" name="四角形吹き出し 14">
          <a:extLst>
            <a:ext uri="{FF2B5EF4-FFF2-40B4-BE49-F238E27FC236}">
              <a16:creationId xmlns:a16="http://schemas.microsoft.com/office/drawing/2014/main" id="{00000000-0008-0000-0000-00000F000000}"/>
            </a:ext>
          </a:extLst>
        </xdr:cNvPr>
        <xdr:cNvSpPr/>
      </xdr:nvSpPr>
      <xdr:spPr>
        <a:xfrm>
          <a:off x="5360358" y="23112550"/>
          <a:ext cx="3257550" cy="97903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600">
              <a:solidFill>
                <a:srgbClr val="FF0000"/>
              </a:solidFill>
            </a:rPr>
            <a:t>リース事業者、部署名、担当者名を漏れなく入力してください。</a:t>
          </a:r>
          <a:endParaRPr kumimoji="1" lang="en-US" altLang="ja-JP" sz="1600">
            <a:solidFill>
              <a:srgbClr val="FF0000"/>
            </a:solidFill>
          </a:endParaRPr>
        </a:p>
      </xdr:txBody>
    </xdr:sp>
    <xdr:clientData/>
  </xdr:oneCellAnchor>
  <xdr:twoCellAnchor>
    <xdr:from>
      <xdr:col>2</xdr:col>
      <xdr:colOff>0</xdr:colOff>
      <xdr:row>29</xdr:row>
      <xdr:rowOff>9525</xdr:rowOff>
    </xdr:from>
    <xdr:to>
      <xdr:col>38</xdr:col>
      <xdr:colOff>190499</xdr:colOff>
      <xdr:row>33</xdr:row>
      <xdr:rowOff>19050</xdr:rowOff>
    </xdr:to>
    <xdr:sp macro="" textlink="">
      <xdr:nvSpPr>
        <xdr:cNvPr id="22" name="正方形/長方形 21">
          <a:extLst>
            <a:ext uri="{FF2B5EF4-FFF2-40B4-BE49-F238E27FC236}">
              <a16:creationId xmlns:a16="http://schemas.microsoft.com/office/drawing/2014/main" id="{A66EA2E5-6EFB-4AFC-9860-0A34F14CA87E}"/>
            </a:ext>
          </a:extLst>
        </xdr:cNvPr>
        <xdr:cNvSpPr/>
      </xdr:nvSpPr>
      <xdr:spPr>
        <a:xfrm>
          <a:off x="476250" y="7686675"/>
          <a:ext cx="7391399" cy="8953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190499</xdr:colOff>
      <xdr:row>21</xdr:row>
      <xdr:rowOff>92901</xdr:rowOff>
    </xdr:from>
    <xdr:to>
      <xdr:col>45</xdr:col>
      <xdr:colOff>177824</xdr:colOff>
      <xdr:row>31</xdr:row>
      <xdr:rowOff>19049</xdr:rowOff>
    </xdr:to>
    <xdr:cxnSp macro="">
      <xdr:nvCxnSpPr>
        <xdr:cNvPr id="24" name="コネクタ: カギ線 23">
          <a:extLst>
            <a:ext uri="{FF2B5EF4-FFF2-40B4-BE49-F238E27FC236}">
              <a16:creationId xmlns:a16="http://schemas.microsoft.com/office/drawing/2014/main" id="{4E65C009-A7E3-43C2-972D-E10103BA990C}"/>
            </a:ext>
          </a:extLst>
        </xdr:cNvPr>
        <xdr:cNvCxnSpPr>
          <a:stCxn id="5" idx="1"/>
          <a:endCxn id="22" idx="3"/>
        </xdr:cNvCxnSpPr>
      </xdr:nvCxnSpPr>
      <xdr:spPr>
        <a:xfrm rot="10800000" flipV="1">
          <a:off x="7867649" y="5969826"/>
          <a:ext cx="1387500" cy="2164523"/>
        </a:xfrm>
        <a:prstGeom prst="bentConnector3">
          <a:avLst>
            <a:gd name="adj1" fmla="val 50000"/>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120089</xdr:colOff>
      <xdr:row>50</xdr:row>
      <xdr:rowOff>3174</xdr:rowOff>
    </xdr:from>
    <xdr:to>
      <xdr:col>46</xdr:col>
      <xdr:colOff>142501</xdr:colOff>
      <xdr:row>52</xdr:row>
      <xdr:rowOff>11205</xdr:rowOff>
    </xdr:to>
    <xdr:sp macro="" textlink="">
      <xdr:nvSpPr>
        <xdr:cNvPr id="3" name="正方形/長方形 2">
          <a:extLst>
            <a:ext uri="{FF2B5EF4-FFF2-40B4-BE49-F238E27FC236}">
              <a16:creationId xmlns:a16="http://schemas.microsoft.com/office/drawing/2014/main" id="{4B16A7A2-62D8-4E5A-92ED-DA29360A8F72}"/>
            </a:ext>
          </a:extLst>
        </xdr:cNvPr>
        <xdr:cNvSpPr/>
      </xdr:nvSpPr>
      <xdr:spPr>
        <a:xfrm>
          <a:off x="7549589" y="12587380"/>
          <a:ext cx="918883" cy="299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126440</xdr:colOff>
      <xdr:row>119</xdr:row>
      <xdr:rowOff>417793</xdr:rowOff>
    </xdr:from>
    <xdr:to>
      <xdr:col>65</xdr:col>
      <xdr:colOff>176355</xdr:colOff>
      <xdr:row>121</xdr:row>
      <xdr:rowOff>143758</xdr:rowOff>
    </xdr:to>
    <xdr:grpSp>
      <xdr:nvGrpSpPr>
        <xdr:cNvPr id="26" name="グループ化 25">
          <a:extLst>
            <a:ext uri="{FF2B5EF4-FFF2-40B4-BE49-F238E27FC236}">
              <a16:creationId xmlns:a16="http://schemas.microsoft.com/office/drawing/2014/main" id="{C26521D2-1BD3-4F93-A2FE-BC05AC636484}"/>
            </a:ext>
          </a:extLst>
        </xdr:cNvPr>
        <xdr:cNvGrpSpPr/>
      </xdr:nvGrpSpPr>
      <xdr:grpSpPr>
        <a:xfrm>
          <a:off x="11648804" y="24824884"/>
          <a:ext cx="604096" cy="695783"/>
          <a:chOff x="12834738" y="25112383"/>
          <a:chExt cx="645938" cy="699566"/>
        </a:xfrm>
      </xdr:grpSpPr>
      <xdr:sp macro="" textlink="">
        <xdr:nvSpPr>
          <xdr:cNvPr id="27" name="Rectangle 318">
            <a:extLst>
              <a:ext uri="{FF2B5EF4-FFF2-40B4-BE49-F238E27FC236}">
                <a16:creationId xmlns:a16="http://schemas.microsoft.com/office/drawing/2014/main" id="{83A0B2EB-3236-4EB3-8172-FA6112357D6C}"/>
              </a:ext>
            </a:extLst>
          </xdr:cNvPr>
          <xdr:cNvSpPr>
            <a:spLocks noChangeArrowheads="1"/>
          </xdr:cNvSpPr>
        </xdr:nvSpPr>
        <xdr:spPr bwMode="auto">
          <a:xfrm>
            <a:off x="13061146" y="25205481"/>
            <a:ext cx="82977" cy="110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en-US" sz="1600" b="0" i="0" u="none" strike="noStrike" cap="none" normalizeH="0" baseline="0">
                <a:ln>
                  <a:noFill/>
                </a:ln>
                <a:solidFill>
                  <a:srgbClr val="FF0000"/>
                </a:solidFill>
                <a:effectLst/>
                <a:latin typeface="ＭＳ Ｐゴシック" panose="020B0600070205080204" pitchFamily="50" charset="-128"/>
                <a:ea typeface="ＭＳ Ｐゴシック" panose="020B0600070205080204" pitchFamily="50" charset="-128"/>
              </a:rPr>
              <a:t>共</a:t>
            </a:r>
            <a:endParaRPr kumimoji="0" lang="ja-JP" altLang="ja-JP" sz="1600" b="0" i="0" u="none" strike="noStrike" cap="none" normalizeH="0" baseline="0">
              <a:ln>
                <a:noFill/>
              </a:ln>
              <a:solidFill>
                <a:schemeClr val="tx1"/>
              </a:solidFill>
              <a:effectLst/>
              <a:latin typeface="Arial" panose="020B0604020202020204" pitchFamily="34" charset="0"/>
            </a:endParaRPr>
          </a:p>
        </xdr:txBody>
      </xdr:sp>
      <xdr:sp macro="" textlink="">
        <xdr:nvSpPr>
          <xdr:cNvPr id="28" name="Rectangle 319">
            <a:extLst>
              <a:ext uri="{FF2B5EF4-FFF2-40B4-BE49-F238E27FC236}">
                <a16:creationId xmlns:a16="http://schemas.microsoft.com/office/drawing/2014/main" id="{27938F35-948E-4F18-8E29-AB1C09F1BF22}"/>
              </a:ext>
            </a:extLst>
          </xdr:cNvPr>
          <xdr:cNvSpPr>
            <a:spLocks noChangeArrowheads="1"/>
          </xdr:cNvSpPr>
        </xdr:nvSpPr>
        <xdr:spPr bwMode="auto">
          <a:xfrm>
            <a:off x="13061146" y="25468546"/>
            <a:ext cx="84589" cy="100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en-US" sz="1600" b="0" i="0" u="none" strike="noStrike" cap="none" normalizeH="0" baseline="0">
                <a:ln>
                  <a:noFill/>
                </a:ln>
                <a:solidFill>
                  <a:srgbClr val="FF0000"/>
                </a:solidFill>
                <a:effectLst/>
                <a:latin typeface="ＭＳ Ｐゴシック" panose="020B0600070205080204" pitchFamily="50" charset="-128"/>
                <a:ea typeface="ＭＳ Ｐゴシック" panose="020B0600070205080204" pitchFamily="50" charset="-128"/>
              </a:rPr>
              <a:t>創</a:t>
            </a:r>
            <a:endParaRPr kumimoji="0" lang="ja-JP" altLang="ja-JP" sz="1600" b="0" i="0" u="none" strike="noStrike" cap="none" normalizeH="0" baseline="0">
              <a:ln>
                <a:noFill/>
              </a:ln>
              <a:solidFill>
                <a:schemeClr val="tx1"/>
              </a:solidFill>
              <a:effectLst/>
              <a:latin typeface="Arial" panose="020B0604020202020204" pitchFamily="34" charset="0"/>
            </a:endParaRPr>
          </a:p>
        </xdr:txBody>
      </xdr:sp>
      <xdr:sp macro="" textlink="">
        <xdr:nvSpPr>
          <xdr:cNvPr id="29" name="楕円 28">
            <a:extLst>
              <a:ext uri="{FF2B5EF4-FFF2-40B4-BE49-F238E27FC236}">
                <a16:creationId xmlns:a16="http://schemas.microsoft.com/office/drawing/2014/main" id="{6809C0A6-231D-4F54-BB02-9A756A05C223}"/>
              </a:ext>
            </a:extLst>
          </xdr:cNvPr>
          <xdr:cNvSpPr/>
        </xdr:nvSpPr>
        <xdr:spPr>
          <a:xfrm>
            <a:off x="12834738" y="25112383"/>
            <a:ext cx="645938" cy="699566"/>
          </a:xfrm>
          <a:prstGeom prst="ellipse">
            <a:avLst/>
          </a:prstGeom>
          <a:noFill/>
          <a:ln w="9525" cap="flat">
            <a:solidFill>
              <a:srgbClr val="FF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p>
            <a:pPr marL="0" indent="0" algn="l" defTabSz="914400" rtl="0" eaLnBrk="1" latinLnBrk="0" hangingPunct="1"/>
            <a:endParaRPr kumimoji="1" lang="ja-JP" altLang="en-US" sz="1800" kern="1200">
              <a:solidFill>
                <a:schemeClr val="tx1"/>
              </a:solidFill>
              <a:latin typeface="+mn-lt"/>
              <a:ea typeface="+mn-ea"/>
              <a:cs typeface="+mn-cs"/>
            </a:endParaRPr>
          </a:p>
        </xdr:txBody>
      </xdr:sp>
    </xdr:grpSp>
    <xdr:clientData/>
  </xdr:twoCellAnchor>
  <xdr:twoCellAnchor editAs="oneCell">
    <xdr:from>
      <xdr:col>2</xdr:col>
      <xdr:colOff>124102</xdr:colOff>
      <xdr:row>1</xdr:row>
      <xdr:rowOff>152401</xdr:rowOff>
    </xdr:from>
    <xdr:to>
      <xdr:col>56</xdr:col>
      <xdr:colOff>155864</xdr:colOff>
      <xdr:row>8</xdr:row>
      <xdr:rowOff>163269</xdr:rowOff>
    </xdr:to>
    <xdr:pic>
      <xdr:nvPicPr>
        <xdr:cNvPr id="34" name="図 33">
          <a:extLst>
            <a:ext uri="{FF2B5EF4-FFF2-40B4-BE49-F238E27FC236}">
              <a16:creationId xmlns:a16="http://schemas.microsoft.com/office/drawing/2014/main" id="{00F28D2E-8165-4FCA-B368-0164BD529275}"/>
            </a:ext>
          </a:extLst>
        </xdr:cNvPr>
        <xdr:cNvPicPr>
          <a:picLocks noChangeAspect="1"/>
        </xdr:cNvPicPr>
      </xdr:nvPicPr>
      <xdr:blipFill>
        <a:blip xmlns:r="http://schemas.openxmlformats.org/officeDocument/2006/relationships" r:embed="rId1"/>
        <a:stretch>
          <a:fillRect/>
        </a:stretch>
      </xdr:blipFill>
      <xdr:spPr>
        <a:xfrm>
          <a:off x="554408" y="510989"/>
          <a:ext cx="9713644" cy="1792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71</xdr:col>
      <xdr:colOff>0</xdr:colOff>
      <xdr:row>0</xdr:row>
      <xdr:rowOff>0</xdr:rowOff>
    </xdr:from>
    <xdr:to>
      <xdr:col>85</xdr:col>
      <xdr:colOff>152400</xdr:colOff>
      <xdr:row>5</xdr:row>
      <xdr:rowOff>39009</xdr:rowOff>
    </xdr:to>
    <xdr:sp macro="" textlink="">
      <xdr:nvSpPr>
        <xdr:cNvPr id="5" name="テキスト ボックス 4">
          <a:extLst>
            <a:ext uri="{FF2B5EF4-FFF2-40B4-BE49-F238E27FC236}">
              <a16:creationId xmlns:a16="http://schemas.microsoft.com/office/drawing/2014/main" id="{73DA87F0-49FF-4F0B-9CBD-1B4CA4E659DF}"/>
            </a:ext>
          </a:extLst>
        </xdr:cNvPr>
        <xdr:cNvSpPr txBox="1"/>
      </xdr:nvSpPr>
      <xdr:spPr>
        <a:xfrm>
          <a:off x="13535891" y="0"/>
          <a:ext cx="8880764" cy="132748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3200">
              <a:solidFill>
                <a:srgbClr val="FF0000"/>
              </a:solidFill>
            </a:rPr>
            <a:t>記入例を参照し、全ての内容に誤りがないよう入力してください。</a:t>
          </a:r>
        </a:p>
      </xdr:txBody>
    </xdr:sp>
    <xdr:clientData/>
  </xdr:twoCellAnchor>
  <xdr:twoCellAnchor>
    <xdr:from>
      <xdr:col>0</xdr:col>
      <xdr:colOff>121227</xdr:colOff>
      <xdr:row>93</xdr:row>
      <xdr:rowOff>17318</xdr:rowOff>
    </xdr:from>
    <xdr:to>
      <xdr:col>69</xdr:col>
      <xdr:colOff>86590</xdr:colOff>
      <xdr:row>93</xdr:row>
      <xdr:rowOff>17318</xdr:rowOff>
    </xdr:to>
    <xdr:cxnSp macro="">
      <xdr:nvCxnSpPr>
        <xdr:cNvPr id="4" name="直線コネクタ 3">
          <a:extLst>
            <a:ext uri="{FF2B5EF4-FFF2-40B4-BE49-F238E27FC236}">
              <a16:creationId xmlns:a16="http://schemas.microsoft.com/office/drawing/2014/main" id="{8CC3E02F-490E-4C73-9581-517A07139735}"/>
            </a:ext>
          </a:extLst>
        </xdr:cNvPr>
        <xdr:cNvCxnSpPr/>
      </xdr:nvCxnSpPr>
      <xdr:spPr>
        <a:xfrm>
          <a:off x="121227" y="17101358"/>
          <a:ext cx="12584083"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72</xdr:col>
      <xdr:colOff>1</xdr:colOff>
      <xdr:row>0</xdr:row>
      <xdr:rowOff>0</xdr:rowOff>
    </xdr:from>
    <xdr:to>
      <xdr:col>86</xdr:col>
      <xdr:colOff>290947</xdr:colOff>
      <xdr:row>4</xdr:row>
      <xdr:rowOff>340634</xdr:rowOff>
    </xdr:to>
    <xdr:sp macro="" textlink="">
      <xdr:nvSpPr>
        <xdr:cNvPr id="3" name="テキスト ボックス 2">
          <a:extLst>
            <a:ext uri="{FF2B5EF4-FFF2-40B4-BE49-F238E27FC236}">
              <a16:creationId xmlns:a16="http://schemas.microsoft.com/office/drawing/2014/main" id="{4F975071-5D55-4B62-8D3B-B55C92968B4A}"/>
            </a:ext>
          </a:extLst>
        </xdr:cNvPr>
        <xdr:cNvSpPr txBox="1"/>
      </xdr:nvSpPr>
      <xdr:spPr>
        <a:xfrm>
          <a:off x="13702146" y="0"/>
          <a:ext cx="9019310" cy="12965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3200">
              <a:solidFill>
                <a:srgbClr val="FF0000"/>
              </a:solidFill>
            </a:rPr>
            <a:t>記入例を参照し、全ての内容に誤りがないよう入力してください。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71</xdr:col>
      <xdr:colOff>0</xdr:colOff>
      <xdr:row>0</xdr:row>
      <xdr:rowOff>0</xdr:rowOff>
    </xdr:from>
    <xdr:to>
      <xdr:col>85</xdr:col>
      <xdr:colOff>207818</xdr:colOff>
      <xdr:row>5</xdr:row>
      <xdr:rowOff>39009</xdr:rowOff>
    </xdr:to>
    <xdr:sp macro="" textlink="">
      <xdr:nvSpPr>
        <xdr:cNvPr id="5" name="テキスト ボックス 4">
          <a:extLst>
            <a:ext uri="{FF2B5EF4-FFF2-40B4-BE49-F238E27FC236}">
              <a16:creationId xmlns:a16="http://schemas.microsoft.com/office/drawing/2014/main" id="{1001F7B8-2925-4676-8586-C6143AD41597}"/>
            </a:ext>
          </a:extLst>
        </xdr:cNvPr>
        <xdr:cNvSpPr txBox="1"/>
      </xdr:nvSpPr>
      <xdr:spPr>
        <a:xfrm>
          <a:off x="13535891" y="0"/>
          <a:ext cx="8936182" cy="132748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3200">
              <a:solidFill>
                <a:srgbClr val="FF0000"/>
              </a:solidFill>
            </a:rPr>
            <a:t>記入例を参照し、全ての内容に誤りがないよう入力してください。</a:t>
          </a:r>
        </a:p>
      </xdr:txBody>
    </xdr:sp>
    <xdr:clientData/>
  </xdr:twoCellAnchor>
  <xdr:twoCellAnchor>
    <xdr:from>
      <xdr:col>0</xdr:col>
      <xdr:colOff>121227</xdr:colOff>
      <xdr:row>93</xdr:row>
      <xdr:rowOff>17318</xdr:rowOff>
    </xdr:from>
    <xdr:to>
      <xdr:col>69</xdr:col>
      <xdr:colOff>86590</xdr:colOff>
      <xdr:row>93</xdr:row>
      <xdr:rowOff>17318</xdr:rowOff>
    </xdr:to>
    <xdr:cxnSp macro="">
      <xdr:nvCxnSpPr>
        <xdr:cNvPr id="3" name="直線コネクタ 2">
          <a:extLst>
            <a:ext uri="{FF2B5EF4-FFF2-40B4-BE49-F238E27FC236}">
              <a16:creationId xmlns:a16="http://schemas.microsoft.com/office/drawing/2014/main" id="{4818C5A3-2A6B-412C-B5B6-7FCBDB92E1DB}"/>
            </a:ext>
          </a:extLst>
        </xdr:cNvPr>
        <xdr:cNvCxnSpPr/>
      </xdr:nvCxnSpPr>
      <xdr:spPr>
        <a:xfrm>
          <a:off x="121227" y="17101358"/>
          <a:ext cx="12584083"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200024</xdr:colOff>
      <xdr:row>315</xdr:row>
      <xdr:rowOff>152813</xdr:rowOff>
    </xdr:from>
    <xdr:to>
      <xdr:col>45</xdr:col>
      <xdr:colOff>84067</xdr:colOff>
      <xdr:row>332</xdr:row>
      <xdr:rowOff>152400</xdr:rowOff>
    </xdr:to>
    <xdr:pic>
      <xdr:nvPicPr>
        <xdr:cNvPr id="33" name="図 32">
          <a:extLst>
            <a:ext uri="{FF2B5EF4-FFF2-40B4-BE49-F238E27FC236}">
              <a16:creationId xmlns:a16="http://schemas.microsoft.com/office/drawing/2014/main" id="{4676E99D-7C07-7A60-5ADB-9461DF373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599" y="59807888"/>
          <a:ext cx="8485118" cy="2914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37654</xdr:colOff>
      <xdr:row>253</xdr:row>
      <xdr:rowOff>78085</xdr:rowOff>
    </xdr:from>
    <xdr:to>
      <xdr:col>45</xdr:col>
      <xdr:colOff>166184</xdr:colOff>
      <xdr:row>269</xdr:row>
      <xdr:rowOff>147357</xdr:rowOff>
    </xdr:to>
    <xdr:pic>
      <xdr:nvPicPr>
        <xdr:cNvPr id="48" name="図 47">
          <a:extLst>
            <a:ext uri="{FF2B5EF4-FFF2-40B4-BE49-F238E27FC236}">
              <a16:creationId xmlns:a16="http://schemas.microsoft.com/office/drawing/2014/main" id="{07E3FA71-187B-FB9C-DF4D-7B90F1E0A9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2" y="48173732"/>
          <a:ext cx="7658883" cy="2758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19051</xdr:colOff>
      <xdr:row>234</xdr:row>
      <xdr:rowOff>104777</xdr:rowOff>
    </xdr:from>
    <xdr:to>
      <xdr:col>45</xdr:col>
      <xdr:colOff>152400</xdr:colOff>
      <xdr:row>250</xdr:row>
      <xdr:rowOff>135255</xdr:rowOff>
    </xdr:to>
    <xdr:pic>
      <xdr:nvPicPr>
        <xdr:cNvPr id="29" name="図 28">
          <a:extLst>
            <a:ext uri="{FF2B5EF4-FFF2-40B4-BE49-F238E27FC236}">
              <a16:creationId xmlns:a16="http://schemas.microsoft.com/office/drawing/2014/main" id="{B6B6BD9C-EEE3-6FE5-B4A6-04A7AB13F0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2268" y="44512812"/>
          <a:ext cx="7925628" cy="2688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121227</xdr:colOff>
      <xdr:row>108</xdr:row>
      <xdr:rowOff>17318</xdr:rowOff>
    </xdr:from>
    <xdr:to>
      <xdr:col>70</xdr:col>
      <xdr:colOff>86590</xdr:colOff>
      <xdr:row>108</xdr:row>
      <xdr:rowOff>17318</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121227" y="19810268"/>
          <a:ext cx="1376708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108858</xdr:colOff>
      <xdr:row>13</xdr:row>
      <xdr:rowOff>126171</xdr:rowOff>
    </xdr:from>
    <xdr:ext cx="7105215" cy="559192"/>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21770" y="3611200"/>
          <a:ext cx="7105215" cy="559192"/>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2800">
              <a:solidFill>
                <a:srgbClr val="FF0000"/>
              </a:solidFill>
            </a:rPr>
            <a:t>記入例①　リース料金計算方法「積算」の場合</a:t>
          </a:r>
        </a:p>
      </xdr:txBody>
    </xdr:sp>
    <xdr:clientData/>
  </xdr:oneCellAnchor>
  <xdr:twoCellAnchor>
    <xdr:from>
      <xdr:col>1</xdr:col>
      <xdr:colOff>121227</xdr:colOff>
      <xdr:row>212</xdr:row>
      <xdr:rowOff>17318</xdr:rowOff>
    </xdr:from>
    <xdr:to>
      <xdr:col>70</xdr:col>
      <xdr:colOff>86590</xdr:colOff>
      <xdr:row>212</xdr:row>
      <xdr:rowOff>17318</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a:off x="325334" y="23802604"/>
          <a:ext cx="14048756"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108858</xdr:colOff>
      <xdr:row>118</xdr:row>
      <xdr:rowOff>39587</xdr:rowOff>
    </xdr:from>
    <xdr:ext cx="7105215" cy="559192"/>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16676" y="25462678"/>
          <a:ext cx="7105215" cy="559192"/>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2800">
              <a:solidFill>
                <a:srgbClr val="FF0000"/>
              </a:solidFill>
            </a:rPr>
            <a:t>記入例②　リース料金計算方法「料率」の場合</a:t>
          </a:r>
        </a:p>
      </xdr:txBody>
    </xdr:sp>
    <xdr:clientData/>
  </xdr:oneCellAnchor>
  <xdr:oneCellAnchor>
    <xdr:from>
      <xdr:col>1</xdr:col>
      <xdr:colOff>45061</xdr:colOff>
      <xdr:row>223</xdr:row>
      <xdr:rowOff>87338</xdr:rowOff>
    </xdr:from>
    <xdr:ext cx="5039200" cy="559192"/>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252879" y="47608429"/>
          <a:ext cx="5039200" cy="559192"/>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2800">
              <a:solidFill>
                <a:srgbClr val="FF0000"/>
              </a:solidFill>
            </a:rPr>
            <a:t>記入例③　表示されるメッセージ</a:t>
          </a:r>
        </a:p>
      </xdr:txBody>
    </xdr:sp>
    <xdr:clientData/>
  </xdr:oneCellAnchor>
  <xdr:oneCellAnchor>
    <xdr:from>
      <xdr:col>48</xdr:col>
      <xdr:colOff>0</xdr:colOff>
      <xdr:row>245</xdr:row>
      <xdr:rowOff>0</xdr:rowOff>
    </xdr:from>
    <xdr:ext cx="3960000" cy="692497"/>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8799635" y="52665923"/>
          <a:ext cx="3960000"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b="1">
              <a:solidFill>
                <a:srgbClr val="FF0000"/>
              </a:solidFill>
              <a:latin typeface="+mn-ea"/>
              <a:ea typeface="+mn-ea"/>
            </a:rPr>
            <a:t>※1</a:t>
          </a:r>
          <a:r>
            <a:rPr kumimoji="1" lang="ja-JP" altLang="en-US" sz="1800" b="1">
              <a:solidFill>
                <a:srgbClr val="FF0000"/>
              </a:solidFill>
              <a:latin typeface="+mn-ea"/>
              <a:ea typeface="+mn-ea"/>
            </a:rPr>
            <a:t>　残価設定がないリース契約である　</a:t>
          </a:r>
          <a:endParaRPr kumimoji="1" lang="en-US" altLang="ja-JP" sz="1800" b="1">
            <a:solidFill>
              <a:srgbClr val="FF0000"/>
            </a:solidFill>
            <a:latin typeface="+mn-ea"/>
            <a:ea typeface="+mn-ea"/>
          </a:endParaRPr>
        </a:p>
        <a:p>
          <a:r>
            <a:rPr kumimoji="1" lang="ja-JP" altLang="en-US" sz="1800" b="1">
              <a:solidFill>
                <a:srgbClr val="FF0000"/>
              </a:solidFill>
              <a:latin typeface="+mn-ea"/>
              <a:ea typeface="+mn-ea"/>
            </a:rPr>
            <a:t>　　　</a:t>
          </a:r>
          <a:r>
            <a:rPr kumimoji="1" lang="ja-JP" altLang="en-US" sz="1800" b="1" baseline="0">
              <a:solidFill>
                <a:srgbClr val="FF0000"/>
              </a:solidFill>
              <a:latin typeface="+mn-ea"/>
              <a:ea typeface="+mn-ea"/>
            </a:rPr>
            <a:t> </a:t>
          </a:r>
          <a:r>
            <a:rPr kumimoji="1" lang="ja-JP" altLang="en-US" sz="1800" b="1">
              <a:solidFill>
                <a:srgbClr val="FF0000"/>
              </a:solidFill>
              <a:latin typeface="+mn-ea"/>
              <a:ea typeface="+mn-ea"/>
            </a:rPr>
            <a:t>ことが確認できません。</a:t>
          </a:r>
        </a:p>
      </xdr:txBody>
    </xdr:sp>
    <xdr:clientData/>
  </xdr:oneCellAnchor>
  <xdr:twoCellAnchor>
    <xdr:from>
      <xdr:col>1</xdr:col>
      <xdr:colOff>51953</xdr:colOff>
      <xdr:row>251</xdr:row>
      <xdr:rowOff>148936</xdr:rowOff>
    </xdr:from>
    <xdr:to>
      <xdr:col>68</xdr:col>
      <xdr:colOff>25110</xdr:colOff>
      <xdr:row>251</xdr:row>
      <xdr:rowOff>148936</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261503" y="48640711"/>
          <a:ext cx="13374832"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1680</xdr:colOff>
      <xdr:row>72</xdr:row>
      <xdr:rowOff>7096</xdr:rowOff>
    </xdr:from>
    <xdr:to>
      <xdr:col>69</xdr:col>
      <xdr:colOff>0</xdr:colOff>
      <xdr:row>78</xdr:row>
      <xdr:rowOff>0</xdr:rowOff>
    </xdr:to>
    <xdr:sp macro="" textlink="">
      <xdr:nvSpPr>
        <xdr:cNvPr id="51" name="正方形/長方形 50">
          <a:extLst>
            <a:ext uri="{FF2B5EF4-FFF2-40B4-BE49-F238E27FC236}">
              <a16:creationId xmlns:a16="http://schemas.microsoft.com/office/drawing/2014/main" id="{C1920A79-D908-4302-9B15-B053E50469DF}"/>
            </a:ext>
          </a:extLst>
        </xdr:cNvPr>
        <xdr:cNvSpPr/>
      </xdr:nvSpPr>
      <xdr:spPr>
        <a:xfrm>
          <a:off x="909356" y="15863420"/>
          <a:ext cx="11473144" cy="100143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33617</xdr:colOff>
      <xdr:row>68</xdr:row>
      <xdr:rowOff>67235</xdr:rowOff>
    </xdr:from>
    <xdr:to>
      <xdr:col>24</xdr:col>
      <xdr:colOff>40720</xdr:colOff>
      <xdr:row>72</xdr:row>
      <xdr:rowOff>2427</xdr:rowOff>
    </xdr:to>
    <xdr:cxnSp macro="">
      <xdr:nvCxnSpPr>
        <xdr:cNvPr id="52" name="直線矢印コネクタ 51">
          <a:extLst>
            <a:ext uri="{FF2B5EF4-FFF2-40B4-BE49-F238E27FC236}">
              <a16:creationId xmlns:a16="http://schemas.microsoft.com/office/drawing/2014/main" id="{2AF583F3-9461-4018-B76A-500D6FD649C5}"/>
            </a:ext>
          </a:extLst>
        </xdr:cNvPr>
        <xdr:cNvCxnSpPr/>
      </xdr:nvCxnSpPr>
      <xdr:spPr>
        <a:xfrm>
          <a:off x="4347882" y="15251206"/>
          <a:ext cx="7103" cy="60754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51953</xdr:colOff>
      <xdr:row>270</xdr:row>
      <xdr:rowOff>168084</xdr:rowOff>
    </xdr:from>
    <xdr:to>
      <xdr:col>68</xdr:col>
      <xdr:colOff>25110</xdr:colOff>
      <xdr:row>270</xdr:row>
      <xdr:rowOff>168084</xdr:rowOff>
    </xdr:to>
    <xdr:cxnSp macro="">
      <xdr:nvCxnSpPr>
        <xdr:cNvPr id="60" name="直線コネクタ 59">
          <a:extLst>
            <a:ext uri="{FF2B5EF4-FFF2-40B4-BE49-F238E27FC236}">
              <a16:creationId xmlns:a16="http://schemas.microsoft.com/office/drawing/2014/main" id="{AB9F0B60-9420-4A83-B80B-07342D8D3668}"/>
            </a:ext>
          </a:extLst>
        </xdr:cNvPr>
        <xdr:cNvCxnSpPr/>
      </xdr:nvCxnSpPr>
      <xdr:spPr>
        <a:xfrm>
          <a:off x="264865" y="51491025"/>
          <a:ext cx="13487451"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47</xdr:col>
      <xdr:colOff>142678</xdr:colOff>
      <xdr:row>260</xdr:row>
      <xdr:rowOff>165306</xdr:rowOff>
    </xdr:from>
    <xdr:ext cx="4117594" cy="1292662"/>
    <xdr:sp macro="" textlink="">
      <xdr:nvSpPr>
        <xdr:cNvPr id="64" name="テキスト ボックス 63">
          <a:extLst>
            <a:ext uri="{FF2B5EF4-FFF2-40B4-BE49-F238E27FC236}">
              <a16:creationId xmlns:a16="http://schemas.microsoft.com/office/drawing/2014/main" id="{E250C949-BAF7-4223-9CD3-E31588F944AD}"/>
            </a:ext>
          </a:extLst>
        </xdr:cNvPr>
        <xdr:cNvSpPr txBox="1"/>
      </xdr:nvSpPr>
      <xdr:spPr>
        <a:xfrm>
          <a:off x="9910133" y="50561215"/>
          <a:ext cx="4117594" cy="1292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b="1">
              <a:solidFill>
                <a:srgbClr val="FF0000"/>
              </a:solidFill>
              <a:latin typeface="+mn-ea"/>
              <a:ea typeface="+mn-ea"/>
            </a:rPr>
            <a:t>※2</a:t>
          </a:r>
          <a:r>
            <a:rPr kumimoji="1" lang="ja-JP" altLang="en-US" sz="1800" b="1">
              <a:solidFill>
                <a:srgbClr val="FF0000"/>
              </a:solidFill>
              <a:latin typeface="+mn-ea"/>
              <a:ea typeface="+mn-ea"/>
            </a:rPr>
            <a:t>　補助金が有る場合の</a:t>
          </a:r>
          <a:r>
            <a:rPr kumimoji="1" lang="en-US" altLang="ja-JP" sz="1800" b="1">
              <a:solidFill>
                <a:srgbClr val="FF0000"/>
              </a:solidFill>
              <a:latin typeface="+mn-ea"/>
              <a:ea typeface="+mn-ea"/>
            </a:rPr>
            <a:t>F</a:t>
          </a:r>
          <a:r>
            <a:rPr kumimoji="1" lang="ja-JP" altLang="en-US" sz="1800" b="1">
              <a:solidFill>
                <a:srgbClr val="FF0000"/>
              </a:solidFill>
              <a:latin typeface="+mn-ea"/>
              <a:ea typeface="+mn-ea"/>
            </a:rPr>
            <a:t>「リース料金</a:t>
          </a:r>
        </a:p>
        <a:p>
          <a:r>
            <a:rPr kumimoji="1" lang="ja-JP" altLang="en-US" sz="1800" b="1">
              <a:solidFill>
                <a:srgbClr val="FF0000"/>
              </a:solidFill>
              <a:latin typeface="+mn-ea"/>
              <a:ea typeface="+mn-ea"/>
            </a:rPr>
            <a:t>　　　 支払額合計」から、補助金相当分</a:t>
          </a:r>
        </a:p>
        <a:p>
          <a:r>
            <a:rPr kumimoji="1" lang="ja-JP" altLang="en-US" sz="1800" b="1">
              <a:solidFill>
                <a:srgbClr val="FF0000"/>
              </a:solidFill>
              <a:latin typeface="+mn-ea"/>
              <a:ea typeface="+mn-ea"/>
            </a:rPr>
            <a:t>       の減額がされていることが確認でき</a:t>
          </a:r>
        </a:p>
        <a:p>
          <a:r>
            <a:rPr kumimoji="1" lang="ja-JP" altLang="en-US" sz="1800" b="1">
              <a:solidFill>
                <a:srgbClr val="FF0000"/>
              </a:solidFill>
              <a:latin typeface="+mn-ea"/>
              <a:ea typeface="+mn-ea"/>
            </a:rPr>
            <a:t>       ません。</a:t>
          </a:r>
        </a:p>
      </xdr:txBody>
    </xdr:sp>
    <xdr:clientData/>
  </xdr:oneCellAnchor>
  <xdr:twoCellAnchor>
    <xdr:from>
      <xdr:col>2</xdr:col>
      <xdr:colOff>11206</xdr:colOff>
      <xdr:row>23</xdr:row>
      <xdr:rowOff>11206</xdr:rowOff>
    </xdr:from>
    <xdr:to>
      <xdr:col>39</xdr:col>
      <xdr:colOff>22412</xdr:colOff>
      <xdr:row>33</xdr:row>
      <xdr:rowOff>0</xdr:rowOff>
    </xdr:to>
    <xdr:sp macro="" textlink="">
      <xdr:nvSpPr>
        <xdr:cNvPr id="65" name="正方形/長方形 64">
          <a:extLst>
            <a:ext uri="{FF2B5EF4-FFF2-40B4-BE49-F238E27FC236}">
              <a16:creationId xmlns:a16="http://schemas.microsoft.com/office/drawing/2014/main" id="{B50AC2C5-01B6-42BF-B650-4AFF485B3DE3}"/>
            </a:ext>
          </a:extLst>
        </xdr:cNvPr>
        <xdr:cNvSpPr/>
      </xdr:nvSpPr>
      <xdr:spPr>
        <a:xfrm>
          <a:off x="425824" y="5950324"/>
          <a:ext cx="7474323" cy="22299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149679</xdr:colOff>
      <xdr:row>21</xdr:row>
      <xdr:rowOff>104214</xdr:rowOff>
    </xdr:from>
    <xdr:to>
      <xdr:col>5</xdr:col>
      <xdr:colOff>149679</xdr:colOff>
      <xdr:row>23</xdr:row>
      <xdr:rowOff>1492</xdr:rowOff>
    </xdr:to>
    <xdr:cxnSp macro="">
      <xdr:nvCxnSpPr>
        <xdr:cNvPr id="66" name="直線矢印コネクタ 65">
          <a:extLst>
            <a:ext uri="{FF2B5EF4-FFF2-40B4-BE49-F238E27FC236}">
              <a16:creationId xmlns:a16="http://schemas.microsoft.com/office/drawing/2014/main" id="{DE96F7D0-148A-4958-80B3-8979A4CD015E}"/>
            </a:ext>
          </a:extLst>
        </xdr:cNvPr>
        <xdr:cNvCxnSpPr/>
      </xdr:nvCxnSpPr>
      <xdr:spPr>
        <a:xfrm>
          <a:off x="1170215" y="5615107"/>
          <a:ext cx="0" cy="34631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38973</xdr:colOff>
      <xdr:row>26</xdr:row>
      <xdr:rowOff>19050</xdr:rowOff>
    </xdr:from>
    <xdr:to>
      <xdr:col>57</xdr:col>
      <xdr:colOff>38973</xdr:colOff>
      <xdr:row>28</xdr:row>
      <xdr:rowOff>216087</xdr:rowOff>
    </xdr:to>
    <xdr:cxnSp macro="">
      <xdr:nvCxnSpPr>
        <xdr:cNvPr id="67" name="直線矢印コネクタ 66">
          <a:extLst>
            <a:ext uri="{FF2B5EF4-FFF2-40B4-BE49-F238E27FC236}">
              <a16:creationId xmlns:a16="http://schemas.microsoft.com/office/drawing/2014/main" id="{2FB6F67A-87E6-4317-B53E-B3D8F9218935}"/>
            </a:ext>
          </a:extLst>
        </xdr:cNvPr>
        <xdr:cNvCxnSpPr/>
      </xdr:nvCxnSpPr>
      <xdr:spPr>
        <a:xfrm>
          <a:off x="10364073" y="6543675"/>
          <a:ext cx="0" cy="63518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xdr:colOff>
      <xdr:row>46</xdr:row>
      <xdr:rowOff>169067</xdr:rowOff>
    </xdr:from>
    <xdr:to>
      <xdr:col>46</xdr:col>
      <xdr:colOff>65172</xdr:colOff>
      <xdr:row>52</xdr:row>
      <xdr:rowOff>297207</xdr:rowOff>
    </xdr:to>
    <xdr:cxnSp macro="">
      <xdr:nvCxnSpPr>
        <xdr:cNvPr id="20" name="コネクタ: カギ線 19">
          <a:extLst>
            <a:ext uri="{FF2B5EF4-FFF2-40B4-BE49-F238E27FC236}">
              <a16:creationId xmlns:a16="http://schemas.microsoft.com/office/drawing/2014/main" id="{6FCFB0F8-012E-4270-BA63-C305F4CBDB5B}"/>
            </a:ext>
          </a:extLst>
        </xdr:cNvPr>
        <xdr:cNvCxnSpPr>
          <a:cxnSpLocks/>
          <a:stCxn id="10" idx="1"/>
          <a:endCxn id="28" idx="3"/>
        </xdr:cNvCxnSpPr>
      </xdr:nvCxnSpPr>
      <xdr:spPr>
        <a:xfrm rot="10800000" flipV="1">
          <a:off x="7296980" y="11317458"/>
          <a:ext cx="1158475" cy="1171749"/>
        </a:xfrm>
        <a:prstGeom prst="bentConnector3">
          <a:avLst>
            <a:gd name="adj1" fmla="val 3416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44847</xdr:colOff>
      <xdr:row>111</xdr:row>
      <xdr:rowOff>45413</xdr:rowOff>
    </xdr:from>
    <xdr:to>
      <xdr:col>61</xdr:col>
      <xdr:colOff>44847</xdr:colOff>
      <xdr:row>114</xdr:row>
      <xdr:rowOff>0</xdr:rowOff>
    </xdr:to>
    <xdr:cxnSp macro="">
      <xdr:nvCxnSpPr>
        <xdr:cNvPr id="69" name="直線矢印コネクタ 68">
          <a:extLst>
            <a:ext uri="{FF2B5EF4-FFF2-40B4-BE49-F238E27FC236}">
              <a16:creationId xmlns:a16="http://schemas.microsoft.com/office/drawing/2014/main" id="{5F196C53-AA64-4FC5-A4AB-CAF48062D2BD}"/>
            </a:ext>
          </a:extLst>
        </xdr:cNvPr>
        <xdr:cNvCxnSpPr/>
      </xdr:nvCxnSpPr>
      <xdr:spPr>
        <a:xfrm>
          <a:off x="10992994" y="24687148"/>
          <a:ext cx="0" cy="45885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183696</xdr:colOff>
      <xdr:row>125</xdr:row>
      <xdr:rowOff>104214</xdr:rowOff>
    </xdr:from>
    <xdr:to>
      <xdr:col>5</xdr:col>
      <xdr:colOff>183696</xdr:colOff>
      <xdr:row>127</xdr:row>
      <xdr:rowOff>1493</xdr:rowOff>
    </xdr:to>
    <xdr:cxnSp macro="">
      <xdr:nvCxnSpPr>
        <xdr:cNvPr id="84" name="直線矢印コネクタ 83">
          <a:extLst>
            <a:ext uri="{FF2B5EF4-FFF2-40B4-BE49-F238E27FC236}">
              <a16:creationId xmlns:a16="http://schemas.microsoft.com/office/drawing/2014/main" id="{4085F8B4-B7B8-40A0-96D5-227C58B36A82}"/>
            </a:ext>
          </a:extLst>
        </xdr:cNvPr>
        <xdr:cNvCxnSpPr>
          <a:stCxn id="83" idx="2"/>
        </xdr:cNvCxnSpPr>
      </xdr:nvCxnSpPr>
      <xdr:spPr>
        <a:xfrm>
          <a:off x="1136196" y="27798152"/>
          <a:ext cx="0" cy="34971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127</xdr:row>
      <xdr:rowOff>0</xdr:rowOff>
    </xdr:from>
    <xdr:to>
      <xdr:col>39</xdr:col>
      <xdr:colOff>11206</xdr:colOff>
      <xdr:row>136</xdr:row>
      <xdr:rowOff>203106</xdr:rowOff>
    </xdr:to>
    <xdr:sp macro="" textlink="">
      <xdr:nvSpPr>
        <xdr:cNvPr id="85" name="正方形/長方形 84">
          <a:extLst>
            <a:ext uri="{FF2B5EF4-FFF2-40B4-BE49-F238E27FC236}">
              <a16:creationId xmlns:a16="http://schemas.microsoft.com/office/drawing/2014/main" id="{EED5E2D7-CC2A-46BA-9CE6-EF5155738CF7}"/>
            </a:ext>
          </a:extLst>
        </xdr:cNvPr>
        <xdr:cNvSpPr/>
      </xdr:nvSpPr>
      <xdr:spPr>
        <a:xfrm>
          <a:off x="381000" y="28146375"/>
          <a:ext cx="7059706" cy="213191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15030</xdr:colOff>
      <xdr:row>130</xdr:row>
      <xdr:rowOff>182506</xdr:rowOff>
    </xdr:from>
    <xdr:to>
      <xdr:col>58</xdr:col>
      <xdr:colOff>15030</xdr:colOff>
      <xdr:row>132</xdr:row>
      <xdr:rowOff>208162</xdr:rowOff>
    </xdr:to>
    <xdr:cxnSp macro="">
      <xdr:nvCxnSpPr>
        <xdr:cNvPr id="93" name="直線矢印コネクタ 92">
          <a:extLst>
            <a:ext uri="{FF2B5EF4-FFF2-40B4-BE49-F238E27FC236}">
              <a16:creationId xmlns:a16="http://schemas.microsoft.com/office/drawing/2014/main" id="{26D25AF3-F9CC-4239-87B7-329302611FB1}"/>
            </a:ext>
          </a:extLst>
        </xdr:cNvPr>
        <xdr:cNvCxnSpPr>
          <a:stCxn id="92" idx="2"/>
        </xdr:cNvCxnSpPr>
      </xdr:nvCxnSpPr>
      <xdr:spPr>
        <a:xfrm>
          <a:off x="10521105" y="29481406"/>
          <a:ext cx="0" cy="46380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187599</xdr:colOff>
      <xdr:row>151</xdr:row>
      <xdr:rowOff>38098</xdr:rowOff>
    </xdr:from>
    <xdr:to>
      <xdr:col>46</xdr:col>
      <xdr:colOff>56107</xdr:colOff>
      <xdr:row>156</xdr:row>
      <xdr:rowOff>291978</xdr:rowOff>
    </xdr:to>
    <xdr:cxnSp macro="">
      <xdr:nvCxnSpPr>
        <xdr:cNvPr id="95" name="コネクタ: カギ線 94">
          <a:extLst>
            <a:ext uri="{FF2B5EF4-FFF2-40B4-BE49-F238E27FC236}">
              <a16:creationId xmlns:a16="http://schemas.microsoft.com/office/drawing/2014/main" id="{582826A1-45B7-4B6F-A102-E874C45A57AC}"/>
            </a:ext>
          </a:extLst>
        </xdr:cNvPr>
        <xdr:cNvCxnSpPr>
          <a:cxnSpLocks/>
          <a:endCxn id="3" idx="3"/>
        </xdr:cNvCxnSpPr>
      </xdr:nvCxnSpPr>
      <xdr:spPr>
        <a:xfrm rot="10800000" flipV="1">
          <a:off x="7917503" y="29800060"/>
          <a:ext cx="1253296" cy="1096476"/>
        </a:xfrm>
        <a:prstGeom prst="bentConnector3">
          <a:avLst>
            <a:gd name="adj1" fmla="val 35385"/>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xdr:colOff>
      <xdr:row>17</xdr:row>
      <xdr:rowOff>0</xdr:rowOff>
    </xdr:from>
    <xdr:ext cx="1529442" cy="1266264"/>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421821" y="4367893"/>
          <a:ext cx="1529442" cy="1266264"/>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600">
              <a:solidFill>
                <a:srgbClr val="FF0000"/>
              </a:solidFill>
            </a:rPr>
            <a:t>リース契約内容申告書に入力した内容が転記されます。</a:t>
          </a:r>
        </a:p>
      </xdr:txBody>
    </xdr:sp>
    <xdr:clientData/>
  </xdr:oneCellAnchor>
  <xdr:oneCellAnchor>
    <xdr:from>
      <xdr:col>43</xdr:col>
      <xdr:colOff>26973</xdr:colOff>
      <xdr:row>22</xdr:row>
      <xdr:rowOff>131268</xdr:rowOff>
    </xdr:from>
    <xdr:ext cx="4691985" cy="892552"/>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7785518" y="5811632"/>
          <a:ext cx="4691985" cy="89255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600">
              <a:solidFill>
                <a:srgbClr val="FF0000"/>
              </a:solidFill>
            </a:rPr>
            <a:t>全リース契約のリース料金の総額が表示されます。（１ページ目のみ）</a:t>
          </a:r>
        </a:p>
        <a:p>
          <a:pPr algn="l"/>
          <a:r>
            <a:rPr kumimoji="1" lang="en-US" altLang="ja-JP" sz="1600">
              <a:solidFill>
                <a:srgbClr val="FF0000"/>
              </a:solidFill>
            </a:rPr>
            <a:t>※</a:t>
          </a:r>
          <a:r>
            <a:rPr kumimoji="1" lang="ja-JP" altLang="en-US" sz="1600">
              <a:solidFill>
                <a:srgbClr val="FF0000"/>
              </a:solidFill>
            </a:rPr>
            <a:t>金額が正しいことを必ず確認してください。</a:t>
          </a:r>
        </a:p>
      </xdr:txBody>
    </xdr:sp>
    <xdr:clientData/>
  </xdr:oneCellAnchor>
  <xdr:oneCellAnchor>
    <xdr:from>
      <xdr:col>46</xdr:col>
      <xdr:colOff>61996</xdr:colOff>
      <xdr:row>43</xdr:row>
      <xdr:rowOff>103766</xdr:rowOff>
    </xdr:from>
    <xdr:ext cx="4290929" cy="1151295"/>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8212675" y="10907837"/>
          <a:ext cx="4290929" cy="115129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600">
              <a:solidFill>
                <a:srgbClr val="FF0000"/>
              </a:solidFill>
            </a:rPr>
            <a:t>リース料金の計算方法を選択してください。</a:t>
          </a:r>
        </a:p>
        <a:p>
          <a:pPr algn="l"/>
          <a:r>
            <a:rPr kumimoji="1" lang="ja-JP" altLang="en-US" sz="1600">
              <a:solidFill>
                <a:srgbClr val="FF0000"/>
              </a:solidFill>
            </a:rPr>
            <a:t>カーソルをあてると「▼」が表示されますので、プルダウンリストより「積算」を選択してください。</a:t>
          </a:r>
        </a:p>
      </xdr:txBody>
    </xdr:sp>
    <xdr:clientData/>
  </xdr:oneCellAnchor>
  <xdr:oneCellAnchor>
    <xdr:from>
      <xdr:col>17</xdr:col>
      <xdr:colOff>84049</xdr:colOff>
      <xdr:row>61</xdr:row>
      <xdr:rowOff>163232</xdr:rowOff>
    </xdr:from>
    <xdr:ext cx="2747864" cy="1302124"/>
    <xdr:sp macro="" textlink="">
      <xdr:nvSpPr>
        <xdr:cNvPr id="50" name="四角形吹き出し 9">
          <a:extLst>
            <a:ext uri="{FF2B5EF4-FFF2-40B4-BE49-F238E27FC236}">
              <a16:creationId xmlns:a16="http://schemas.microsoft.com/office/drawing/2014/main" id="{65EA67AF-BB26-4594-B835-C3AEC21E2A23}"/>
            </a:ext>
          </a:extLst>
        </xdr:cNvPr>
        <xdr:cNvSpPr/>
      </xdr:nvSpPr>
      <xdr:spPr>
        <a:xfrm>
          <a:off x="3143255" y="14204203"/>
          <a:ext cx="2747864" cy="1302124"/>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600">
              <a:solidFill>
                <a:srgbClr val="FF0000"/>
              </a:solidFill>
            </a:rPr>
            <a:t>第</a:t>
          </a:r>
          <a:r>
            <a:rPr kumimoji="1" lang="en-US" altLang="ja-JP" sz="1600">
              <a:solidFill>
                <a:srgbClr val="FF0000"/>
              </a:solidFill>
            </a:rPr>
            <a:t>1</a:t>
          </a:r>
          <a:r>
            <a:rPr kumimoji="1" lang="ja-JP" altLang="en-US" sz="1600">
              <a:solidFill>
                <a:srgbClr val="FF0000"/>
              </a:solidFill>
            </a:rPr>
            <a:t>回目に支払うリース料金と、第</a:t>
          </a:r>
          <a:r>
            <a:rPr kumimoji="1" lang="en-US" altLang="ja-JP" sz="1600">
              <a:solidFill>
                <a:srgbClr val="FF0000"/>
              </a:solidFill>
            </a:rPr>
            <a:t>2</a:t>
          </a:r>
          <a:r>
            <a:rPr kumimoji="1" lang="ja-JP" altLang="en-US" sz="1600">
              <a:solidFill>
                <a:srgbClr val="FF0000"/>
              </a:solidFill>
            </a:rPr>
            <a:t>回目以降に支払うリース料金が異なる場合にＦの内訳を記入してください。</a:t>
          </a:r>
        </a:p>
      </xdr:txBody>
    </xdr:sp>
    <xdr:clientData/>
  </xdr:oneCellAnchor>
  <xdr:oneCellAnchor>
    <xdr:from>
      <xdr:col>46</xdr:col>
      <xdr:colOff>41130</xdr:colOff>
      <xdr:row>148</xdr:row>
      <xdr:rowOff>69027</xdr:rowOff>
    </xdr:from>
    <xdr:ext cx="4291200" cy="892552"/>
    <xdr:sp macro="" textlink="">
      <xdr:nvSpPr>
        <xdr:cNvPr id="17" name="四角形吹き出し 16">
          <a:extLst>
            <a:ext uri="{FF2B5EF4-FFF2-40B4-BE49-F238E27FC236}">
              <a16:creationId xmlns:a16="http://schemas.microsoft.com/office/drawing/2014/main" id="{00000000-0008-0000-0100-000011000000}"/>
            </a:ext>
          </a:extLst>
        </xdr:cNvPr>
        <xdr:cNvSpPr/>
      </xdr:nvSpPr>
      <xdr:spPr>
        <a:xfrm>
          <a:off x="8375505" y="33663702"/>
          <a:ext cx="4291200" cy="89255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600">
              <a:solidFill>
                <a:srgbClr val="FF0000"/>
              </a:solidFill>
            </a:rPr>
            <a:t>リース料金の計算方法を選択してください。</a:t>
          </a:r>
        </a:p>
        <a:p>
          <a:pPr algn="l"/>
          <a:r>
            <a:rPr kumimoji="1" lang="ja-JP" altLang="en-US" sz="1600">
              <a:solidFill>
                <a:srgbClr val="FF0000"/>
              </a:solidFill>
            </a:rPr>
            <a:t>カーソルをあてると「▼」が表示されますので、プルダウンリストより「料率」を選択してください。</a:t>
          </a:r>
        </a:p>
      </xdr:txBody>
    </xdr:sp>
    <xdr:clientData/>
  </xdr:oneCellAnchor>
  <xdr:oneCellAnchor>
    <xdr:from>
      <xdr:col>58</xdr:col>
      <xdr:colOff>24038</xdr:colOff>
      <xdr:row>106</xdr:row>
      <xdr:rowOff>81643</xdr:rowOff>
    </xdr:from>
    <xdr:ext cx="2234747" cy="861331"/>
    <xdr:sp macro="" textlink="">
      <xdr:nvSpPr>
        <xdr:cNvPr id="87" name="四角形吹き出し 10">
          <a:extLst>
            <a:ext uri="{FF2B5EF4-FFF2-40B4-BE49-F238E27FC236}">
              <a16:creationId xmlns:a16="http://schemas.microsoft.com/office/drawing/2014/main" id="{4334D3C9-E2CD-40FB-9AD3-280FB4E9AE32}"/>
            </a:ext>
          </a:extLst>
        </xdr:cNvPr>
        <xdr:cNvSpPr/>
      </xdr:nvSpPr>
      <xdr:spPr>
        <a:xfrm>
          <a:off x="11862252" y="21608143"/>
          <a:ext cx="2234747" cy="861331"/>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marL="0" indent="0" algn="l"/>
          <a:r>
            <a:rPr kumimoji="1" lang="ja-JP" altLang="ja-JP" sz="1600">
              <a:solidFill>
                <a:srgbClr val="FF0000"/>
              </a:solidFill>
              <a:latin typeface="+mn-lt"/>
              <a:ea typeface="+mn-ea"/>
              <a:cs typeface="+mn-cs"/>
            </a:rPr>
            <a:t>担当者名が入っていることを確認してください。</a:t>
          </a:r>
        </a:p>
      </xdr:txBody>
    </xdr:sp>
    <xdr:clientData/>
  </xdr:oneCellAnchor>
  <xdr:oneCellAnchor>
    <xdr:from>
      <xdr:col>1</xdr:col>
      <xdr:colOff>142875</xdr:colOff>
      <xdr:row>121</xdr:row>
      <xdr:rowOff>0</xdr:rowOff>
    </xdr:from>
    <xdr:ext cx="1529442" cy="1266264"/>
    <xdr:sp macro="" textlink="">
      <xdr:nvSpPr>
        <xdr:cNvPr id="83" name="四角形吹き出し 7">
          <a:extLst>
            <a:ext uri="{FF2B5EF4-FFF2-40B4-BE49-F238E27FC236}">
              <a16:creationId xmlns:a16="http://schemas.microsoft.com/office/drawing/2014/main" id="{CC6D148E-7C36-49E9-9886-966E47F01D63}"/>
            </a:ext>
          </a:extLst>
        </xdr:cNvPr>
        <xdr:cNvSpPr/>
      </xdr:nvSpPr>
      <xdr:spPr>
        <a:xfrm>
          <a:off x="333375" y="26503313"/>
          <a:ext cx="1529442" cy="1266264"/>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600">
              <a:solidFill>
                <a:srgbClr val="FF0000"/>
              </a:solidFill>
            </a:rPr>
            <a:t>リース契約内容申告書に入力した内容が転記されます。</a:t>
          </a:r>
        </a:p>
      </xdr:txBody>
    </xdr:sp>
    <xdr:clientData/>
  </xdr:oneCellAnchor>
  <xdr:oneCellAnchor>
    <xdr:from>
      <xdr:col>46</xdr:col>
      <xdr:colOff>41130</xdr:colOff>
      <xdr:row>126</xdr:row>
      <xdr:rowOff>99579</xdr:rowOff>
    </xdr:from>
    <xdr:ext cx="4291200" cy="892552"/>
    <xdr:sp macro="" textlink="">
      <xdr:nvSpPr>
        <xdr:cNvPr id="92" name="四角形吹き出し 8">
          <a:extLst>
            <a:ext uri="{FF2B5EF4-FFF2-40B4-BE49-F238E27FC236}">
              <a16:creationId xmlns:a16="http://schemas.microsoft.com/office/drawing/2014/main" id="{98BFCB81-1EB9-49E8-9805-B93A62F1DF77}"/>
            </a:ext>
          </a:extLst>
        </xdr:cNvPr>
        <xdr:cNvSpPr/>
      </xdr:nvSpPr>
      <xdr:spPr>
        <a:xfrm>
          <a:off x="8375505" y="28588854"/>
          <a:ext cx="4291200" cy="89255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600">
              <a:solidFill>
                <a:srgbClr val="FF0000"/>
              </a:solidFill>
            </a:rPr>
            <a:t>全リース契約のリース料金の総額が表示されます。（１ページ目のみ）</a:t>
          </a:r>
        </a:p>
        <a:p>
          <a:pPr algn="l"/>
          <a:r>
            <a:rPr kumimoji="1" lang="en-US" altLang="ja-JP" sz="1600">
              <a:solidFill>
                <a:srgbClr val="FF0000"/>
              </a:solidFill>
            </a:rPr>
            <a:t>※</a:t>
          </a:r>
          <a:r>
            <a:rPr kumimoji="1" lang="ja-JP" altLang="en-US" sz="1600">
              <a:solidFill>
                <a:srgbClr val="FF0000"/>
              </a:solidFill>
            </a:rPr>
            <a:t>金額が正しいことを必ず確認してください。</a:t>
          </a:r>
        </a:p>
      </xdr:txBody>
    </xdr:sp>
    <xdr:clientData/>
  </xdr:oneCellAnchor>
  <xdr:oneCellAnchor>
    <xdr:from>
      <xdr:col>48</xdr:col>
      <xdr:colOff>0</xdr:colOff>
      <xdr:row>235</xdr:row>
      <xdr:rowOff>130246</xdr:rowOff>
    </xdr:from>
    <xdr:ext cx="3960000" cy="1159292"/>
    <xdr:sp macro="" textlink="">
      <xdr:nvSpPr>
        <xdr:cNvPr id="25" name="四角形吹き出し 24">
          <a:extLst>
            <a:ext uri="{FF2B5EF4-FFF2-40B4-BE49-F238E27FC236}">
              <a16:creationId xmlns:a16="http://schemas.microsoft.com/office/drawing/2014/main" id="{00000000-0008-0000-0100-000019000000}"/>
            </a:ext>
          </a:extLst>
        </xdr:cNvPr>
        <xdr:cNvSpPr/>
      </xdr:nvSpPr>
      <xdr:spPr>
        <a:xfrm>
          <a:off x="8799635" y="51184246"/>
          <a:ext cx="3960000" cy="115929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600">
              <a:solidFill>
                <a:srgbClr val="FF0000"/>
              </a:solidFill>
            </a:rPr>
            <a:t>Ｆ「初回リース契約期間のリース料金支払額合計」がＤ「補助金差引後のリース対象費用（元本）」以上であること（フルペイアウトであること）を確認してください。</a:t>
          </a:r>
        </a:p>
      </xdr:txBody>
    </xdr:sp>
    <xdr:clientData/>
  </xdr:oneCellAnchor>
  <xdr:oneCellAnchor>
    <xdr:from>
      <xdr:col>47</xdr:col>
      <xdr:colOff>127339</xdr:colOff>
      <xdr:row>255</xdr:row>
      <xdr:rowOff>149260</xdr:rowOff>
    </xdr:from>
    <xdr:ext cx="4011706" cy="720459"/>
    <xdr:sp macro="" textlink="">
      <xdr:nvSpPr>
        <xdr:cNvPr id="63" name="四角形吹き出し 34">
          <a:extLst>
            <a:ext uri="{FF2B5EF4-FFF2-40B4-BE49-F238E27FC236}">
              <a16:creationId xmlns:a16="http://schemas.microsoft.com/office/drawing/2014/main" id="{36DF2595-2EA0-4E0D-94DE-624EECB8725F}"/>
            </a:ext>
          </a:extLst>
        </xdr:cNvPr>
        <xdr:cNvSpPr/>
      </xdr:nvSpPr>
      <xdr:spPr>
        <a:xfrm>
          <a:off x="9894794" y="49679260"/>
          <a:ext cx="4011706" cy="720459"/>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600">
              <a:solidFill>
                <a:srgbClr val="FF0000"/>
              </a:solidFill>
            </a:rPr>
            <a:t>Ｆ「初回リース契約期間のリース料金支払額合計」の金額が正しいことを確認してください。</a:t>
          </a:r>
        </a:p>
      </xdr:txBody>
    </xdr:sp>
    <xdr:clientData/>
  </xdr:oneCellAnchor>
  <xdr:twoCellAnchor>
    <xdr:from>
      <xdr:col>65</xdr:col>
      <xdr:colOff>54428</xdr:colOff>
      <xdr:row>112</xdr:row>
      <xdr:rowOff>81643</xdr:rowOff>
    </xdr:from>
    <xdr:to>
      <xdr:col>68</xdr:col>
      <xdr:colOff>95220</xdr:colOff>
      <xdr:row>115</xdr:row>
      <xdr:rowOff>254571</xdr:rowOff>
    </xdr:to>
    <xdr:grpSp>
      <xdr:nvGrpSpPr>
        <xdr:cNvPr id="56" name="グループ化 55">
          <a:extLst>
            <a:ext uri="{FF2B5EF4-FFF2-40B4-BE49-F238E27FC236}">
              <a16:creationId xmlns:a16="http://schemas.microsoft.com/office/drawing/2014/main" id="{9844D96A-FDDD-4D0A-9C1E-D4581472E8EF}"/>
            </a:ext>
          </a:extLst>
        </xdr:cNvPr>
        <xdr:cNvGrpSpPr/>
      </xdr:nvGrpSpPr>
      <xdr:grpSpPr>
        <a:xfrm>
          <a:off x="12073246" y="22121916"/>
          <a:ext cx="594974" cy="692473"/>
          <a:chOff x="12834738" y="25112383"/>
          <a:chExt cx="645938" cy="699566"/>
        </a:xfrm>
      </xdr:grpSpPr>
      <xdr:sp macro="" textlink="">
        <xdr:nvSpPr>
          <xdr:cNvPr id="57" name="Rectangle 318">
            <a:extLst>
              <a:ext uri="{FF2B5EF4-FFF2-40B4-BE49-F238E27FC236}">
                <a16:creationId xmlns:a16="http://schemas.microsoft.com/office/drawing/2014/main" id="{1B34A30E-8135-413C-BA41-13675849C716}"/>
              </a:ext>
            </a:extLst>
          </xdr:cNvPr>
          <xdr:cNvSpPr>
            <a:spLocks noChangeArrowheads="1"/>
          </xdr:cNvSpPr>
        </xdr:nvSpPr>
        <xdr:spPr bwMode="auto">
          <a:xfrm>
            <a:off x="13061146" y="25205481"/>
            <a:ext cx="82977" cy="110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en-US" sz="1600" b="0" i="0" u="none" strike="noStrike" cap="none" normalizeH="0" baseline="0">
                <a:ln>
                  <a:noFill/>
                </a:ln>
                <a:solidFill>
                  <a:srgbClr val="FF0000"/>
                </a:solidFill>
                <a:effectLst/>
                <a:latin typeface="ＭＳ Ｐゴシック" panose="020B0600070205080204" pitchFamily="50" charset="-128"/>
                <a:ea typeface="ＭＳ Ｐゴシック" panose="020B0600070205080204" pitchFamily="50" charset="-128"/>
              </a:rPr>
              <a:t>共</a:t>
            </a:r>
            <a:endParaRPr kumimoji="0" lang="ja-JP" altLang="ja-JP" sz="1600" b="0" i="0" u="none" strike="noStrike" cap="none" normalizeH="0" baseline="0">
              <a:ln>
                <a:noFill/>
              </a:ln>
              <a:solidFill>
                <a:schemeClr val="tx1"/>
              </a:solidFill>
              <a:effectLst/>
              <a:latin typeface="Arial" panose="020B0604020202020204" pitchFamily="34" charset="0"/>
            </a:endParaRPr>
          </a:p>
        </xdr:txBody>
      </xdr:sp>
      <xdr:sp macro="" textlink="">
        <xdr:nvSpPr>
          <xdr:cNvPr id="58" name="Rectangle 319">
            <a:extLst>
              <a:ext uri="{FF2B5EF4-FFF2-40B4-BE49-F238E27FC236}">
                <a16:creationId xmlns:a16="http://schemas.microsoft.com/office/drawing/2014/main" id="{26B0249B-15BD-4064-AE56-9FC3F6D3FC05}"/>
              </a:ext>
            </a:extLst>
          </xdr:cNvPr>
          <xdr:cNvSpPr>
            <a:spLocks noChangeArrowheads="1"/>
          </xdr:cNvSpPr>
        </xdr:nvSpPr>
        <xdr:spPr bwMode="auto">
          <a:xfrm>
            <a:off x="13061146" y="25468546"/>
            <a:ext cx="84589" cy="100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en-US" sz="1600" b="0" i="0" u="none" strike="noStrike" cap="none" normalizeH="0" baseline="0">
                <a:ln>
                  <a:noFill/>
                </a:ln>
                <a:solidFill>
                  <a:srgbClr val="FF0000"/>
                </a:solidFill>
                <a:effectLst/>
                <a:latin typeface="ＭＳ Ｐゴシック" panose="020B0600070205080204" pitchFamily="50" charset="-128"/>
                <a:ea typeface="ＭＳ Ｐゴシック" panose="020B0600070205080204" pitchFamily="50" charset="-128"/>
              </a:rPr>
              <a:t>創</a:t>
            </a:r>
            <a:endParaRPr kumimoji="0" lang="ja-JP" altLang="ja-JP" sz="1600" b="0" i="0" u="none" strike="noStrike" cap="none" normalizeH="0" baseline="0">
              <a:ln>
                <a:noFill/>
              </a:ln>
              <a:solidFill>
                <a:schemeClr val="tx1"/>
              </a:solidFill>
              <a:effectLst/>
              <a:latin typeface="Arial" panose="020B0604020202020204" pitchFamily="34" charset="0"/>
            </a:endParaRPr>
          </a:p>
        </xdr:txBody>
      </xdr:sp>
      <xdr:sp macro="" textlink="">
        <xdr:nvSpPr>
          <xdr:cNvPr id="68" name="楕円 67">
            <a:extLst>
              <a:ext uri="{FF2B5EF4-FFF2-40B4-BE49-F238E27FC236}">
                <a16:creationId xmlns:a16="http://schemas.microsoft.com/office/drawing/2014/main" id="{AEDC0476-F647-4380-BAF2-D93F085F58E8}"/>
              </a:ext>
            </a:extLst>
          </xdr:cNvPr>
          <xdr:cNvSpPr/>
        </xdr:nvSpPr>
        <xdr:spPr>
          <a:xfrm>
            <a:off x="12834738" y="25112383"/>
            <a:ext cx="645938" cy="699566"/>
          </a:xfrm>
          <a:prstGeom prst="ellipse">
            <a:avLst/>
          </a:prstGeom>
          <a:noFill/>
          <a:ln w="9525" cap="flat">
            <a:solidFill>
              <a:srgbClr val="FF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p>
            <a:pPr marL="0" indent="0" algn="l" defTabSz="914400" rtl="0" eaLnBrk="1" latinLnBrk="0" hangingPunct="1"/>
            <a:endParaRPr kumimoji="1" lang="ja-JP" altLang="en-US" sz="1800" kern="1200">
              <a:solidFill>
                <a:schemeClr val="tx1"/>
              </a:solidFill>
              <a:latin typeface="+mn-lt"/>
              <a:ea typeface="+mn-ea"/>
              <a:cs typeface="+mn-cs"/>
            </a:endParaRPr>
          </a:p>
        </xdr:txBody>
      </xdr:sp>
    </xdr:grpSp>
    <xdr:clientData/>
  </xdr:twoCellAnchor>
  <xdr:twoCellAnchor>
    <xdr:from>
      <xdr:col>61</xdr:col>
      <xdr:colOff>87483</xdr:colOff>
      <xdr:row>215</xdr:row>
      <xdr:rowOff>40877</xdr:rowOff>
    </xdr:from>
    <xdr:to>
      <xdr:col>61</xdr:col>
      <xdr:colOff>87923</xdr:colOff>
      <xdr:row>217</xdr:row>
      <xdr:rowOff>161192</xdr:rowOff>
    </xdr:to>
    <xdr:cxnSp macro="">
      <xdr:nvCxnSpPr>
        <xdr:cNvPr id="70" name="直線矢印コネクタ 69">
          <a:extLst>
            <a:ext uri="{FF2B5EF4-FFF2-40B4-BE49-F238E27FC236}">
              <a16:creationId xmlns:a16="http://schemas.microsoft.com/office/drawing/2014/main" id="{364796CB-30F7-409F-B950-CC86BF8218B7}"/>
            </a:ext>
          </a:extLst>
        </xdr:cNvPr>
        <xdr:cNvCxnSpPr/>
      </xdr:nvCxnSpPr>
      <xdr:spPr>
        <a:xfrm>
          <a:off x="12169579" y="41218185"/>
          <a:ext cx="440" cy="45735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161925</xdr:colOff>
      <xdr:row>210</xdr:row>
      <xdr:rowOff>57150</xdr:rowOff>
    </xdr:from>
    <xdr:ext cx="1826532" cy="911678"/>
    <xdr:sp macro="" textlink="">
      <xdr:nvSpPr>
        <xdr:cNvPr id="71" name="四角形吹き出し 10">
          <a:extLst>
            <a:ext uri="{FF2B5EF4-FFF2-40B4-BE49-F238E27FC236}">
              <a16:creationId xmlns:a16="http://schemas.microsoft.com/office/drawing/2014/main" id="{2722AB61-8B11-40E1-8C59-F37683645AD8}"/>
            </a:ext>
          </a:extLst>
        </xdr:cNvPr>
        <xdr:cNvSpPr/>
      </xdr:nvSpPr>
      <xdr:spPr>
        <a:xfrm>
          <a:off x="10668000" y="46739175"/>
          <a:ext cx="1826532" cy="911678"/>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indent="0" algn="l"/>
          <a:r>
            <a:rPr kumimoji="1" lang="ja-JP" altLang="ja-JP" sz="1600">
              <a:solidFill>
                <a:srgbClr val="FF0000"/>
              </a:solidFill>
              <a:latin typeface="+mn-lt"/>
              <a:ea typeface="+mn-ea"/>
              <a:cs typeface="+mn-cs"/>
            </a:rPr>
            <a:t>担当者名が入っていることを確認してください。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ja-JP" sz="1600">
            <a:solidFill>
              <a:srgbClr val="FF0000"/>
            </a:solidFill>
            <a:latin typeface="+mn-lt"/>
            <a:ea typeface="+mn-ea"/>
            <a:cs typeface="+mn-cs"/>
          </a:endParaRPr>
        </a:p>
      </xdr:txBody>
    </xdr:sp>
    <xdr:clientData/>
  </xdr:oneCellAnchor>
  <xdr:twoCellAnchor>
    <xdr:from>
      <xdr:col>65</xdr:col>
      <xdr:colOff>93889</xdr:colOff>
      <xdr:row>216</xdr:row>
      <xdr:rowOff>77107</xdr:rowOff>
    </xdr:from>
    <xdr:to>
      <xdr:col>68</xdr:col>
      <xdr:colOff>131506</xdr:colOff>
      <xdr:row>219</xdr:row>
      <xdr:rowOff>250035</xdr:rowOff>
    </xdr:to>
    <xdr:grpSp>
      <xdr:nvGrpSpPr>
        <xdr:cNvPr id="72" name="グループ化 71">
          <a:extLst>
            <a:ext uri="{FF2B5EF4-FFF2-40B4-BE49-F238E27FC236}">
              <a16:creationId xmlns:a16="http://schemas.microsoft.com/office/drawing/2014/main" id="{EFDCF551-D39D-4812-A6E1-71E695C5CD51}"/>
            </a:ext>
          </a:extLst>
        </xdr:cNvPr>
        <xdr:cNvGrpSpPr/>
      </xdr:nvGrpSpPr>
      <xdr:grpSpPr>
        <a:xfrm>
          <a:off x="12112707" y="41744652"/>
          <a:ext cx="591799" cy="692474"/>
          <a:chOff x="12834738" y="25112383"/>
          <a:chExt cx="645938" cy="699566"/>
        </a:xfrm>
      </xdr:grpSpPr>
      <xdr:sp macro="" textlink="">
        <xdr:nvSpPr>
          <xdr:cNvPr id="73" name="Rectangle 318">
            <a:extLst>
              <a:ext uri="{FF2B5EF4-FFF2-40B4-BE49-F238E27FC236}">
                <a16:creationId xmlns:a16="http://schemas.microsoft.com/office/drawing/2014/main" id="{E9602479-BEC4-40C7-B841-7E3F55953DE2}"/>
              </a:ext>
            </a:extLst>
          </xdr:cNvPr>
          <xdr:cNvSpPr>
            <a:spLocks noChangeArrowheads="1"/>
          </xdr:cNvSpPr>
        </xdr:nvSpPr>
        <xdr:spPr bwMode="auto">
          <a:xfrm>
            <a:off x="13061146" y="25205481"/>
            <a:ext cx="82977" cy="110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en-US" sz="1600" b="0" i="0" u="none" strike="noStrike" cap="none" normalizeH="0" baseline="0">
                <a:ln>
                  <a:noFill/>
                </a:ln>
                <a:solidFill>
                  <a:srgbClr val="FF0000"/>
                </a:solidFill>
                <a:effectLst/>
                <a:latin typeface="ＭＳ Ｐゴシック" panose="020B0600070205080204" pitchFamily="50" charset="-128"/>
                <a:ea typeface="ＭＳ Ｐゴシック" panose="020B0600070205080204" pitchFamily="50" charset="-128"/>
              </a:rPr>
              <a:t>共</a:t>
            </a:r>
            <a:endParaRPr kumimoji="0" lang="ja-JP" altLang="ja-JP" sz="1600" b="0" i="0" u="none" strike="noStrike" cap="none" normalizeH="0" baseline="0">
              <a:ln>
                <a:noFill/>
              </a:ln>
              <a:solidFill>
                <a:schemeClr val="tx1"/>
              </a:solidFill>
              <a:effectLst/>
              <a:latin typeface="Arial" panose="020B0604020202020204" pitchFamily="34" charset="0"/>
            </a:endParaRPr>
          </a:p>
        </xdr:txBody>
      </xdr:sp>
      <xdr:sp macro="" textlink="">
        <xdr:nvSpPr>
          <xdr:cNvPr id="74" name="Rectangle 319">
            <a:extLst>
              <a:ext uri="{FF2B5EF4-FFF2-40B4-BE49-F238E27FC236}">
                <a16:creationId xmlns:a16="http://schemas.microsoft.com/office/drawing/2014/main" id="{8BF0E897-BF63-489F-86FF-81BCC4AAFADE}"/>
              </a:ext>
            </a:extLst>
          </xdr:cNvPr>
          <xdr:cNvSpPr>
            <a:spLocks noChangeArrowheads="1"/>
          </xdr:cNvSpPr>
        </xdr:nvSpPr>
        <xdr:spPr bwMode="auto">
          <a:xfrm>
            <a:off x="13061146" y="25468546"/>
            <a:ext cx="84589" cy="100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en-US" sz="1600" b="0" i="0" u="none" strike="noStrike" cap="none" normalizeH="0" baseline="0">
                <a:ln>
                  <a:noFill/>
                </a:ln>
                <a:solidFill>
                  <a:srgbClr val="FF0000"/>
                </a:solidFill>
                <a:effectLst/>
                <a:latin typeface="ＭＳ Ｐゴシック" panose="020B0600070205080204" pitchFamily="50" charset="-128"/>
                <a:ea typeface="ＭＳ Ｐゴシック" panose="020B0600070205080204" pitchFamily="50" charset="-128"/>
              </a:rPr>
              <a:t>創</a:t>
            </a:r>
            <a:endParaRPr kumimoji="0" lang="ja-JP" altLang="ja-JP" sz="1600" b="0" i="0" u="none" strike="noStrike" cap="none" normalizeH="0" baseline="0">
              <a:ln>
                <a:noFill/>
              </a:ln>
              <a:solidFill>
                <a:schemeClr val="tx1"/>
              </a:solidFill>
              <a:effectLst/>
              <a:latin typeface="Arial" panose="020B0604020202020204" pitchFamily="34" charset="0"/>
            </a:endParaRPr>
          </a:p>
        </xdr:txBody>
      </xdr:sp>
      <xdr:sp macro="" textlink="">
        <xdr:nvSpPr>
          <xdr:cNvPr id="75" name="楕円 74">
            <a:extLst>
              <a:ext uri="{FF2B5EF4-FFF2-40B4-BE49-F238E27FC236}">
                <a16:creationId xmlns:a16="http://schemas.microsoft.com/office/drawing/2014/main" id="{4DA83154-66E9-481E-A890-8F16CC5151EC}"/>
              </a:ext>
            </a:extLst>
          </xdr:cNvPr>
          <xdr:cNvSpPr/>
        </xdr:nvSpPr>
        <xdr:spPr>
          <a:xfrm>
            <a:off x="12834738" y="25112383"/>
            <a:ext cx="645938" cy="699566"/>
          </a:xfrm>
          <a:prstGeom prst="ellipse">
            <a:avLst/>
          </a:prstGeom>
          <a:noFill/>
          <a:ln w="9525" cap="flat">
            <a:solidFill>
              <a:srgbClr val="FF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p>
            <a:pPr marL="0" indent="0" algn="l" defTabSz="914400" rtl="0" eaLnBrk="1" latinLnBrk="0" hangingPunct="1"/>
            <a:endParaRPr kumimoji="1" lang="ja-JP" altLang="en-US" sz="1800" kern="1200">
              <a:solidFill>
                <a:schemeClr val="tx1"/>
              </a:solidFill>
              <a:latin typeface="+mn-lt"/>
              <a:ea typeface="+mn-ea"/>
              <a:cs typeface="+mn-cs"/>
            </a:endParaRPr>
          </a:p>
        </xdr:txBody>
      </xdr:sp>
    </xdr:grpSp>
    <xdr:clientData/>
  </xdr:twoCellAnchor>
  <xdr:twoCellAnchor editAs="oneCell">
    <xdr:from>
      <xdr:col>3</xdr:col>
      <xdr:colOff>0</xdr:colOff>
      <xdr:row>7</xdr:row>
      <xdr:rowOff>233139</xdr:rowOff>
    </xdr:from>
    <xdr:to>
      <xdr:col>60</xdr:col>
      <xdr:colOff>18520</xdr:colOff>
      <xdr:row>11</xdr:row>
      <xdr:rowOff>130554</xdr:rowOff>
    </xdr:to>
    <xdr:pic>
      <xdr:nvPicPr>
        <xdr:cNvPr id="185" name="図 184">
          <a:extLst>
            <a:ext uri="{FF2B5EF4-FFF2-40B4-BE49-F238E27FC236}">
              <a16:creationId xmlns:a16="http://schemas.microsoft.com/office/drawing/2014/main" id="{57C6343E-6355-423F-B1E8-B6B427E2D99E}"/>
            </a:ext>
          </a:extLst>
        </xdr:cNvPr>
        <xdr:cNvPicPr>
          <a:picLocks noChangeAspect="1"/>
        </xdr:cNvPicPr>
      </xdr:nvPicPr>
      <xdr:blipFill>
        <a:blip xmlns:r="http://schemas.openxmlformats.org/officeDocument/2006/relationships" r:embed="rId4"/>
        <a:stretch>
          <a:fillRect/>
        </a:stretch>
      </xdr:blipFill>
      <xdr:spPr>
        <a:xfrm>
          <a:off x="552450" y="2080989"/>
          <a:ext cx="10349970" cy="959770"/>
        </a:xfrm>
        <a:prstGeom prst="rect">
          <a:avLst/>
        </a:prstGeom>
      </xdr:spPr>
    </xdr:pic>
    <xdr:clientData/>
  </xdr:twoCellAnchor>
  <xdr:twoCellAnchor editAs="oneCell">
    <xdr:from>
      <xdr:col>3</xdr:col>
      <xdr:colOff>1</xdr:colOff>
      <xdr:row>2</xdr:row>
      <xdr:rowOff>0</xdr:rowOff>
    </xdr:from>
    <xdr:to>
      <xdr:col>60</xdr:col>
      <xdr:colOff>18774</xdr:colOff>
      <xdr:row>8</xdr:row>
      <xdr:rowOff>131726</xdr:rowOff>
    </xdr:to>
    <xdr:pic>
      <xdr:nvPicPr>
        <xdr:cNvPr id="186" name="図 185">
          <a:extLst>
            <a:ext uri="{FF2B5EF4-FFF2-40B4-BE49-F238E27FC236}">
              <a16:creationId xmlns:a16="http://schemas.microsoft.com/office/drawing/2014/main" id="{45F7E729-FA1D-48EF-B0D6-2F2F6F84AC30}"/>
            </a:ext>
          </a:extLst>
        </xdr:cNvPr>
        <xdr:cNvPicPr>
          <a:picLocks noChangeAspect="1"/>
        </xdr:cNvPicPr>
      </xdr:nvPicPr>
      <xdr:blipFill>
        <a:blip xmlns:r="http://schemas.openxmlformats.org/officeDocument/2006/relationships" r:embed="rId5"/>
        <a:stretch>
          <a:fillRect/>
        </a:stretch>
      </xdr:blipFill>
      <xdr:spPr>
        <a:xfrm>
          <a:off x="552451" y="514350"/>
          <a:ext cx="10343873" cy="1735736"/>
        </a:xfrm>
        <a:prstGeom prst="rect">
          <a:avLst/>
        </a:prstGeom>
      </xdr:spPr>
    </xdr:pic>
    <xdr:clientData/>
  </xdr:twoCellAnchor>
  <xdr:twoCellAnchor>
    <xdr:from>
      <xdr:col>38</xdr:col>
      <xdr:colOff>129348</xdr:colOff>
      <xdr:row>52</xdr:row>
      <xdr:rowOff>8283</xdr:rowOff>
    </xdr:from>
    <xdr:to>
      <xdr:col>39</xdr:col>
      <xdr:colOff>179043</xdr:colOff>
      <xdr:row>52</xdr:row>
      <xdr:rowOff>579783</xdr:rowOff>
    </xdr:to>
    <xdr:sp macro="" textlink="">
      <xdr:nvSpPr>
        <xdr:cNvPr id="28" name="正方形/長方形 27">
          <a:extLst>
            <a:ext uri="{FF2B5EF4-FFF2-40B4-BE49-F238E27FC236}">
              <a16:creationId xmlns:a16="http://schemas.microsoft.com/office/drawing/2014/main" id="{991869B9-64A1-4567-8E40-61BEDF30D316}"/>
            </a:ext>
          </a:extLst>
        </xdr:cNvPr>
        <xdr:cNvSpPr/>
      </xdr:nvSpPr>
      <xdr:spPr>
        <a:xfrm>
          <a:off x="7061891" y="12200283"/>
          <a:ext cx="231913"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89921</xdr:colOff>
      <xdr:row>155</xdr:row>
      <xdr:rowOff>161738</xdr:rowOff>
    </xdr:from>
    <xdr:to>
      <xdr:col>39</xdr:col>
      <xdr:colOff>187599</xdr:colOff>
      <xdr:row>156</xdr:row>
      <xdr:rowOff>590737</xdr:rowOff>
    </xdr:to>
    <xdr:sp macro="" textlink="">
      <xdr:nvSpPr>
        <xdr:cNvPr id="3" name="正方形/長方形 2">
          <a:extLst>
            <a:ext uri="{FF2B5EF4-FFF2-40B4-BE49-F238E27FC236}">
              <a16:creationId xmlns:a16="http://schemas.microsoft.com/office/drawing/2014/main" id="{80798EF7-4B26-416B-8B51-648F0F386C23}"/>
            </a:ext>
          </a:extLst>
        </xdr:cNvPr>
        <xdr:cNvSpPr/>
      </xdr:nvSpPr>
      <xdr:spPr>
        <a:xfrm>
          <a:off x="7621998" y="30597776"/>
          <a:ext cx="295505" cy="5975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33131</xdr:colOff>
      <xdr:row>239</xdr:row>
      <xdr:rowOff>47283</xdr:rowOff>
    </xdr:from>
    <xdr:to>
      <xdr:col>48</xdr:col>
      <xdr:colOff>1</xdr:colOff>
      <xdr:row>245</xdr:row>
      <xdr:rowOff>77654</xdr:rowOff>
    </xdr:to>
    <xdr:cxnSp macro="">
      <xdr:nvCxnSpPr>
        <xdr:cNvPr id="38" name="コネクタ: カギ線 37">
          <a:extLst>
            <a:ext uri="{FF2B5EF4-FFF2-40B4-BE49-F238E27FC236}">
              <a16:creationId xmlns:a16="http://schemas.microsoft.com/office/drawing/2014/main" id="{3A111343-7F52-4B3C-911D-120AE19AC0DB}"/>
            </a:ext>
          </a:extLst>
        </xdr:cNvPr>
        <xdr:cNvCxnSpPr>
          <a:stCxn id="25" idx="1"/>
          <a:endCxn id="77" idx="3"/>
        </xdr:cNvCxnSpPr>
      </xdr:nvCxnSpPr>
      <xdr:spPr>
        <a:xfrm rot="10800000" flipV="1">
          <a:off x="8388627" y="45283579"/>
          <a:ext cx="523461" cy="1024284"/>
        </a:xfrm>
        <a:prstGeom prst="bentConnector3">
          <a:avLst>
            <a:gd name="adj1" fmla="val 50000"/>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19878</xdr:colOff>
      <xdr:row>241</xdr:row>
      <xdr:rowOff>92765</xdr:rowOff>
    </xdr:from>
    <xdr:to>
      <xdr:col>46</xdr:col>
      <xdr:colOff>112643</xdr:colOff>
      <xdr:row>241</xdr:row>
      <xdr:rowOff>101504</xdr:rowOff>
    </xdr:to>
    <xdr:cxnSp macro="">
      <xdr:nvCxnSpPr>
        <xdr:cNvPr id="130" name="直線矢印コネクタ 129">
          <a:extLst>
            <a:ext uri="{FF2B5EF4-FFF2-40B4-BE49-F238E27FC236}">
              <a16:creationId xmlns:a16="http://schemas.microsoft.com/office/drawing/2014/main" id="{C4ED95E2-C21D-4F79-A8D0-4DDEC064F048}"/>
            </a:ext>
          </a:extLst>
        </xdr:cNvPr>
        <xdr:cNvCxnSpPr>
          <a:endCxn id="76" idx="3"/>
        </xdr:cNvCxnSpPr>
      </xdr:nvCxnSpPr>
      <xdr:spPr>
        <a:xfrm flipH="1">
          <a:off x="8375374" y="45660365"/>
          <a:ext cx="278295" cy="873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22939</xdr:colOff>
      <xdr:row>240</xdr:row>
      <xdr:rowOff>115956</xdr:rowOff>
    </xdr:from>
    <xdr:to>
      <xdr:col>45</xdr:col>
      <xdr:colOff>19878</xdr:colOff>
      <xdr:row>242</xdr:row>
      <xdr:rowOff>87052</xdr:rowOff>
    </xdr:to>
    <xdr:sp macro="" textlink="">
      <xdr:nvSpPr>
        <xdr:cNvPr id="76" name="正方形/長方形 75">
          <a:extLst>
            <a:ext uri="{FF2B5EF4-FFF2-40B4-BE49-F238E27FC236}">
              <a16:creationId xmlns:a16="http://schemas.microsoft.com/office/drawing/2014/main" id="{E4F15701-81FD-49DD-87D7-4E125A161267}"/>
            </a:ext>
          </a:extLst>
        </xdr:cNvPr>
        <xdr:cNvSpPr/>
      </xdr:nvSpPr>
      <xdr:spPr>
        <a:xfrm>
          <a:off x="586156" y="45517904"/>
          <a:ext cx="7789218" cy="302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16313</xdr:colOff>
      <xdr:row>244</xdr:row>
      <xdr:rowOff>92765</xdr:rowOff>
    </xdr:from>
    <xdr:to>
      <xdr:col>45</xdr:col>
      <xdr:colOff>33130</xdr:colOff>
      <xdr:row>246</xdr:row>
      <xdr:rowOff>62542</xdr:rowOff>
    </xdr:to>
    <xdr:sp macro="" textlink="">
      <xdr:nvSpPr>
        <xdr:cNvPr id="77" name="正方形/長方形 76">
          <a:extLst>
            <a:ext uri="{FF2B5EF4-FFF2-40B4-BE49-F238E27FC236}">
              <a16:creationId xmlns:a16="http://schemas.microsoft.com/office/drawing/2014/main" id="{68E893DB-7588-46D6-8D16-C782EC54ACBE}"/>
            </a:ext>
          </a:extLst>
        </xdr:cNvPr>
        <xdr:cNvSpPr/>
      </xdr:nvSpPr>
      <xdr:spPr>
        <a:xfrm>
          <a:off x="579530" y="46157322"/>
          <a:ext cx="7809096" cy="30108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13111</xdr:colOff>
      <xdr:row>263</xdr:row>
      <xdr:rowOff>44861</xdr:rowOff>
    </xdr:from>
    <xdr:to>
      <xdr:col>45</xdr:col>
      <xdr:colOff>28575</xdr:colOff>
      <xdr:row>265</xdr:row>
      <xdr:rowOff>51954</xdr:rowOff>
    </xdr:to>
    <xdr:sp macro="" textlink="">
      <xdr:nvSpPr>
        <xdr:cNvPr id="120" name="正方形/長方形 119">
          <a:extLst>
            <a:ext uri="{FF2B5EF4-FFF2-40B4-BE49-F238E27FC236}">
              <a16:creationId xmlns:a16="http://schemas.microsoft.com/office/drawing/2014/main" id="{DA4A6FAA-7F7D-4806-87D2-FD752F617A89}"/>
            </a:ext>
          </a:extLst>
        </xdr:cNvPr>
        <xdr:cNvSpPr/>
      </xdr:nvSpPr>
      <xdr:spPr>
        <a:xfrm>
          <a:off x="549975" y="50527361"/>
          <a:ext cx="7289100" cy="35345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28576</xdr:colOff>
      <xdr:row>257</xdr:row>
      <xdr:rowOff>163126</xdr:rowOff>
    </xdr:from>
    <xdr:to>
      <xdr:col>47</xdr:col>
      <xdr:colOff>127340</xdr:colOff>
      <xdr:row>264</xdr:row>
      <xdr:rowOff>48408</xdr:rowOff>
    </xdr:to>
    <xdr:cxnSp macro="">
      <xdr:nvCxnSpPr>
        <xdr:cNvPr id="133" name="コネクタ: カギ線 132">
          <a:extLst>
            <a:ext uri="{FF2B5EF4-FFF2-40B4-BE49-F238E27FC236}">
              <a16:creationId xmlns:a16="http://schemas.microsoft.com/office/drawing/2014/main" id="{2DBD31B5-CB4D-4B26-882B-1E108D064FF0}"/>
            </a:ext>
          </a:extLst>
        </xdr:cNvPr>
        <xdr:cNvCxnSpPr>
          <a:cxnSpLocks/>
          <a:stCxn id="63" idx="1"/>
          <a:endCxn id="120" idx="3"/>
        </xdr:cNvCxnSpPr>
      </xdr:nvCxnSpPr>
      <xdr:spPr>
        <a:xfrm rot="10800000" flipV="1">
          <a:off x="9380394" y="50039490"/>
          <a:ext cx="514401" cy="1097554"/>
        </a:xfrm>
        <a:prstGeom prst="bentConnector3">
          <a:avLst>
            <a:gd name="adj1" fmla="val 50000"/>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95004</xdr:colOff>
      <xdr:row>294</xdr:row>
      <xdr:rowOff>150901</xdr:rowOff>
    </xdr:from>
    <xdr:to>
      <xdr:col>45</xdr:col>
      <xdr:colOff>93323</xdr:colOff>
      <xdr:row>312</xdr:row>
      <xdr:rowOff>15148</xdr:rowOff>
    </xdr:to>
    <xdr:pic>
      <xdr:nvPicPr>
        <xdr:cNvPr id="4" name="図 3">
          <a:extLst>
            <a:ext uri="{FF2B5EF4-FFF2-40B4-BE49-F238E27FC236}">
              <a16:creationId xmlns:a16="http://schemas.microsoft.com/office/drawing/2014/main" id="{BB2EAC34-5CBD-448C-9E57-8341AB876EF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8686" y="56192537"/>
          <a:ext cx="7445137" cy="298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47</xdr:col>
      <xdr:colOff>72845</xdr:colOff>
      <xdr:row>303</xdr:row>
      <xdr:rowOff>95269</xdr:rowOff>
    </xdr:from>
    <xdr:ext cx="3960000" cy="692497"/>
    <xdr:sp macro="" textlink="">
      <xdr:nvSpPr>
        <xdr:cNvPr id="5" name="テキスト ボックス 4">
          <a:extLst>
            <a:ext uri="{FF2B5EF4-FFF2-40B4-BE49-F238E27FC236}">
              <a16:creationId xmlns:a16="http://schemas.microsoft.com/office/drawing/2014/main" id="{108E5381-E6AE-4795-91E5-570333409A9F}"/>
            </a:ext>
          </a:extLst>
        </xdr:cNvPr>
        <xdr:cNvSpPr txBox="1"/>
      </xdr:nvSpPr>
      <xdr:spPr>
        <a:xfrm>
          <a:off x="8229709" y="57695542"/>
          <a:ext cx="3960000"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b="1">
              <a:solidFill>
                <a:srgbClr val="FF0000"/>
              </a:solidFill>
              <a:latin typeface="+mn-ea"/>
              <a:ea typeface="+mn-ea"/>
            </a:rPr>
            <a:t>※1</a:t>
          </a:r>
          <a:r>
            <a:rPr kumimoji="1" lang="ja-JP" altLang="en-US" sz="1800" b="1">
              <a:solidFill>
                <a:srgbClr val="FF0000"/>
              </a:solidFill>
              <a:latin typeface="+mn-ea"/>
              <a:ea typeface="+mn-ea"/>
            </a:rPr>
            <a:t>　残価設定がないリース契約である</a:t>
          </a:r>
          <a:endParaRPr kumimoji="1" lang="en-US" altLang="ja-JP" sz="1800" b="1">
            <a:solidFill>
              <a:srgbClr val="FF0000"/>
            </a:solidFill>
            <a:latin typeface="+mn-ea"/>
            <a:ea typeface="+mn-ea"/>
          </a:endParaRPr>
        </a:p>
        <a:p>
          <a:r>
            <a:rPr kumimoji="1" lang="en-US" altLang="ja-JP" sz="1800" b="1">
              <a:solidFill>
                <a:srgbClr val="FF0000"/>
              </a:solidFill>
              <a:latin typeface="+mn-ea"/>
              <a:ea typeface="+mn-ea"/>
            </a:rPr>
            <a:t>       </a:t>
          </a:r>
          <a:r>
            <a:rPr kumimoji="1" lang="ja-JP" altLang="en-US" sz="1800" b="1">
              <a:solidFill>
                <a:srgbClr val="FF0000"/>
              </a:solidFill>
              <a:latin typeface="+mn-ea"/>
              <a:ea typeface="+mn-ea"/>
            </a:rPr>
            <a:t>ことが確認できません。</a:t>
          </a:r>
        </a:p>
      </xdr:txBody>
    </xdr:sp>
    <xdr:clientData/>
  </xdr:oneCellAnchor>
  <xdr:twoCellAnchor>
    <xdr:from>
      <xdr:col>1</xdr:col>
      <xdr:colOff>20332</xdr:colOff>
      <xdr:row>291</xdr:row>
      <xdr:rowOff>150410</xdr:rowOff>
    </xdr:from>
    <xdr:to>
      <xdr:col>67</xdr:col>
      <xdr:colOff>132381</xdr:colOff>
      <xdr:row>291</xdr:row>
      <xdr:rowOff>150410</xdr:rowOff>
    </xdr:to>
    <xdr:cxnSp macro="">
      <xdr:nvCxnSpPr>
        <xdr:cNvPr id="6" name="直線コネクタ 5">
          <a:extLst>
            <a:ext uri="{FF2B5EF4-FFF2-40B4-BE49-F238E27FC236}">
              <a16:creationId xmlns:a16="http://schemas.microsoft.com/office/drawing/2014/main" id="{B3CECC25-9FC4-4281-8226-0D4C5D8F4AE1}"/>
            </a:ext>
          </a:extLst>
        </xdr:cNvPr>
        <xdr:cNvCxnSpPr/>
      </xdr:nvCxnSpPr>
      <xdr:spPr>
        <a:xfrm>
          <a:off x="210832" y="55482001"/>
          <a:ext cx="11542049"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47</xdr:col>
      <xdr:colOff>133377</xdr:colOff>
      <xdr:row>295</xdr:row>
      <xdr:rowOff>120871</xdr:rowOff>
    </xdr:from>
    <xdr:ext cx="3960000" cy="1159292"/>
    <xdr:sp macro="" textlink="">
      <xdr:nvSpPr>
        <xdr:cNvPr id="11" name="四角形吹き出し 32">
          <a:extLst>
            <a:ext uri="{FF2B5EF4-FFF2-40B4-BE49-F238E27FC236}">
              <a16:creationId xmlns:a16="http://schemas.microsoft.com/office/drawing/2014/main" id="{1C3FFBB4-4AD0-4114-9166-0A094A5DAF82}"/>
            </a:ext>
          </a:extLst>
        </xdr:cNvPr>
        <xdr:cNvSpPr/>
      </xdr:nvSpPr>
      <xdr:spPr>
        <a:xfrm>
          <a:off x="8290241" y="56335689"/>
          <a:ext cx="3960000" cy="115929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600">
              <a:solidFill>
                <a:srgbClr val="FF0000"/>
              </a:solidFill>
            </a:rPr>
            <a:t>Ｆ「初回リース契約期間のリース料金支払額合計」がＤ「補助金差引後のリース対象費用（元本）」以上であること（フルペイアウトであること）を確認してください。</a:t>
          </a:r>
        </a:p>
      </xdr:txBody>
    </xdr:sp>
    <xdr:clientData/>
  </xdr:oneCellAnchor>
  <xdr:twoCellAnchor>
    <xdr:from>
      <xdr:col>2</xdr:col>
      <xdr:colOff>111927</xdr:colOff>
      <xdr:row>307</xdr:row>
      <xdr:rowOff>76235</xdr:rowOff>
    </xdr:from>
    <xdr:to>
      <xdr:col>44</xdr:col>
      <xdr:colOff>129671</xdr:colOff>
      <xdr:row>309</xdr:row>
      <xdr:rowOff>19083</xdr:rowOff>
    </xdr:to>
    <xdr:sp macro="" textlink="">
      <xdr:nvSpPr>
        <xdr:cNvPr id="13" name="正方形/長方形 12">
          <a:extLst>
            <a:ext uri="{FF2B5EF4-FFF2-40B4-BE49-F238E27FC236}">
              <a16:creationId xmlns:a16="http://schemas.microsoft.com/office/drawing/2014/main" id="{5AAE1C3E-59A1-4C35-83A6-1C722E040A34}"/>
            </a:ext>
          </a:extLst>
        </xdr:cNvPr>
        <xdr:cNvSpPr/>
      </xdr:nvSpPr>
      <xdr:spPr>
        <a:xfrm>
          <a:off x="475609" y="58369235"/>
          <a:ext cx="7291380" cy="28921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111927</xdr:colOff>
      <xdr:row>300</xdr:row>
      <xdr:rowOff>153256</xdr:rowOff>
    </xdr:from>
    <xdr:to>
      <xdr:col>44</xdr:col>
      <xdr:colOff>133654</xdr:colOff>
      <xdr:row>302</xdr:row>
      <xdr:rowOff>139921</xdr:rowOff>
    </xdr:to>
    <xdr:sp macro="" textlink="">
      <xdr:nvSpPr>
        <xdr:cNvPr id="15" name="正方形/長方形 14">
          <a:extLst>
            <a:ext uri="{FF2B5EF4-FFF2-40B4-BE49-F238E27FC236}">
              <a16:creationId xmlns:a16="http://schemas.microsoft.com/office/drawing/2014/main" id="{B53D9969-0250-4AA8-8DBE-1E2D3B5C4812}"/>
            </a:ext>
          </a:extLst>
        </xdr:cNvPr>
        <xdr:cNvSpPr/>
      </xdr:nvSpPr>
      <xdr:spPr>
        <a:xfrm>
          <a:off x="475609" y="57233983"/>
          <a:ext cx="7295363" cy="33302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129671</xdr:colOff>
      <xdr:row>299</xdr:row>
      <xdr:rowOff>37998</xdr:rowOff>
    </xdr:from>
    <xdr:to>
      <xdr:col>47</xdr:col>
      <xdr:colOff>133377</xdr:colOff>
      <xdr:row>308</xdr:row>
      <xdr:rowOff>55279</xdr:rowOff>
    </xdr:to>
    <xdr:cxnSp macro="">
      <xdr:nvCxnSpPr>
        <xdr:cNvPr id="16" name="コネクタ: カギ線 15">
          <a:extLst>
            <a:ext uri="{FF2B5EF4-FFF2-40B4-BE49-F238E27FC236}">
              <a16:creationId xmlns:a16="http://schemas.microsoft.com/office/drawing/2014/main" id="{B6087C83-044F-479E-A97B-BBAAE8F854A4}"/>
            </a:ext>
          </a:extLst>
        </xdr:cNvPr>
        <xdr:cNvCxnSpPr>
          <a:cxnSpLocks/>
          <a:stCxn id="11" idx="1"/>
          <a:endCxn id="13" idx="3"/>
        </xdr:cNvCxnSpPr>
      </xdr:nvCxnSpPr>
      <xdr:spPr>
        <a:xfrm rot="10800000" flipV="1">
          <a:off x="7766989" y="56945543"/>
          <a:ext cx="523252" cy="1575918"/>
        </a:xfrm>
        <a:prstGeom prst="bentConnector3">
          <a:avLst>
            <a:gd name="adj1" fmla="val 20877"/>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133735</xdr:colOff>
      <xdr:row>301</xdr:row>
      <xdr:rowOff>138908</xdr:rowOff>
    </xdr:from>
    <xdr:to>
      <xdr:col>47</xdr:col>
      <xdr:colOff>21760</xdr:colOff>
      <xdr:row>301</xdr:row>
      <xdr:rowOff>138908</xdr:rowOff>
    </xdr:to>
    <xdr:cxnSp macro="">
      <xdr:nvCxnSpPr>
        <xdr:cNvPr id="18" name="直線矢印コネクタ 17">
          <a:extLst>
            <a:ext uri="{FF2B5EF4-FFF2-40B4-BE49-F238E27FC236}">
              <a16:creationId xmlns:a16="http://schemas.microsoft.com/office/drawing/2014/main" id="{EFB8DDD6-8F59-4877-BF92-1F2545669E97}"/>
            </a:ext>
          </a:extLst>
        </xdr:cNvPr>
        <xdr:cNvCxnSpPr/>
      </xdr:nvCxnSpPr>
      <xdr:spPr>
        <a:xfrm flipH="1" flipV="1">
          <a:off x="7771053" y="57392817"/>
          <a:ext cx="407571"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11381</xdr:colOff>
      <xdr:row>273</xdr:row>
      <xdr:rowOff>44128</xdr:rowOff>
    </xdr:from>
    <xdr:to>
      <xdr:col>45</xdr:col>
      <xdr:colOff>168261</xdr:colOff>
      <xdr:row>289</xdr:row>
      <xdr:rowOff>103993</xdr:rowOff>
    </xdr:to>
    <xdr:pic>
      <xdr:nvPicPr>
        <xdr:cNvPr id="19" name="図 18">
          <a:extLst>
            <a:ext uri="{FF2B5EF4-FFF2-40B4-BE49-F238E27FC236}">
              <a16:creationId xmlns:a16="http://schemas.microsoft.com/office/drawing/2014/main" id="{094C8E2A-78D1-4A0A-A176-3472FB97B7C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8245" y="52258446"/>
          <a:ext cx="7430516" cy="2830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48</xdr:col>
      <xdr:colOff>497</xdr:colOff>
      <xdr:row>284</xdr:row>
      <xdr:rowOff>87884</xdr:rowOff>
    </xdr:from>
    <xdr:ext cx="3960000" cy="692497"/>
    <xdr:sp macro="" textlink="">
      <xdr:nvSpPr>
        <xdr:cNvPr id="21" name="テキスト ボックス 20">
          <a:extLst>
            <a:ext uri="{FF2B5EF4-FFF2-40B4-BE49-F238E27FC236}">
              <a16:creationId xmlns:a16="http://schemas.microsoft.com/office/drawing/2014/main" id="{778E29F3-D6DF-4F02-9FB1-E1F3F7143C38}"/>
            </a:ext>
          </a:extLst>
        </xdr:cNvPr>
        <xdr:cNvSpPr txBox="1"/>
      </xdr:nvSpPr>
      <xdr:spPr>
        <a:xfrm>
          <a:off x="8330542" y="54207202"/>
          <a:ext cx="3960000"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b="1">
              <a:solidFill>
                <a:srgbClr val="FF0000"/>
              </a:solidFill>
              <a:latin typeface="+mn-ea"/>
              <a:ea typeface="+mn-ea"/>
            </a:rPr>
            <a:t>※3</a:t>
          </a:r>
          <a:r>
            <a:rPr kumimoji="1" lang="ja-JP" altLang="en-US" sz="1800" b="1">
              <a:solidFill>
                <a:srgbClr val="FF0000"/>
              </a:solidFill>
              <a:latin typeface="+mn-ea"/>
              <a:ea typeface="+mn-ea"/>
            </a:rPr>
            <a:t>　初回リース契約期間のリース料金</a:t>
          </a:r>
          <a:endParaRPr kumimoji="1" lang="en-US" altLang="ja-JP" sz="1800" b="1">
            <a:solidFill>
              <a:srgbClr val="FF0000"/>
            </a:solidFill>
            <a:latin typeface="+mn-ea"/>
            <a:ea typeface="+mn-ea"/>
          </a:endParaRPr>
        </a:p>
        <a:p>
          <a:r>
            <a:rPr kumimoji="1" lang="en-US" altLang="ja-JP" sz="1800" b="1">
              <a:solidFill>
                <a:srgbClr val="FF0000"/>
              </a:solidFill>
              <a:latin typeface="+mn-ea"/>
              <a:ea typeface="+mn-ea"/>
            </a:rPr>
            <a:t>       </a:t>
          </a:r>
          <a:r>
            <a:rPr kumimoji="1" lang="ja-JP" altLang="en-US" sz="1800" b="1">
              <a:solidFill>
                <a:srgbClr val="FF0000"/>
              </a:solidFill>
              <a:latin typeface="+mn-ea"/>
              <a:ea typeface="+mn-ea"/>
            </a:rPr>
            <a:t>支払額合計額と一致しません。</a:t>
          </a:r>
          <a:endParaRPr kumimoji="1" lang="en-US" altLang="ja-JP" sz="1800" b="1">
            <a:solidFill>
              <a:srgbClr val="FF0000"/>
            </a:solidFill>
            <a:latin typeface="+mn-ea"/>
            <a:ea typeface="+mn-ea"/>
          </a:endParaRPr>
        </a:p>
      </xdr:txBody>
    </xdr:sp>
    <xdr:clientData/>
  </xdr:oneCellAnchor>
  <xdr:oneCellAnchor>
    <xdr:from>
      <xdr:col>48</xdr:col>
      <xdr:colOff>571</xdr:colOff>
      <xdr:row>273</xdr:row>
      <xdr:rowOff>68027</xdr:rowOff>
    </xdr:from>
    <xdr:ext cx="3960000" cy="1704975"/>
    <xdr:sp macro="" textlink="">
      <xdr:nvSpPr>
        <xdr:cNvPr id="23" name="四角形吹き出し 34">
          <a:extLst>
            <a:ext uri="{FF2B5EF4-FFF2-40B4-BE49-F238E27FC236}">
              <a16:creationId xmlns:a16="http://schemas.microsoft.com/office/drawing/2014/main" id="{6476273E-0D6A-4575-877B-60CA819CD56B}"/>
            </a:ext>
          </a:extLst>
        </xdr:cNvPr>
        <xdr:cNvSpPr/>
      </xdr:nvSpPr>
      <xdr:spPr>
        <a:xfrm>
          <a:off x="8330616" y="52282345"/>
          <a:ext cx="3960000" cy="170497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rgbClr val="FF0000"/>
              </a:solidFill>
            </a:rPr>
            <a:t>Ｆ「初回リース契約期間のリース料金支払額合計」が、</a:t>
          </a:r>
          <a:r>
            <a:rPr kumimoji="1" lang="en-US" altLang="ja-JP" sz="1600">
              <a:solidFill>
                <a:srgbClr val="FF0000"/>
              </a:solidFill>
            </a:rPr>
            <a:t>F1</a:t>
          </a:r>
          <a:r>
            <a:rPr kumimoji="1" lang="ja-JP" altLang="en-US" sz="1600">
              <a:solidFill>
                <a:srgbClr val="FF0000"/>
              </a:solidFill>
            </a:rPr>
            <a:t>「第</a:t>
          </a:r>
          <a:r>
            <a:rPr kumimoji="1" lang="en-US" altLang="ja-JP" sz="1600">
              <a:solidFill>
                <a:srgbClr val="FF0000"/>
              </a:solidFill>
            </a:rPr>
            <a:t>1</a:t>
          </a:r>
          <a:r>
            <a:rPr kumimoji="1" lang="ja-JP" altLang="en-US" sz="1600">
              <a:solidFill>
                <a:srgbClr val="FF0000"/>
              </a:solidFill>
            </a:rPr>
            <a:t>回目のリース料金支払額（月額）」と</a:t>
          </a:r>
          <a:r>
            <a:rPr kumimoji="1" lang="en-US" altLang="ja-JP" sz="1600">
              <a:solidFill>
                <a:srgbClr val="FF0000"/>
              </a:solidFill>
            </a:rPr>
            <a:t>F2</a:t>
          </a:r>
          <a:r>
            <a:rPr kumimoji="1" lang="ja-JP" altLang="en-US" sz="1600">
              <a:solidFill>
                <a:srgbClr val="FF0000"/>
              </a:solidFill>
            </a:rPr>
            <a:t>「第</a:t>
          </a:r>
          <a:r>
            <a:rPr kumimoji="1" lang="en-US" altLang="ja-JP" sz="1600">
              <a:solidFill>
                <a:srgbClr val="FF0000"/>
              </a:solidFill>
            </a:rPr>
            <a:t>2</a:t>
          </a:r>
          <a:r>
            <a:rPr kumimoji="1" lang="ja-JP" altLang="en-US" sz="1600">
              <a:solidFill>
                <a:srgbClr val="FF0000"/>
              </a:solidFill>
            </a:rPr>
            <a:t>回目以降のリース料金支払額（月額）」</a:t>
          </a:r>
          <a:r>
            <a:rPr kumimoji="1" lang="en-US" altLang="ja-JP" sz="1600">
              <a:solidFill>
                <a:srgbClr val="FF0000"/>
              </a:solidFill>
            </a:rPr>
            <a:t>×</a:t>
          </a:r>
          <a:r>
            <a:rPr kumimoji="1" lang="ja-JP" altLang="en-US" sz="1600">
              <a:solidFill>
                <a:srgbClr val="FF0000"/>
              </a:solidFill>
            </a:rPr>
            <a:t>「初回リース契約期間の第</a:t>
          </a:r>
          <a:r>
            <a:rPr kumimoji="1" lang="en-US" altLang="ja-JP" sz="1600">
              <a:solidFill>
                <a:srgbClr val="FF0000"/>
              </a:solidFill>
            </a:rPr>
            <a:t>2</a:t>
          </a:r>
          <a:r>
            <a:rPr kumimoji="1" lang="ja-JP" altLang="en-US" sz="1600">
              <a:solidFill>
                <a:srgbClr val="FF0000"/>
              </a:solidFill>
            </a:rPr>
            <a:t>回目以降のリース料金支払月数」の合計金額と一致することを確認してください。</a:t>
          </a:r>
          <a:endParaRPr kumimoji="1" lang="en-US" altLang="ja-JP" sz="1600">
            <a:solidFill>
              <a:srgbClr val="FF0000"/>
            </a:solidFill>
          </a:endParaRPr>
        </a:p>
      </xdr:txBody>
    </xdr:sp>
    <xdr:clientData/>
  </xdr:oneCellAnchor>
  <xdr:twoCellAnchor>
    <xdr:from>
      <xdr:col>3</xdr:col>
      <xdr:colOff>13284</xdr:colOff>
      <xdr:row>283</xdr:row>
      <xdr:rowOff>21298</xdr:rowOff>
    </xdr:from>
    <xdr:to>
      <xdr:col>45</xdr:col>
      <xdr:colOff>28748</xdr:colOff>
      <xdr:row>289</xdr:row>
      <xdr:rowOff>8598</xdr:rowOff>
    </xdr:to>
    <xdr:sp macro="" textlink="">
      <xdr:nvSpPr>
        <xdr:cNvPr id="26" name="正方形/長方形 25">
          <a:extLst>
            <a:ext uri="{FF2B5EF4-FFF2-40B4-BE49-F238E27FC236}">
              <a16:creationId xmlns:a16="http://schemas.microsoft.com/office/drawing/2014/main" id="{DE845A84-4604-4B88-8022-02594705DA4E}"/>
            </a:ext>
          </a:extLst>
        </xdr:cNvPr>
        <xdr:cNvSpPr/>
      </xdr:nvSpPr>
      <xdr:spPr>
        <a:xfrm>
          <a:off x="565734" y="53685148"/>
          <a:ext cx="7616414" cy="10160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28748</xdr:colOff>
      <xdr:row>278</xdr:row>
      <xdr:rowOff>84219</xdr:rowOff>
    </xdr:from>
    <xdr:to>
      <xdr:col>48</xdr:col>
      <xdr:colOff>571</xdr:colOff>
      <xdr:row>286</xdr:row>
      <xdr:rowOff>9231</xdr:rowOff>
    </xdr:to>
    <xdr:cxnSp macro="">
      <xdr:nvCxnSpPr>
        <xdr:cNvPr id="27" name="コネクタ: カギ線 26">
          <a:extLst>
            <a:ext uri="{FF2B5EF4-FFF2-40B4-BE49-F238E27FC236}">
              <a16:creationId xmlns:a16="http://schemas.microsoft.com/office/drawing/2014/main" id="{2F3872F1-7907-4E4F-B762-AEF3D39C5F67}"/>
            </a:ext>
          </a:extLst>
        </xdr:cNvPr>
        <xdr:cNvCxnSpPr>
          <a:cxnSpLocks/>
          <a:stCxn id="23" idx="1"/>
          <a:endCxn id="26" idx="3"/>
        </xdr:cNvCxnSpPr>
      </xdr:nvCxnSpPr>
      <xdr:spPr>
        <a:xfrm rot="10800000" flipV="1">
          <a:off x="7841153" y="53162541"/>
          <a:ext cx="489463" cy="1310467"/>
        </a:xfrm>
        <a:prstGeom prst="bentConnector3">
          <a:avLst>
            <a:gd name="adj1" fmla="val 50000"/>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103113</xdr:colOff>
      <xdr:row>314</xdr:row>
      <xdr:rowOff>11864</xdr:rowOff>
    </xdr:from>
    <xdr:to>
      <xdr:col>68</xdr:col>
      <xdr:colOff>49600</xdr:colOff>
      <xdr:row>314</xdr:row>
      <xdr:rowOff>11864</xdr:rowOff>
    </xdr:to>
    <xdr:cxnSp macro="">
      <xdr:nvCxnSpPr>
        <xdr:cNvPr id="30" name="直線コネクタ 29">
          <a:extLst>
            <a:ext uri="{FF2B5EF4-FFF2-40B4-BE49-F238E27FC236}">
              <a16:creationId xmlns:a16="http://schemas.microsoft.com/office/drawing/2014/main" id="{123D1AC4-28B8-4232-A51B-AFBA42D2F34D}"/>
            </a:ext>
          </a:extLst>
        </xdr:cNvPr>
        <xdr:cNvCxnSpPr/>
      </xdr:nvCxnSpPr>
      <xdr:spPr>
        <a:xfrm>
          <a:off x="293613" y="59517137"/>
          <a:ext cx="11549669"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47</xdr:col>
      <xdr:colOff>171773</xdr:colOff>
      <xdr:row>324</xdr:row>
      <xdr:rowOff>76281</xdr:rowOff>
    </xdr:from>
    <xdr:ext cx="4140454" cy="1292662"/>
    <xdr:sp macro="" textlink="">
      <xdr:nvSpPr>
        <xdr:cNvPr id="35" name="テキスト ボックス 34">
          <a:extLst>
            <a:ext uri="{FF2B5EF4-FFF2-40B4-BE49-F238E27FC236}">
              <a16:creationId xmlns:a16="http://schemas.microsoft.com/office/drawing/2014/main" id="{201C30F0-1F41-4DE6-B3A6-B01584810DD9}"/>
            </a:ext>
          </a:extLst>
        </xdr:cNvPr>
        <xdr:cNvSpPr txBox="1"/>
      </xdr:nvSpPr>
      <xdr:spPr>
        <a:xfrm>
          <a:off x="9939228" y="61746326"/>
          <a:ext cx="4140454" cy="1292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b="1">
              <a:solidFill>
                <a:srgbClr val="FF0000"/>
              </a:solidFill>
              <a:latin typeface="+mn-ea"/>
              <a:ea typeface="+mn-ea"/>
            </a:rPr>
            <a:t>※2</a:t>
          </a:r>
          <a:r>
            <a:rPr kumimoji="1" lang="ja-JP" altLang="en-US" sz="1800" b="1">
              <a:solidFill>
                <a:srgbClr val="FF0000"/>
              </a:solidFill>
              <a:latin typeface="+mn-ea"/>
              <a:ea typeface="+mn-ea"/>
            </a:rPr>
            <a:t>　補助金が有る場合のＦ「リース料金</a:t>
          </a:r>
          <a:endParaRPr kumimoji="1" lang="en-US" altLang="ja-JP" sz="1800" b="1">
            <a:solidFill>
              <a:srgbClr val="FF0000"/>
            </a:solidFill>
            <a:latin typeface="+mn-ea"/>
            <a:ea typeface="+mn-ea"/>
          </a:endParaRPr>
        </a:p>
        <a:p>
          <a:r>
            <a:rPr kumimoji="1" lang="ja-JP" altLang="en-US" sz="1800" b="1">
              <a:solidFill>
                <a:srgbClr val="FF0000"/>
              </a:solidFill>
              <a:latin typeface="+mn-ea"/>
              <a:ea typeface="+mn-ea"/>
            </a:rPr>
            <a:t>　　　</a:t>
          </a:r>
          <a:r>
            <a:rPr kumimoji="1" lang="ja-JP" altLang="en-US" sz="1800" b="1" baseline="0">
              <a:solidFill>
                <a:srgbClr val="FF0000"/>
              </a:solidFill>
              <a:latin typeface="+mn-ea"/>
              <a:ea typeface="+mn-ea"/>
            </a:rPr>
            <a:t> </a:t>
          </a:r>
          <a:r>
            <a:rPr kumimoji="1" lang="ja-JP" altLang="en-US" sz="1800" b="1">
              <a:solidFill>
                <a:srgbClr val="FF0000"/>
              </a:solidFill>
              <a:latin typeface="+mn-ea"/>
              <a:ea typeface="+mn-ea"/>
            </a:rPr>
            <a:t>支払額合計」から、補助金相当分</a:t>
          </a:r>
          <a:endParaRPr kumimoji="1" lang="en-US" altLang="ja-JP" sz="1800" b="1">
            <a:solidFill>
              <a:srgbClr val="FF0000"/>
            </a:solidFill>
            <a:latin typeface="+mn-ea"/>
            <a:ea typeface="+mn-ea"/>
          </a:endParaRPr>
        </a:p>
        <a:p>
          <a:r>
            <a:rPr kumimoji="1" lang="en-US" altLang="ja-JP" sz="1800" b="1">
              <a:solidFill>
                <a:srgbClr val="FF0000"/>
              </a:solidFill>
              <a:latin typeface="+mn-ea"/>
              <a:ea typeface="+mn-ea"/>
            </a:rPr>
            <a:t>       </a:t>
          </a:r>
          <a:r>
            <a:rPr kumimoji="1" lang="ja-JP" altLang="en-US" sz="1800" b="1">
              <a:solidFill>
                <a:srgbClr val="FF0000"/>
              </a:solidFill>
              <a:latin typeface="+mn-ea"/>
              <a:ea typeface="+mn-ea"/>
            </a:rPr>
            <a:t>の減額がされていることが確認でき</a:t>
          </a:r>
          <a:endParaRPr kumimoji="1" lang="en-US" altLang="ja-JP" sz="1800" b="1">
            <a:solidFill>
              <a:srgbClr val="FF0000"/>
            </a:solidFill>
            <a:latin typeface="+mn-ea"/>
            <a:ea typeface="+mn-ea"/>
          </a:endParaRPr>
        </a:p>
        <a:p>
          <a:r>
            <a:rPr kumimoji="1" lang="en-US" altLang="ja-JP" sz="1800" b="1">
              <a:solidFill>
                <a:srgbClr val="FF0000"/>
              </a:solidFill>
              <a:latin typeface="+mn-ea"/>
              <a:ea typeface="+mn-ea"/>
            </a:rPr>
            <a:t>       </a:t>
          </a:r>
          <a:r>
            <a:rPr kumimoji="1" lang="ja-JP" altLang="en-US" sz="1800" b="1">
              <a:solidFill>
                <a:srgbClr val="FF0000"/>
              </a:solidFill>
              <a:latin typeface="+mn-ea"/>
              <a:ea typeface="+mn-ea"/>
            </a:rPr>
            <a:t>ません。</a:t>
          </a:r>
        </a:p>
      </xdr:txBody>
    </xdr:sp>
    <xdr:clientData/>
  </xdr:oneCellAnchor>
  <xdr:oneCellAnchor>
    <xdr:from>
      <xdr:col>48</xdr:col>
      <xdr:colOff>15983</xdr:colOff>
      <xdr:row>319</xdr:row>
      <xdr:rowOff>123131</xdr:rowOff>
    </xdr:from>
    <xdr:ext cx="4071107" cy="673505"/>
    <xdr:sp macro="" textlink="">
      <xdr:nvSpPr>
        <xdr:cNvPr id="36" name="四角形吹き出し 34">
          <a:extLst>
            <a:ext uri="{FF2B5EF4-FFF2-40B4-BE49-F238E27FC236}">
              <a16:creationId xmlns:a16="http://schemas.microsoft.com/office/drawing/2014/main" id="{D22A25B9-A842-4B50-925B-823D10FF0B30}"/>
            </a:ext>
          </a:extLst>
        </xdr:cNvPr>
        <xdr:cNvSpPr/>
      </xdr:nvSpPr>
      <xdr:spPr>
        <a:xfrm>
          <a:off x="9991256" y="60927267"/>
          <a:ext cx="4071107" cy="67350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rgbClr val="FF0000"/>
              </a:solidFill>
            </a:rPr>
            <a:t>Ｆ「初回リース契約期間のリース料金支払額合計」の金額が正しいことを確認してください。</a:t>
          </a:r>
        </a:p>
      </xdr:txBody>
    </xdr:sp>
    <xdr:clientData/>
  </xdr:oneCellAnchor>
  <xdr:twoCellAnchor>
    <xdr:from>
      <xdr:col>3</xdr:col>
      <xdr:colOff>122</xdr:colOff>
      <xdr:row>328</xdr:row>
      <xdr:rowOff>28571</xdr:rowOff>
    </xdr:from>
    <xdr:to>
      <xdr:col>44</xdr:col>
      <xdr:colOff>142875</xdr:colOff>
      <xdr:row>330</xdr:row>
      <xdr:rowOff>17145</xdr:rowOff>
    </xdr:to>
    <xdr:sp macro="" textlink="">
      <xdr:nvSpPr>
        <xdr:cNvPr id="37" name="正方形/長方形 36">
          <a:extLst>
            <a:ext uri="{FF2B5EF4-FFF2-40B4-BE49-F238E27FC236}">
              <a16:creationId xmlns:a16="http://schemas.microsoft.com/office/drawing/2014/main" id="{10BF3963-542A-436D-9F61-D95B1E6A4430}"/>
            </a:ext>
          </a:extLst>
        </xdr:cNvPr>
        <xdr:cNvSpPr>
          <a:spLocks/>
        </xdr:cNvSpPr>
      </xdr:nvSpPr>
      <xdr:spPr>
        <a:xfrm>
          <a:off x="552572" y="61598171"/>
          <a:ext cx="7562728" cy="33147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142876</xdr:colOff>
      <xdr:row>321</xdr:row>
      <xdr:rowOff>113519</xdr:rowOff>
    </xdr:from>
    <xdr:to>
      <xdr:col>48</xdr:col>
      <xdr:colOff>15984</xdr:colOff>
      <xdr:row>329</xdr:row>
      <xdr:rowOff>22857</xdr:rowOff>
    </xdr:to>
    <xdr:cxnSp macro="">
      <xdr:nvCxnSpPr>
        <xdr:cNvPr id="39" name="コネクタ: カギ線 38">
          <a:extLst>
            <a:ext uri="{FF2B5EF4-FFF2-40B4-BE49-F238E27FC236}">
              <a16:creationId xmlns:a16="http://schemas.microsoft.com/office/drawing/2014/main" id="{E66029D4-D3E6-4A3F-973C-74340ADF219B}"/>
            </a:ext>
          </a:extLst>
        </xdr:cNvPr>
        <xdr:cNvCxnSpPr>
          <a:cxnSpLocks/>
          <a:stCxn id="36" idx="1"/>
          <a:endCxn id="37" idx="3"/>
        </xdr:cNvCxnSpPr>
      </xdr:nvCxnSpPr>
      <xdr:spPr>
        <a:xfrm rot="10800000" flipV="1">
          <a:off x="9286876" y="61264019"/>
          <a:ext cx="704381" cy="1294793"/>
        </a:xfrm>
        <a:prstGeom prst="bentConnector3">
          <a:avLst>
            <a:gd name="adj1" fmla="val 50000"/>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71</xdr:col>
      <xdr:colOff>1</xdr:colOff>
      <xdr:row>0</xdr:row>
      <xdr:rowOff>0</xdr:rowOff>
    </xdr:from>
    <xdr:to>
      <xdr:col>85</xdr:col>
      <xdr:colOff>533401</xdr:colOff>
      <xdr:row>4</xdr:row>
      <xdr:rowOff>340634</xdr:rowOff>
    </xdr:to>
    <xdr:sp macro="" textlink="">
      <xdr:nvSpPr>
        <xdr:cNvPr id="3" name="テキスト ボックス 2">
          <a:extLst>
            <a:ext uri="{FF2B5EF4-FFF2-40B4-BE49-F238E27FC236}">
              <a16:creationId xmlns:a16="http://schemas.microsoft.com/office/drawing/2014/main" id="{389BD956-B175-4B61-B0C2-EB53D7B67F5F}"/>
            </a:ext>
          </a:extLst>
        </xdr:cNvPr>
        <xdr:cNvSpPr txBox="1"/>
      </xdr:nvSpPr>
      <xdr:spPr>
        <a:xfrm>
          <a:off x="12915901" y="0"/>
          <a:ext cx="9080500" cy="1305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3200">
              <a:solidFill>
                <a:srgbClr val="FF0000"/>
              </a:solidFill>
            </a:rPr>
            <a:t>記入例を参照し、全ての内容に誤りがないよう入力してください。</a:t>
          </a:r>
          <a:endParaRPr kumimoji="1" lang="en-US" altLang="ja-JP" sz="3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121227</xdr:colOff>
      <xdr:row>93</xdr:row>
      <xdr:rowOff>17318</xdr:rowOff>
    </xdr:from>
    <xdr:to>
      <xdr:col>69</xdr:col>
      <xdr:colOff>86590</xdr:colOff>
      <xdr:row>93</xdr:row>
      <xdr:rowOff>17318</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121227" y="19810268"/>
          <a:ext cx="1376708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0</xdr:colOff>
      <xdr:row>0</xdr:row>
      <xdr:rowOff>0</xdr:rowOff>
    </xdr:from>
    <xdr:to>
      <xdr:col>83</xdr:col>
      <xdr:colOff>444500</xdr:colOff>
      <xdr:row>5</xdr:row>
      <xdr:rowOff>39009</xdr:rowOff>
    </xdr:to>
    <xdr:sp macro="" textlink="">
      <xdr:nvSpPr>
        <xdr:cNvPr id="7" name="テキスト ボックス 6">
          <a:extLst>
            <a:ext uri="{FF2B5EF4-FFF2-40B4-BE49-F238E27FC236}">
              <a16:creationId xmlns:a16="http://schemas.microsoft.com/office/drawing/2014/main" id="{5E8EA999-AB4F-483C-BBD5-BFFFCA31BBBC}"/>
            </a:ext>
          </a:extLst>
        </xdr:cNvPr>
        <xdr:cNvSpPr txBox="1"/>
      </xdr:nvSpPr>
      <xdr:spPr>
        <a:xfrm>
          <a:off x="13360400" y="0"/>
          <a:ext cx="8140700" cy="133440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3200">
              <a:solidFill>
                <a:srgbClr val="FF0000"/>
              </a:solidFill>
            </a:rPr>
            <a:t>記入例を参照し、全ての内容に誤りがないよう入力してください。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72</xdr:col>
      <xdr:colOff>0</xdr:colOff>
      <xdr:row>0</xdr:row>
      <xdr:rowOff>0</xdr:rowOff>
    </xdr:from>
    <xdr:to>
      <xdr:col>86</xdr:col>
      <xdr:colOff>180109</xdr:colOff>
      <xdr:row>4</xdr:row>
      <xdr:rowOff>340634</xdr:rowOff>
    </xdr:to>
    <xdr:sp macro="" textlink="">
      <xdr:nvSpPr>
        <xdr:cNvPr id="4" name="テキスト ボックス 3">
          <a:extLst>
            <a:ext uri="{FF2B5EF4-FFF2-40B4-BE49-F238E27FC236}">
              <a16:creationId xmlns:a16="http://schemas.microsoft.com/office/drawing/2014/main" id="{211CCCD5-4345-4D5A-A454-BE8BDAC8F047}"/>
            </a:ext>
          </a:extLst>
        </xdr:cNvPr>
        <xdr:cNvSpPr txBox="1"/>
      </xdr:nvSpPr>
      <xdr:spPr>
        <a:xfrm>
          <a:off x="13702145" y="0"/>
          <a:ext cx="8908473" cy="12965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3200">
              <a:solidFill>
                <a:srgbClr val="FF0000"/>
              </a:solidFill>
            </a:rPr>
            <a:t>記入例を参照し、全ての内容に誤りがないよう入力してください。</a:t>
          </a:r>
          <a:endParaRPr kumimoji="1" lang="en-US" altLang="ja-JP" sz="32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71</xdr:col>
      <xdr:colOff>0</xdr:colOff>
      <xdr:row>0</xdr:row>
      <xdr:rowOff>0</xdr:rowOff>
    </xdr:from>
    <xdr:to>
      <xdr:col>85</xdr:col>
      <xdr:colOff>211628</xdr:colOff>
      <xdr:row>5</xdr:row>
      <xdr:rowOff>39009</xdr:rowOff>
    </xdr:to>
    <xdr:sp macro="" textlink="">
      <xdr:nvSpPr>
        <xdr:cNvPr id="5" name="テキスト ボックス 4">
          <a:extLst>
            <a:ext uri="{FF2B5EF4-FFF2-40B4-BE49-F238E27FC236}">
              <a16:creationId xmlns:a16="http://schemas.microsoft.com/office/drawing/2014/main" id="{D5494FE0-A476-4A4B-8F0F-BF8E95B97641}"/>
            </a:ext>
          </a:extLst>
        </xdr:cNvPr>
        <xdr:cNvSpPr txBox="1"/>
      </xdr:nvSpPr>
      <xdr:spPr>
        <a:xfrm>
          <a:off x="13040591" y="0"/>
          <a:ext cx="9234401" cy="135519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3200">
              <a:solidFill>
                <a:srgbClr val="FF0000"/>
              </a:solidFill>
            </a:rPr>
            <a:t>記入例を参照し、全ての内容に誤りがないよう入力してください。</a:t>
          </a:r>
        </a:p>
      </xdr:txBody>
    </xdr:sp>
    <xdr:clientData/>
  </xdr:twoCellAnchor>
  <xdr:twoCellAnchor>
    <xdr:from>
      <xdr:col>0</xdr:col>
      <xdr:colOff>121227</xdr:colOff>
      <xdr:row>93</xdr:row>
      <xdr:rowOff>17318</xdr:rowOff>
    </xdr:from>
    <xdr:to>
      <xdr:col>69</xdr:col>
      <xdr:colOff>86590</xdr:colOff>
      <xdr:row>93</xdr:row>
      <xdr:rowOff>17318</xdr:rowOff>
    </xdr:to>
    <xdr:cxnSp macro="">
      <xdr:nvCxnSpPr>
        <xdr:cNvPr id="4" name="直線コネクタ 3">
          <a:extLst>
            <a:ext uri="{FF2B5EF4-FFF2-40B4-BE49-F238E27FC236}">
              <a16:creationId xmlns:a16="http://schemas.microsoft.com/office/drawing/2014/main" id="{DDEBA0AF-D7EB-4F55-9DD9-A788685DDA20}"/>
            </a:ext>
          </a:extLst>
        </xdr:cNvPr>
        <xdr:cNvCxnSpPr/>
      </xdr:nvCxnSpPr>
      <xdr:spPr>
        <a:xfrm>
          <a:off x="121227" y="17101358"/>
          <a:ext cx="12584083"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72</xdr:col>
      <xdr:colOff>1</xdr:colOff>
      <xdr:row>0</xdr:row>
      <xdr:rowOff>0</xdr:rowOff>
    </xdr:from>
    <xdr:to>
      <xdr:col>86</xdr:col>
      <xdr:colOff>263237</xdr:colOff>
      <xdr:row>4</xdr:row>
      <xdr:rowOff>340634</xdr:rowOff>
    </xdr:to>
    <xdr:sp macro="" textlink="">
      <xdr:nvSpPr>
        <xdr:cNvPr id="3" name="テキスト ボックス 2">
          <a:extLst>
            <a:ext uri="{FF2B5EF4-FFF2-40B4-BE49-F238E27FC236}">
              <a16:creationId xmlns:a16="http://schemas.microsoft.com/office/drawing/2014/main" id="{6A636656-3EB7-47F8-B2F8-952570CBC358}"/>
            </a:ext>
          </a:extLst>
        </xdr:cNvPr>
        <xdr:cNvSpPr txBox="1"/>
      </xdr:nvSpPr>
      <xdr:spPr>
        <a:xfrm>
          <a:off x="13702146" y="0"/>
          <a:ext cx="8991600" cy="12965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3200">
              <a:solidFill>
                <a:srgbClr val="FF0000"/>
              </a:solidFill>
            </a:rPr>
            <a:t>記入例を参照し、全ての内容に誤りがないよう入力してください。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71</xdr:col>
      <xdr:colOff>0</xdr:colOff>
      <xdr:row>0</xdr:row>
      <xdr:rowOff>0</xdr:rowOff>
    </xdr:from>
    <xdr:to>
      <xdr:col>85</xdr:col>
      <xdr:colOff>374072</xdr:colOff>
      <xdr:row>5</xdr:row>
      <xdr:rowOff>39009</xdr:rowOff>
    </xdr:to>
    <xdr:sp macro="" textlink="">
      <xdr:nvSpPr>
        <xdr:cNvPr id="5" name="テキスト ボックス 4">
          <a:extLst>
            <a:ext uri="{FF2B5EF4-FFF2-40B4-BE49-F238E27FC236}">
              <a16:creationId xmlns:a16="http://schemas.microsoft.com/office/drawing/2014/main" id="{3A2F8964-A1C0-4F8F-A637-B2F4764F70E2}"/>
            </a:ext>
          </a:extLst>
        </xdr:cNvPr>
        <xdr:cNvSpPr txBox="1"/>
      </xdr:nvSpPr>
      <xdr:spPr>
        <a:xfrm>
          <a:off x="13535891" y="0"/>
          <a:ext cx="9102436" cy="132748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3200">
              <a:solidFill>
                <a:srgbClr val="FF0000"/>
              </a:solidFill>
            </a:rPr>
            <a:t>記入例を参照し、全ての内容に誤りがないよう入力してください。</a:t>
          </a:r>
        </a:p>
      </xdr:txBody>
    </xdr:sp>
    <xdr:clientData/>
  </xdr:twoCellAnchor>
  <xdr:twoCellAnchor>
    <xdr:from>
      <xdr:col>0</xdr:col>
      <xdr:colOff>121227</xdr:colOff>
      <xdr:row>93</xdr:row>
      <xdr:rowOff>17318</xdr:rowOff>
    </xdr:from>
    <xdr:to>
      <xdr:col>69</xdr:col>
      <xdr:colOff>86590</xdr:colOff>
      <xdr:row>93</xdr:row>
      <xdr:rowOff>17318</xdr:rowOff>
    </xdr:to>
    <xdr:cxnSp macro="">
      <xdr:nvCxnSpPr>
        <xdr:cNvPr id="3" name="直線コネクタ 2">
          <a:extLst>
            <a:ext uri="{FF2B5EF4-FFF2-40B4-BE49-F238E27FC236}">
              <a16:creationId xmlns:a16="http://schemas.microsoft.com/office/drawing/2014/main" id="{35F3F9F1-FA06-410C-9ED8-EC7316FD4E96}"/>
            </a:ext>
          </a:extLst>
        </xdr:cNvPr>
        <xdr:cNvCxnSpPr/>
      </xdr:nvCxnSpPr>
      <xdr:spPr>
        <a:xfrm>
          <a:off x="121227" y="17101358"/>
          <a:ext cx="12584083"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72</xdr:col>
      <xdr:colOff>1</xdr:colOff>
      <xdr:row>0</xdr:row>
      <xdr:rowOff>0</xdr:rowOff>
    </xdr:from>
    <xdr:to>
      <xdr:col>86</xdr:col>
      <xdr:colOff>263237</xdr:colOff>
      <xdr:row>4</xdr:row>
      <xdr:rowOff>340634</xdr:rowOff>
    </xdr:to>
    <xdr:sp macro="" textlink="">
      <xdr:nvSpPr>
        <xdr:cNvPr id="3" name="テキスト ボックス 2">
          <a:extLst>
            <a:ext uri="{FF2B5EF4-FFF2-40B4-BE49-F238E27FC236}">
              <a16:creationId xmlns:a16="http://schemas.microsoft.com/office/drawing/2014/main" id="{C234274D-337D-44E3-9297-1C5AC064298F}"/>
            </a:ext>
          </a:extLst>
        </xdr:cNvPr>
        <xdr:cNvSpPr txBox="1"/>
      </xdr:nvSpPr>
      <xdr:spPr>
        <a:xfrm>
          <a:off x="13702146" y="0"/>
          <a:ext cx="8991600" cy="12965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3200">
              <a:solidFill>
                <a:srgbClr val="FF0000"/>
              </a:solidFill>
            </a:rPr>
            <a:t>記入例を参照し、全ての内容に誤りがないよう入力してください。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99FF"/>
    <pageSetUpPr fitToPage="1"/>
  </sheetPr>
  <dimension ref="A1:BT123"/>
  <sheetViews>
    <sheetView showGridLines="0" tabSelected="1" view="pageBreakPreview" zoomScale="55" zoomScaleNormal="55" zoomScaleSheetLayoutView="55" workbookViewId="0"/>
  </sheetViews>
  <sheetFormatPr defaultColWidth="9" defaultRowHeight="13" x14ac:dyDescent="0.2"/>
  <cols>
    <col min="1" max="1" width="3.6328125" style="30" customWidth="1"/>
    <col min="2" max="2" width="2.6328125" style="18" customWidth="1"/>
    <col min="3" max="70" width="2.6328125" style="30" customWidth="1"/>
    <col min="71" max="71" width="2.81640625" style="30" customWidth="1"/>
    <col min="72" max="72" width="2.90625" style="30" customWidth="1"/>
    <col min="73" max="16384" width="9" style="30"/>
  </cols>
  <sheetData>
    <row r="1" spans="1:71" ht="28" x14ac:dyDescent="0.2">
      <c r="B1" s="143" t="s">
        <v>109</v>
      </c>
      <c r="O1" s="18"/>
    </row>
    <row r="2" spans="1:71" x14ac:dyDescent="0.2">
      <c r="O2" s="18"/>
    </row>
    <row r="3" spans="1:71" ht="21" x14ac:dyDescent="0.2">
      <c r="A3" s="24"/>
      <c r="C3" s="4"/>
      <c r="D3"/>
      <c r="E3" s="4"/>
      <c r="F3"/>
      <c r="G3"/>
      <c r="H3"/>
      <c r="I3"/>
      <c r="J3"/>
      <c r="K3"/>
      <c r="L3"/>
      <c r="M3"/>
      <c r="N3"/>
      <c r="O3"/>
      <c r="P3"/>
      <c r="Q3"/>
      <c r="R3"/>
      <c r="S3"/>
      <c r="T3"/>
      <c r="U3"/>
      <c r="V3"/>
      <c r="W3"/>
      <c r="X3"/>
      <c r="Y3"/>
      <c r="Z3"/>
      <c r="AA3"/>
      <c r="AB3"/>
      <c r="AC3"/>
      <c r="AD3"/>
      <c r="AE3"/>
      <c r="AF3"/>
      <c r="AG3"/>
      <c r="AH3"/>
    </row>
    <row r="4" spans="1:71" ht="21" x14ac:dyDescent="0.2">
      <c r="A4" s="24"/>
      <c r="C4" s="4"/>
      <c r="D4"/>
      <c r="E4" s="4"/>
      <c r="F4"/>
      <c r="G4"/>
      <c r="H4"/>
      <c r="I4"/>
      <c r="J4"/>
      <c r="K4"/>
      <c r="L4"/>
      <c r="M4"/>
      <c r="N4"/>
      <c r="O4"/>
      <c r="P4"/>
      <c r="Q4"/>
      <c r="R4"/>
      <c r="S4"/>
      <c r="T4"/>
      <c r="U4"/>
      <c r="V4"/>
      <c r="W4"/>
      <c r="X4"/>
      <c r="Y4"/>
      <c r="Z4"/>
      <c r="AA4"/>
      <c r="AB4"/>
      <c r="AC4" s="4"/>
      <c r="AD4"/>
      <c r="AE4"/>
      <c r="AF4"/>
      <c r="AG4"/>
      <c r="AH4"/>
    </row>
    <row r="5" spans="1:71" ht="21" x14ac:dyDescent="0.2">
      <c r="A5" s="24"/>
      <c r="C5" s="4"/>
      <c r="D5"/>
      <c r="E5" s="4"/>
      <c r="F5"/>
      <c r="G5"/>
      <c r="H5"/>
      <c r="I5"/>
      <c r="J5"/>
      <c r="K5"/>
      <c r="L5"/>
      <c r="M5"/>
      <c r="N5"/>
      <c r="O5"/>
      <c r="P5"/>
      <c r="Q5"/>
      <c r="R5"/>
      <c r="S5"/>
      <c r="T5"/>
      <c r="U5"/>
      <c r="V5"/>
      <c r="W5"/>
      <c r="X5"/>
      <c r="Y5"/>
      <c r="Z5"/>
      <c r="AA5"/>
      <c r="AB5"/>
      <c r="AC5" s="4"/>
      <c r="AD5"/>
      <c r="AE5"/>
      <c r="AF5"/>
      <c r="AG5"/>
      <c r="AH5"/>
    </row>
    <row r="6" spans="1:71" ht="21" x14ac:dyDescent="0.2">
      <c r="A6" s="24"/>
      <c r="C6" s="4"/>
      <c r="D6"/>
      <c r="E6" s="4"/>
      <c r="F6"/>
      <c r="G6"/>
      <c r="H6"/>
      <c r="I6"/>
      <c r="J6"/>
      <c r="K6"/>
      <c r="L6"/>
      <c r="M6"/>
      <c r="N6"/>
      <c r="O6"/>
      <c r="P6"/>
      <c r="Q6"/>
      <c r="R6"/>
      <c r="S6"/>
      <c r="T6"/>
      <c r="U6"/>
      <c r="V6"/>
      <c r="W6"/>
      <c r="X6"/>
      <c r="Y6"/>
      <c r="Z6"/>
      <c r="AA6"/>
      <c r="AB6"/>
      <c r="AC6"/>
      <c r="AD6"/>
      <c r="AE6"/>
      <c r="AF6"/>
      <c r="AG6"/>
      <c r="AH6"/>
    </row>
    <row r="7" spans="1:71" ht="21" x14ac:dyDescent="0.2">
      <c r="A7" s="24"/>
      <c r="C7" s="4"/>
      <c r="D7"/>
      <c r="E7" s="4"/>
      <c r="F7"/>
      <c r="G7"/>
      <c r="H7"/>
      <c r="I7"/>
      <c r="J7"/>
      <c r="K7"/>
      <c r="L7"/>
      <c r="M7"/>
      <c r="N7"/>
      <c r="O7"/>
      <c r="P7"/>
      <c r="Q7"/>
      <c r="R7"/>
      <c r="S7"/>
      <c r="T7"/>
      <c r="U7"/>
      <c r="V7"/>
      <c r="W7"/>
      <c r="X7"/>
      <c r="Y7"/>
      <c r="Z7"/>
      <c r="AA7"/>
      <c r="AB7"/>
      <c r="AC7"/>
      <c r="AD7"/>
      <c r="AE7"/>
      <c r="AF7"/>
      <c r="AG7"/>
      <c r="AH7"/>
    </row>
    <row r="8" spans="1:71" ht="21" x14ac:dyDescent="0.2">
      <c r="A8" s="24"/>
      <c r="C8"/>
      <c r="D8"/>
      <c r="E8" s="4"/>
      <c r="F8"/>
      <c r="G8"/>
      <c r="H8"/>
      <c r="I8"/>
      <c r="J8"/>
      <c r="K8"/>
      <c r="L8"/>
      <c r="M8"/>
      <c r="N8"/>
      <c r="O8"/>
      <c r="P8"/>
      <c r="Q8"/>
      <c r="R8"/>
      <c r="S8"/>
      <c r="T8"/>
      <c r="U8"/>
      <c r="V8"/>
      <c r="W8"/>
      <c r="X8"/>
      <c r="Y8"/>
      <c r="Z8"/>
      <c r="AA8"/>
      <c r="AB8"/>
      <c r="AC8"/>
      <c r="AD8"/>
      <c r="AE8"/>
      <c r="AF8"/>
      <c r="AG8"/>
      <c r="AH8"/>
    </row>
    <row r="9" spans="1:71" ht="21" x14ac:dyDescent="0.2">
      <c r="A9" s="24"/>
      <c r="C9" s="4"/>
      <c r="D9"/>
      <c r="E9" s="4"/>
      <c r="F9"/>
      <c r="G9"/>
      <c r="H9"/>
      <c r="I9"/>
      <c r="J9"/>
      <c r="K9"/>
      <c r="L9"/>
      <c r="M9"/>
      <c r="N9"/>
      <c r="O9"/>
      <c r="P9"/>
      <c r="Q9"/>
      <c r="R9"/>
      <c r="S9"/>
      <c r="T9"/>
      <c r="U9"/>
      <c r="V9"/>
      <c r="W9"/>
      <c r="X9"/>
      <c r="Y9"/>
      <c r="Z9"/>
      <c r="AA9"/>
      <c r="AB9"/>
      <c r="AC9"/>
      <c r="AD9"/>
      <c r="AE9"/>
      <c r="AF9"/>
      <c r="AG9"/>
      <c r="AH9"/>
    </row>
    <row r="10" spans="1:71" ht="15" customHeight="1" x14ac:dyDescent="0.2">
      <c r="B10" s="144"/>
      <c r="O10" s="18"/>
    </row>
    <row r="11" spans="1:71" ht="15" customHeight="1" x14ac:dyDescent="0.2">
      <c r="B11" s="144"/>
      <c r="O11" s="18"/>
    </row>
    <row r="12" spans="1:71" x14ac:dyDescent="0.2">
      <c r="B12" s="14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95"/>
      <c r="BR12" s="35"/>
      <c r="BS12" s="38"/>
    </row>
    <row r="13" spans="1:71" ht="21" x14ac:dyDescent="0.2">
      <c r="B13" s="67"/>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140"/>
      <c r="AX13" s="140"/>
      <c r="AY13" s="140"/>
      <c r="AZ13" s="140"/>
      <c r="BA13" s="140"/>
      <c r="BB13" s="140"/>
      <c r="BC13" s="42" t="s">
        <v>119</v>
      </c>
      <c r="BD13" s="97"/>
      <c r="BE13" s="272">
        <v>2022</v>
      </c>
      <c r="BF13" s="272"/>
      <c r="BG13" s="272"/>
      <c r="BH13" s="272"/>
      <c r="BI13" s="214" t="s">
        <v>1</v>
      </c>
      <c r="BJ13" s="214"/>
      <c r="BK13" s="273" t="s">
        <v>2</v>
      </c>
      <c r="BL13" s="273"/>
      <c r="BM13" s="214" t="s">
        <v>3</v>
      </c>
      <c r="BN13" s="214"/>
      <c r="BO13" s="273" t="s">
        <v>2</v>
      </c>
      <c r="BP13" s="273"/>
      <c r="BQ13" s="140" t="s">
        <v>4</v>
      </c>
      <c r="BR13" s="98"/>
      <c r="BS13" s="99"/>
    </row>
    <row r="14" spans="1:71" ht="21" x14ac:dyDescent="0.2">
      <c r="B14" s="67"/>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140"/>
      <c r="AX14" s="140"/>
      <c r="AY14" s="140"/>
      <c r="AZ14" s="140"/>
      <c r="BA14" s="140"/>
      <c r="BB14" s="140"/>
      <c r="BC14" s="42" t="s">
        <v>5</v>
      </c>
      <c r="BD14" s="269" t="s">
        <v>122</v>
      </c>
      <c r="BE14" s="270"/>
      <c r="BF14" s="270"/>
      <c r="BG14" s="270"/>
      <c r="BH14" s="270"/>
      <c r="BI14" s="270"/>
      <c r="BJ14" s="270"/>
      <c r="BK14" s="271" t="s">
        <v>98</v>
      </c>
      <c r="BL14" s="271"/>
      <c r="BM14" s="271"/>
      <c r="BN14" s="271"/>
      <c r="BO14" s="271"/>
      <c r="BP14" s="271"/>
      <c r="BQ14" s="271"/>
      <c r="BR14" s="271"/>
      <c r="BS14" s="99"/>
    </row>
    <row r="15" spans="1:71" ht="21" x14ac:dyDescent="0.2">
      <c r="B15" s="67"/>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140"/>
      <c r="AX15" s="140"/>
      <c r="AY15" s="140"/>
      <c r="AZ15" s="140"/>
      <c r="BA15" s="140"/>
      <c r="BB15" s="140"/>
      <c r="BC15" s="140"/>
      <c r="BD15" s="140"/>
      <c r="BE15" s="98"/>
      <c r="BF15" s="98"/>
      <c r="BG15" s="98"/>
      <c r="BH15" s="98"/>
      <c r="BI15" s="42"/>
      <c r="BJ15" s="100"/>
      <c r="BK15" s="100"/>
      <c r="BL15" s="98" t="s">
        <v>6</v>
      </c>
      <c r="BM15" s="276">
        <v>1</v>
      </c>
      <c r="BN15" s="276"/>
      <c r="BO15" s="109" t="s">
        <v>7</v>
      </c>
      <c r="BP15" s="276">
        <v>1</v>
      </c>
      <c r="BQ15" s="276"/>
      <c r="BR15" s="98" t="s">
        <v>8</v>
      </c>
      <c r="BS15" s="99"/>
    </row>
    <row r="16" spans="1:71" ht="63.75" customHeight="1" x14ac:dyDescent="0.2">
      <c r="B16" s="277" t="s">
        <v>0</v>
      </c>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78"/>
      <c r="BS16" s="279"/>
    </row>
    <row r="17" spans="2:71" x14ac:dyDescent="0.2">
      <c r="B17" s="67"/>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62"/>
    </row>
    <row r="18" spans="2:71" s="52" customFormat="1" ht="23.5" x14ac:dyDescent="0.2">
      <c r="B18" s="146"/>
      <c r="C18" s="280" t="s">
        <v>87</v>
      </c>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2"/>
    </row>
    <row r="19" spans="2:71" s="52" customFormat="1" ht="23.5" x14ac:dyDescent="0.2">
      <c r="B19" s="146"/>
      <c r="C19" s="283"/>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2"/>
    </row>
    <row r="20" spans="2:71" s="24" customFormat="1" ht="21" x14ac:dyDescent="0.2">
      <c r="B20" s="147"/>
      <c r="C20" s="96"/>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42"/>
      <c r="BD20" s="97"/>
      <c r="BE20" s="272"/>
      <c r="BF20" s="272"/>
      <c r="BG20" s="272"/>
      <c r="BH20" s="272"/>
      <c r="BI20" s="214"/>
      <c r="BJ20" s="214"/>
      <c r="BK20" s="273"/>
      <c r="BL20" s="273"/>
      <c r="BM20" s="214"/>
      <c r="BN20" s="214"/>
      <c r="BO20" s="273"/>
      <c r="BP20" s="273"/>
      <c r="BQ20" s="140"/>
      <c r="BR20" s="98"/>
      <c r="BS20" s="99"/>
    </row>
    <row r="21" spans="2:71" s="24" customFormat="1" ht="21" x14ac:dyDescent="0.2">
      <c r="B21" s="147"/>
      <c r="C21" s="96"/>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42"/>
      <c r="BD21" s="274"/>
      <c r="BE21" s="274"/>
      <c r="BF21" s="275"/>
      <c r="BG21" s="275"/>
      <c r="BH21" s="275"/>
      <c r="BI21" s="275"/>
      <c r="BJ21" s="275"/>
      <c r="BK21" s="275"/>
      <c r="BL21" s="275"/>
      <c r="BM21" s="275"/>
      <c r="BN21" s="275"/>
      <c r="BO21" s="275"/>
      <c r="BP21" s="275"/>
      <c r="BQ21" s="275"/>
      <c r="BR21" s="98"/>
      <c r="BS21" s="99"/>
    </row>
    <row r="22" spans="2:71" s="24" customFormat="1" ht="21" x14ac:dyDescent="0.2">
      <c r="B22" s="147"/>
      <c r="C22" s="96"/>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98"/>
      <c r="BF22" s="98"/>
      <c r="BG22" s="98"/>
      <c r="BH22" s="98"/>
      <c r="BI22" s="42"/>
      <c r="BJ22" s="100"/>
      <c r="BK22" s="100"/>
      <c r="BL22" s="98"/>
      <c r="BM22" s="273"/>
      <c r="BN22" s="273"/>
      <c r="BO22" s="98"/>
      <c r="BP22" s="273"/>
      <c r="BQ22" s="273"/>
      <c r="BR22" s="98"/>
      <c r="BS22" s="99"/>
    </row>
    <row r="23" spans="2:71" s="55" customFormat="1" ht="16.5" x14ac:dyDescent="0.2">
      <c r="B23" s="148"/>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8"/>
      <c r="BF23" s="58"/>
      <c r="BG23" s="58"/>
      <c r="BH23" s="58"/>
      <c r="BI23" s="58"/>
      <c r="BJ23" s="58"/>
      <c r="BK23" s="58"/>
      <c r="BL23" s="58"/>
      <c r="BM23" s="58"/>
      <c r="BN23" s="58"/>
      <c r="BO23" s="58"/>
      <c r="BP23" s="58"/>
      <c r="BQ23" s="58"/>
      <c r="BR23" s="58"/>
      <c r="BS23" s="59"/>
    </row>
    <row r="24" spans="2:71" s="55" customFormat="1" ht="16.5" x14ac:dyDescent="0.2">
      <c r="B24" s="67"/>
      <c r="C24" s="339" t="s">
        <v>9</v>
      </c>
      <c r="D24" s="339"/>
      <c r="E24" s="339"/>
      <c r="F24" s="339"/>
      <c r="G24" s="339"/>
      <c r="H24" s="339"/>
      <c r="I24" s="339"/>
      <c r="J24" s="339"/>
      <c r="K24" s="360" t="s">
        <v>10</v>
      </c>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2"/>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9"/>
    </row>
    <row r="25" spans="2:71" s="55" customFormat="1" ht="16.5" x14ac:dyDescent="0.2">
      <c r="B25" s="148"/>
      <c r="C25" s="339"/>
      <c r="D25" s="339"/>
      <c r="E25" s="339"/>
      <c r="F25" s="339"/>
      <c r="G25" s="339"/>
      <c r="H25" s="339"/>
      <c r="I25" s="339"/>
      <c r="J25" s="339"/>
      <c r="K25" s="363"/>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4"/>
      <c r="AM25" s="365"/>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9"/>
    </row>
    <row r="26" spans="2:71" ht="16.5" x14ac:dyDescent="0.2">
      <c r="B26" s="67"/>
      <c r="C26" s="339" t="s">
        <v>11</v>
      </c>
      <c r="D26" s="339"/>
      <c r="E26" s="339"/>
      <c r="F26" s="339"/>
      <c r="G26" s="339"/>
      <c r="H26" s="339"/>
      <c r="I26" s="339"/>
      <c r="J26" s="339"/>
      <c r="K26" s="366" t="s">
        <v>12</v>
      </c>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101"/>
      <c r="BS26" s="62"/>
    </row>
    <row r="27" spans="2:71" ht="16.5" x14ac:dyDescent="0.2">
      <c r="B27" s="67"/>
      <c r="C27" s="339"/>
      <c r="D27" s="339"/>
      <c r="E27" s="339"/>
      <c r="F27" s="339"/>
      <c r="G27" s="339"/>
      <c r="H27" s="339"/>
      <c r="I27" s="339"/>
      <c r="J27" s="339"/>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101"/>
      <c r="BS27" s="62"/>
    </row>
    <row r="28" spans="2:71" ht="17.25" customHeight="1" x14ac:dyDescent="0.2">
      <c r="B28" s="67"/>
      <c r="C28" s="339" t="s">
        <v>13</v>
      </c>
      <c r="D28" s="339"/>
      <c r="E28" s="339"/>
      <c r="F28" s="339"/>
      <c r="G28" s="339"/>
      <c r="H28" s="339"/>
      <c r="I28" s="339"/>
      <c r="J28" s="339"/>
      <c r="K28" s="366" t="s">
        <v>14</v>
      </c>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6"/>
      <c r="AM28" s="366"/>
      <c r="AN28" s="58"/>
      <c r="AO28" s="58"/>
      <c r="AP28" s="58"/>
      <c r="AQ28" s="58"/>
      <c r="AR28" s="58"/>
      <c r="AS28" s="102"/>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101"/>
      <c r="BS28" s="62"/>
    </row>
    <row r="29" spans="2:71" ht="16.5" x14ac:dyDescent="0.2">
      <c r="B29" s="67"/>
      <c r="C29" s="339"/>
      <c r="D29" s="339"/>
      <c r="E29" s="339"/>
      <c r="F29" s="339"/>
      <c r="G29" s="339"/>
      <c r="H29" s="339"/>
      <c r="I29" s="339"/>
      <c r="J29" s="339"/>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58"/>
      <c r="AO29" s="58"/>
      <c r="AP29" s="58"/>
      <c r="AQ29" s="58"/>
      <c r="AR29" s="40"/>
      <c r="AS29" s="103"/>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101"/>
      <c r="BS29" s="62"/>
    </row>
    <row r="30" spans="2:71" s="55" customFormat="1" ht="17.25" customHeight="1" x14ac:dyDescent="0.2">
      <c r="B30" s="148"/>
      <c r="C30" s="339" t="s">
        <v>15</v>
      </c>
      <c r="D30" s="339"/>
      <c r="E30" s="339"/>
      <c r="F30" s="339"/>
      <c r="G30" s="339"/>
      <c r="H30" s="339"/>
      <c r="I30" s="339"/>
      <c r="J30" s="339"/>
      <c r="K30" s="367">
        <v>1</v>
      </c>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40"/>
      <c r="AO30" s="40"/>
      <c r="AP30" s="40"/>
      <c r="AQ30" s="40"/>
      <c r="AR30" s="58"/>
      <c r="AS30" s="102"/>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9"/>
    </row>
    <row r="31" spans="2:71" s="55" customFormat="1" ht="17.25" customHeight="1" x14ac:dyDescent="0.2">
      <c r="B31" s="148"/>
      <c r="C31" s="339"/>
      <c r="D31" s="339"/>
      <c r="E31" s="339"/>
      <c r="F31" s="339"/>
      <c r="G31" s="339"/>
      <c r="H31" s="339"/>
      <c r="I31" s="339"/>
      <c r="J31" s="339"/>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40"/>
      <c r="AO31" s="40"/>
      <c r="AP31" s="40"/>
      <c r="AQ31" s="40"/>
      <c r="AR31" s="58"/>
      <c r="AS31" s="102"/>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62"/>
    </row>
    <row r="32" spans="2:71" ht="17.25" customHeight="1" x14ac:dyDescent="0.2">
      <c r="B32" s="67"/>
      <c r="C32" s="166" t="s">
        <v>16</v>
      </c>
      <c r="D32" s="167"/>
      <c r="E32" s="167"/>
      <c r="F32" s="167"/>
      <c r="G32" s="167"/>
      <c r="H32" s="167"/>
      <c r="I32" s="167"/>
      <c r="J32" s="168"/>
      <c r="K32" s="172">
        <v>1</v>
      </c>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58"/>
      <c r="AO32" s="58"/>
      <c r="AP32" s="58"/>
      <c r="AQ32" s="58"/>
      <c r="AR32" s="58"/>
      <c r="AS32" s="102"/>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62"/>
    </row>
    <row r="33" spans="2:72" ht="18.5" customHeight="1" x14ac:dyDescent="0.2">
      <c r="B33" s="67"/>
      <c r="C33" s="169"/>
      <c r="D33" s="170"/>
      <c r="E33" s="170"/>
      <c r="F33" s="170"/>
      <c r="G33" s="170"/>
      <c r="H33" s="170"/>
      <c r="I33" s="170"/>
      <c r="J33" s="171"/>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58"/>
      <c r="AO33" s="58"/>
      <c r="AP33" s="58"/>
      <c r="AQ33" s="58"/>
      <c r="AR33" s="58"/>
      <c r="AS33" s="173"/>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3"/>
      <c r="BQ33" s="173"/>
      <c r="BR33" s="173"/>
      <c r="BS33" s="62"/>
    </row>
    <row r="34" spans="2:72" s="18" customFormat="1" ht="18.5" customHeight="1" x14ac:dyDescent="0.2">
      <c r="B34" s="67"/>
      <c r="C34" s="63"/>
      <c r="D34" s="63"/>
      <c r="E34" s="63"/>
      <c r="F34" s="63"/>
      <c r="G34" s="63"/>
      <c r="H34" s="63"/>
      <c r="I34" s="63"/>
      <c r="J34" s="63"/>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104"/>
      <c r="AO34" s="104"/>
      <c r="AP34" s="104"/>
      <c r="AQ34" s="104"/>
      <c r="AR34" s="104"/>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73"/>
      <c r="BS34" s="28"/>
    </row>
    <row r="35" spans="2:72" x14ac:dyDescent="0.2">
      <c r="B35" s="67"/>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40"/>
      <c r="BK35" s="40"/>
      <c r="BL35" s="40"/>
      <c r="BM35" s="40"/>
      <c r="BN35" s="40"/>
      <c r="BO35" s="40"/>
      <c r="BP35" s="40"/>
      <c r="BQ35" s="40"/>
      <c r="BR35" s="40"/>
      <c r="BS35" s="62"/>
    </row>
    <row r="36" spans="2:72" ht="11.25" customHeight="1" x14ac:dyDescent="0.2">
      <c r="B36" s="67"/>
      <c r="C36" s="166" t="s">
        <v>17</v>
      </c>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8"/>
      <c r="BE36" s="157"/>
      <c r="BF36" s="157"/>
      <c r="BG36" s="157"/>
      <c r="BH36" s="157"/>
      <c r="BI36" s="157"/>
      <c r="BJ36" s="157"/>
      <c r="BK36" s="157"/>
      <c r="BL36" s="157"/>
      <c r="BM36" s="157"/>
      <c r="BN36" s="157"/>
      <c r="BO36" s="157"/>
      <c r="BP36" s="157"/>
      <c r="BQ36" s="157"/>
      <c r="BR36" s="157"/>
      <c r="BS36" s="62"/>
    </row>
    <row r="37" spans="2:72" ht="11.25" customHeight="1" x14ac:dyDescent="0.2">
      <c r="B37" s="67"/>
      <c r="C37" s="178"/>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80"/>
      <c r="BE37" s="157"/>
      <c r="BF37" s="157"/>
      <c r="BG37" s="157"/>
      <c r="BH37" s="157"/>
      <c r="BI37" s="157"/>
      <c r="BJ37" s="157"/>
      <c r="BK37" s="157"/>
      <c r="BL37" s="157"/>
      <c r="BM37" s="157"/>
      <c r="BN37" s="157"/>
      <c r="BO37" s="157"/>
      <c r="BP37" s="157"/>
      <c r="BQ37" s="157"/>
      <c r="BR37" s="157"/>
      <c r="BS37" s="62"/>
    </row>
    <row r="38" spans="2:72" ht="11.25" customHeight="1" x14ac:dyDescent="0.2">
      <c r="B38" s="67"/>
      <c r="C38" s="169"/>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1"/>
      <c r="BE38" s="157"/>
      <c r="BF38" s="157"/>
      <c r="BG38" s="157"/>
      <c r="BH38" s="157"/>
      <c r="BI38" s="157"/>
      <c r="BJ38" s="157"/>
      <c r="BK38" s="157"/>
      <c r="BL38" s="157"/>
      <c r="BM38" s="157"/>
      <c r="BN38" s="157"/>
      <c r="BO38" s="157"/>
      <c r="BP38" s="157"/>
      <c r="BQ38" s="157"/>
      <c r="BR38" s="157"/>
      <c r="BS38" s="62"/>
    </row>
    <row r="39" spans="2:72" ht="16.5" customHeight="1" x14ac:dyDescent="0.2">
      <c r="B39" s="67"/>
      <c r="C39" s="174" t="s">
        <v>18</v>
      </c>
      <c r="D39" s="174"/>
      <c r="E39" s="174"/>
      <c r="F39" s="174"/>
      <c r="G39" s="174"/>
      <c r="H39" s="174"/>
      <c r="I39" s="174"/>
      <c r="J39" s="340" t="s">
        <v>84</v>
      </c>
      <c r="K39" s="341"/>
      <c r="L39" s="341"/>
      <c r="M39" s="341"/>
      <c r="N39" s="341"/>
      <c r="O39" s="341"/>
      <c r="P39" s="342"/>
      <c r="Q39" s="349" t="s">
        <v>121</v>
      </c>
      <c r="R39" s="350"/>
      <c r="S39" s="350"/>
      <c r="T39" s="350"/>
      <c r="U39" s="350"/>
      <c r="V39" s="350"/>
      <c r="W39" s="350"/>
      <c r="X39" s="350"/>
      <c r="Y39" s="350"/>
      <c r="Z39" s="350"/>
      <c r="AA39" s="350"/>
      <c r="AB39" s="350"/>
      <c r="AC39" s="350"/>
      <c r="AD39" s="350"/>
      <c r="AE39" s="350"/>
      <c r="AF39" s="350"/>
      <c r="AG39" s="351"/>
      <c r="AH39" s="340" t="s">
        <v>103</v>
      </c>
      <c r="AI39" s="341"/>
      <c r="AJ39" s="341"/>
      <c r="AK39" s="341"/>
      <c r="AL39" s="341"/>
      <c r="AM39" s="358"/>
      <c r="AN39" s="358"/>
      <c r="AO39" s="359"/>
      <c r="AP39" s="340" t="s">
        <v>19</v>
      </c>
      <c r="AQ39" s="341"/>
      <c r="AR39" s="341"/>
      <c r="AS39" s="341"/>
      <c r="AT39" s="341"/>
      <c r="AU39" s="358"/>
      <c r="AV39" s="358"/>
      <c r="AW39" s="359"/>
      <c r="AX39" s="340" t="s">
        <v>20</v>
      </c>
      <c r="AY39" s="341"/>
      <c r="AZ39" s="341"/>
      <c r="BA39" s="341"/>
      <c r="BB39" s="341"/>
      <c r="BC39" s="358"/>
      <c r="BD39" s="359"/>
      <c r="BE39" s="68"/>
      <c r="BF39" s="68"/>
      <c r="BG39" s="68"/>
      <c r="BH39" s="68"/>
      <c r="BI39" s="68"/>
      <c r="BJ39" s="68"/>
      <c r="BK39" s="68"/>
      <c r="BL39" s="68"/>
      <c r="BM39" s="68"/>
      <c r="BN39" s="68"/>
      <c r="BO39" s="68"/>
      <c r="BP39" s="68"/>
      <c r="BQ39" s="68"/>
      <c r="BR39" s="68"/>
      <c r="BS39" s="158"/>
    </row>
    <row r="40" spans="2:72" ht="16.5" customHeight="1" x14ac:dyDescent="0.2">
      <c r="B40" s="67"/>
      <c r="C40" s="174"/>
      <c r="D40" s="174"/>
      <c r="E40" s="174"/>
      <c r="F40" s="174"/>
      <c r="G40" s="174"/>
      <c r="H40" s="174"/>
      <c r="I40" s="174"/>
      <c r="J40" s="343"/>
      <c r="K40" s="344"/>
      <c r="L40" s="344"/>
      <c r="M40" s="344"/>
      <c r="N40" s="344"/>
      <c r="O40" s="344"/>
      <c r="P40" s="345"/>
      <c r="Q40" s="352"/>
      <c r="R40" s="353"/>
      <c r="S40" s="353"/>
      <c r="T40" s="353"/>
      <c r="U40" s="353"/>
      <c r="V40" s="353"/>
      <c r="W40" s="353"/>
      <c r="X40" s="353"/>
      <c r="Y40" s="353"/>
      <c r="Z40" s="353"/>
      <c r="AA40" s="353"/>
      <c r="AB40" s="353"/>
      <c r="AC40" s="353"/>
      <c r="AD40" s="353"/>
      <c r="AE40" s="353"/>
      <c r="AF40" s="353"/>
      <c r="AG40" s="354"/>
      <c r="AH40" s="343"/>
      <c r="AI40" s="344"/>
      <c r="AJ40" s="344"/>
      <c r="AK40" s="344"/>
      <c r="AL40" s="344"/>
      <c r="AM40" s="192"/>
      <c r="AN40" s="192"/>
      <c r="AO40" s="193"/>
      <c r="AP40" s="343"/>
      <c r="AQ40" s="344"/>
      <c r="AR40" s="344"/>
      <c r="AS40" s="344"/>
      <c r="AT40" s="344"/>
      <c r="AU40" s="192"/>
      <c r="AV40" s="192"/>
      <c r="AW40" s="193"/>
      <c r="AX40" s="343"/>
      <c r="AY40" s="344"/>
      <c r="AZ40" s="344"/>
      <c r="BA40" s="344"/>
      <c r="BB40" s="344"/>
      <c r="BC40" s="192"/>
      <c r="BD40" s="193"/>
      <c r="BE40" s="106"/>
      <c r="BF40" s="68"/>
      <c r="BG40" s="68"/>
      <c r="BH40" s="68"/>
      <c r="BI40" s="68"/>
      <c r="BJ40" s="68"/>
      <c r="BK40" s="68"/>
      <c r="BL40" s="68"/>
      <c r="BM40" s="68"/>
      <c r="BN40" s="68"/>
      <c r="BO40" s="68"/>
      <c r="BP40" s="68"/>
      <c r="BQ40" s="68"/>
      <c r="BR40" s="68"/>
      <c r="BS40" s="158"/>
    </row>
    <row r="41" spans="2:72" ht="16.5" customHeight="1" x14ac:dyDescent="0.2">
      <c r="B41" s="67"/>
      <c r="C41" s="174"/>
      <c r="D41" s="174"/>
      <c r="E41" s="174"/>
      <c r="F41" s="174"/>
      <c r="G41" s="174"/>
      <c r="H41" s="174"/>
      <c r="I41" s="174"/>
      <c r="J41" s="343"/>
      <c r="K41" s="344"/>
      <c r="L41" s="344"/>
      <c r="M41" s="344"/>
      <c r="N41" s="344"/>
      <c r="O41" s="344"/>
      <c r="P41" s="345"/>
      <c r="Q41" s="352"/>
      <c r="R41" s="353"/>
      <c r="S41" s="353"/>
      <c r="T41" s="353"/>
      <c r="U41" s="353"/>
      <c r="V41" s="353"/>
      <c r="W41" s="353"/>
      <c r="X41" s="353"/>
      <c r="Y41" s="353"/>
      <c r="Z41" s="353"/>
      <c r="AA41" s="353"/>
      <c r="AB41" s="353"/>
      <c r="AC41" s="353"/>
      <c r="AD41" s="353"/>
      <c r="AE41" s="353"/>
      <c r="AF41" s="353"/>
      <c r="AG41" s="354"/>
      <c r="AH41" s="343"/>
      <c r="AI41" s="344"/>
      <c r="AJ41" s="344"/>
      <c r="AK41" s="344"/>
      <c r="AL41" s="344"/>
      <c r="AM41" s="192"/>
      <c r="AN41" s="192"/>
      <c r="AO41" s="193"/>
      <c r="AP41" s="343"/>
      <c r="AQ41" s="344"/>
      <c r="AR41" s="344"/>
      <c r="AS41" s="344"/>
      <c r="AT41" s="344"/>
      <c r="AU41" s="192"/>
      <c r="AV41" s="192"/>
      <c r="AW41" s="193"/>
      <c r="AX41" s="343"/>
      <c r="AY41" s="344"/>
      <c r="AZ41" s="344"/>
      <c r="BA41" s="344"/>
      <c r="BB41" s="344"/>
      <c r="BC41" s="192"/>
      <c r="BD41" s="193"/>
      <c r="BE41" s="68"/>
      <c r="BF41" s="68"/>
      <c r="BG41" s="68"/>
      <c r="BH41" s="68"/>
      <c r="BI41" s="68"/>
      <c r="BJ41" s="68"/>
      <c r="BK41" s="68"/>
      <c r="BL41" s="68"/>
      <c r="BM41" s="68"/>
      <c r="BN41" s="68"/>
      <c r="BO41" s="68"/>
      <c r="BP41" s="68"/>
      <c r="BQ41" s="68"/>
      <c r="BR41" s="68"/>
      <c r="BS41" s="158"/>
    </row>
    <row r="42" spans="2:72" ht="16.5" customHeight="1" x14ac:dyDescent="0.2">
      <c r="B42" s="67"/>
      <c r="C42" s="175"/>
      <c r="D42" s="175"/>
      <c r="E42" s="175"/>
      <c r="F42" s="175"/>
      <c r="G42" s="175"/>
      <c r="H42" s="175"/>
      <c r="I42" s="175"/>
      <c r="J42" s="346"/>
      <c r="K42" s="347"/>
      <c r="L42" s="347"/>
      <c r="M42" s="347"/>
      <c r="N42" s="347"/>
      <c r="O42" s="347"/>
      <c r="P42" s="348"/>
      <c r="Q42" s="355"/>
      <c r="R42" s="356"/>
      <c r="S42" s="356"/>
      <c r="T42" s="356"/>
      <c r="U42" s="356"/>
      <c r="V42" s="356"/>
      <c r="W42" s="356"/>
      <c r="X42" s="356"/>
      <c r="Y42" s="356"/>
      <c r="Z42" s="356"/>
      <c r="AA42" s="356"/>
      <c r="AB42" s="356"/>
      <c r="AC42" s="356"/>
      <c r="AD42" s="356"/>
      <c r="AE42" s="356"/>
      <c r="AF42" s="356"/>
      <c r="AG42" s="357"/>
      <c r="AH42" s="346"/>
      <c r="AI42" s="347"/>
      <c r="AJ42" s="347"/>
      <c r="AK42" s="347"/>
      <c r="AL42" s="347"/>
      <c r="AM42" s="196"/>
      <c r="AN42" s="196"/>
      <c r="AO42" s="197"/>
      <c r="AP42" s="346"/>
      <c r="AQ42" s="347"/>
      <c r="AR42" s="347"/>
      <c r="AS42" s="347"/>
      <c r="AT42" s="347"/>
      <c r="AU42" s="196"/>
      <c r="AV42" s="196"/>
      <c r="AW42" s="197"/>
      <c r="AX42" s="346"/>
      <c r="AY42" s="347"/>
      <c r="AZ42" s="347"/>
      <c r="BA42" s="347"/>
      <c r="BB42" s="347"/>
      <c r="BC42" s="196"/>
      <c r="BD42" s="197"/>
      <c r="BE42" s="68"/>
      <c r="BF42" s="68"/>
      <c r="BG42" s="68"/>
      <c r="BH42" s="68"/>
      <c r="BI42" s="68"/>
      <c r="BJ42" s="68"/>
      <c r="BK42" s="68"/>
      <c r="BL42" s="68"/>
      <c r="BM42" s="68"/>
      <c r="BN42" s="68"/>
      <c r="BO42" s="68"/>
      <c r="BP42" s="68"/>
      <c r="BQ42" s="68"/>
      <c r="BR42" s="68"/>
      <c r="BS42" s="158"/>
    </row>
    <row r="43" spans="2:72" ht="15.75" customHeight="1" x14ac:dyDescent="0.2">
      <c r="B43" s="67"/>
      <c r="C43" s="210">
        <v>84</v>
      </c>
      <c r="D43" s="210"/>
      <c r="E43" s="210"/>
      <c r="F43" s="211"/>
      <c r="G43" s="212" t="s">
        <v>21</v>
      </c>
      <c r="H43" s="212"/>
      <c r="I43" s="213"/>
      <c r="J43" s="198">
        <v>10</v>
      </c>
      <c r="K43" s="199"/>
      <c r="L43" s="199"/>
      <c r="M43" s="199"/>
      <c r="N43" s="204" t="s">
        <v>1</v>
      </c>
      <c r="O43" s="204"/>
      <c r="P43" s="205"/>
      <c r="Q43" s="284" t="s">
        <v>22</v>
      </c>
      <c r="R43" s="285"/>
      <c r="S43" s="285"/>
      <c r="T43" s="286"/>
      <c r="U43" s="329" t="s">
        <v>23</v>
      </c>
      <c r="V43" s="330"/>
      <c r="W43" s="330"/>
      <c r="X43" s="330"/>
      <c r="Y43" s="330"/>
      <c r="Z43" s="330"/>
      <c r="AA43" s="330"/>
      <c r="AB43" s="330"/>
      <c r="AC43" s="330"/>
      <c r="AD43" s="330"/>
      <c r="AE43" s="330"/>
      <c r="AF43" s="330"/>
      <c r="AG43" s="331"/>
      <c r="AH43" s="335" t="s">
        <v>100</v>
      </c>
      <c r="AI43" s="336"/>
      <c r="AJ43" s="336"/>
      <c r="AK43" s="336"/>
      <c r="AL43" s="336"/>
      <c r="AM43" s="192"/>
      <c r="AN43" s="192"/>
      <c r="AO43" s="193"/>
      <c r="AP43" s="190" t="s">
        <v>99</v>
      </c>
      <c r="AQ43" s="191"/>
      <c r="AR43" s="191"/>
      <c r="AS43" s="191"/>
      <c r="AT43" s="191"/>
      <c r="AU43" s="192"/>
      <c r="AV43" s="192"/>
      <c r="AW43" s="193"/>
      <c r="AX43" s="190" t="s">
        <v>99</v>
      </c>
      <c r="AY43" s="191"/>
      <c r="AZ43" s="191"/>
      <c r="BA43" s="191"/>
      <c r="BB43" s="191"/>
      <c r="BC43" s="192"/>
      <c r="BD43" s="193"/>
      <c r="BE43" s="68"/>
      <c r="BF43" s="68"/>
      <c r="BG43" s="68"/>
      <c r="BH43" s="68"/>
      <c r="BI43" s="68"/>
      <c r="BJ43" s="68"/>
      <c r="BK43" s="68"/>
      <c r="BL43" s="68"/>
      <c r="BM43" s="68"/>
      <c r="BN43" s="68"/>
      <c r="BO43" s="68"/>
      <c r="BP43" s="68"/>
      <c r="BQ43" s="68"/>
      <c r="BR43" s="68"/>
      <c r="BS43" s="158"/>
    </row>
    <row r="44" spans="2:72" ht="15.75" customHeight="1" x14ac:dyDescent="0.2">
      <c r="B44" s="67"/>
      <c r="C44" s="210"/>
      <c r="D44" s="210"/>
      <c r="E44" s="210"/>
      <c r="F44" s="211"/>
      <c r="G44" s="214"/>
      <c r="H44" s="214"/>
      <c r="I44" s="215"/>
      <c r="J44" s="200"/>
      <c r="K44" s="201"/>
      <c r="L44" s="201"/>
      <c r="M44" s="201"/>
      <c r="N44" s="206"/>
      <c r="O44" s="206"/>
      <c r="P44" s="207"/>
      <c r="Q44" s="287"/>
      <c r="R44" s="288"/>
      <c r="S44" s="288"/>
      <c r="T44" s="289"/>
      <c r="U44" s="311"/>
      <c r="V44" s="312"/>
      <c r="W44" s="312"/>
      <c r="X44" s="312"/>
      <c r="Y44" s="312"/>
      <c r="Z44" s="312"/>
      <c r="AA44" s="312"/>
      <c r="AB44" s="312"/>
      <c r="AC44" s="312"/>
      <c r="AD44" s="312"/>
      <c r="AE44" s="312"/>
      <c r="AF44" s="312"/>
      <c r="AG44" s="313"/>
      <c r="AH44" s="335"/>
      <c r="AI44" s="336"/>
      <c r="AJ44" s="336"/>
      <c r="AK44" s="336"/>
      <c r="AL44" s="336"/>
      <c r="AM44" s="192"/>
      <c r="AN44" s="192"/>
      <c r="AO44" s="193"/>
      <c r="AP44" s="190"/>
      <c r="AQ44" s="191"/>
      <c r="AR44" s="191"/>
      <c r="AS44" s="191"/>
      <c r="AT44" s="191"/>
      <c r="AU44" s="192"/>
      <c r="AV44" s="192"/>
      <c r="AW44" s="193"/>
      <c r="AX44" s="190"/>
      <c r="AY44" s="191"/>
      <c r="AZ44" s="191"/>
      <c r="BA44" s="191"/>
      <c r="BB44" s="191"/>
      <c r="BC44" s="192"/>
      <c r="BD44" s="193"/>
      <c r="BE44" s="68"/>
      <c r="BF44" s="68"/>
      <c r="BG44" s="68"/>
      <c r="BH44" s="68"/>
      <c r="BI44" s="68"/>
      <c r="BJ44" s="68"/>
      <c r="BK44" s="68"/>
      <c r="BL44" s="68"/>
      <c r="BM44" s="68"/>
      <c r="BN44" s="68"/>
      <c r="BO44" s="68"/>
      <c r="BP44" s="68"/>
      <c r="BQ44" s="68"/>
      <c r="BR44" s="68"/>
      <c r="BS44" s="158"/>
    </row>
    <row r="45" spans="2:72" ht="15.75" customHeight="1" x14ac:dyDescent="0.2">
      <c r="B45" s="67"/>
      <c r="C45" s="210"/>
      <c r="D45" s="210"/>
      <c r="E45" s="210"/>
      <c r="F45" s="211"/>
      <c r="G45" s="216"/>
      <c r="H45" s="216"/>
      <c r="I45" s="217"/>
      <c r="J45" s="202"/>
      <c r="K45" s="203"/>
      <c r="L45" s="203"/>
      <c r="M45" s="203"/>
      <c r="N45" s="208"/>
      <c r="O45" s="208"/>
      <c r="P45" s="209"/>
      <c r="Q45" s="290"/>
      <c r="R45" s="291"/>
      <c r="S45" s="291"/>
      <c r="T45" s="292"/>
      <c r="U45" s="332"/>
      <c r="V45" s="333"/>
      <c r="W45" s="333"/>
      <c r="X45" s="333"/>
      <c r="Y45" s="333"/>
      <c r="Z45" s="333"/>
      <c r="AA45" s="333"/>
      <c r="AB45" s="333"/>
      <c r="AC45" s="333"/>
      <c r="AD45" s="333"/>
      <c r="AE45" s="333"/>
      <c r="AF45" s="333"/>
      <c r="AG45" s="334"/>
      <c r="AH45" s="335"/>
      <c r="AI45" s="336"/>
      <c r="AJ45" s="336"/>
      <c r="AK45" s="336"/>
      <c r="AL45" s="336"/>
      <c r="AM45" s="192"/>
      <c r="AN45" s="192"/>
      <c r="AO45" s="193"/>
      <c r="AP45" s="190"/>
      <c r="AQ45" s="191"/>
      <c r="AR45" s="191"/>
      <c r="AS45" s="191"/>
      <c r="AT45" s="191"/>
      <c r="AU45" s="192"/>
      <c r="AV45" s="192"/>
      <c r="AW45" s="193"/>
      <c r="AX45" s="190"/>
      <c r="AY45" s="191"/>
      <c r="AZ45" s="191"/>
      <c r="BA45" s="191"/>
      <c r="BB45" s="191"/>
      <c r="BC45" s="192"/>
      <c r="BD45" s="193"/>
      <c r="BE45" s="68"/>
      <c r="BF45" s="68"/>
      <c r="BG45" s="68"/>
      <c r="BH45" s="68"/>
      <c r="BI45" s="68"/>
      <c r="BJ45" s="68"/>
      <c r="BK45" s="68"/>
      <c r="BL45" s="68"/>
      <c r="BM45" s="68"/>
      <c r="BN45" s="68"/>
      <c r="BO45" s="68"/>
      <c r="BP45" s="68"/>
      <c r="BQ45" s="68"/>
      <c r="BR45" s="68"/>
      <c r="BS45" s="158"/>
    </row>
    <row r="46" spans="2:72" ht="15.75" customHeight="1" x14ac:dyDescent="0.2">
      <c r="B46" s="67"/>
      <c r="C46" s="317">
        <f>ROUNDDOWN(C43/12,0)</f>
        <v>7</v>
      </c>
      <c r="D46" s="318"/>
      <c r="E46" s="318"/>
      <c r="F46" s="318"/>
      <c r="G46" s="323" t="s">
        <v>1</v>
      </c>
      <c r="H46" s="323"/>
      <c r="I46" s="324"/>
      <c r="J46" s="293"/>
      <c r="K46" s="294"/>
      <c r="L46" s="294"/>
      <c r="M46" s="294"/>
      <c r="N46" s="294"/>
      <c r="O46" s="294"/>
      <c r="P46" s="295"/>
      <c r="Q46" s="302" t="s">
        <v>24</v>
      </c>
      <c r="R46" s="303"/>
      <c r="S46" s="303"/>
      <c r="T46" s="304"/>
      <c r="U46" s="308" t="s">
        <v>25</v>
      </c>
      <c r="V46" s="309"/>
      <c r="W46" s="309"/>
      <c r="X46" s="309"/>
      <c r="Y46" s="309"/>
      <c r="Z46" s="309"/>
      <c r="AA46" s="309"/>
      <c r="AB46" s="309"/>
      <c r="AC46" s="309"/>
      <c r="AD46" s="309"/>
      <c r="AE46" s="309"/>
      <c r="AF46" s="309"/>
      <c r="AG46" s="310"/>
      <c r="AH46" s="335"/>
      <c r="AI46" s="336"/>
      <c r="AJ46" s="336"/>
      <c r="AK46" s="336"/>
      <c r="AL46" s="336"/>
      <c r="AM46" s="192"/>
      <c r="AN46" s="192"/>
      <c r="AO46" s="193"/>
      <c r="AP46" s="190"/>
      <c r="AQ46" s="191"/>
      <c r="AR46" s="191"/>
      <c r="AS46" s="191"/>
      <c r="AT46" s="191"/>
      <c r="AU46" s="192"/>
      <c r="AV46" s="192"/>
      <c r="AW46" s="193"/>
      <c r="AX46" s="190"/>
      <c r="AY46" s="191"/>
      <c r="AZ46" s="191"/>
      <c r="BA46" s="191"/>
      <c r="BB46" s="191"/>
      <c r="BC46" s="192"/>
      <c r="BD46" s="193"/>
      <c r="BE46" s="68"/>
      <c r="BF46" s="68"/>
      <c r="BG46" s="68"/>
      <c r="BH46" s="68"/>
      <c r="BI46" s="68"/>
      <c r="BJ46" s="68"/>
      <c r="BK46" s="68"/>
      <c r="BL46" s="68"/>
      <c r="BM46" s="68"/>
      <c r="BN46" s="68"/>
      <c r="BO46" s="68"/>
      <c r="BP46" s="68"/>
      <c r="BQ46" s="68"/>
      <c r="BR46" s="68"/>
      <c r="BS46" s="158"/>
      <c r="BT46" s="159"/>
    </row>
    <row r="47" spans="2:72" ht="15.75" customHeight="1" x14ac:dyDescent="0.2">
      <c r="B47" s="67"/>
      <c r="C47" s="319"/>
      <c r="D47" s="320"/>
      <c r="E47" s="320"/>
      <c r="F47" s="320"/>
      <c r="G47" s="325"/>
      <c r="H47" s="325"/>
      <c r="I47" s="326"/>
      <c r="J47" s="296"/>
      <c r="K47" s="297"/>
      <c r="L47" s="297"/>
      <c r="M47" s="297"/>
      <c r="N47" s="297"/>
      <c r="O47" s="297"/>
      <c r="P47" s="298"/>
      <c r="Q47" s="287"/>
      <c r="R47" s="288"/>
      <c r="S47" s="288"/>
      <c r="T47" s="289"/>
      <c r="U47" s="311"/>
      <c r="V47" s="312"/>
      <c r="W47" s="312"/>
      <c r="X47" s="312"/>
      <c r="Y47" s="312"/>
      <c r="Z47" s="312"/>
      <c r="AA47" s="312"/>
      <c r="AB47" s="312"/>
      <c r="AC47" s="312"/>
      <c r="AD47" s="312"/>
      <c r="AE47" s="312"/>
      <c r="AF47" s="312"/>
      <c r="AG47" s="313"/>
      <c r="AH47" s="335"/>
      <c r="AI47" s="336"/>
      <c r="AJ47" s="336"/>
      <c r="AK47" s="336"/>
      <c r="AL47" s="336"/>
      <c r="AM47" s="192"/>
      <c r="AN47" s="192"/>
      <c r="AO47" s="193"/>
      <c r="AP47" s="190"/>
      <c r="AQ47" s="191"/>
      <c r="AR47" s="191"/>
      <c r="AS47" s="191"/>
      <c r="AT47" s="191"/>
      <c r="AU47" s="192"/>
      <c r="AV47" s="192"/>
      <c r="AW47" s="193"/>
      <c r="AX47" s="190"/>
      <c r="AY47" s="191"/>
      <c r="AZ47" s="191"/>
      <c r="BA47" s="191"/>
      <c r="BB47" s="191"/>
      <c r="BC47" s="192"/>
      <c r="BD47" s="193"/>
      <c r="BE47" s="68"/>
      <c r="BF47" s="68"/>
      <c r="BG47" s="68"/>
      <c r="BH47" s="68"/>
      <c r="BI47" s="68"/>
      <c r="BJ47" s="68"/>
      <c r="BK47" s="68"/>
      <c r="BL47" s="68"/>
      <c r="BM47" s="68"/>
      <c r="BN47" s="68"/>
      <c r="BO47" s="68"/>
      <c r="BP47" s="68"/>
      <c r="BQ47" s="68"/>
      <c r="BR47" s="68"/>
      <c r="BS47" s="158"/>
    </row>
    <row r="48" spans="2:72" ht="33.75" customHeight="1" x14ac:dyDescent="0.2">
      <c r="B48" s="67"/>
      <c r="C48" s="321"/>
      <c r="D48" s="322"/>
      <c r="E48" s="322"/>
      <c r="F48" s="322"/>
      <c r="G48" s="327"/>
      <c r="H48" s="327"/>
      <c r="I48" s="328"/>
      <c r="J48" s="299"/>
      <c r="K48" s="300"/>
      <c r="L48" s="300"/>
      <c r="M48" s="300"/>
      <c r="N48" s="300"/>
      <c r="O48" s="300"/>
      <c r="P48" s="301"/>
      <c r="Q48" s="305"/>
      <c r="R48" s="306"/>
      <c r="S48" s="306"/>
      <c r="T48" s="307"/>
      <c r="U48" s="314"/>
      <c r="V48" s="315"/>
      <c r="W48" s="315"/>
      <c r="X48" s="315"/>
      <c r="Y48" s="315"/>
      <c r="Z48" s="315"/>
      <c r="AA48" s="315"/>
      <c r="AB48" s="315"/>
      <c r="AC48" s="315"/>
      <c r="AD48" s="315"/>
      <c r="AE48" s="315"/>
      <c r="AF48" s="315"/>
      <c r="AG48" s="316"/>
      <c r="AH48" s="337"/>
      <c r="AI48" s="338"/>
      <c r="AJ48" s="338"/>
      <c r="AK48" s="338"/>
      <c r="AL48" s="338"/>
      <c r="AM48" s="196"/>
      <c r="AN48" s="196"/>
      <c r="AO48" s="197"/>
      <c r="AP48" s="194"/>
      <c r="AQ48" s="195"/>
      <c r="AR48" s="195"/>
      <c r="AS48" s="195"/>
      <c r="AT48" s="195"/>
      <c r="AU48" s="196"/>
      <c r="AV48" s="196"/>
      <c r="AW48" s="197"/>
      <c r="AX48" s="194"/>
      <c r="AY48" s="195"/>
      <c r="AZ48" s="195"/>
      <c r="BA48" s="195"/>
      <c r="BB48" s="195"/>
      <c r="BC48" s="196"/>
      <c r="BD48" s="197"/>
      <c r="BE48" s="68"/>
      <c r="BF48" s="68"/>
      <c r="BG48" s="68"/>
      <c r="BH48" s="68"/>
      <c r="BI48" s="68"/>
      <c r="BJ48" s="68"/>
      <c r="BK48" s="68"/>
      <c r="BL48" s="68"/>
      <c r="BM48" s="68"/>
      <c r="BN48" s="68"/>
      <c r="BO48" s="68"/>
      <c r="BP48" s="68"/>
      <c r="BQ48" s="68"/>
      <c r="BR48" s="68"/>
      <c r="BS48" s="158"/>
    </row>
    <row r="49" spans="2:71" ht="72" customHeight="1" x14ac:dyDescent="0.2">
      <c r="B49" s="67"/>
      <c r="C49" s="176"/>
      <c r="D49" s="176"/>
      <c r="E49" s="176"/>
      <c r="F49" s="176"/>
      <c r="G49" s="176"/>
      <c r="H49" s="176"/>
      <c r="I49" s="176"/>
      <c r="J49" s="176"/>
      <c r="K49" s="176"/>
      <c r="L49" s="176"/>
      <c r="M49" s="176"/>
      <c r="N49" s="176"/>
      <c r="O49" s="176"/>
      <c r="P49" s="176"/>
      <c r="Q49" s="176"/>
      <c r="R49" s="176"/>
      <c r="S49" s="176"/>
      <c r="T49" s="176"/>
      <c r="U49" s="176"/>
      <c r="V49" s="176"/>
      <c r="W49" s="176"/>
      <c r="X49" s="177"/>
      <c r="Y49" s="177"/>
      <c r="Z49" s="177"/>
      <c r="AA49" s="177"/>
      <c r="AB49" s="177"/>
      <c r="AC49" s="177"/>
      <c r="AD49" s="177"/>
      <c r="AE49" s="176"/>
      <c r="AF49" s="176"/>
      <c r="AG49" s="176"/>
      <c r="AH49" s="176"/>
      <c r="AI49" s="176"/>
      <c r="AJ49" s="176"/>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7"/>
      <c r="BR49" s="177"/>
      <c r="BS49" s="158"/>
    </row>
    <row r="50" spans="2:71" ht="13.5" customHeight="1" x14ac:dyDescent="0.2">
      <c r="B50" s="67"/>
      <c r="C50" s="68"/>
      <c r="D50" s="68"/>
      <c r="E50" s="68"/>
      <c r="F50" s="68"/>
      <c r="G50" s="68"/>
      <c r="H50" s="68"/>
      <c r="I50" s="68"/>
      <c r="J50" s="64"/>
      <c r="K50" s="64"/>
      <c r="L50" s="64"/>
      <c r="M50" s="64"/>
      <c r="N50" s="64"/>
      <c r="O50" s="64"/>
      <c r="P50" s="64"/>
      <c r="Q50" s="64"/>
      <c r="R50" s="64"/>
      <c r="S50" s="64"/>
      <c r="T50" s="64"/>
      <c r="U50" s="64"/>
      <c r="V50" s="64"/>
      <c r="W50" s="64"/>
      <c r="X50" s="64"/>
      <c r="Y50" s="64"/>
      <c r="Z50" s="64"/>
      <c r="AA50" s="64"/>
      <c r="AB50" s="64"/>
      <c r="AC50" s="64"/>
      <c r="AD50" s="64"/>
      <c r="AE50" s="78"/>
      <c r="AF50" s="78"/>
      <c r="AG50" s="78"/>
      <c r="AH50" s="78"/>
      <c r="AI50" s="78"/>
      <c r="AJ50" s="78"/>
      <c r="AK50" s="78"/>
      <c r="AL50" s="73"/>
      <c r="AM50" s="73"/>
      <c r="AN50" s="73"/>
      <c r="AO50" s="73"/>
      <c r="AP50" s="76"/>
      <c r="AQ50" s="76"/>
      <c r="AR50" s="76"/>
      <c r="AS50" s="76"/>
      <c r="AT50" s="76"/>
      <c r="AU50" s="76"/>
      <c r="AV50" s="76"/>
      <c r="AW50" s="76"/>
      <c r="AX50" s="76"/>
      <c r="AY50" s="76"/>
      <c r="AZ50" s="76"/>
      <c r="BA50" s="76"/>
      <c r="BB50" s="76"/>
      <c r="BC50" s="76"/>
      <c r="BD50" s="76"/>
      <c r="BE50" s="76"/>
      <c r="BF50" s="76"/>
      <c r="BG50" s="76"/>
      <c r="BH50" s="68"/>
      <c r="BI50" s="68"/>
      <c r="BJ50" s="68"/>
      <c r="BK50" s="68"/>
      <c r="BL50" s="68"/>
      <c r="BM50" s="68"/>
      <c r="BN50" s="68"/>
      <c r="BO50" s="68"/>
      <c r="BP50" s="68"/>
      <c r="BQ50" s="68"/>
      <c r="BR50" s="68"/>
      <c r="BS50" s="28"/>
    </row>
    <row r="51" spans="2:71" ht="11.25" customHeight="1" x14ac:dyDescent="0.2">
      <c r="B51" s="67"/>
      <c r="C51" s="166" t="s">
        <v>26</v>
      </c>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7"/>
      <c r="BR51" s="168"/>
      <c r="BS51" s="62"/>
    </row>
    <row r="52" spans="2:71" ht="11.25" customHeight="1" x14ac:dyDescent="0.2">
      <c r="B52" s="67"/>
      <c r="C52" s="178"/>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79"/>
      <c r="BR52" s="180"/>
      <c r="BS52" s="62"/>
    </row>
    <row r="53" spans="2:71" ht="11.25" customHeight="1" x14ac:dyDescent="0.2">
      <c r="B53" s="67"/>
      <c r="C53" s="169"/>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c r="BR53" s="171"/>
      <c r="BS53" s="62"/>
    </row>
    <row r="54" spans="2:71" ht="27" customHeight="1" x14ac:dyDescent="0.2">
      <c r="B54" s="67"/>
      <c r="C54" s="181" t="s">
        <v>27</v>
      </c>
      <c r="D54" s="182"/>
      <c r="E54" s="183"/>
      <c r="F54" s="181" t="s">
        <v>28</v>
      </c>
      <c r="G54" s="182"/>
      <c r="H54" s="182"/>
      <c r="I54" s="182"/>
      <c r="J54" s="182"/>
      <c r="K54" s="182"/>
      <c r="L54" s="182"/>
      <c r="M54" s="182"/>
      <c r="N54" s="182"/>
      <c r="O54" s="182"/>
      <c r="P54" s="182"/>
      <c r="Q54" s="182"/>
      <c r="R54" s="182"/>
      <c r="S54" s="182"/>
      <c r="T54" s="182"/>
      <c r="U54" s="182"/>
      <c r="V54" s="182"/>
      <c r="W54" s="182"/>
      <c r="X54" s="182"/>
      <c r="Y54" s="183"/>
      <c r="Z54" s="181" t="s">
        <v>29</v>
      </c>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3"/>
      <c r="BG54" s="181" t="s">
        <v>30</v>
      </c>
      <c r="BH54" s="182"/>
      <c r="BI54" s="182"/>
      <c r="BJ54" s="182"/>
      <c r="BK54" s="182"/>
      <c r="BL54" s="183"/>
      <c r="BM54" s="181" t="s">
        <v>85</v>
      </c>
      <c r="BN54" s="182"/>
      <c r="BO54" s="182"/>
      <c r="BP54" s="182"/>
      <c r="BQ54" s="182"/>
      <c r="BR54" s="183"/>
      <c r="BS54" s="62"/>
    </row>
    <row r="55" spans="2:71" ht="27" customHeight="1" x14ac:dyDescent="0.2">
      <c r="B55" s="67"/>
      <c r="C55" s="184"/>
      <c r="D55" s="185"/>
      <c r="E55" s="186"/>
      <c r="F55" s="184"/>
      <c r="G55" s="185"/>
      <c r="H55" s="185"/>
      <c r="I55" s="185"/>
      <c r="J55" s="185"/>
      <c r="K55" s="185"/>
      <c r="L55" s="185"/>
      <c r="M55" s="185"/>
      <c r="N55" s="185"/>
      <c r="O55" s="185"/>
      <c r="P55" s="185"/>
      <c r="Q55" s="185"/>
      <c r="R55" s="185"/>
      <c r="S55" s="185"/>
      <c r="T55" s="185"/>
      <c r="U55" s="185"/>
      <c r="V55" s="185"/>
      <c r="W55" s="185"/>
      <c r="X55" s="185"/>
      <c r="Y55" s="186"/>
      <c r="Z55" s="184"/>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6"/>
      <c r="BG55" s="184"/>
      <c r="BH55" s="185"/>
      <c r="BI55" s="185"/>
      <c r="BJ55" s="185"/>
      <c r="BK55" s="185"/>
      <c r="BL55" s="186"/>
      <c r="BM55" s="184"/>
      <c r="BN55" s="185"/>
      <c r="BO55" s="185"/>
      <c r="BP55" s="185"/>
      <c r="BQ55" s="185"/>
      <c r="BR55" s="186"/>
      <c r="BS55" s="62"/>
    </row>
    <row r="56" spans="2:71" ht="27" customHeight="1" thickBot="1" x14ac:dyDescent="0.25">
      <c r="B56" s="67"/>
      <c r="C56" s="187"/>
      <c r="D56" s="188"/>
      <c r="E56" s="189"/>
      <c r="F56" s="187"/>
      <c r="G56" s="188"/>
      <c r="H56" s="188"/>
      <c r="I56" s="188"/>
      <c r="J56" s="188"/>
      <c r="K56" s="188"/>
      <c r="L56" s="188"/>
      <c r="M56" s="188"/>
      <c r="N56" s="188"/>
      <c r="O56" s="188"/>
      <c r="P56" s="188"/>
      <c r="Q56" s="188"/>
      <c r="R56" s="188"/>
      <c r="S56" s="188"/>
      <c r="T56" s="188"/>
      <c r="U56" s="188"/>
      <c r="V56" s="188"/>
      <c r="W56" s="188"/>
      <c r="X56" s="188"/>
      <c r="Y56" s="189"/>
      <c r="Z56" s="187"/>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9"/>
      <c r="BG56" s="187"/>
      <c r="BH56" s="188"/>
      <c r="BI56" s="188"/>
      <c r="BJ56" s="188"/>
      <c r="BK56" s="188"/>
      <c r="BL56" s="189"/>
      <c r="BM56" s="187"/>
      <c r="BN56" s="188"/>
      <c r="BO56" s="188"/>
      <c r="BP56" s="188"/>
      <c r="BQ56" s="188"/>
      <c r="BR56" s="189"/>
      <c r="BS56" s="62"/>
    </row>
    <row r="57" spans="2:71" ht="13.25" customHeight="1" thickTop="1" x14ac:dyDescent="0.2">
      <c r="B57" s="67"/>
      <c r="C57" s="218">
        <v>1</v>
      </c>
      <c r="D57" s="219"/>
      <c r="E57" s="220"/>
      <c r="F57" s="224" t="s">
        <v>31</v>
      </c>
      <c r="G57" s="225"/>
      <c r="H57" s="225"/>
      <c r="I57" s="225"/>
      <c r="J57" s="225"/>
      <c r="K57" s="225"/>
      <c r="L57" s="225"/>
      <c r="M57" s="225"/>
      <c r="N57" s="225"/>
      <c r="O57" s="225"/>
      <c r="P57" s="225"/>
      <c r="Q57" s="225"/>
      <c r="R57" s="225"/>
      <c r="S57" s="225"/>
      <c r="T57" s="225"/>
      <c r="U57" s="225"/>
      <c r="V57" s="225"/>
      <c r="W57" s="225"/>
      <c r="X57" s="225"/>
      <c r="Y57" s="226"/>
      <c r="Z57" s="233" t="s">
        <v>32</v>
      </c>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3"/>
      <c r="BC57" s="233"/>
      <c r="BD57" s="233"/>
      <c r="BE57" s="233"/>
      <c r="BF57" s="233"/>
      <c r="BG57" s="236">
        <v>2</v>
      </c>
      <c r="BH57" s="236"/>
      <c r="BI57" s="236"/>
      <c r="BJ57" s="236"/>
      <c r="BK57" s="236"/>
      <c r="BL57" s="236"/>
      <c r="BM57" s="236">
        <v>10</v>
      </c>
      <c r="BN57" s="236"/>
      <c r="BO57" s="236"/>
      <c r="BP57" s="236"/>
      <c r="BQ57" s="236"/>
      <c r="BR57" s="236"/>
      <c r="BS57" s="62"/>
    </row>
    <row r="58" spans="2:71" ht="13.25" customHeight="1" x14ac:dyDescent="0.2">
      <c r="B58" s="67"/>
      <c r="C58" s="184"/>
      <c r="D58" s="185"/>
      <c r="E58" s="186"/>
      <c r="F58" s="227"/>
      <c r="G58" s="228"/>
      <c r="H58" s="228"/>
      <c r="I58" s="228"/>
      <c r="J58" s="228"/>
      <c r="K58" s="228"/>
      <c r="L58" s="228"/>
      <c r="M58" s="228"/>
      <c r="N58" s="228"/>
      <c r="O58" s="228"/>
      <c r="P58" s="228"/>
      <c r="Q58" s="228"/>
      <c r="R58" s="228"/>
      <c r="S58" s="228"/>
      <c r="T58" s="228"/>
      <c r="U58" s="228"/>
      <c r="V58" s="228"/>
      <c r="W58" s="228"/>
      <c r="X58" s="228"/>
      <c r="Y58" s="229"/>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4"/>
      <c r="BD58" s="234"/>
      <c r="BE58" s="234"/>
      <c r="BF58" s="234"/>
      <c r="BG58" s="237"/>
      <c r="BH58" s="237"/>
      <c r="BI58" s="237"/>
      <c r="BJ58" s="237"/>
      <c r="BK58" s="237"/>
      <c r="BL58" s="237"/>
      <c r="BM58" s="237"/>
      <c r="BN58" s="237"/>
      <c r="BO58" s="237"/>
      <c r="BP58" s="237"/>
      <c r="BQ58" s="237"/>
      <c r="BR58" s="237"/>
      <c r="BS58" s="62"/>
    </row>
    <row r="59" spans="2:71" ht="13.25" customHeight="1" x14ac:dyDescent="0.2">
      <c r="B59" s="67"/>
      <c r="C59" s="221"/>
      <c r="D59" s="222"/>
      <c r="E59" s="223"/>
      <c r="F59" s="230"/>
      <c r="G59" s="231"/>
      <c r="H59" s="231"/>
      <c r="I59" s="231"/>
      <c r="J59" s="231"/>
      <c r="K59" s="231"/>
      <c r="L59" s="231"/>
      <c r="M59" s="231"/>
      <c r="N59" s="231"/>
      <c r="O59" s="231"/>
      <c r="P59" s="231"/>
      <c r="Q59" s="231"/>
      <c r="R59" s="231"/>
      <c r="S59" s="231"/>
      <c r="T59" s="231"/>
      <c r="U59" s="231"/>
      <c r="V59" s="231"/>
      <c r="W59" s="231"/>
      <c r="X59" s="231"/>
      <c r="Y59" s="232"/>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8"/>
      <c r="BH59" s="238"/>
      <c r="BI59" s="238"/>
      <c r="BJ59" s="238"/>
      <c r="BK59" s="238"/>
      <c r="BL59" s="238"/>
      <c r="BM59" s="238"/>
      <c r="BN59" s="238"/>
      <c r="BO59" s="238"/>
      <c r="BP59" s="238"/>
      <c r="BQ59" s="238"/>
      <c r="BR59" s="238"/>
      <c r="BS59" s="62"/>
    </row>
    <row r="60" spans="2:71" ht="13.25" customHeight="1" x14ac:dyDescent="0.2">
      <c r="B60" s="67"/>
      <c r="C60" s="181">
        <v>2</v>
      </c>
      <c r="D60" s="182"/>
      <c r="E60" s="183"/>
      <c r="F60" s="239"/>
      <c r="G60" s="240"/>
      <c r="H60" s="240"/>
      <c r="I60" s="240"/>
      <c r="J60" s="240"/>
      <c r="K60" s="240"/>
      <c r="L60" s="240"/>
      <c r="M60" s="240"/>
      <c r="N60" s="240"/>
      <c r="O60" s="240"/>
      <c r="P60" s="240"/>
      <c r="Q60" s="240"/>
      <c r="R60" s="240"/>
      <c r="S60" s="240"/>
      <c r="T60" s="240"/>
      <c r="U60" s="240"/>
      <c r="V60" s="240"/>
      <c r="W60" s="240"/>
      <c r="X60" s="240"/>
      <c r="Y60" s="241"/>
      <c r="Z60" s="239"/>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1"/>
      <c r="BG60" s="248"/>
      <c r="BH60" s="248"/>
      <c r="BI60" s="248"/>
      <c r="BJ60" s="248"/>
      <c r="BK60" s="248"/>
      <c r="BL60" s="248"/>
      <c r="BM60" s="248"/>
      <c r="BN60" s="248"/>
      <c r="BO60" s="248"/>
      <c r="BP60" s="248"/>
      <c r="BQ60" s="248"/>
      <c r="BR60" s="248"/>
      <c r="BS60" s="62"/>
    </row>
    <row r="61" spans="2:71" ht="13.25" customHeight="1" x14ac:dyDescent="0.2">
      <c r="B61" s="67"/>
      <c r="C61" s="184"/>
      <c r="D61" s="185"/>
      <c r="E61" s="186"/>
      <c r="F61" s="242"/>
      <c r="G61" s="243"/>
      <c r="H61" s="243"/>
      <c r="I61" s="243"/>
      <c r="J61" s="243"/>
      <c r="K61" s="243"/>
      <c r="L61" s="243"/>
      <c r="M61" s="243"/>
      <c r="N61" s="243"/>
      <c r="O61" s="243"/>
      <c r="P61" s="243"/>
      <c r="Q61" s="243"/>
      <c r="R61" s="243"/>
      <c r="S61" s="243"/>
      <c r="T61" s="243"/>
      <c r="U61" s="243"/>
      <c r="V61" s="243"/>
      <c r="W61" s="243"/>
      <c r="X61" s="243"/>
      <c r="Y61" s="244"/>
      <c r="Z61" s="242"/>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4"/>
      <c r="BG61" s="248"/>
      <c r="BH61" s="248"/>
      <c r="BI61" s="248"/>
      <c r="BJ61" s="248"/>
      <c r="BK61" s="248"/>
      <c r="BL61" s="248"/>
      <c r="BM61" s="248"/>
      <c r="BN61" s="248"/>
      <c r="BO61" s="248"/>
      <c r="BP61" s="248"/>
      <c r="BQ61" s="248"/>
      <c r="BR61" s="248"/>
      <c r="BS61" s="62"/>
    </row>
    <row r="62" spans="2:71" ht="13.25" customHeight="1" x14ac:dyDescent="0.2">
      <c r="B62" s="67"/>
      <c r="C62" s="221"/>
      <c r="D62" s="222"/>
      <c r="E62" s="223"/>
      <c r="F62" s="245"/>
      <c r="G62" s="246"/>
      <c r="H62" s="246"/>
      <c r="I62" s="246"/>
      <c r="J62" s="246"/>
      <c r="K62" s="246"/>
      <c r="L62" s="246"/>
      <c r="M62" s="246"/>
      <c r="N62" s="246"/>
      <c r="O62" s="246"/>
      <c r="P62" s="246"/>
      <c r="Q62" s="246"/>
      <c r="R62" s="246"/>
      <c r="S62" s="246"/>
      <c r="T62" s="246"/>
      <c r="U62" s="246"/>
      <c r="V62" s="246"/>
      <c r="W62" s="246"/>
      <c r="X62" s="246"/>
      <c r="Y62" s="247"/>
      <c r="Z62" s="245"/>
      <c r="AA62" s="246"/>
      <c r="AB62" s="246"/>
      <c r="AC62" s="246"/>
      <c r="AD62" s="246"/>
      <c r="AE62" s="246"/>
      <c r="AF62" s="246"/>
      <c r="AG62" s="246"/>
      <c r="AH62" s="246"/>
      <c r="AI62" s="246"/>
      <c r="AJ62" s="246"/>
      <c r="AK62" s="246"/>
      <c r="AL62" s="246"/>
      <c r="AM62" s="246"/>
      <c r="AN62" s="246"/>
      <c r="AO62" s="246"/>
      <c r="AP62" s="246"/>
      <c r="AQ62" s="246"/>
      <c r="AR62" s="246"/>
      <c r="AS62" s="246"/>
      <c r="AT62" s="246"/>
      <c r="AU62" s="246"/>
      <c r="AV62" s="246"/>
      <c r="AW62" s="246"/>
      <c r="AX62" s="246"/>
      <c r="AY62" s="246"/>
      <c r="AZ62" s="246"/>
      <c r="BA62" s="246"/>
      <c r="BB62" s="246"/>
      <c r="BC62" s="246"/>
      <c r="BD62" s="246"/>
      <c r="BE62" s="246"/>
      <c r="BF62" s="247"/>
      <c r="BG62" s="248"/>
      <c r="BH62" s="248"/>
      <c r="BI62" s="248"/>
      <c r="BJ62" s="248"/>
      <c r="BK62" s="248"/>
      <c r="BL62" s="248"/>
      <c r="BM62" s="248"/>
      <c r="BN62" s="248"/>
      <c r="BO62" s="248"/>
      <c r="BP62" s="248"/>
      <c r="BQ62" s="248"/>
      <c r="BR62" s="248"/>
      <c r="BS62" s="62"/>
    </row>
    <row r="63" spans="2:71" ht="13.25" customHeight="1" x14ac:dyDescent="0.2">
      <c r="B63" s="67"/>
      <c r="C63" s="181">
        <v>3</v>
      </c>
      <c r="D63" s="182"/>
      <c r="E63" s="183"/>
      <c r="F63" s="239"/>
      <c r="G63" s="240"/>
      <c r="H63" s="240"/>
      <c r="I63" s="240"/>
      <c r="J63" s="240"/>
      <c r="K63" s="240"/>
      <c r="L63" s="240"/>
      <c r="M63" s="240"/>
      <c r="N63" s="240"/>
      <c r="O63" s="240"/>
      <c r="P63" s="240"/>
      <c r="Q63" s="240"/>
      <c r="R63" s="240"/>
      <c r="S63" s="240"/>
      <c r="T63" s="240"/>
      <c r="U63" s="240"/>
      <c r="V63" s="240"/>
      <c r="W63" s="240"/>
      <c r="X63" s="240"/>
      <c r="Y63" s="241"/>
      <c r="Z63" s="239"/>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1"/>
      <c r="BG63" s="248"/>
      <c r="BH63" s="248"/>
      <c r="BI63" s="248"/>
      <c r="BJ63" s="248"/>
      <c r="BK63" s="248"/>
      <c r="BL63" s="248"/>
      <c r="BM63" s="248"/>
      <c r="BN63" s="248"/>
      <c r="BO63" s="248"/>
      <c r="BP63" s="248"/>
      <c r="BQ63" s="248"/>
      <c r="BR63" s="248"/>
      <c r="BS63" s="62"/>
    </row>
    <row r="64" spans="2:71" ht="13.25" customHeight="1" x14ac:dyDescent="0.2">
      <c r="B64" s="67"/>
      <c r="C64" s="184"/>
      <c r="D64" s="185"/>
      <c r="E64" s="186"/>
      <c r="F64" s="242"/>
      <c r="G64" s="243"/>
      <c r="H64" s="243"/>
      <c r="I64" s="243"/>
      <c r="J64" s="243"/>
      <c r="K64" s="243"/>
      <c r="L64" s="243"/>
      <c r="M64" s="243"/>
      <c r="N64" s="243"/>
      <c r="O64" s="243"/>
      <c r="P64" s="243"/>
      <c r="Q64" s="243"/>
      <c r="R64" s="243"/>
      <c r="S64" s="243"/>
      <c r="T64" s="243"/>
      <c r="U64" s="243"/>
      <c r="V64" s="243"/>
      <c r="W64" s="243"/>
      <c r="X64" s="243"/>
      <c r="Y64" s="244"/>
      <c r="Z64" s="242"/>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4"/>
      <c r="BG64" s="248"/>
      <c r="BH64" s="248"/>
      <c r="BI64" s="248"/>
      <c r="BJ64" s="248"/>
      <c r="BK64" s="248"/>
      <c r="BL64" s="248"/>
      <c r="BM64" s="248"/>
      <c r="BN64" s="248"/>
      <c r="BO64" s="248"/>
      <c r="BP64" s="248"/>
      <c r="BQ64" s="248"/>
      <c r="BR64" s="248"/>
      <c r="BS64" s="62"/>
    </row>
    <row r="65" spans="2:71" ht="13.25" customHeight="1" x14ac:dyDescent="0.2">
      <c r="B65" s="67"/>
      <c r="C65" s="221"/>
      <c r="D65" s="222"/>
      <c r="E65" s="223"/>
      <c r="F65" s="245"/>
      <c r="G65" s="246"/>
      <c r="H65" s="246"/>
      <c r="I65" s="246"/>
      <c r="J65" s="246"/>
      <c r="K65" s="246"/>
      <c r="L65" s="246"/>
      <c r="M65" s="246"/>
      <c r="N65" s="246"/>
      <c r="O65" s="246"/>
      <c r="P65" s="246"/>
      <c r="Q65" s="246"/>
      <c r="R65" s="246"/>
      <c r="S65" s="246"/>
      <c r="T65" s="246"/>
      <c r="U65" s="246"/>
      <c r="V65" s="246"/>
      <c r="W65" s="246"/>
      <c r="X65" s="246"/>
      <c r="Y65" s="247"/>
      <c r="Z65" s="245"/>
      <c r="AA65" s="246"/>
      <c r="AB65" s="246"/>
      <c r="AC65" s="246"/>
      <c r="AD65" s="246"/>
      <c r="AE65" s="246"/>
      <c r="AF65" s="246"/>
      <c r="AG65" s="246"/>
      <c r="AH65" s="246"/>
      <c r="AI65" s="246"/>
      <c r="AJ65" s="246"/>
      <c r="AK65" s="246"/>
      <c r="AL65" s="246"/>
      <c r="AM65" s="246"/>
      <c r="AN65" s="246"/>
      <c r="AO65" s="246"/>
      <c r="AP65" s="246"/>
      <c r="AQ65" s="246"/>
      <c r="AR65" s="246"/>
      <c r="AS65" s="246"/>
      <c r="AT65" s="246"/>
      <c r="AU65" s="246"/>
      <c r="AV65" s="246"/>
      <c r="AW65" s="246"/>
      <c r="AX65" s="246"/>
      <c r="AY65" s="246"/>
      <c r="AZ65" s="246"/>
      <c r="BA65" s="246"/>
      <c r="BB65" s="246"/>
      <c r="BC65" s="246"/>
      <c r="BD65" s="246"/>
      <c r="BE65" s="246"/>
      <c r="BF65" s="247"/>
      <c r="BG65" s="248"/>
      <c r="BH65" s="248"/>
      <c r="BI65" s="248"/>
      <c r="BJ65" s="248"/>
      <c r="BK65" s="248"/>
      <c r="BL65" s="248"/>
      <c r="BM65" s="248"/>
      <c r="BN65" s="248"/>
      <c r="BO65" s="248"/>
      <c r="BP65" s="248"/>
      <c r="BQ65" s="248"/>
      <c r="BR65" s="248"/>
      <c r="BS65" s="62"/>
    </row>
    <row r="66" spans="2:71" ht="13.25" customHeight="1" x14ac:dyDescent="0.2">
      <c r="B66" s="67"/>
      <c r="C66" s="181">
        <v>4</v>
      </c>
      <c r="D66" s="182"/>
      <c r="E66" s="183"/>
      <c r="F66" s="239"/>
      <c r="G66" s="240"/>
      <c r="H66" s="240"/>
      <c r="I66" s="240"/>
      <c r="J66" s="240"/>
      <c r="K66" s="240"/>
      <c r="L66" s="240"/>
      <c r="M66" s="240"/>
      <c r="N66" s="240"/>
      <c r="O66" s="240"/>
      <c r="P66" s="240"/>
      <c r="Q66" s="240"/>
      <c r="R66" s="240"/>
      <c r="S66" s="240"/>
      <c r="T66" s="240"/>
      <c r="U66" s="240"/>
      <c r="V66" s="240"/>
      <c r="W66" s="240"/>
      <c r="X66" s="240"/>
      <c r="Y66" s="241"/>
      <c r="Z66" s="239"/>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0"/>
      <c r="BD66" s="240"/>
      <c r="BE66" s="240"/>
      <c r="BF66" s="241"/>
      <c r="BG66" s="248"/>
      <c r="BH66" s="248"/>
      <c r="BI66" s="248"/>
      <c r="BJ66" s="248"/>
      <c r="BK66" s="248"/>
      <c r="BL66" s="248"/>
      <c r="BM66" s="248"/>
      <c r="BN66" s="248"/>
      <c r="BO66" s="248"/>
      <c r="BP66" s="248"/>
      <c r="BQ66" s="248"/>
      <c r="BR66" s="248"/>
      <c r="BS66" s="62"/>
    </row>
    <row r="67" spans="2:71" ht="13.25" customHeight="1" x14ac:dyDescent="0.2">
      <c r="B67" s="67"/>
      <c r="C67" s="184"/>
      <c r="D67" s="185"/>
      <c r="E67" s="186"/>
      <c r="F67" s="242"/>
      <c r="G67" s="243"/>
      <c r="H67" s="243"/>
      <c r="I67" s="243"/>
      <c r="J67" s="243"/>
      <c r="K67" s="243"/>
      <c r="L67" s="243"/>
      <c r="M67" s="243"/>
      <c r="N67" s="243"/>
      <c r="O67" s="243"/>
      <c r="P67" s="243"/>
      <c r="Q67" s="243"/>
      <c r="R67" s="243"/>
      <c r="S67" s="243"/>
      <c r="T67" s="243"/>
      <c r="U67" s="243"/>
      <c r="V67" s="243"/>
      <c r="W67" s="243"/>
      <c r="X67" s="243"/>
      <c r="Y67" s="244"/>
      <c r="Z67" s="242"/>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4"/>
      <c r="BG67" s="248"/>
      <c r="BH67" s="248"/>
      <c r="BI67" s="248"/>
      <c r="BJ67" s="248"/>
      <c r="BK67" s="248"/>
      <c r="BL67" s="248"/>
      <c r="BM67" s="248"/>
      <c r="BN67" s="248"/>
      <c r="BO67" s="248"/>
      <c r="BP67" s="248"/>
      <c r="BQ67" s="248"/>
      <c r="BR67" s="248"/>
      <c r="BS67" s="62"/>
    </row>
    <row r="68" spans="2:71" ht="13.25" customHeight="1" x14ac:dyDescent="0.2">
      <c r="B68" s="67"/>
      <c r="C68" s="221"/>
      <c r="D68" s="222"/>
      <c r="E68" s="223"/>
      <c r="F68" s="245"/>
      <c r="G68" s="246"/>
      <c r="H68" s="246"/>
      <c r="I68" s="246"/>
      <c r="J68" s="246"/>
      <c r="K68" s="246"/>
      <c r="L68" s="246"/>
      <c r="M68" s="246"/>
      <c r="N68" s="246"/>
      <c r="O68" s="246"/>
      <c r="P68" s="246"/>
      <c r="Q68" s="246"/>
      <c r="R68" s="246"/>
      <c r="S68" s="246"/>
      <c r="T68" s="246"/>
      <c r="U68" s="246"/>
      <c r="V68" s="246"/>
      <c r="W68" s="246"/>
      <c r="X68" s="246"/>
      <c r="Y68" s="247"/>
      <c r="Z68" s="245"/>
      <c r="AA68" s="246"/>
      <c r="AB68" s="246"/>
      <c r="AC68" s="246"/>
      <c r="AD68" s="246"/>
      <c r="AE68" s="246"/>
      <c r="AF68" s="246"/>
      <c r="AG68" s="246"/>
      <c r="AH68" s="246"/>
      <c r="AI68" s="246"/>
      <c r="AJ68" s="246"/>
      <c r="AK68" s="246"/>
      <c r="AL68" s="246"/>
      <c r="AM68" s="246"/>
      <c r="AN68" s="246"/>
      <c r="AO68" s="246"/>
      <c r="AP68" s="246"/>
      <c r="AQ68" s="246"/>
      <c r="AR68" s="246"/>
      <c r="AS68" s="246"/>
      <c r="AT68" s="246"/>
      <c r="AU68" s="246"/>
      <c r="AV68" s="246"/>
      <c r="AW68" s="246"/>
      <c r="AX68" s="246"/>
      <c r="AY68" s="246"/>
      <c r="AZ68" s="246"/>
      <c r="BA68" s="246"/>
      <c r="BB68" s="246"/>
      <c r="BC68" s="246"/>
      <c r="BD68" s="246"/>
      <c r="BE68" s="246"/>
      <c r="BF68" s="247"/>
      <c r="BG68" s="248"/>
      <c r="BH68" s="248"/>
      <c r="BI68" s="248"/>
      <c r="BJ68" s="248"/>
      <c r="BK68" s="248"/>
      <c r="BL68" s="248"/>
      <c r="BM68" s="248"/>
      <c r="BN68" s="248"/>
      <c r="BO68" s="248"/>
      <c r="BP68" s="248"/>
      <c r="BQ68" s="248"/>
      <c r="BR68" s="248"/>
      <c r="BS68" s="62"/>
    </row>
    <row r="69" spans="2:71" ht="13.25" customHeight="1" x14ac:dyDescent="0.2">
      <c r="B69" s="67"/>
      <c r="C69" s="181">
        <v>5</v>
      </c>
      <c r="D69" s="182"/>
      <c r="E69" s="183"/>
      <c r="F69" s="239"/>
      <c r="G69" s="240"/>
      <c r="H69" s="240"/>
      <c r="I69" s="240"/>
      <c r="J69" s="240"/>
      <c r="K69" s="240"/>
      <c r="L69" s="240"/>
      <c r="M69" s="240"/>
      <c r="N69" s="240"/>
      <c r="O69" s="240"/>
      <c r="P69" s="240"/>
      <c r="Q69" s="240"/>
      <c r="R69" s="240"/>
      <c r="S69" s="240"/>
      <c r="T69" s="240"/>
      <c r="U69" s="240"/>
      <c r="V69" s="240"/>
      <c r="W69" s="240"/>
      <c r="X69" s="240"/>
      <c r="Y69" s="241"/>
      <c r="Z69" s="239"/>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0"/>
      <c r="BD69" s="240"/>
      <c r="BE69" s="240"/>
      <c r="BF69" s="241"/>
      <c r="BG69" s="248"/>
      <c r="BH69" s="248"/>
      <c r="BI69" s="248"/>
      <c r="BJ69" s="248"/>
      <c r="BK69" s="248"/>
      <c r="BL69" s="248"/>
      <c r="BM69" s="248"/>
      <c r="BN69" s="248"/>
      <c r="BO69" s="248"/>
      <c r="BP69" s="248"/>
      <c r="BQ69" s="248"/>
      <c r="BR69" s="248"/>
      <c r="BS69" s="62"/>
    </row>
    <row r="70" spans="2:71" ht="13.25" customHeight="1" x14ac:dyDescent="0.2">
      <c r="B70" s="67"/>
      <c r="C70" s="184"/>
      <c r="D70" s="185"/>
      <c r="E70" s="186"/>
      <c r="F70" s="242"/>
      <c r="G70" s="243"/>
      <c r="H70" s="243"/>
      <c r="I70" s="243"/>
      <c r="J70" s="243"/>
      <c r="K70" s="243"/>
      <c r="L70" s="243"/>
      <c r="M70" s="243"/>
      <c r="N70" s="243"/>
      <c r="O70" s="243"/>
      <c r="P70" s="243"/>
      <c r="Q70" s="243"/>
      <c r="R70" s="243"/>
      <c r="S70" s="243"/>
      <c r="T70" s="243"/>
      <c r="U70" s="243"/>
      <c r="V70" s="243"/>
      <c r="W70" s="243"/>
      <c r="X70" s="243"/>
      <c r="Y70" s="244"/>
      <c r="Z70" s="242"/>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4"/>
      <c r="BG70" s="248"/>
      <c r="BH70" s="248"/>
      <c r="BI70" s="248"/>
      <c r="BJ70" s="248"/>
      <c r="BK70" s="248"/>
      <c r="BL70" s="248"/>
      <c r="BM70" s="248"/>
      <c r="BN70" s="248"/>
      <c r="BO70" s="248"/>
      <c r="BP70" s="248"/>
      <c r="BQ70" s="248"/>
      <c r="BR70" s="248"/>
      <c r="BS70" s="62"/>
    </row>
    <row r="71" spans="2:71" ht="13.25" customHeight="1" x14ac:dyDescent="0.2">
      <c r="B71" s="67"/>
      <c r="C71" s="221"/>
      <c r="D71" s="222"/>
      <c r="E71" s="223"/>
      <c r="F71" s="245"/>
      <c r="G71" s="246"/>
      <c r="H71" s="246"/>
      <c r="I71" s="246"/>
      <c r="J71" s="246"/>
      <c r="K71" s="246"/>
      <c r="L71" s="246"/>
      <c r="M71" s="246"/>
      <c r="N71" s="246"/>
      <c r="O71" s="246"/>
      <c r="P71" s="246"/>
      <c r="Q71" s="246"/>
      <c r="R71" s="246"/>
      <c r="S71" s="246"/>
      <c r="T71" s="246"/>
      <c r="U71" s="246"/>
      <c r="V71" s="246"/>
      <c r="W71" s="246"/>
      <c r="X71" s="246"/>
      <c r="Y71" s="247"/>
      <c r="Z71" s="245"/>
      <c r="AA71" s="246"/>
      <c r="AB71" s="246"/>
      <c r="AC71" s="246"/>
      <c r="AD71" s="246"/>
      <c r="AE71" s="246"/>
      <c r="AF71" s="246"/>
      <c r="AG71" s="246"/>
      <c r="AH71" s="246"/>
      <c r="AI71" s="246"/>
      <c r="AJ71" s="246"/>
      <c r="AK71" s="246"/>
      <c r="AL71" s="246"/>
      <c r="AM71" s="246"/>
      <c r="AN71" s="246"/>
      <c r="AO71" s="246"/>
      <c r="AP71" s="246"/>
      <c r="AQ71" s="246"/>
      <c r="AR71" s="246"/>
      <c r="AS71" s="246"/>
      <c r="AT71" s="246"/>
      <c r="AU71" s="246"/>
      <c r="AV71" s="246"/>
      <c r="AW71" s="246"/>
      <c r="AX71" s="246"/>
      <c r="AY71" s="246"/>
      <c r="AZ71" s="246"/>
      <c r="BA71" s="246"/>
      <c r="BB71" s="246"/>
      <c r="BC71" s="246"/>
      <c r="BD71" s="246"/>
      <c r="BE71" s="246"/>
      <c r="BF71" s="247"/>
      <c r="BG71" s="248"/>
      <c r="BH71" s="248"/>
      <c r="BI71" s="248"/>
      <c r="BJ71" s="248"/>
      <c r="BK71" s="248"/>
      <c r="BL71" s="248"/>
      <c r="BM71" s="248"/>
      <c r="BN71" s="248"/>
      <c r="BO71" s="248"/>
      <c r="BP71" s="248"/>
      <c r="BQ71" s="248"/>
      <c r="BR71" s="248"/>
      <c r="BS71" s="62"/>
    </row>
    <row r="72" spans="2:71" ht="13.25" customHeight="1" x14ac:dyDescent="0.2">
      <c r="B72" s="67"/>
      <c r="C72" s="181">
        <v>6</v>
      </c>
      <c r="D72" s="182"/>
      <c r="E72" s="183"/>
      <c r="F72" s="239"/>
      <c r="G72" s="240"/>
      <c r="H72" s="240"/>
      <c r="I72" s="240"/>
      <c r="J72" s="240"/>
      <c r="K72" s="240"/>
      <c r="L72" s="240"/>
      <c r="M72" s="240"/>
      <c r="N72" s="240"/>
      <c r="O72" s="240"/>
      <c r="P72" s="240"/>
      <c r="Q72" s="240"/>
      <c r="R72" s="240"/>
      <c r="S72" s="240"/>
      <c r="T72" s="240"/>
      <c r="U72" s="240"/>
      <c r="V72" s="240"/>
      <c r="W72" s="240"/>
      <c r="X72" s="240"/>
      <c r="Y72" s="241"/>
      <c r="Z72" s="239"/>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0"/>
      <c r="BD72" s="240"/>
      <c r="BE72" s="240"/>
      <c r="BF72" s="241"/>
      <c r="BG72" s="248"/>
      <c r="BH72" s="248"/>
      <c r="BI72" s="248"/>
      <c r="BJ72" s="248"/>
      <c r="BK72" s="248"/>
      <c r="BL72" s="248"/>
      <c r="BM72" s="248"/>
      <c r="BN72" s="248"/>
      <c r="BO72" s="248"/>
      <c r="BP72" s="248"/>
      <c r="BQ72" s="248"/>
      <c r="BR72" s="248"/>
      <c r="BS72" s="62"/>
    </row>
    <row r="73" spans="2:71" ht="13.25" customHeight="1" x14ac:dyDescent="0.2">
      <c r="B73" s="67"/>
      <c r="C73" s="184"/>
      <c r="D73" s="185"/>
      <c r="E73" s="186"/>
      <c r="F73" s="242"/>
      <c r="G73" s="243"/>
      <c r="H73" s="243"/>
      <c r="I73" s="243"/>
      <c r="J73" s="243"/>
      <c r="K73" s="243"/>
      <c r="L73" s="243"/>
      <c r="M73" s="243"/>
      <c r="N73" s="243"/>
      <c r="O73" s="243"/>
      <c r="P73" s="243"/>
      <c r="Q73" s="243"/>
      <c r="R73" s="243"/>
      <c r="S73" s="243"/>
      <c r="T73" s="243"/>
      <c r="U73" s="243"/>
      <c r="V73" s="243"/>
      <c r="W73" s="243"/>
      <c r="X73" s="243"/>
      <c r="Y73" s="244"/>
      <c r="Z73" s="242"/>
      <c r="AA73" s="243"/>
      <c r="AB73" s="243"/>
      <c r="AC73" s="243"/>
      <c r="AD73" s="243"/>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4"/>
      <c r="BG73" s="248"/>
      <c r="BH73" s="248"/>
      <c r="BI73" s="248"/>
      <c r="BJ73" s="248"/>
      <c r="BK73" s="248"/>
      <c r="BL73" s="248"/>
      <c r="BM73" s="248"/>
      <c r="BN73" s="248"/>
      <c r="BO73" s="248"/>
      <c r="BP73" s="248"/>
      <c r="BQ73" s="248"/>
      <c r="BR73" s="248"/>
      <c r="BS73" s="62"/>
    </row>
    <row r="74" spans="2:71" ht="13.25" customHeight="1" x14ac:dyDescent="0.2">
      <c r="B74" s="67"/>
      <c r="C74" s="221"/>
      <c r="D74" s="222"/>
      <c r="E74" s="223"/>
      <c r="F74" s="245"/>
      <c r="G74" s="246"/>
      <c r="H74" s="246"/>
      <c r="I74" s="246"/>
      <c r="J74" s="246"/>
      <c r="K74" s="246"/>
      <c r="L74" s="246"/>
      <c r="M74" s="246"/>
      <c r="N74" s="246"/>
      <c r="O74" s="246"/>
      <c r="P74" s="246"/>
      <c r="Q74" s="246"/>
      <c r="R74" s="246"/>
      <c r="S74" s="246"/>
      <c r="T74" s="246"/>
      <c r="U74" s="246"/>
      <c r="V74" s="246"/>
      <c r="W74" s="246"/>
      <c r="X74" s="246"/>
      <c r="Y74" s="247"/>
      <c r="Z74" s="245"/>
      <c r="AA74" s="246"/>
      <c r="AB74" s="246"/>
      <c r="AC74" s="246"/>
      <c r="AD74" s="246"/>
      <c r="AE74" s="246"/>
      <c r="AF74" s="246"/>
      <c r="AG74" s="246"/>
      <c r="AH74" s="246"/>
      <c r="AI74" s="246"/>
      <c r="AJ74" s="246"/>
      <c r="AK74" s="246"/>
      <c r="AL74" s="246"/>
      <c r="AM74" s="246"/>
      <c r="AN74" s="246"/>
      <c r="AO74" s="246"/>
      <c r="AP74" s="246"/>
      <c r="AQ74" s="246"/>
      <c r="AR74" s="246"/>
      <c r="AS74" s="246"/>
      <c r="AT74" s="246"/>
      <c r="AU74" s="246"/>
      <c r="AV74" s="246"/>
      <c r="AW74" s="246"/>
      <c r="AX74" s="246"/>
      <c r="AY74" s="246"/>
      <c r="AZ74" s="246"/>
      <c r="BA74" s="246"/>
      <c r="BB74" s="246"/>
      <c r="BC74" s="246"/>
      <c r="BD74" s="246"/>
      <c r="BE74" s="246"/>
      <c r="BF74" s="247"/>
      <c r="BG74" s="248"/>
      <c r="BH74" s="248"/>
      <c r="BI74" s="248"/>
      <c r="BJ74" s="248"/>
      <c r="BK74" s="248"/>
      <c r="BL74" s="248"/>
      <c r="BM74" s="248"/>
      <c r="BN74" s="248"/>
      <c r="BO74" s="248"/>
      <c r="BP74" s="248"/>
      <c r="BQ74" s="248"/>
      <c r="BR74" s="248"/>
      <c r="BS74" s="62"/>
    </row>
    <row r="75" spans="2:71" ht="13.25" customHeight="1" x14ac:dyDescent="0.2">
      <c r="B75" s="67"/>
      <c r="C75" s="181">
        <v>7</v>
      </c>
      <c r="D75" s="182"/>
      <c r="E75" s="183"/>
      <c r="F75" s="239"/>
      <c r="G75" s="240"/>
      <c r="H75" s="240"/>
      <c r="I75" s="240"/>
      <c r="J75" s="240"/>
      <c r="K75" s="240"/>
      <c r="L75" s="240"/>
      <c r="M75" s="240"/>
      <c r="N75" s="240"/>
      <c r="O75" s="240"/>
      <c r="P75" s="240"/>
      <c r="Q75" s="240"/>
      <c r="R75" s="240"/>
      <c r="S75" s="240"/>
      <c r="T75" s="240"/>
      <c r="U75" s="240"/>
      <c r="V75" s="240"/>
      <c r="W75" s="240"/>
      <c r="X75" s="240"/>
      <c r="Y75" s="241"/>
      <c r="Z75" s="239"/>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1"/>
      <c r="BG75" s="248"/>
      <c r="BH75" s="248"/>
      <c r="BI75" s="248"/>
      <c r="BJ75" s="248"/>
      <c r="BK75" s="248"/>
      <c r="BL75" s="248"/>
      <c r="BM75" s="248"/>
      <c r="BN75" s="248"/>
      <c r="BO75" s="248"/>
      <c r="BP75" s="248"/>
      <c r="BQ75" s="248"/>
      <c r="BR75" s="248"/>
      <c r="BS75" s="62"/>
    </row>
    <row r="76" spans="2:71" ht="13.25" customHeight="1" x14ac:dyDescent="0.2">
      <c r="B76" s="67"/>
      <c r="C76" s="184"/>
      <c r="D76" s="185"/>
      <c r="E76" s="186"/>
      <c r="F76" s="242"/>
      <c r="G76" s="243"/>
      <c r="H76" s="243"/>
      <c r="I76" s="243"/>
      <c r="J76" s="243"/>
      <c r="K76" s="243"/>
      <c r="L76" s="243"/>
      <c r="M76" s="243"/>
      <c r="N76" s="243"/>
      <c r="O76" s="243"/>
      <c r="P76" s="243"/>
      <c r="Q76" s="243"/>
      <c r="R76" s="243"/>
      <c r="S76" s="243"/>
      <c r="T76" s="243"/>
      <c r="U76" s="243"/>
      <c r="V76" s="243"/>
      <c r="W76" s="243"/>
      <c r="X76" s="243"/>
      <c r="Y76" s="244"/>
      <c r="Z76" s="242"/>
      <c r="AA76" s="243"/>
      <c r="AB76" s="243"/>
      <c r="AC76" s="243"/>
      <c r="AD76" s="243"/>
      <c r="AE76" s="243"/>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4"/>
      <c r="BG76" s="248"/>
      <c r="BH76" s="248"/>
      <c r="BI76" s="248"/>
      <c r="BJ76" s="248"/>
      <c r="BK76" s="248"/>
      <c r="BL76" s="248"/>
      <c r="BM76" s="248"/>
      <c r="BN76" s="248"/>
      <c r="BO76" s="248"/>
      <c r="BP76" s="248"/>
      <c r="BQ76" s="248"/>
      <c r="BR76" s="248"/>
      <c r="BS76" s="62"/>
    </row>
    <row r="77" spans="2:71" ht="13.25" customHeight="1" x14ac:dyDescent="0.2">
      <c r="B77" s="67"/>
      <c r="C77" s="221"/>
      <c r="D77" s="222"/>
      <c r="E77" s="223"/>
      <c r="F77" s="245"/>
      <c r="G77" s="246"/>
      <c r="H77" s="246"/>
      <c r="I77" s="246"/>
      <c r="J77" s="246"/>
      <c r="K77" s="246"/>
      <c r="L77" s="246"/>
      <c r="M77" s="246"/>
      <c r="N77" s="246"/>
      <c r="O77" s="246"/>
      <c r="P77" s="246"/>
      <c r="Q77" s="246"/>
      <c r="R77" s="246"/>
      <c r="S77" s="246"/>
      <c r="T77" s="246"/>
      <c r="U77" s="246"/>
      <c r="V77" s="246"/>
      <c r="W77" s="246"/>
      <c r="X77" s="246"/>
      <c r="Y77" s="247"/>
      <c r="Z77" s="245"/>
      <c r="AA77" s="246"/>
      <c r="AB77" s="246"/>
      <c r="AC77" s="246"/>
      <c r="AD77" s="246"/>
      <c r="AE77" s="246"/>
      <c r="AF77" s="246"/>
      <c r="AG77" s="246"/>
      <c r="AH77" s="246"/>
      <c r="AI77" s="246"/>
      <c r="AJ77" s="246"/>
      <c r="AK77" s="246"/>
      <c r="AL77" s="246"/>
      <c r="AM77" s="246"/>
      <c r="AN77" s="246"/>
      <c r="AO77" s="246"/>
      <c r="AP77" s="246"/>
      <c r="AQ77" s="246"/>
      <c r="AR77" s="246"/>
      <c r="AS77" s="246"/>
      <c r="AT77" s="246"/>
      <c r="AU77" s="246"/>
      <c r="AV77" s="246"/>
      <c r="AW77" s="246"/>
      <c r="AX77" s="246"/>
      <c r="AY77" s="246"/>
      <c r="AZ77" s="246"/>
      <c r="BA77" s="246"/>
      <c r="BB77" s="246"/>
      <c r="BC77" s="246"/>
      <c r="BD77" s="246"/>
      <c r="BE77" s="246"/>
      <c r="BF77" s="247"/>
      <c r="BG77" s="248"/>
      <c r="BH77" s="248"/>
      <c r="BI77" s="248"/>
      <c r="BJ77" s="248"/>
      <c r="BK77" s="248"/>
      <c r="BL77" s="248"/>
      <c r="BM77" s="248"/>
      <c r="BN77" s="248"/>
      <c r="BO77" s="248"/>
      <c r="BP77" s="248"/>
      <c r="BQ77" s="248"/>
      <c r="BR77" s="248"/>
      <c r="BS77" s="62"/>
    </row>
    <row r="78" spans="2:71" ht="13.25" customHeight="1" x14ac:dyDescent="0.2">
      <c r="B78" s="67"/>
      <c r="C78" s="181">
        <v>8</v>
      </c>
      <c r="D78" s="182"/>
      <c r="E78" s="183"/>
      <c r="F78" s="239"/>
      <c r="G78" s="240"/>
      <c r="H78" s="240"/>
      <c r="I78" s="240"/>
      <c r="J78" s="240"/>
      <c r="K78" s="240"/>
      <c r="L78" s="240"/>
      <c r="M78" s="240"/>
      <c r="N78" s="240"/>
      <c r="O78" s="240"/>
      <c r="P78" s="240"/>
      <c r="Q78" s="240"/>
      <c r="R78" s="240"/>
      <c r="S78" s="240"/>
      <c r="T78" s="240"/>
      <c r="U78" s="240"/>
      <c r="V78" s="240"/>
      <c r="W78" s="240"/>
      <c r="X78" s="240"/>
      <c r="Y78" s="241"/>
      <c r="Z78" s="239"/>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1"/>
      <c r="BG78" s="248"/>
      <c r="BH78" s="248"/>
      <c r="BI78" s="248"/>
      <c r="BJ78" s="248"/>
      <c r="BK78" s="248"/>
      <c r="BL78" s="248"/>
      <c r="BM78" s="248"/>
      <c r="BN78" s="248"/>
      <c r="BO78" s="248"/>
      <c r="BP78" s="248"/>
      <c r="BQ78" s="248"/>
      <c r="BR78" s="248"/>
      <c r="BS78" s="62"/>
    </row>
    <row r="79" spans="2:71" ht="13.25" customHeight="1" x14ac:dyDescent="0.2">
      <c r="B79" s="67"/>
      <c r="C79" s="184"/>
      <c r="D79" s="185"/>
      <c r="E79" s="186"/>
      <c r="F79" s="242"/>
      <c r="G79" s="243"/>
      <c r="H79" s="243"/>
      <c r="I79" s="243"/>
      <c r="J79" s="243"/>
      <c r="K79" s="243"/>
      <c r="L79" s="243"/>
      <c r="M79" s="243"/>
      <c r="N79" s="243"/>
      <c r="O79" s="243"/>
      <c r="P79" s="243"/>
      <c r="Q79" s="243"/>
      <c r="R79" s="243"/>
      <c r="S79" s="243"/>
      <c r="T79" s="243"/>
      <c r="U79" s="243"/>
      <c r="V79" s="243"/>
      <c r="W79" s="243"/>
      <c r="X79" s="243"/>
      <c r="Y79" s="244"/>
      <c r="Z79" s="242"/>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4"/>
      <c r="BG79" s="248"/>
      <c r="BH79" s="248"/>
      <c r="BI79" s="248"/>
      <c r="BJ79" s="248"/>
      <c r="BK79" s="248"/>
      <c r="BL79" s="248"/>
      <c r="BM79" s="248"/>
      <c r="BN79" s="248"/>
      <c r="BO79" s="248"/>
      <c r="BP79" s="248"/>
      <c r="BQ79" s="248"/>
      <c r="BR79" s="248"/>
      <c r="BS79" s="62"/>
    </row>
    <row r="80" spans="2:71" ht="13.25" customHeight="1" x14ac:dyDescent="0.2">
      <c r="B80" s="67"/>
      <c r="C80" s="221"/>
      <c r="D80" s="222"/>
      <c r="E80" s="223"/>
      <c r="F80" s="245"/>
      <c r="G80" s="246"/>
      <c r="H80" s="246"/>
      <c r="I80" s="246"/>
      <c r="J80" s="246"/>
      <c r="K80" s="246"/>
      <c r="L80" s="246"/>
      <c r="M80" s="246"/>
      <c r="N80" s="246"/>
      <c r="O80" s="246"/>
      <c r="P80" s="246"/>
      <c r="Q80" s="246"/>
      <c r="R80" s="246"/>
      <c r="S80" s="246"/>
      <c r="T80" s="246"/>
      <c r="U80" s="246"/>
      <c r="V80" s="246"/>
      <c r="W80" s="246"/>
      <c r="X80" s="246"/>
      <c r="Y80" s="247"/>
      <c r="Z80" s="245"/>
      <c r="AA80" s="246"/>
      <c r="AB80" s="246"/>
      <c r="AC80" s="246"/>
      <c r="AD80" s="246"/>
      <c r="AE80" s="246"/>
      <c r="AF80" s="246"/>
      <c r="AG80" s="246"/>
      <c r="AH80" s="246"/>
      <c r="AI80" s="246"/>
      <c r="AJ80" s="246"/>
      <c r="AK80" s="246"/>
      <c r="AL80" s="246"/>
      <c r="AM80" s="246"/>
      <c r="AN80" s="246"/>
      <c r="AO80" s="246"/>
      <c r="AP80" s="246"/>
      <c r="AQ80" s="246"/>
      <c r="AR80" s="246"/>
      <c r="AS80" s="246"/>
      <c r="AT80" s="246"/>
      <c r="AU80" s="246"/>
      <c r="AV80" s="246"/>
      <c r="AW80" s="246"/>
      <c r="AX80" s="246"/>
      <c r="AY80" s="246"/>
      <c r="AZ80" s="246"/>
      <c r="BA80" s="246"/>
      <c r="BB80" s="246"/>
      <c r="BC80" s="246"/>
      <c r="BD80" s="246"/>
      <c r="BE80" s="246"/>
      <c r="BF80" s="247"/>
      <c r="BG80" s="248"/>
      <c r="BH80" s="248"/>
      <c r="BI80" s="248"/>
      <c r="BJ80" s="248"/>
      <c r="BK80" s="248"/>
      <c r="BL80" s="248"/>
      <c r="BM80" s="248"/>
      <c r="BN80" s="248"/>
      <c r="BO80" s="248"/>
      <c r="BP80" s="248"/>
      <c r="BQ80" s="248"/>
      <c r="BR80" s="248"/>
      <c r="BS80" s="62"/>
    </row>
    <row r="81" spans="2:71" ht="13.25" customHeight="1" x14ac:dyDescent="0.2">
      <c r="B81" s="67"/>
      <c r="C81" s="181">
        <v>9</v>
      </c>
      <c r="D81" s="182"/>
      <c r="E81" s="183"/>
      <c r="F81" s="239"/>
      <c r="G81" s="240"/>
      <c r="H81" s="240"/>
      <c r="I81" s="240"/>
      <c r="J81" s="240"/>
      <c r="K81" s="240"/>
      <c r="L81" s="240"/>
      <c r="M81" s="240"/>
      <c r="N81" s="240"/>
      <c r="O81" s="240"/>
      <c r="P81" s="240"/>
      <c r="Q81" s="240"/>
      <c r="R81" s="240"/>
      <c r="S81" s="240"/>
      <c r="T81" s="240"/>
      <c r="U81" s="240"/>
      <c r="V81" s="240"/>
      <c r="W81" s="240"/>
      <c r="X81" s="240"/>
      <c r="Y81" s="241"/>
      <c r="Z81" s="239"/>
      <c r="AA81" s="240"/>
      <c r="AB81" s="240"/>
      <c r="AC81" s="240"/>
      <c r="AD81" s="240"/>
      <c r="AE81" s="240"/>
      <c r="AF81" s="240"/>
      <c r="AG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1"/>
      <c r="BG81" s="248"/>
      <c r="BH81" s="248"/>
      <c r="BI81" s="248"/>
      <c r="BJ81" s="248"/>
      <c r="BK81" s="248"/>
      <c r="BL81" s="248"/>
      <c r="BM81" s="248"/>
      <c r="BN81" s="248"/>
      <c r="BO81" s="248"/>
      <c r="BP81" s="248"/>
      <c r="BQ81" s="248"/>
      <c r="BR81" s="248"/>
      <c r="BS81" s="62"/>
    </row>
    <row r="82" spans="2:71" ht="13.25" customHeight="1" x14ac:dyDescent="0.2">
      <c r="B82" s="67"/>
      <c r="C82" s="184"/>
      <c r="D82" s="185"/>
      <c r="E82" s="186"/>
      <c r="F82" s="242"/>
      <c r="G82" s="243"/>
      <c r="H82" s="243"/>
      <c r="I82" s="243"/>
      <c r="J82" s="243"/>
      <c r="K82" s="243"/>
      <c r="L82" s="243"/>
      <c r="M82" s="243"/>
      <c r="N82" s="243"/>
      <c r="O82" s="243"/>
      <c r="P82" s="243"/>
      <c r="Q82" s="243"/>
      <c r="R82" s="243"/>
      <c r="S82" s="243"/>
      <c r="T82" s="243"/>
      <c r="U82" s="243"/>
      <c r="V82" s="243"/>
      <c r="W82" s="243"/>
      <c r="X82" s="243"/>
      <c r="Y82" s="244"/>
      <c r="Z82" s="242"/>
      <c r="AA82" s="243"/>
      <c r="AB82" s="243"/>
      <c r="AC82" s="243"/>
      <c r="AD82" s="243"/>
      <c r="AE82" s="243"/>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4"/>
      <c r="BG82" s="248"/>
      <c r="BH82" s="248"/>
      <c r="BI82" s="248"/>
      <c r="BJ82" s="248"/>
      <c r="BK82" s="248"/>
      <c r="BL82" s="248"/>
      <c r="BM82" s="248"/>
      <c r="BN82" s="248"/>
      <c r="BO82" s="248"/>
      <c r="BP82" s="248"/>
      <c r="BQ82" s="248"/>
      <c r="BR82" s="248"/>
      <c r="BS82" s="62"/>
    </row>
    <row r="83" spans="2:71" ht="13.25" customHeight="1" x14ac:dyDescent="0.2">
      <c r="B83" s="67"/>
      <c r="C83" s="221"/>
      <c r="D83" s="222"/>
      <c r="E83" s="223"/>
      <c r="F83" s="245"/>
      <c r="G83" s="246"/>
      <c r="H83" s="246"/>
      <c r="I83" s="246"/>
      <c r="J83" s="246"/>
      <c r="K83" s="246"/>
      <c r="L83" s="246"/>
      <c r="M83" s="246"/>
      <c r="N83" s="246"/>
      <c r="O83" s="246"/>
      <c r="P83" s="246"/>
      <c r="Q83" s="246"/>
      <c r="R83" s="246"/>
      <c r="S83" s="246"/>
      <c r="T83" s="246"/>
      <c r="U83" s="246"/>
      <c r="V83" s="246"/>
      <c r="W83" s="246"/>
      <c r="X83" s="246"/>
      <c r="Y83" s="247"/>
      <c r="Z83" s="245"/>
      <c r="AA83" s="246"/>
      <c r="AB83" s="246"/>
      <c r="AC83" s="246"/>
      <c r="AD83" s="246"/>
      <c r="AE83" s="246"/>
      <c r="AF83" s="246"/>
      <c r="AG83" s="246"/>
      <c r="AH83" s="246"/>
      <c r="AI83" s="246"/>
      <c r="AJ83" s="246"/>
      <c r="AK83" s="246"/>
      <c r="AL83" s="246"/>
      <c r="AM83" s="246"/>
      <c r="AN83" s="246"/>
      <c r="AO83" s="246"/>
      <c r="AP83" s="246"/>
      <c r="AQ83" s="246"/>
      <c r="AR83" s="246"/>
      <c r="AS83" s="246"/>
      <c r="AT83" s="246"/>
      <c r="AU83" s="246"/>
      <c r="AV83" s="246"/>
      <c r="AW83" s="246"/>
      <c r="AX83" s="246"/>
      <c r="AY83" s="246"/>
      <c r="AZ83" s="246"/>
      <c r="BA83" s="246"/>
      <c r="BB83" s="246"/>
      <c r="BC83" s="246"/>
      <c r="BD83" s="246"/>
      <c r="BE83" s="246"/>
      <c r="BF83" s="247"/>
      <c r="BG83" s="248"/>
      <c r="BH83" s="248"/>
      <c r="BI83" s="248"/>
      <c r="BJ83" s="248"/>
      <c r="BK83" s="248"/>
      <c r="BL83" s="248"/>
      <c r="BM83" s="248"/>
      <c r="BN83" s="248"/>
      <c r="BO83" s="248"/>
      <c r="BP83" s="248"/>
      <c r="BQ83" s="248"/>
      <c r="BR83" s="248"/>
      <c r="BS83" s="62"/>
    </row>
    <row r="84" spans="2:71" ht="13.25" customHeight="1" x14ac:dyDescent="0.2">
      <c r="B84" s="67"/>
      <c r="C84" s="181">
        <v>10</v>
      </c>
      <c r="D84" s="182"/>
      <c r="E84" s="183"/>
      <c r="F84" s="239"/>
      <c r="G84" s="240"/>
      <c r="H84" s="240"/>
      <c r="I84" s="240"/>
      <c r="J84" s="240"/>
      <c r="K84" s="240"/>
      <c r="L84" s="240"/>
      <c r="M84" s="240"/>
      <c r="N84" s="240"/>
      <c r="O84" s="240"/>
      <c r="P84" s="240"/>
      <c r="Q84" s="240"/>
      <c r="R84" s="240"/>
      <c r="S84" s="240"/>
      <c r="T84" s="240"/>
      <c r="U84" s="240"/>
      <c r="V84" s="240"/>
      <c r="W84" s="240"/>
      <c r="X84" s="240"/>
      <c r="Y84" s="241"/>
      <c r="Z84" s="239"/>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c r="AX84" s="240"/>
      <c r="AY84" s="240"/>
      <c r="AZ84" s="240"/>
      <c r="BA84" s="240"/>
      <c r="BB84" s="240"/>
      <c r="BC84" s="240"/>
      <c r="BD84" s="240"/>
      <c r="BE84" s="240"/>
      <c r="BF84" s="241"/>
      <c r="BG84" s="248"/>
      <c r="BH84" s="248"/>
      <c r="BI84" s="248"/>
      <c r="BJ84" s="248"/>
      <c r="BK84" s="248"/>
      <c r="BL84" s="248"/>
      <c r="BM84" s="248"/>
      <c r="BN84" s="248"/>
      <c r="BO84" s="248"/>
      <c r="BP84" s="248"/>
      <c r="BQ84" s="248"/>
      <c r="BR84" s="248"/>
      <c r="BS84" s="62"/>
    </row>
    <row r="85" spans="2:71" ht="13.25" customHeight="1" x14ac:dyDescent="0.2">
      <c r="B85" s="67"/>
      <c r="C85" s="184"/>
      <c r="D85" s="185"/>
      <c r="E85" s="186"/>
      <c r="F85" s="242"/>
      <c r="G85" s="243"/>
      <c r="H85" s="243"/>
      <c r="I85" s="243"/>
      <c r="J85" s="243"/>
      <c r="K85" s="243"/>
      <c r="L85" s="243"/>
      <c r="M85" s="243"/>
      <c r="N85" s="243"/>
      <c r="O85" s="243"/>
      <c r="P85" s="243"/>
      <c r="Q85" s="243"/>
      <c r="R85" s="243"/>
      <c r="S85" s="243"/>
      <c r="T85" s="243"/>
      <c r="U85" s="243"/>
      <c r="V85" s="243"/>
      <c r="W85" s="243"/>
      <c r="X85" s="243"/>
      <c r="Y85" s="244"/>
      <c r="Z85" s="242"/>
      <c r="AA85" s="243"/>
      <c r="AB85" s="243"/>
      <c r="AC85" s="243"/>
      <c r="AD85" s="243"/>
      <c r="AE85" s="243"/>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4"/>
      <c r="BG85" s="248"/>
      <c r="BH85" s="248"/>
      <c r="BI85" s="248"/>
      <c r="BJ85" s="248"/>
      <c r="BK85" s="248"/>
      <c r="BL85" s="248"/>
      <c r="BM85" s="248"/>
      <c r="BN85" s="248"/>
      <c r="BO85" s="248"/>
      <c r="BP85" s="248"/>
      <c r="BQ85" s="248"/>
      <c r="BR85" s="248"/>
      <c r="BS85" s="62"/>
    </row>
    <row r="86" spans="2:71" ht="13.25" customHeight="1" x14ac:dyDescent="0.2">
      <c r="B86" s="67"/>
      <c r="C86" s="221"/>
      <c r="D86" s="222"/>
      <c r="E86" s="223"/>
      <c r="F86" s="242"/>
      <c r="G86" s="243"/>
      <c r="H86" s="243"/>
      <c r="I86" s="243"/>
      <c r="J86" s="243"/>
      <c r="K86" s="243"/>
      <c r="L86" s="243"/>
      <c r="M86" s="243"/>
      <c r="N86" s="243"/>
      <c r="O86" s="243"/>
      <c r="P86" s="243"/>
      <c r="Q86" s="243"/>
      <c r="R86" s="243"/>
      <c r="S86" s="243"/>
      <c r="T86" s="243"/>
      <c r="U86" s="243"/>
      <c r="V86" s="243"/>
      <c r="W86" s="243"/>
      <c r="X86" s="243"/>
      <c r="Y86" s="244"/>
      <c r="Z86" s="242"/>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4"/>
      <c r="BG86" s="249"/>
      <c r="BH86" s="249"/>
      <c r="BI86" s="249"/>
      <c r="BJ86" s="249"/>
      <c r="BK86" s="249"/>
      <c r="BL86" s="249"/>
      <c r="BM86" s="249"/>
      <c r="BN86" s="249"/>
      <c r="BO86" s="249"/>
      <c r="BP86" s="249"/>
      <c r="BQ86" s="249"/>
      <c r="BR86" s="249"/>
      <c r="BS86" s="62"/>
    </row>
    <row r="87" spans="2:71" ht="13.25" customHeight="1" x14ac:dyDescent="0.2">
      <c r="B87" s="67"/>
      <c r="C87" s="181">
        <v>11</v>
      </c>
      <c r="D87" s="182"/>
      <c r="E87" s="183"/>
      <c r="F87" s="264"/>
      <c r="G87" s="265"/>
      <c r="H87" s="265"/>
      <c r="I87" s="265"/>
      <c r="J87" s="265"/>
      <c r="K87" s="265"/>
      <c r="L87" s="265"/>
      <c r="M87" s="265"/>
      <c r="N87" s="265"/>
      <c r="O87" s="265"/>
      <c r="P87" s="265"/>
      <c r="Q87" s="265"/>
      <c r="R87" s="265"/>
      <c r="S87" s="265"/>
      <c r="T87" s="265"/>
      <c r="U87" s="265"/>
      <c r="V87" s="265"/>
      <c r="W87" s="265"/>
      <c r="X87" s="265"/>
      <c r="Y87" s="266"/>
      <c r="Z87" s="267"/>
      <c r="AA87" s="267"/>
      <c r="AB87" s="267"/>
      <c r="AC87" s="267"/>
      <c r="AD87" s="267"/>
      <c r="AE87" s="267"/>
      <c r="AF87" s="267"/>
      <c r="AG87" s="267"/>
      <c r="AH87" s="267"/>
      <c r="AI87" s="267"/>
      <c r="AJ87" s="267"/>
      <c r="AK87" s="267"/>
      <c r="AL87" s="267"/>
      <c r="AM87" s="267"/>
      <c r="AN87" s="267"/>
      <c r="AO87" s="267"/>
      <c r="AP87" s="267"/>
      <c r="AQ87" s="267"/>
      <c r="AR87" s="267"/>
      <c r="AS87" s="267"/>
      <c r="AT87" s="267"/>
      <c r="AU87" s="267"/>
      <c r="AV87" s="267"/>
      <c r="AW87" s="267"/>
      <c r="AX87" s="267"/>
      <c r="AY87" s="267"/>
      <c r="AZ87" s="267"/>
      <c r="BA87" s="267"/>
      <c r="BB87" s="267"/>
      <c r="BC87" s="267"/>
      <c r="BD87" s="267"/>
      <c r="BE87" s="267"/>
      <c r="BF87" s="267"/>
      <c r="BG87" s="268"/>
      <c r="BH87" s="268"/>
      <c r="BI87" s="268"/>
      <c r="BJ87" s="268"/>
      <c r="BK87" s="268"/>
      <c r="BL87" s="268"/>
      <c r="BM87" s="268"/>
      <c r="BN87" s="268"/>
      <c r="BO87" s="268"/>
      <c r="BP87" s="268"/>
      <c r="BQ87" s="268"/>
      <c r="BR87" s="268"/>
      <c r="BS87" s="62"/>
    </row>
    <row r="88" spans="2:71" ht="13.25" customHeight="1" x14ac:dyDescent="0.2">
      <c r="B88" s="67"/>
      <c r="C88" s="184"/>
      <c r="D88" s="185"/>
      <c r="E88" s="186"/>
      <c r="F88" s="227"/>
      <c r="G88" s="228"/>
      <c r="H88" s="228"/>
      <c r="I88" s="228"/>
      <c r="J88" s="228"/>
      <c r="K88" s="228"/>
      <c r="L88" s="228"/>
      <c r="M88" s="228"/>
      <c r="N88" s="228"/>
      <c r="O88" s="228"/>
      <c r="P88" s="228"/>
      <c r="Q88" s="228"/>
      <c r="R88" s="228"/>
      <c r="S88" s="228"/>
      <c r="T88" s="228"/>
      <c r="U88" s="228"/>
      <c r="V88" s="228"/>
      <c r="W88" s="228"/>
      <c r="X88" s="228"/>
      <c r="Y88" s="229"/>
      <c r="Z88" s="234"/>
      <c r="AA88" s="234"/>
      <c r="AB88" s="234"/>
      <c r="AC88" s="234"/>
      <c r="AD88" s="234"/>
      <c r="AE88" s="234"/>
      <c r="AF88" s="234"/>
      <c r="AG88" s="234"/>
      <c r="AH88" s="234"/>
      <c r="AI88" s="234"/>
      <c r="AJ88" s="234"/>
      <c r="AK88" s="234"/>
      <c r="AL88" s="234"/>
      <c r="AM88" s="234"/>
      <c r="AN88" s="234"/>
      <c r="AO88" s="234"/>
      <c r="AP88" s="234"/>
      <c r="AQ88" s="234"/>
      <c r="AR88" s="234"/>
      <c r="AS88" s="234"/>
      <c r="AT88" s="234"/>
      <c r="AU88" s="234"/>
      <c r="AV88" s="234"/>
      <c r="AW88" s="234"/>
      <c r="AX88" s="234"/>
      <c r="AY88" s="234"/>
      <c r="AZ88" s="234"/>
      <c r="BA88" s="234"/>
      <c r="BB88" s="234"/>
      <c r="BC88" s="234"/>
      <c r="BD88" s="234"/>
      <c r="BE88" s="234"/>
      <c r="BF88" s="234"/>
      <c r="BG88" s="237"/>
      <c r="BH88" s="237"/>
      <c r="BI88" s="237"/>
      <c r="BJ88" s="237"/>
      <c r="BK88" s="237"/>
      <c r="BL88" s="237"/>
      <c r="BM88" s="237"/>
      <c r="BN88" s="237"/>
      <c r="BO88" s="237"/>
      <c r="BP88" s="237"/>
      <c r="BQ88" s="237"/>
      <c r="BR88" s="237"/>
      <c r="BS88" s="62"/>
    </row>
    <row r="89" spans="2:71" ht="13.25" customHeight="1" x14ac:dyDescent="0.2">
      <c r="B89" s="67"/>
      <c r="C89" s="221"/>
      <c r="D89" s="222"/>
      <c r="E89" s="223"/>
      <c r="F89" s="230"/>
      <c r="G89" s="231"/>
      <c r="H89" s="231"/>
      <c r="I89" s="231"/>
      <c r="J89" s="231"/>
      <c r="K89" s="231"/>
      <c r="L89" s="231"/>
      <c r="M89" s="231"/>
      <c r="N89" s="231"/>
      <c r="O89" s="231"/>
      <c r="P89" s="231"/>
      <c r="Q89" s="231"/>
      <c r="R89" s="231"/>
      <c r="S89" s="231"/>
      <c r="T89" s="231"/>
      <c r="U89" s="231"/>
      <c r="V89" s="231"/>
      <c r="W89" s="231"/>
      <c r="X89" s="231"/>
      <c r="Y89" s="232"/>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8"/>
      <c r="BH89" s="238"/>
      <c r="BI89" s="238"/>
      <c r="BJ89" s="238"/>
      <c r="BK89" s="238"/>
      <c r="BL89" s="238"/>
      <c r="BM89" s="238"/>
      <c r="BN89" s="238"/>
      <c r="BO89" s="238"/>
      <c r="BP89" s="238"/>
      <c r="BQ89" s="238"/>
      <c r="BR89" s="238"/>
      <c r="BS89" s="62"/>
    </row>
    <row r="90" spans="2:71" ht="13.25" customHeight="1" x14ac:dyDescent="0.2">
      <c r="B90" s="67"/>
      <c r="C90" s="181">
        <v>12</v>
      </c>
      <c r="D90" s="182"/>
      <c r="E90" s="183"/>
      <c r="F90" s="239"/>
      <c r="G90" s="240"/>
      <c r="H90" s="240"/>
      <c r="I90" s="240"/>
      <c r="J90" s="240"/>
      <c r="K90" s="240"/>
      <c r="L90" s="240"/>
      <c r="M90" s="240"/>
      <c r="N90" s="240"/>
      <c r="O90" s="240"/>
      <c r="P90" s="240"/>
      <c r="Q90" s="240"/>
      <c r="R90" s="240"/>
      <c r="S90" s="240"/>
      <c r="T90" s="240"/>
      <c r="U90" s="240"/>
      <c r="V90" s="240"/>
      <c r="W90" s="240"/>
      <c r="X90" s="240"/>
      <c r="Y90" s="241"/>
      <c r="Z90" s="239"/>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c r="BD90" s="240"/>
      <c r="BE90" s="240"/>
      <c r="BF90" s="241"/>
      <c r="BG90" s="248"/>
      <c r="BH90" s="248"/>
      <c r="BI90" s="248"/>
      <c r="BJ90" s="248"/>
      <c r="BK90" s="248"/>
      <c r="BL90" s="248"/>
      <c r="BM90" s="248"/>
      <c r="BN90" s="248"/>
      <c r="BO90" s="248"/>
      <c r="BP90" s="248"/>
      <c r="BQ90" s="248"/>
      <c r="BR90" s="248"/>
      <c r="BS90" s="62"/>
    </row>
    <row r="91" spans="2:71" ht="13.25" customHeight="1" x14ac:dyDescent="0.2">
      <c r="B91" s="67"/>
      <c r="C91" s="184"/>
      <c r="D91" s="185"/>
      <c r="E91" s="186"/>
      <c r="F91" s="242"/>
      <c r="G91" s="243"/>
      <c r="H91" s="243"/>
      <c r="I91" s="243"/>
      <c r="J91" s="243"/>
      <c r="K91" s="243"/>
      <c r="L91" s="243"/>
      <c r="M91" s="243"/>
      <c r="N91" s="243"/>
      <c r="O91" s="243"/>
      <c r="P91" s="243"/>
      <c r="Q91" s="243"/>
      <c r="R91" s="243"/>
      <c r="S91" s="243"/>
      <c r="T91" s="243"/>
      <c r="U91" s="243"/>
      <c r="V91" s="243"/>
      <c r="W91" s="243"/>
      <c r="X91" s="243"/>
      <c r="Y91" s="244"/>
      <c r="Z91" s="242"/>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4"/>
      <c r="BG91" s="248"/>
      <c r="BH91" s="248"/>
      <c r="BI91" s="248"/>
      <c r="BJ91" s="248"/>
      <c r="BK91" s="248"/>
      <c r="BL91" s="248"/>
      <c r="BM91" s="248"/>
      <c r="BN91" s="248"/>
      <c r="BO91" s="248"/>
      <c r="BP91" s="248"/>
      <c r="BQ91" s="248"/>
      <c r="BR91" s="248"/>
      <c r="BS91" s="62"/>
    </row>
    <row r="92" spans="2:71" ht="13.25" customHeight="1" x14ac:dyDescent="0.2">
      <c r="B92" s="67"/>
      <c r="C92" s="221"/>
      <c r="D92" s="222"/>
      <c r="E92" s="223"/>
      <c r="F92" s="245"/>
      <c r="G92" s="246"/>
      <c r="H92" s="246"/>
      <c r="I92" s="246"/>
      <c r="J92" s="246"/>
      <c r="K92" s="246"/>
      <c r="L92" s="246"/>
      <c r="M92" s="246"/>
      <c r="N92" s="246"/>
      <c r="O92" s="246"/>
      <c r="P92" s="246"/>
      <c r="Q92" s="246"/>
      <c r="R92" s="246"/>
      <c r="S92" s="246"/>
      <c r="T92" s="246"/>
      <c r="U92" s="246"/>
      <c r="V92" s="246"/>
      <c r="W92" s="246"/>
      <c r="X92" s="246"/>
      <c r="Y92" s="247"/>
      <c r="Z92" s="245"/>
      <c r="AA92" s="246"/>
      <c r="AB92" s="246"/>
      <c r="AC92" s="246"/>
      <c r="AD92" s="246"/>
      <c r="AE92" s="246"/>
      <c r="AF92" s="246"/>
      <c r="AG92" s="246"/>
      <c r="AH92" s="246"/>
      <c r="AI92" s="246"/>
      <c r="AJ92" s="246"/>
      <c r="AK92" s="246"/>
      <c r="AL92" s="246"/>
      <c r="AM92" s="246"/>
      <c r="AN92" s="246"/>
      <c r="AO92" s="246"/>
      <c r="AP92" s="246"/>
      <c r="AQ92" s="246"/>
      <c r="AR92" s="246"/>
      <c r="AS92" s="246"/>
      <c r="AT92" s="246"/>
      <c r="AU92" s="246"/>
      <c r="AV92" s="246"/>
      <c r="AW92" s="246"/>
      <c r="AX92" s="246"/>
      <c r="AY92" s="246"/>
      <c r="AZ92" s="246"/>
      <c r="BA92" s="246"/>
      <c r="BB92" s="246"/>
      <c r="BC92" s="246"/>
      <c r="BD92" s="246"/>
      <c r="BE92" s="246"/>
      <c r="BF92" s="247"/>
      <c r="BG92" s="248"/>
      <c r="BH92" s="248"/>
      <c r="BI92" s="248"/>
      <c r="BJ92" s="248"/>
      <c r="BK92" s="248"/>
      <c r="BL92" s="248"/>
      <c r="BM92" s="248"/>
      <c r="BN92" s="248"/>
      <c r="BO92" s="248"/>
      <c r="BP92" s="248"/>
      <c r="BQ92" s="248"/>
      <c r="BR92" s="248"/>
      <c r="BS92" s="62"/>
    </row>
    <row r="93" spans="2:71" ht="13.25" customHeight="1" x14ac:dyDescent="0.2">
      <c r="B93" s="67"/>
      <c r="C93" s="181">
        <v>13</v>
      </c>
      <c r="D93" s="182"/>
      <c r="E93" s="183"/>
      <c r="F93" s="239"/>
      <c r="G93" s="240"/>
      <c r="H93" s="240"/>
      <c r="I93" s="240"/>
      <c r="J93" s="240"/>
      <c r="K93" s="240"/>
      <c r="L93" s="240"/>
      <c r="M93" s="240"/>
      <c r="N93" s="240"/>
      <c r="O93" s="240"/>
      <c r="P93" s="240"/>
      <c r="Q93" s="240"/>
      <c r="R93" s="240"/>
      <c r="S93" s="240"/>
      <c r="T93" s="240"/>
      <c r="U93" s="240"/>
      <c r="V93" s="240"/>
      <c r="W93" s="240"/>
      <c r="X93" s="240"/>
      <c r="Y93" s="241"/>
      <c r="Z93" s="239"/>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0"/>
      <c r="BF93" s="241"/>
      <c r="BG93" s="248"/>
      <c r="BH93" s="248"/>
      <c r="BI93" s="248"/>
      <c r="BJ93" s="248"/>
      <c r="BK93" s="248"/>
      <c r="BL93" s="248"/>
      <c r="BM93" s="248"/>
      <c r="BN93" s="248"/>
      <c r="BO93" s="248"/>
      <c r="BP93" s="248"/>
      <c r="BQ93" s="248"/>
      <c r="BR93" s="248"/>
      <c r="BS93" s="62"/>
    </row>
    <row r="94" spans="2:71" ht="13.25" customHeight="1" x14ac:dyDescent="0.2">
      <c r="B94" s="67"/>
      <c r="C94" s="184"/>
      <c r="D94" s="185"/>
      <c r="E94" s="186"/>
      <c r="F94" s="242"/>
      <c r="G94" s="243"/>
      <c r="H94" s="243"/>
      <c r="I94" s="243"/>
      <c r="J94" s="243"/>
      <c r="K94" s="243"/>
      <c r="L94" s="243"/>
      <c r="M94" s="243"/>
      <c r="N94" s="243"/>
      <c r="O94" s="243"/>
      <c r="P94" s="243"/>
      <c r="Q94" s="243"/>
      <c r="R94" s="243"/>
      <c r="S94" s="243"/>
      <c r="T94" s="243"/>
      <c r="U94" s="243"/>
      <c r="V94" s="243"/>
      <c r="W94" s="243"/>
      <c r="X94" s="243"/>
      <c r="Y94" s="244"/>
      <c r="Z94" s="242"/>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4"/>
      <c r="BG94" s="248"/>
      <c r="BH94" s="248"/>
      <c r="BI94" s="248"/>
      <c r="BJ94" s="248"/>
      <c r="BK94" s="248"/>
      <c r="BL94" s="248"/>
      <c r="BM94" s="248"/>
      <c r="BN94" s="248"/>
      <c r="BO94" s="248"/>
      <c r="BP94" s="248"/>
      <c r="BQ94" s="248"/>
      <c r="BR94" s="248"/>
      <c r="BS94" s="62"/>
    </row>
    <row r="95" spans="2:71" ht="13.25" customHeight="1" x14ac:dyDescent="0.2">
      <c r="B95" s="67"/>
      <c r="C95" s="221"/>
      <c r="D95" s="222"/>
      <c r="E95" s="223"/>
      <c r="F95" s="245"/>
      <c r="G95" s="246"/>
      <c r="H95" s="246"/>
      <c r="I95" s="246"/>
      <c r="J95" s="246"/>
      <c r="K95" s="246"/>
      <c r="L95" s="246"/>
      <c r="M95" s="246"/>
      <c r="N95" s="246"/>
      <c r="O95" s="246"/>
      <c r="P95" s="246"/>
      <c r="Q95" s="246"/>
      <c r="R95" s="246"/>
      <c r="S95" s="246"/>
      <c r="T95" s="246"/>
      <c r="U95" s="246"/>
      <c r="V95" s="246"/>
      <c r="W95" s="246"/>
      <c r="X95" s="246"/>
      <c r="Y95" s="247"/>
      <c r="Z95" s="245"/>
      <c r="AA95" s="246"/>
      <c r="AB95" s="246"/>
      <c r="AC95" s="246"/>
      <c r="AD95" s="246"/>
      <c r="AE95" s="246"/>
      <c r="AF95" s="246"/>
      <c r="AG95" s="246"/>
      <c r="AH95" s="246"/>
      <c r="AI95" s="246"/>
      <c r="AJ95" s="246"/>
      <c r="AK95" s="246"/>
      <c r="AL95" s="246"/>
      <c r="AM95" s="246"/>
      <c r="AN95" s="246"/>
      <c r="AO95" s="246"/>
      <c r="AP95" s="246"/>
      <c r="AQ95" s="246"/>
      <c r="AR95" s="246"/>
      <c r="AS95" s="246"/>
      <c r="AT95" s="246"/>
      <c r="AU95" s="246"/>
      <c r="AV95" s="246"/>
      <c r="AW95" s="246"/>
      <c r="AX95" s="246"/>
      <c r="AY95" s="246"/>
      <c r="AZ95" s="246"/>
      <c r="BA95" s="246"/>
      <c r="BB95" s="246"/>
      <c r="BC95" s="246"/>
      <c r="BD95" s="246"/>
      <c r="BE95" s="246"/>
      <c r="BF95" s="247"/>
      <c r="BG95" s="248"/>
      <c r="BH95" s="248"/>
      <c r="BI95" s="248"/>
      <c r="BJ95" s="248"/>
      <c r="BK95" s="248"/>
      <c r="BL95" s="248"/>
      <c r="BM95" s="248"/>
      <c r="BN95" s="248"/>
      <c r="BO95" s="248"/>
      <c r="BP95" s="248"/>
      <c r="BQ95" s="248"/>
      <c r="BR95" s="248"/>
      <c r="BS95" s="62"/>
    </row>
    <row r="96" spans="2:71" ht="13.25" customHeight="1" x14ac:dyDescent="0.2">
      <c r="B96" s="67"/>
      <c r="C96" s="181">
        <v>14</v>
      </c>
      <c r="D96" s="182"/>
      <c r="E96" s="183"/>
      <c r="F96" s="239"/>
      <c r="G96" s="240"/>
      <c r="H96" s="240"/>
      <c r="I96" s="240"/>
      <c r="J96" s="240"/>
      <c r="K96" s="240"/>
      <c r="L96" s="240"/>
      <c r="M96" s="240"/>
      <c r="N96" s="240"/>
      <c r="O96" s="240"/>
      <c r="P96" s="240"/>
      <c r="Q96" s="240"/>
      <c r="R96" s="240"/>
      <c r="S96" s="240"/>
      <c r="T96" s="240"/>
      <c r="U96" s="240"/>
      <c r="V96" s="240"/>
      <c r="W96" s="240"/>
      <c r="X96" s="240"/>
      <c r="Y96" s="241"/>
      <c r="Z96" s="239"/>
      <c r="AA96" s="240"/>
      <c r="AB96" s="240"/>
      <c r="AC96" s="240"/>
      <c r="AD96" s="240"/>
      <c r="AE96" s="240"/>
      <c r="AF96" s="240"/>
      <c r="AG96" s="240"/>
      <c r="AH96" s="240"/>
      <c r="AI96" s="240"/>
      <c r="AJ96" s="240"/>
      <c r="AK96" s="240"/>
      <c r="AL96" s="240"/>
      <c r="AM96" s="240"/>
      <c r="AN96" s="240"/>
      <c r="AO96" s="240"/>
      <c r="AP96" s="240"/>
      <c r="AQ96" s="240"/>
      <c r="AR96" s="240"/>
      <c r="AS96" s="240"/>
      <c r="AT96" s="240"/>
      <c r="AU96" s="240"/>
      <c r="AV96" s="240"/>
      <c r="AW96" s="240"/>
      <c r="AX96" s="240"/>
      <c r="AY96" s="240"/>
      <c r="AZ96" s="240"/>
      <c r="BA96" s="240"/>
      <c r="BB96" s="240"/>
      <c r="BC96" s="240"/>
      <c r="BD96" s="240"/>
      <c r="BE96" s="240"/>
      <c r="BF96" s="241"/>
      <c r="BG96" s="248"/>
      <c r="BH96" s="248"/>
      <c r="BI96" s="248"/>
      <c r="BJ96" s="248"/>
      <c r="BK96" s="248"/>
      <c r="BL96" s="248"/>
      <c r="BM96" s="248"/>
      <c r="BN96" s="248"/>
      <c r="BO96" s="248"/>
      <c r="BP96" s="248"/>
      <c r="BQ96" s="248"/>
      <c r="BR96" s="248"/>
      <c r="BS96" s="62"/>
    </row>
    <row r="97" spans="2:71" ht="13.25" customHeight="1" x14ac:dyDescent="0.2">
      <c r="B97" s="67"/>
      <c r="C97" s="184"/>
      <c r="D97" s="185"/>
      <c r="E97" s="186"/>
      <c r="F97" s="242"/>
      <c r="G97" s="243"/>
      <c r="H97" s="243"/>
      <c r="I97" s="243"/>
      <c r="J97" s="243"/>
      <c r="K97" s="243"/>
      <c r="L97" s="243"/>
      <c r="M97" s="243"/>
      <c r="N97" s="243"/>
      <c r="O97" s="243"/>
      <c r="P97" s="243"/>
      <c r="Q97" s="243"/>
      <c r="R97" s="243"/>
      <c r="S97" s="243"/>
      <c r="T97" s="243"/>
      <c r="U97" s="243"/>
      <c r="V97" s="243"/>
      <c r="W97" s="243"/>
      <c r="X97" s="243"/>
      <c r="Y97" s="244"/>
      <c r="Z97" s="242"/>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4"/>
      <c r="BG97" s="248"/>
      <c r="BH97" s="248"/>
      <c r="BI97" s="248"/>
      <c r="BJ97" s="248"/>
      <c r="BK97" s="248"/>
      <c r="BL97" s="248"/>
      <c r="BM97" s="248"/>
      <c r="BN97" s="248"/>
      <c r="BO97" s="248"/>
      <c r="BP97" s="248"/>
      <c r="BQ97" s="248"/>
      <c r="BR97" s="248"/>
      <c r="BS97" s="62"/>
    </row>
    <row r="98" spans="2:71" ht="13.25" customHeight="1" x14ac:dyDescent="0.2">
      <c r="B98" s="67"/>
      <c r="C98" s="221"/>
      <c r="D98" s="222"/>
      <c r="E98" s="223"/>
      <c r="F98" s="245"/>
      <c r="G98" s="246"/>
      <c r="H98" s="246"/>
      <c r="I98" s="246"/>
      <c r="J98" s="246"/>
      <c r="K98" s="246"/>
      <c r="L98" s="246"/>
      <c r="M98" s="246"/>
      <c r="N98" s="246"/>
      <c r="O98" s="246"/>
      <c r="P98" s="246"/>
      <c r="Q98" s="246"/>
      <c r="R98" s="246"/>
      <c r="S98" s="246"/>
      <c r="T98" s="246"/>
      <c r="U98" s="246"/>
      <c r="V98" s="246"/>
      <c r="W98" s="246"/>
      <c r="X98" s="246"/>
      <c r="Y98" s="247"/>
      <c r="Z98" s="245"/>
      <c r="AA98" s="246"/>
      <c r="AB98" s="246"/>
      <c r="AC98" s="246"/>
      <c r="AD98" s="246"/>
      <c r="AE98" s="246"/>
      <c r="AF98" s="246"/>
      <c r="AG98" s="246"/>
      <c r="AH98" s="246"/>
      <c r="AI98" s="246"/>
      <c r="AJ98" s="246"/>
      <c r="AK98" s="246"/>
      <c r="AL98" s="246"/>
      <c r="AM98" s="246"/>
      <c r="AN98" s="246"/>
      <c r="AO98" s="246"/>
      <c r="AP98" s="246"/>
      <c r="AQ98" s="246"/>
      <c r="AR98" s="246"/>
      <c r="AS98" s="246"/>
      <c r="AT98" s="246"/>
      <c r="AU98" s="246"/>
      <c r="AV98" s="246"/>
      <c r="AW98" s="246"/>
      <c r="AX98" s="246"/>
      <c r="AY98" s="246"/>
      <c r="AZ98" s="246"/>
      <c r="BA98" s="246"/>
      <c r="BB98" s="246"/>
      <c r="BC98" s="246"/>
      <c r="BD98" s="246"/>
      <c r="BE98" s="246"/>
      <c r="BF98" s="247"/>
      <c r="BG98" s="248"/>
      <c r="BH98" s="248"/>
      <c r="BI98" s="248"/>
      <c r="BJ98" s="248"/>
      <c r="BK98" s="248"/>
      <c r="BL98" s="248"/>
      <c r="BM98" s="248"/>
      <c r="BN98" s="248"/>
      <c r="BO98" s="248"/>
      <c r="BP98" s="248"/>
      <c r="BQ98" s="248"/>
      <c r="BR98" s="248"/>
      <c r="BS98" s="62"/>
    </row>
    <row r="99" spans="2:71" ht="13.25" customHeight="1" x14ac:dyDescent="0.2">
      <c r="B99" s="67"/>
      <c r="C99" s="181">
        <v>15</v>
      </c>
      <c r="D99" s="182"/>
      <c r="E99" s="183"/>
      <c r="F99" s="239"/>
      <c r="G99" s="240"/>
      <c r="H99" s="240"/>
      <c r="I99" s="240"/>
      <c r="J99" s="240"/>
      <c r="K99" s="240"/>
      <c r="L99" s="240"/>
      <c r="M99" s="240"/>
      <c r="N99" s="240"/>
      <c r="O99" s="240"/>
      <c r="P99" s="240"/>
      <c r="Q99" s="240"/>
      <c r="R99" s="240"/>
      <c r="S99" s="240"/>
      <c r="T99" s="240"/>
      <c r="U99" s="240"/>
      <c r="V99" s="240"/>
      <c r="W99" s="240"/>
      <c r="X99" s="240"/>
      <c r="Y99" s="241"/>
      <c r="Z99" s="239"/>
      <c r="AA99" s="240"/>
      <c r="AB99" s="240"/>
      <c r="AC99" s="240"/>
      <c r="AD99" s="240"/>
      <c r="AE99" s="240"/>
      <c r="AF99" s="240"/>
      <c r="AG99" s="240"/>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241"/>
      <c r="BG99" s="248"/>
      <c r="BH99" s="248"/>
      <c r="BI99" s="248"/>
      <c r="BJ99" s="248"/>
      <c r="BK99" s="248"/>
      <c r="BL99" s="248"/>
      <c r="BM99" s="248"/>
      <c r="BN99" s="248"/>
      <c r="BO99" s="248"/>
      <c r="BP99" s="248"/>
      <c r="BQ99" s="248"/>
      <c r="BR99" s="248"/>
      <c r="BS99" s="62"/>
    </row>
    <row r="100" spans="2:71" ht="13.25" customHeight="1" x14ac:dyDescent="0.2">
      <c r="B100" s="67"/>
      <c r="C100" s="184"/>
      <c r="D100" s="185"/>
      <c r="E100" s="186"/>
      <c r="F100" s="242"/>
      <c r="G100" s="243"/>
      <c r="H100" s="243"/>
      <c r="I100" s="243"/>
      <c r="J100" s="243"/>
      <c r="K100" s="243"/>
      <c r="L100" s="243"/>
      <c r="M100" s="243"/>
      <c r="N100" s="243"/>
      <c r="O100" s="243"/>
      <c r="P100" s="243"/>
      <c r="Q100" s="243"/>
      <c r="R100" s="243"/>
      <c r="S100" s="243"/>
      <c r="T100" s="243"/>
      <c r="U100" s="243"/>
      <c r="V100" s="243"/>
      <c r="W100" s="243"/>
      <c r="X100" s="243"/>
      <c r="Y100" s="244"/>
      <c r="Z100" s="242"/>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4"/>
      <c r="BG100" s="248"/>
      <c r="BH100" s="248"/>
      <c r="BI100" s="248"/>
      <c r="BJ100" s="248"/>
      <c r="BK100" s="248"/>
      <c r="BL100" s="248"/>
      <c r="BM100" s="248"/>
      <c r="BN100" s="248"/>
      <c r="BO100" s="248"/>
      <c r="BP100" s="248"/>
      <c r="BQ100" s="248"/>
      <c r="BR100" s="248"/>
      <c r="BS100" s="62"/>
    </row>
    <row r="101" spans="2:71" ht="13.25" customHeight="1" x14ac:dyDescent="0.2">
      <c r="B101" s="67"/>
      <c r="C101" s="221"/>
      <c r="D101" s="222"/>
      <c r="E101" s="223"/>
      <c r="F101" s="245"/>
      <c r="G101" s="246"/>
      <c r="H101" s="246"/>
      <c r="I101" s="246"/>
      <c r="J101" s="246"/>
      <c r="K101" s="246"/>
      <c r="L101" s="246"/>
      <c r="M101" s="246"/>
      <c r="N101" s="246"/>
      <c r="O101" s="246"/>
      <c r="P101" s="246"/>
      <c r="Q101" s="246"/>
      <c r="R101" s="246"/>
      <c r="S101" s="246"/>
      <c r="T101" s="246"/>
      <c r="U101" s="246"/>
      <c r="V101" s="246"/>
      <c r="W101" s="246"/>
      <c r="X101" s="246"/>
      <c r="Y101" s="247"/>
      <c r="Z101" s="245"/>
      <c r="AA101" s="246"/>
      <c r="AB101" s="246"/>
      <c r="AC101" s="246"/>
      <c r="AD101" s="246"/>
      <c r="AE101" s="246"/>
      <c r="AF101" s="246"/>
      <c r="AG101" s="246"/>
      <c r="AH101" s="246"/>
      <c r="AI101" s="246"/>
      <c r="AJ101" s="246"/>
      <c r="AK101" s="246"/>
      <c r="AL101" s="246"/>
      <c r="AM101" s="246"/>
      <c r="AN101" s="246"/>
      <c r="AO101" s="246"/>
      <c r="AP101" s="246"/>
      <c r="AQ101" s="246"/>
      <c r="AR101" s="246"/>
      <c r="AS101" s="246"/>
      <c r="AT101" s="246"/>
      <c r="AU101" s="246"/>
      <c r="AV101" s="246"/>
      <c r="AW101" s="246"/>
      <c r="AX101" s="246"/>
      <c r="AY101" s="246"/>
      <c r="AZ101" s="246"/>
      <c r="BA101" s="246"/>
      <c r="BB101" s="246"/>
      <c r="BC101" s="246"/>
      <c r="BD101" s="246"/>
      <c r="BE101" s="246"/>
      <c r="BF101" s="247"/>
      <c r="BG101" s="248"/>
      <c r="BH101" s="248"/>
      <c r="BI101" s="248"/>
      <c r="BJ101" s="248"/>
      <c r="BK101" s="248"/>
      <c r="BL101" s="248"/>
      <c r="BM101" s="248"/>
      <c r="BN101" s="248"/>
      <c r="BO101" s="248"/>
      <c r="BP101" s="248"/>
      <c r="BQ101" s="248"/>
      <c r="BR101" s="248"/>
      <c r="BS101" s="62"/>
    </row>
    <row r="102" spans="2:71" ht="13.25" customHeight="1" x14ac:dyDescent="0.2">
      <c r="B102" s="67"/>
      <c r="C102" s="181">
        <v>16</v>
      </c>
      <c r="D102" s="182"/>
      <c r="E102" s="183"/>
      <c r="F102" s="239"/>
      <c r="G102" s="240"/>
      <c r="H102" s="240"/>
      <c r="I102" s="240"/>
      <c r="J102" s="240"/>
      <c r="K102" s="240"/>
      <c r="L102" s="240"/>
      <c r="M102" s="240"/>
      <c r="N102" s="240"/>
      <c r="O102" s="240"/>
      <c r="P102" s="240"/>
      <c r="Q102" s="240"/>
      <c r="R102" s="240"/>
      <c r="S102" s="240"/>
      <c r="T102" s="240"/>
      <c r="U102" s="240"/>
      <c r="V102" s="240"/>
      <c r="W102" s="240"/>
      <c r="X102" s="240"/>
      <c r="Y102" s="241"/>
      <c r="Z102" s="239"/>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1"/>
      <c r="BG102" s="248"/>
      <c r="BH102" s="248"/>
      <c r="BI102" s="248"/>
      <c r="BJ102" s="248"/>
      <c r="BK102" s="248"/>
      <c r="BL102" s="248"/>
      <c r="BM102" s="248"/>
      <c r="BN102" s="248"/>
      <c r="BO102" s="248"/>
      <c r="BP102" s="248"/>
      <c r="BQ102" s="248"/>
      <c r="BR102" s="248"/>
      <c r="BS102" s="62"/>
    </row>
    <row r="103" spans="2:71" ht="13.25" customHeight="1" x14ac:dyDescent="0.2">
      <c r="B103" s="67"/>
      <c r="C103" s="184"/>
      <c r="D103" s="185"/>
      <c r="E103" s="186"/>
      <c r="F103" s="242"/>
      <c r="G103" s="243"/>
      <c r="H103" s="243"/>
      <c r="I103" s="243"/>
      <c r="J103" s="243"/>
      <c r="K103" s="243"/>
      <c r="L103" s="243"/>
      <c r="M103" s="243"/>
      <c r="N103" s="243"/>
      <c r="O103" s="243"/>
      <c r="P103" s="243"/>
      <c r="Q103" s="243"/>
      <c r="R103" s="243"/>
      <c r="S103" s="243"/>
      <c r="T103" s="243"/>
      <c r="U103" s="243"/>
      <c r="V103" s="243"/>
      <c r="W103" s="243"/>
      <c r="X103" s="243"/>
      <c r="Y103" s="244"/>
      <c r="Z103" s="242"/>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4"/>
      <c r="BG103" s="248"/>
      <c r="BH103" s="248"/>
      <c r="BI103" s="248"/>
      <c r="BJ103" s="248"/>
      <c r="BK103" s="248"/>
      <c r="BL103" s="248"/>
      <c r="BM103" s="248"/>
      <c r="BN103" s="248"/>
      <c r="BO103" s="248"/>
      <c r="BP103" s="248"/>
      <c r="BQ103" s="248"/>
      <c r="BR103" s="248"/>
      <c r="BS103" s="62"/>
    </row>
    <row r="104" spans="2:71" ht="13.25" customHeight="1" x14ac:dyDescent="0.2">
      <c r="B104" s="67"/>
      <c r="C104" s="221"/>
      <c r="D104" s="222"/>
      <c r="E104" s="223"/>
      <c r="F104" s="245"/>
      <c r="G104" s="246"/>
      <c r="H104" s="246"/>
      <c r="I104" s="246"/>
      <c r="J104" s="246"/>
      <c r="K104" s="246"/>
      <c r="L104" s="246"/>
      <c r="M104" s="246"/>
      <c r="N104" s="246"/>
      <c r="O104" s="246"/>
      <c r="P104" s="246"/>
      <c r="Q104" s="246"/>
      <c r="R104" s="246"/>
      <c r="S104" s="246"/>
      <c r="T104" s="246"/>
      <c r="U104" s="246"/>
      <c r="V104" s="246"/>
      <c r="W104" s="246"/>
      <c r="X104" s="246"/>
      <c r="Y104" s="247"/>
      <c r="Z104" s="245"/>
      <c r="AA104" s="246"/>
      <c r="AB104" s="246"/>
      <c r="AC104" s="246"/>
      <c r="AD104" s="246"/>
      <c r="AE104" s="246"/>
      <c r="AF104" s="246"/>
      <c r="AG104" s="246"/>
      <c r="AH104" s="246"/>
      <c r="AI104" s="246"/>
      <c r="AJ104" s="246"/>
      <c r="AK104" s="246"/>
      <c r="AL104" s="246"/>
      <c r="AM104" s="246"/>
      <c r="AN104" s="246"/>
      <c r="AO104" s="246"/>
      <c r="AP104" s="246"/>
      <c r="AQ104" s="246"/>
      <c r="AR104" s="246"/>
      <c r="AS104" s="246"/>
      <c r="AT104" s="246"/>
      <c r="AU104" s="246"/>
      <c r="AV104" s="246"/>
      <c r="AW104" s="246"/>
      <c r="AX104" s="246"/>
      <c r="AY104" s="246"/>
      <c r="AZ104" s="246"/>
      <c r="BA104" s="246"/>
      <c r="BB104" s="246"/>
      <c r="BC104" s="246"/>
      <c r="BD104" s="246"/>
      <c r="BE104" s="246"/>
      <c r="BF104" s="247"/>
      <c r="BG104" s="248"/>
      <c r="BH104" s="248"/>
      <c r="BI104" s="248"/>
      <c r="BJ104" s="248"/>
      <c r="BK104" s="248"/>
      <c r="BL104" s="248"/>
      <c r="BM104" s="248"/>
      <c r="BN104" s="248"/>
      <c r="BO104" s="248"/>
      <c r="BP104" s="248"/>
      <c r="BQ104" s="248"/>
      <c r="BR104" s="248"/>
      <c r="BS104" s="62"/>
    </row>
    <row r="105" spans="2:71" ht="13.25" customHeight="1" x14ac:dyDescent="0.2">
      <c r="B105" s="67"/>
      <c r="C105" s="181">
        <v>17</v>
      </c>
      <c r="D105" s="182"/>
      <c r="E105" s="183"/>
      <c r="F105" s="239"/>
      <c r="G105" s="240"/>
      <c r="H105" s="240"/>
      <c r="I105" s="240"/>
      <c r="J105" s="240"/>
      <c r="K105" s="240"/>
      <c r="L105" s="240"/>
      <c r="M105" s="240"/>
      <c r="N105" s="240"/>
      <c r="O105" s="240"/>
      <c r="P105" s="240"/>
      <c r="Q105" s="240"/>
      <c r="R105" s="240"/>
      <c r="S105" s="240"/>
      <c r="T105" s="240"/>
      <c r="U105" s="240"/>
      <c r="V105" s="240"/>
      <c r="W105" s="240"/>
      <c r="X105" s="240"/>
      <c r="Y105" s="241"/>
      <c r="Z105" s="239"/>
      <c r="AA105" s="240"/>
      <c r="AB105" s="240"/>
      <c r="AC105" s="240"/>
      <c r="AD105" s="240"/>
      <c r="AE105" s="240"/>
      <c r="AF105" s="240"/>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1"/>
      <c r="BG105" s="248"/>
      <c r="BH105" s="248"/>
      <c r="BI105" s="248"/>
      <c r="BJ105" s="248"/>
      <c r="BK105" s="248"/>
      <c r="BL105" s="248"/>
      <c r="BM105" s="248"/>
      <c r="BN105" s="248"/>
      <c r="BO105" s="248"/>
      <c r="BP105" s="248"/>
      <c r="BQ105" s="248"/>
      <c r="BR105" s="248"/>
      <c r="BS105" s="62"/>
    </row>
    <row r="106" spans="2:71" ht="13.25" customHeight="1" x14ac:dyDescent="0.2">
      <c r="B106" s="67"/>
      <c r="C106" s="184"/>
      <c r="D106" s="185"/>
      <c r="E106" s="186"/>
      <c r="F106" s="242"/>
      <c r="G106" s="243"/>
      <c r="H106" s="243"/>
      <c r="I106" s="243"/>
      <c r="J106" s="243"/>
      <c r="K106" s="243"/>
      <c r="L106" s="243"/>
      <c r="M106" s="243"/>
      <c r="N106" s="243"/>
      <c r="O106" s="243"/>
      <c r="P106" s="243"/>
      <c r="Q106" s="243"/>
      <c r="R106" s="243"/>
      <c r="S106" s="243"/>
      <c r="T106" s="243"/>
      <c r="U106" s="243"/>
      <c r="V106" s="243"/>
      <c r="W106" s="243"/>
      <c r="X106" s="243"/>
      <c r="Y106" s="244"/>
      <c r="Z106" s="242"/>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4"/>
      <c r="BG106" s="248"/>
      <c r="BH106" s="248"/>
      <c r="BI106" s="248"/>
      <c r="BJ106" s="248"/>
      <c r="BK106" s="248"/>
      <c r="BL106" s="248"/>
      <c r="BM106" s="248"/>
      <c r="BN106" s="248"/>
      <c r="BO106" s="248"/>
      <c r="BP106" s="248"/>
      <c r="BQ106" s="248"/>
      <c r="BR106" s="248"/>
      <c r="BS106" s="62"/>
    </row>
    <row r="107" spans="2:71" ht="13.25" customHeight="1" x14ac:dyDescent="0.2">
      <c r="B107" s="67"/>
      <c r="C107" s="221"/>
      <c r="D107" s="222"/>
      <c r="E107" s="223"/>
      <c r="F107" s="245"/>
      <c r="G107" s="246"/>
      <c r="H107" s="246"/>
      <c r="I107" s="246"/>
      <c r="J107" s="246"/>
      <c r="K107" s="246"/>
      <c r="L107" s="246"/>
      <c r="M107" s="246"/>
      <c r="N107" s="246"/>
      <c r="O107" s="246"/>
      <c r="P107" s="246"/>
      <c r="Q107" s="246"/>
      <c r="R107" s="246"/>
      <c r="S107" s="246"/>
      <c r="T107" s="246"/>
      <c r="U107" s="246"/>
      <c r="V107" s="246"/>
      <c r="W107" s="246"/>
      <c r="X107" s="246"/>
      <c r="Y107" s="247"/>
      <c r="Z107" s="245"/>
      <c r="AA107" s="246"/>
      <c r="AB107" s="246"/>
      <c r="AC107" s="246"/>
      <c r="AD107" s="246"/>
      <c r="AE107" s="246"/>
      <c r="AF107" s="246"/>
      <c r="AG107" s="246"/>
      <c r="AH107" s="246"/>
      <c r="AI107" s="246"/>
      <c r="AJ107" s="246"/>
      <c r="AK107" s="246"/>
      <c r="AL107" s="246"/>
      <c r="AM107" s="246"/>
      <c r="AN107" s="246"/>
      <c r="AO107" s="246"/>
      <c r="AP107" s="246"/>
      <c r="AQ107" s="246"/>
      <c r="AR107" s="246"/>
      <c r="AS107" s="246"/>
      <c r="AT107" s="246"/>
      <c r="AU107" s="246"/>
      <c r="AV107" s="246"/>
      <c r="AW107" s="246"/>
      <c r="AX107" s="246"/>
      <c r="AY107" s="246"/>
      <c r="AZ107" s="246"/>
      <c r="BA107" s="246"/>
      <c r="BB107" s="246"/>
      <c r="BC107" s="246"/>
      <c r="BD107" s="246"/>
      <c r="BE107" s="246"/>
      <c r="BF107" s="247"/>
      <c r="BG107" s="248"/>
      <c r="BH107" s="248"/>
      <c r="BI107" s="248"/>
      <c r="BJ107" s="248"/>
      <c r="BK107" s="248"/>
      <c r="BL107" s="248"/>
      <c r="BM107" s="248"/>
      <c r="BN107" s="248"/>
      <c r="BO107" s="248"/>
      <c r="BP107" s="248"/>
      <c r="BQ107" s="248"/>
      <c r="BR107" s="248"/>
      <c r="BS107" s="62"/>
    </row>
    <row r="108" spans="2:71" ht="13.25" customHeight="1" x14ac:dyDescent="0.2">
      <c r="B108" s="67"/>
      <c r="C108" s="181">
        <v>18</v>
      </c>
      <c r="D108" s="182"/>
      <c r="E108" s="183"/>
      <c r="F108" s="239"/>
      <c r="G108" s="240"/>
      <c r="H108" s="240"/>
      <c r="I108" s="240"/>
      <c r="J108" s="240"/>
      <c r="K108" s="240"/>
      <c r="L108" s="240"/>
      <c r="M108" s="240"/>
      <c r="N108" s="240"/>
      <c r="O108" s="240"/>
      <c r="P108" s="240"/>
      <c r="Q108" s="240"/>
      <c r="R108" s="240"/>
      <c r="S108" s="240"/>
      <c r="T108" s="240"/>
      <c r="U108" s="240"/>
      <c r="V108" s="240"/>
      <c r="W108" s="240"/>
      <c r="X108" s="240"/>
      <c r="Y108" s="241"/>
      <c r="Z108" s="239"/>
      <c r="AA108" s="240"/>
      <c r="AB108" s="240"/>
      <c r="AC108" s="240"/>
      <c r="AD108" s="240"/>
      <c r="AE108" s="240"/>
      <c r="AF108" s="240"/>
      <c r="AG108" s="240"/>
      <c r="AH108" s="240"/>
      <c r="AI108" s="240"/>
      <c r="AJ108" s="240"/>
      <c r="AK108" s="240"/>
      <c r="AL108" s="240"/>
      <c r="AM108" s="240"/>
      <c r="AN108" s="240"/>
      <c r="AO108" s="240"/>
      <c r="AP108" s="240"/>
      <c r="AQ108" s="240"/>
      <c r="AR108" s="240"/>
      <c r="AS108" s="240"/>
      <c r="AT108" s="240"/>
      <c r="AU108" s="240"/>
      <c r="AV108" s="240"/>
      <c r="AW108" s="240"/>
      <c r="AX108" s="240"/>
      <c r="AY108" s="240"/>
      <c r="AZ108" s="240"/>
      <c r="BA108" s="240"/>
      <c r="BB108" s="240"/>
      <c r="BC108" s="240"/>
      <c r="BD108" s="240"/>
      <c r="BE108" s="240"/>
      <c r="BF108" s="241"/>
      <c r="BG108" s="248"/>
      <c r="BH108" s="248"/>
      <c r="BI108" s="248"/>
      <c r="BJ108" s="248"/>
      <c r="BK108" s="248"/>
      <c r="BL108" s="248"/>
      <c r="BM108" s="248"/>
      <c r="BN108" s="248"/>
      <c r="BO108" s="248"/>
      <c r="BP108" s="248"/>
      <c r="BQ108" s="248"/>
      <c r="BR108" s="248"/>
      <c r="BS108" s="62"/>
    </row>
    <row r="109" spans="2:71" ht="13.25" customHeight="1" x14ac:dyDescent="0.2">
      <c r="B109" s="67"/>
      <c r="C109" s="184"/>
      <c r="D109" s="185"/>
      <c r="E109" s="186"/>
      <c r="F109" s="242"/>
      <c r="G109" s="243"/>
      <c r="H109" s="243"/>
      <c r="I109" s="243"/>
      <c r="J109" s="243"/>
      <c r="K109" s="243"/>
      <c r="L109" s="243"/>
      <c r="M109" s="243"/>
      <c r="N109" s="243"/>
      <c r="O109" s="243"/>
      <c r="P109" s="243"/>
      <c r="Q109" s="243"/>
      <c r="R109" s="243"/>
      <c r="S109" s="243"/>
      <c r="T109" s="243"/>
      <c r="U109" s="243"/>
      <c r="V109" s="243"/>
      <c r="W109" s="243"/>
      <c r="X109" s="243"/>
      <c r="Y109" s="244"/>
      <c r="Z109" s="242"/>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4"/>
      <c r="BG109" s="248"/>
      <c r="BH109" s="248"/>
      <c r="BI109" s="248"/>
      <c r="BJ109" s="248"/>
      <c r="BK109" s="248"/>
      <c r="BL109" s="248"/>
      <c r="BM109" s="248"/>
      <c r="BN109" s="248"/>
      <c r="BO109" s="248"/>
      <c r="BP109" s="248"/>
      <c r="BQ109" s="248"/>
      <c r="BR109" s="248"/>
      <c r="BS109" s="62"/>
    </row>
    <row r="110" spans="2:71" ht="13.25" customHeight="1" x14ac:dyDescent="0.2">
      <c r="B110" s="67"/>
      <c r="C110" s="221"/>
      <c r="D110" s="222"/>
      <c r="E110" s="223"/>
      <c r="F110" s="245"/>
      <c r="G110" s="246"/>
      <c r="H110" s="246"/>
      <c r="I110" s="246"/>
      <c r="J110" s="246"/>
      <c r="K110" s="246"/>
      <c r="L110" s="246"/>
      <c r="M110" s="246"/>
      <c r="N110" s="246"/>
      <c r="O110" s="246"/>
      <c r="P110" s="246"/>
      <c r="Q110" s="246"/>
      <c r="R110" s="246"/>
      <c r="S110" s="246"/>
      <c r="T110" s="246"/>
      <c r="U110" s="246"/>
      <c r="V110" s="246"/>
      <c r="W110" s="246"/>
      <c r="X110" s="246"/>
      <c r="Y110" s="247"/>
      <c r="Z110" s="245"/>
      <c r="AA110" s="246"/>
      <c r="AB110" s="246"/>
      <c r="AC110" s="246"/>
      <c r="AD110" s="246"/>
      <c r="AE110" s="246"/>
      <c r="AF110" s="246"/>
      <c r="AG110" s="246"/>
      <c r="AH110" s="246"/>
      <c r="AI110" s="246"/>
      <c r="AJ110" s="246"/>
      <c r="AK110" s="246"/>
      <c r="AL110" s="246"/>
      <c r="AM110" s="246"/>
      <c r="AN110" s="246"/>
      <c r="AO110" s="246"/>
      <c r="AP110" s="246"/>
      <c r="AQ110" s="246"/>
      <c r="AR110" s="246"/>
      <c r="AS110" s="246"/>
      <c r="AT110" s="246"/>
      <c r="AU110" s="246"/>
      <c r="AV110" s="246"/>
      <c r="AW110" s="246"/>
      <c r="AX110" s="246"/>
      <c r="AY110" s="246"/>
      <c r="AZ110" s="246"/>
      <c r="BA110" s="246"/>
      <c r="BB110" s="246"/>
      <c r="BC110" s="246"/>
      <c r="BD110" s="246"/>
      <c r="BE110" s="246"/>
      <c r="BF110" s="247"/>
      <c r="BG110" s="248"/>
      <c r="BH110" s="248"/>
      <c r="BI110" s="248"/>
      <c r="BJ110" s="248"/>
      <c r="BK110" s="248"/>
      <c r="BL110" s="248"/>
      <c r="BM110" s="248"/>
      <c r="BN110" s="248"/>
      <c r="BO110" s="248"/>
      <c r="BP110" s="248"/>
      <c r="BQ110" s="248"/>
      <c r="BR110" s="248"/>
      <c r="BS110" s="62"/>
    </row>
    <row r="111" spans="2:71" ht="13.25" customHeight="1" x14ac:dyDescent="0.2">
      <c r="B111" s="67"/>
      <c r="C111" s="181">
        <v>19</v>
      </c>
      <c r="D111" s="182"/>
      <c r="E111" s="183"/>
      <c r="F111" s="239"/>
      <c r="G111" s="240"/>
      <c r="H111" s="240"/>
      <c r="I111" s="240"/>
      <c r="J111" s="240"/>
      <c r="K111" s="240"/>
      <c r="L111" s="240"/>
      <c r="M111" s="240"/>
      <c r="N111" s="240"/>
      <c r="O111" s="240"/>
      <c r="P111" s="240"/>
      <c r="Q111" s="240"/>
      <c r="R111" s="240"/>
      <c r="S111" s="240"/>
      <c r="T111" s="240"/>
      <c r="U111" s="240"/>
      <c r="V111" s="240"/>
      <c r="W111" s="240"/>
      <c r="X111" s="240"/>
      <c r="Y111" s="241"/>
      <c r="Z111" s="239"/>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1"/>
      <c r="BG111" s="248"/>
      <c r="BH111" s="248"/>
      <c r="BI111" s="248"/>
      <c r="BJ111" s="248"/>
      <c r="BK111" s="248"/>
      <c r="BL111" s="248"/>
      <c r="BM111" s="248"/>
      <c r="BN111" s="248"/>
      <c r="BO111" s="248"/>
      <c r="BP111" s="248"/>
      <c r="BQ111" s="248"/>
      <c r="BR111" s="248"/>
      <c r="BS111" s="62"/>
    </row>
    <row r="112" spans="2:71" ht="13.25" customHeight="1" x14ac:dyDescent="0.2">
      <c r="B112" s="67"/>
      <c r="C112" s="184"/>
      <c r="D112" s="185"/>
      <c r="E112" s="186"/>
      <c r="F112" s="242"/>
      <c r="G112" s="243"/>
      <c r="H112" s="243"/>
      <c r="I112" s="243"/>
      <c r="J112" s="243"/>
      <c r="K112" s="243"/>
      <c r="L112" s="243"/>
      <c r="M112" s="243"/>
      <c r="N112" s="243"/>
      <c r="O112" s="243"/>
      <c r="P112" s="243"/>
      <c r="Q112" s="243"/>
      <c r="R112" s="243"/>
      <c r="S112" s="243"/>
      <c r="T112" s="243"/>
      <c r="U112" s="243"/>
      <c r="V112" s="243"/>
      <c r="W112" s="243"/>
      <c r="X112" s="243"/>
      <c r="Y112" s="244"/>
      <c r="Z112" s="242"/>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4"/>
      <c r="BG112" s="248"/>
      <c r="BH112" s="248"/>
      <c r="BI112" s="248"/>
      <c r="BJ112" s="248"/>
      <c r="BK112" s="248"/>
      <c r="BL112" s="248"/>
      <c r="BM112" s="248"/>
      <c r="BN112" s="248"/>
      <c r="BO112" s="248"/>
      <c r="BP112" s="248"/>
      <c r="BQ112" s="248"/>
      <c r="BR112" s="248"/>
      <c r="BS112" s="62"/>
    </row>
    <row r="113" spans="2:71" ht="13.25" customHeight="1" x14ac:dyDescent="0.2">
      <c r="B113" s="67"/>
      <c r="C113" s="221"/>
      <c r="D113" s="222"/>
      <c r="E113" s="223"/>
      <c r="F113" s="245"/>
      <c r="G113" s="246"/>
      <c r="H113" s="246"/>
      <c r="I113" s="246"/>
      <c r="J113" s="246"/>
      <c r="K113" s="246"/>
      <c r="L113" s="246"/>
      <c r="M113" s="246"/>
      <c r="N113" s="246"/>
      <c r="O113" s="246"/>
      <c r="P113" s="246"/>
      <c r="Q113" s="246"/>
      <c r="R113" s="246"/>
      <c r="S113" s="246"/>
      <c r="T113" s="246"/>
      <c r="U113" s="246"/>
      <c r="V113" s="246"/>
      <c r="W113" s="246"/>
      <c r="X113" s="246"/>
      <c r="Y113" s="247"/>
      <c r="Z113" s="245"/>
      <c r="AA113" s="246"/>
      <c r="AB113" s="246"/>
      <c r="AC113" s="246"/>
      <c r="AD113" s="246"/>
      <c r="AE113" s="246"/>
      <c r="AF113" s="246"/>
      <c r="AG113" s="246"/>
      <c r="AH113" s="246"/>
      <c r="AI113" s="246"/>
      <c r="AJ113" s="246"/>
      <c r="AK113" s="246"/>
      <c r="AL113" s="246"/>
      <c r="AM113" s="246"/>
      <c r="AN113" s="246"/>
      <c r="AO113" s="246"/>
      <c r="AP113" s="246"/>
      <c r="AQ113" s="246"/>
      <c r="AR113" s="246"/>
      <c r="AS113" s="246"/>
      <c r="AT113" s="246"/>
      <c r="AU113" s="246"/>
      <c r="AV113" s="246"/>
      <c r="AW113" s="246"/>
      <c r="AX113" s="246"/>
      <c r="AY113" s="246"/>
      <c r="AZ113" s="246"/>
      <c r="BA113" s="246"/>
      <c r="BB113" s="246"/>
      <c r="BC113" s="246"/>
      <c r="BD113" s="246"/>
      <c r="BE113" s="246"/>
      <c r="BF113" s="247"/>
      <c r="BG113" s="248"/>
      <c r="BH113" s="248"/>
      <c r="BI113" s="248"/>
      <c r="BJ113" s="248"/>
      <c r="BK113" s="248"/>
      <c r="BL113" s="248"/>
      <c r="BM113" s="248"/>
      <c r="BN113" s="248"/>
      <c r="BO113" s="248"/>
      <c r="BP113" s="248"/>
      <c r="BQ113" s="248"/>
      <c r="BR113" s="248"/>
      <c r="BS113" s="62"/>
    </row>
    <row r="114" spans="2:71" ht="13.25" customHeight="1" x14ac:dyDescent="0.2">
      <c r="B114" s="67"/>
      <c r="C114" s="181">
        <v>20</v>
      </c>
      <c r="D114" s="182"/>
      <c r="E114" s="183"/>
      <c r="F114" s="239"/>
      <c r="G114" s="240"/>
      <c r="H114" s="240"/>
      <c r="I114" s="240"/>
      <c r="J114" s="240"/>
      <c r="K114" s="240"/>
      <c r="L114" s="240"/>
      <c r="M114" s="240"/>
      <c r="N114" s="240"/>
      <c r="O114" s="240"/>
      <c r="P114" s="240"/>
      <c r="Q114" s="240"/>
      <c r="R114" s="240"/>
      <c r="S114" s="240"/>
      <c r="T114" s="240"/>
      <c r="U114" s="240"/>
      <c r="V114" s="240"/>
      <c r="W114" s="240"/>
      <c r="X114" s="240"/>
      <c r="Y114" s="241"/>
      <c r="Z114" s="239"/>
      <c r="AA114" s="240"/>
      <c r="AB114" s="240"/>
      <c r="AC114" s="240"/>
      <c r="AD114" s="240"/>
      <c r="AE114" s="240"/>
      <c r="AF114" s="240"/>
      <c r="AG114" s="240"/>
      <c r="AH114" s="240"/>
      <c r="AI114" s="240"/>
      <c r="AJ114" s="240"/>
      <c r="AK114" s="240"/>
      <c r="AL114" s="240"/>
      <c r="AM114" s="240"/>
      <c r="AN114" s="240"/>
      <c r="AO114" s="240"/>
      <c r="AP114" s="240"/>
      <c r="AQ114" s="240"/>
      <c r="AR114" s="240"/>
      <c r="AS114" s="240"/>
      <c r="AT114" s="240"/>
      <c r="AU114" s="240"/>
      <c r="AV114" s="240"/>
      <c r="AW114" s="240"/>
      <c r="AX114" s="240"/>
      <c r="AY114" s="240"/>
      <c r="AZ114" s="240"/>
      <c r="BA114" s="240"/>
      <c r="BB114" s="240"/>
      <c r="BC114" s="240"/>
      <c r="BD114" s="240"/>
      <c r="BE114" s="240"/>
      <c r="BF114" s="241"/>
      <c r="BG114" s="248"/>
      <c r="BH114" s="248"/>
      <c r="BI114" s="248"/>
      <c r="BJ114" s="248"/>
      <c r="BK114" s="248"/>
      <c r="BL114" s="248"/>
      <c r="BM114" s="248"/>
      <c r="BN114" s="248"/>
      <c r="BO114" s="248"/>
      <c r="BP114" s="248"/>
      <c r="BQ114" s="248"/>
      <c r="BR114" s="248"/>
      <c r="BS114" s="62"/>
    </row>
    <row r="115" spans="2:71" ht="13.25" customHeight="1" x14ac:dyDescent="0.2">
      <c r="B115" s="67"/>
      <c r="C115" s="184"/>
      <c r="D115" s="185"/>
      <c r="E115" s="186"/>
      <c r="F115" s="242"/>
      <c r="G115" s="243"/>
      <c r="H115" s="243"/>
      <c r="I115" s="243"/>
      <c r="J115" s="243"/>
      <c r="K115" s="243"/>
      <c r="L115" s="243"/>
      <c r="M115" s="243"/>
      <c r="N115" s="243"/>
      <c r="O115" s="243"/>
      <c r="P115" s="243"/>
      <c r="Q115" s="243"/>
      <c r="R115" s="243"/>
      <c r="S115" s="243"/>
      <c r="T115" s="243"/>
      <c r="U115" s="243"/>
      <c r="V115" s="243"/>
      <c r="W115" s="243"/>
      <c r="X115" s="243"/>
      <c r="Y115" s="244"/>
      <c r="Z115" s="242"/>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4"/>
      <c r="BG115" s="248"/>
      <c r="BH115" s="248"/>
      <c r="BI115" s="248"/>
      <c r="BJ115" s="248"/>
      <c r="BK115" s="248"/>
      <c r="BL115" s="248"/>
      <c r="BM115" s="248"/>
      <c r="BN115" s="248"/>
      <c r="BO115" s="248"/>
      <c r="BP115" s="248"/>
      <c r="BQ115" s="248"/>
      <c r="BR115" s="248"/>
      <c r="BS115" s="62"/>
    </row>
    <row r="116" spans="2:71" ht="13.25" customHeight="1" x14ac:dyDescent="0.2">
      <c r="B116" s="67"/>
      <c r="C116" s="221"/>
      <c r="D116" s="222"/>
      <c r="E116" s="223"/>
      <c r="F116" s="245"/>
      <c r="G116" s="246"/>
      <c r="H116" s="246"/>
      <c r="I116" s="246"/>
      <c r="J116" s="246"/>
      <c r="K116" s="246"/>
      <c r="L116" s="246"/>
      <c r="M116" s="246"/>
      <c r="N116" s="246"/>
      <c r="O116" s="246"/>
      <c r="P116" s="246"/>
      <c r="Q116" s="246"/>
      <c r="R116" s="246"/>
      <c r="S116" s="246"/>
      <c r="T116" s="246"/>
      <c r="U116" s="246"/>
      <c r="V116" s="246"/>
      <c r="W116" s="246"/>
      <c r="X116" s="246"/>
      <c r="Y116" s="247"/>
      <c r="Z116" s="245"/>
      <c r="AA116" s="246"/>
      <c r="AB116" s="246"/>
      <c r="AC116" s="246"/>
      <c r="AD116" s="246"/>
      <c r="AE116" s="246"/>
      <c r="AF116" s="246"/>
      <c r="AG116" s="246"/>
      <c r="AH116" s="246"/>
      <c r="AI116" s="246"/>
      <c r="AJ116" s="246"/>
      <c r="AK116" s="246"/>
      <c r="AL116" s="246"/>
      <c r="AM116" s="246"/>
      <c r="AN116" s="246"/>
      <c r="AO116" s="246"/>
      <c r="AP116" s="246"/>
      <c r="AQ116" s="246"/>
      <c r="AR116" s="246"/>
      <c r="AS116" s="246"/>
      <c r="AT116" s="246"/>
      <c r="AU116" s="246"/>
      <c r="AV116" s="246"/>
      <c r="AW116" s="246"/>
      <c r="AX116" s="246"/>
      <c r="AY116" s="246"/>
      <c r="AZ116" s="246"/>
      <c r="BA116" s="246"/>
      <c r="BB116" s="246"/>
      <c r="BC116" s="246"/>
      <c r="BD116" s="246"/>
      <c r="BE116" s="246"/>
      <c r="BF116" s="247"/>
      <c r="BG116" s="248"/>
      <c r="BH116" s="248"/>
      <c r="BI116" s="248"/>
      <c r="BJ116" s="248"/>
      <c r="BK116" s="248"/>
      <c r="BL116" s="248"/>
      <c r="BM116" s="248"/>
      <c r="BN116" s="248"/>
      <c r="BO116" s="248"/>
      <c r="BP116" s="248"/>
      <c r="BQ116" s="248"/>
      <c r="BR116" s="248"/>
      <c r="BS116" s="62"/>
    </row>
    <row r="117" spans="2:71" x14ac:dyDescent="0.2">
      <c r="B117" s="67"/>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62"/>
    </row>
    <row r="118" spans="2:71" x14ac:dyDescent="0.2">
      <c r="B118" s="67"/>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62"/>
    </row>
    <row r="119" spans="2:71" ht="27" customHeight="1" x14ac:dyDescent="0.2">
      <c r="B119" s="67"/>
      <c r="C119" s="105" t="s">
        <v>89</v>
      </c>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62"/>
    </row>
    <row r="120" spans="2:71" ht="38.25" customHeight="1" x14ac:dyDescent="0.2">
      <c r="B120" s="67"/>
      <c r="C120" s="250" t="s">
        <v>11</v>
      </c>
      <c r="D120" s="250"/>
      <c r="E120" s="250"/>
      <c r="F120" s="250"/>
      <c r="G120" s="250"/>
      <c r="H120" s="250"/>
      <c r="I120" s="250"/>
      <c r="J120" s="250"/>
      <c r="K120" s="250"/>
      <c r="L120" s="250"/>
      <c r="M120" s="250"/>
      <c r="N120" s="250"/>
      <c r="O120" s="251" t="str">
        <f>K26</f>
        <v>株式会社○○リース</v>
      </c>
      <c r="P120" s="252"/>
      <c r="Q120" s="252"/>
      <c r="R120" s="252"/>
      <c r="S120" s="252"/>
      <c r="T120" s="252"/>
      <c r="U120" s="252"/>
      <c r="V120" s="252"/>
      <c r="W120" s="252"/>
      <c r="X120" s="252"/>
      <c r="Y120" s="252"/>
      <c r="Z120" s="252"/>
      <c r="AA120" s="252"/>
      <c r="AB120" s="252"/>
      <c r="AC120" s="252"/>
      <c r="AD120" s="252"/>
      <c r="AE120" s="252"/>
      <c r="AF120" s="252"/>
      <c r="AG120" s="252"/>
      <c r="AH120" s="252"/>
      <c r="AI120" s="252"/>
      <c r="AJ120" s="252"/>
      <c r="AK120" s="252"/>
      <c r="AL120" s="252"/>
      <c r="AM120" s="252"/>
      <c r="AN120" s="252"/>
      <c r="AO120" s="252"/>
      <c r="AP120" s="252"/>
      <c r="AQ120" s="252"/>
      <c r="AR120" s="252"/>
      <c r="AS120" s="252"/>
      <c r="AT120" s="252"/>
      <c r="AU120" s="252"/>
      <c r="AV120" s="252"/>
      <c r="AW120" s="252"/>
      <c r="AX120" s="252"/>
      <c r="AY120" s="252"/>
      <c r="AZ120" s="252"/>
      <c r="BA120" s="252"/>
      <c r="BB120" s="252"/>
      <c r="BC120" s="252"/>
      <c r="BD120" s="252"/>
      <c r="BE120" s="252"/>
      <c r="BF120" s="252"/>
      <c r="BG120" s="253"/>
      <c r="BH120" s="254"/>
      <c r="BI120" s="254"/>
      <c r="BJ120" s="254"/>
      <c r="BK120" s="254"/>
      <c r="BL120" s="254"/>
      <c r="BM120" s="254"/>
      <c r="BN120" s="254"/>
      <c r="BO120" s="254"/>
      <c r="BP120" s="254"/>
      <c r="BQ120" s="254"/>
      <c r="BR120" s="255"/>
      <c r="BS120" s="62"/>
    </row>
    <row r="121" spans="2:71" ht="38.25" customHeight="1" x14ac:dyDescent="0.2">
      <c r="B121" s="67"/>
      <c r="C121" s="250" t="s">
        <v>33</v>
      </c>
      <c r="D121" s="250"/>
      <c r="E121" s="250"/>
      <c r="F121" s="250"/>
      <c r="G121" s="250"/>
      <c r="H121" s="250"/>
      <c r="I121" s="250"/>
      <c r="J121" s="250"/>
      <c r="K121" s="250"/>
      <c r="L121" s="250"/>
      <c r="M121" s="250"/>
      <c r="N121" s="250"/>
      <c r="O121" s="251" t="s">
        <v>86</v>
      </c>
      <c r="P121" s="252"/>
      <c r="Q121" s="252"/>
      <c r="R121" s="252"/>
      <c r="S121" s="252"/>
      <c r="T121" s="252"/>
      <c r="U121" s="252"/>
      <c r="V121" s="252"/>
      <c r="W121" s="252"/>
      <c r="X121" s="252"/>
      <c r="Y121" s="252"/>
      <c r="Z121" s="252"/>
      <c r="AA121" s="252"/>
      <c r="AB121" s="252"/>
      <c r="AC121" s="252"/>
      <c r="AD121" s="252"/>
      <c r="AE121" s="252"/>
      <c r="AF121" s="252"/>
      <c r="AG121" s="252"/>
      <c r="AH121" s="252"/>
      <c r="AI121" s="252"/>
      <c r="AJ121" s="252"/>
      <c r="AK121" s="252"/>
      <c r="AL121" s="252"/>
      <c r="AM121" s="252"/>
      <c r="AN121" s="252"/>
      <c r="AO121" s="252"/>
      <c r="AP121" s="252"/>
      <c r="AQ121" s="252"/>
      <c r="AR121" s="252"/>
      <c r="AS121" s="252"/>
      <c r="AT121" s="252"/>
      <c r="AU121" s="252"/>
      <c r="AV121" s="252"/>
      <c r="AW121" s="252"/>
      <c r="AX121" s="252"/>
      <c r="AY121" s="252"/>
      <c r="AZ121" s="252"/>
      <c r="BA121" s="252"/>
      <c r="BB121" s="252"/>
      <c r="BC121" s="252"/>
      <c r="BD121" s="252"/>
      <c r="BE121" s="252"/>
      <c r="BF121" s="252"/>
      <c r="BG121" s="256"/>
      <c r="BH121" s="257"/>
      <c r="BI121" s="257"/>
      <c r="BJ121" s="257"/>
      <c r="BK121" s="257"/>
      <c r="BL121" s="257"/>
      <c r="BM121" s="257"/>
      <c r="BN121" s="257"/>
      <c r="BO121" s="257"/>
      <c r="BP121" s="257"/>
      <c r="BQ121" s="257"/>
      <c r="BR121" s="258"/>
      <c r="BS121" s="62"/>
    </row>
    <row r="122" spans="2:71" ht="38.25" customHeight="1" x14ac:dyDescent="0.2">
      <c r="B122" s="67"/>
      <c r="C122" s="250" t="s">
        <v>34</v>
      </c>
      <c r="D122" s="250"/>
      <c r="E122" s="250"/>
      <c r="F122" s="250"/>
      <c r="G122" s="250"/>
      <c r="H122" s="250"/>
      <c r="I122" s="250"/>
      <c r="J122" s="250"/>
      <c r="K122" s="250"/>
      <c r="L122" s="250"/>
      <c r="M122" s="250"/>
      <c r="N122" s="250"/>
      <c r="O122" s="262" t="s">
        <v>110</v>
      </c>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263"/>
      <c r="BA122" s="263"/>
      <c r="BB122" s="263"/>
      <c r="BC122" s="263"/>
      <c r="BD122" s="263"/>
      <c r="BE122" s="263"/>
      <c r="BF122" s="263"/>
      <c r="BG122" s="259"/>
      <c r="BH122" s="260"/>
      <c r="BI122" s="260"/>
      <c r="BJ122" s="260"/>
      <c r="BK122" s="260"/>
      <c r="BL122" s="260"/>
      <c r="BM122" s="260"/>
      <c r="BN122" s="260"/>
      <c r="BO122" s="260"/>
      <c r="BP122" s="260"/>
      <c r="BQ122" s="260"/>
      <c r="BR122" s="261"/>
      <c r="BS122" s="62"/>
    </row>
    <row r="123" spans="2:71" x14ac:dyDescent="0.2">
      <c r="B123" s="149"/>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9"/>
    </row>
  </sheetData>
  <sheetProtection algorithmName="SHA-512" hashValue="UZP6C3/JPxcraibneEzmIwIbGP7TeEA9uYvligH+gWhtDETDvrCIm+oskzjHN++W1tZl6l+9UzqyoDSv5hY5Xg==" saltValue="jnDnJrgHoTP80gxf3VxSAA==" spinCount="100000" sheet="1" objects="1" scenarios="1" selectLockedCells="1" selectUnlockedCells="1"/>
  <mergeCells count="167">
    <mergeCell ref="BM22:BN22"/>
    <mergeCell ref="BP22:BQ22"/>
    <mergeCell ref="C36:BD38"/>
    <mergeCell ref="Q43:T45"/>
    <mergeCell ref="J46:P48"/>
    <mergeCell ref="Q46:T48"/>
    <mergeCell ref="U46:AG48"/>
    <mergeCell ref="C46:F48"/>
    <mergeCell ref="G46:I48"/>
    <mergeCell ref="U43:AG45"/>
    <mergeCell ref="AH43:AO48"/>
    <mergeCell ref="C28:J29"/>
    <mergeCell ref="J39:P42"/>
    <mergeCell ref="Q39:AG42"/>
    <mergeCell ref="AH39:AO42"/>
    <mergeCell ref="AP39:AW42"/>
    <mergeCell ref="AX39:BD42"/>
    <mergeCell ref="C24:J25"/>
    <mergeCell ref="K24:AM25"/>
    <mergeCell ref="C26:J27"/>
    <mergeCell ref="K26:AM27"/>
    <mergeCell ref="K28:AM29"/>
    <mergeCell ref="C30:J31"/>
    <mergeCell ref="K30:AM31"/>
    <mergeCell ref="BD14:BJ14"/>
    <mergeCell ref="BK14:BR14"/>
    <mergeCell ref="BE13:BH13"/>
    <mergeCell ref="BI13:BJ13"/>
    <mergeCell ref="BK13:BL13"/>
    <mergeCell ref="BM13:BN13"/>
    <mergeCell ref="BO13:BP13"/>
    <mergeCell ref="BD21:BE21"/>
    <mergeCell ref="BF21:BQ21"/>
    <mergeCell ref="BE20:BH20"/>
    <mergeCell ref="BP15:BQ15"/>
    <mergeCell ref="B16:BS16"/>
    <mergeCell ref="C18:BS18"/>
    <mergeCell ref="C19:BS19"/>
    <mergeCell ref="BI20:BJ20"/>
    <mergeCell ref="BK20:BL20"/>
    <mergeCell ref="BM20:BN20"/>
    <mergeCell ref="BO20:BP20"/>
    <mergeCell ref="BM15:BN15"/>
    <mergeCell ref="C105:E107"/>
    <mergeCell ref="F105:Y107"/>
    <mergeCell ref="Z105:BF107"/>
    <mergeCell ref="BG105:BL107"/>
    <mergeCell ref="BM105:BR107"/>
    <mergeCell ref="C114:E116"/>
    <mergeCell ref="F114:Y116"/>
    <mergeCell ref="Z114:BF116"/>
    <mergeCell ref="BG114:BL116"/>
    <mergeCell ref="BM114:BR116"/>
    <mergeCell ref="C108:E110"/>
    <mergeCell ref="F108:Y110"/>
    <mergeCell ref="Z108:BF110"/>
    <mergeCell ref="BG108:BL110"/>
    <mergeCell ref="BM108:BR110"/>
    <mergeCell ref="C111:E113"/>
    <mergeCell ref="F111:Y113"/>
    <mergeCell ref="Z111:BF113"/>
    <mergeCell ref="BG111:BL113"/>
    <mergeCell ref="BM111:BR113"/>
    <mergeCell ref="Z96:BF98"/>
    <mergeCell ref="BG96:BL98"/>
    <mergeCell ref="BM96:BR98"/>
    <mergeCell ref="C99:E101"/>
    <mergeCell ref="F99:Y101"/>
    <mergeCell ref="Z99:BF101"/>
    <mergeCell ref="BG99:BL101"/>
    <mergeCell ref="BM99:BR101"/>
    <mergeCell ref="C102:E104"/>
    <mergeCell ref="F102:Y104"/>
    <mergeCell ref="Z102:BF104"/>
    <mergeCell ref="BG102:BL104"/>
    <mergeCell ref="BM102:BR104"/>
    <mergeCell ref="C120:N120"/>
    <mergeCell ref="O120:BF120"/>
    <mergeCell ref="BG120:BR122"/>
    <mergeCell ref="C121:N121"/>
    <mergeCell ref="O121:BF121"/>
    <mergeCell ref="C122:N122"/>
    <mergeCell ref="O122:BF122"/>
    <mergeCell ref="C87:E89"/>
    <mergeCell ref="F87:Y89"/>
    <mergeCell ref="Z87:BF89"/>
    <mergeCell ref="BG87:BL89"/>
    <mergeCell ref="BM87:BR89"/>
    <mergeCell ref="C90:E92"/>
    <mergeCell ref="F90:Y92"/>
    <mergeCell ref="Z90:BF92"/>
    <mergeCell ref="BG90:BL92"/>
    <mergeCell ref="BM90:BR92"/>
    <mergeCell ref="C93:E95"/>
    <mergeCell ref="F93:Y95"/>
    <mergeCell ref="Z93:BF95"/>
    <mergeCell ref="BG93:BL95"/>
    <mergeCell ref="BM93:BR95"/>
    <mergeCell ref="C96:E98"/>
    <mergeCell ref="F96:Y98"/>
    <mergeCell ref="C81:E83"/>
    <mergeCell ref="F81:Y83"/>
    <mergeCell ref="Z81:BF83"/>
    <mergeCell ref="BG81:BL83"/>
    <mergeCell ref="BM81:BR83"/>
    <mergeCell ref="C84:E86"/>
    <mergeCell ref="F84:Y86"/>
    <mergeCell ref="Z84:BF86"/>
    <mergeCell ref="BG84:BL86"/>
    <mergeCell ref="BM84:BR86"/>
    <mergeCell ref="C75:E77"/>
    <mergeCell ref="F75:Y77"/>
    <mergeCell ref="Z75:BF77"/>
    <mergeCell ref="BG75:BL77"/>
    <mergeCell ref="BM75:BR77"/>
    <mergeCell ref="C78:E80"/>
    <mergeCell ref="F78:Y80"/>
    <mergeCell ref="Z78:BF80"/>
    <mergeCell ref="BG78:BL80"/>
    <mergeCell ref="BM78:BR80"/>
    <mergeCell ref="C69:E71"/>
    <mergeCell ref="F69:Y71"/>
    <mergeCell ref="Z69:BF71"/>
    <mergeCell ref="BG69:BL71"/>
    <mergeCell ref="BM69:BR71"/>
    <mergeCell ref="C72:E74"/>
    <mergeCell ref="F72:Y74"/>
    <mergeCell ref="Z72:BF74"/>
    <mergeCell ref="BG72:BL74"/>
    <mergeCell ref="BM72:BR74"/>
    <mergeCell ref="C63:E65"/>
    <mergeCell ref="F63:Y65"/>
    <mergeCell ref="Z63:BF65"/>
    <mergeCell ref="BG63:BL65"/>
    <mergeCell ref="BM63:BR65"/>
    <mergeCell ref="C66:E68"/>
    <mergeCell ref="F66:Y68"/>
    <mergeCell ref="Z66:BF68"/>
    <mergeCell ref="BG66:BL68"/>
    <mergeCell ref="BM66:BR68"/>
    <mergeCell ref="C57:E59"/>
    <mergeCell ref="F57:Y59"/>
    <mergeCell ref="Z57:BF59"/>
    <mergeCell ref="BG57:BL59"/>
    <mergeCell ref="BM57:BR59"/>
    <mergeCell ref="C60:E62"/>
    <mergeCell ref="F60:Y62"/>
    <mergeCell ref="Z60:BF62"/>
    <mergeCell ref="BG60:BL62"/>
    <mergeCell ref="BM60:BR62"/>
    <mergeCell ref="C32:J33"/>
    <mergeCell ref="K32:AM33"/>
    <mergeCell ref="AS33:BR34"/>
    <mergeCell ref="C39:I42"/>
    <mergeCell ref="C49:BR49"/>
    <mergeCell ref="C51:BR53"/>
    <mergeCell ref="C54:E56"/>
    <mergeCell ref="F54:Y56"/>
    <mergeCell ref="Z54:BF56"/>
    <mergeCell ref="BG54:BL56"/>
    <mergeCell ref="BM54:BR56"/>
    <mergeCell ref="AP43:AW48"/>
    <mergeCell ref="AX43:BD48"/>
    <mergeCell ref="J43:M45"/>
    <mergeCell ref="N43:P45"/>
    <mergeCell ref="C43:F45"/>
    <mergeCell ref="G43:I45"/>
  </mergeCells>
  <phoneticPr fontId="1"/>
  <conditionalFormatting sqref="AP43:AT48">
    <cfRule type="expression" dxfId="81" priority="2">
      <formula>$BC$28="該当する"</formula>
    </cfRule>
  </conditionalFormatting>
  <conditionalFormatting sqref="AX43:BB48">
    <cfRule type="expression" dxfId="80" priority="3">
      <formula>$BK$28="該当する"</formula>
    </cfRule>
  </conditionalFormatting>
  <conditionalFormatting sqref="AH43:AL48">
    <cfRule type="expression" dxfId="79" priority="1">
      <formula>$AU$28="有"</formula>
    </cfRule>
  </conditionalFormatting>
  <dataValidations count="2">
    <dataValidation type="list" allowBlank="1" showInputMessage="1" showErrorMessage="1" sqref="AP43:BD48" xr:uid="{FE255C34-16DE-42F0-BAF3-E935D22D3B42}">
      <formula1>"該当しない,該当する"</formula1>
    </dataValidation>
    <dataValidation type="list" allowBlank="1" showInputMessage="1" showErrorMessage="1" sqref="AH43:AO48" xr:uid="{CC1D58E9-967C-4FEA-A966-2A1A05360289}">
      <formula1>"有,無"</formula1>
    </dataValidation>
  </dataValidations>
  <printOptions horizontalCentered="1"/>
  <pageMargins left="0.23622047244094491" right="0.23622047244094491" top="0.74803149606299213" bottom="0.74803149606299213" header="0.31496062992125984" footer="0.31496062992125984"/>
  <pageSetup paperSize="9"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F7AE-BB21-4195-A03D-266D37E2AB42}">
  <sheetPr>
    <tabColor theme="6" tint="0.39997558519241921"/>
    <pageSetUpPr fitToPage="1"/>
  </sheetPr>
  <dimension ref="A1:CD121"/>
  <sheetViews>
    <sheetView showGridLines="0" view="pageBreakPreview" zoomScale="55" zoomScaleNormal="55" zoomScaleSheetLayoutView="55" workbookViewId="0">
      <selection activeCell="BG25" sqref="BG25:BN27"/>
    </sheetView>
  </sheetViews>
  <sheetFormatPr defaultColWidth="9" defaultRowHeight="13" x14ac:dyDescent="0.2"/>
  <cols>
    <col min="1" max="69" width="2.6328125" style="30" customWidth="1"/>
    <col min="70" max="70" width="7.08984375" customWidth="1"/>
    <col min="71" max="72" width="8.90625"/>
    <col min="73" max="73" width="10.6328125" bestFit="1" customWidth="1"/>
    <col min="74" max="74" width="8.90625"/>
    <col min="75" max="75" width="10.6328125" bestFit="1" customWidth="1"/>
    <col min="76" max="76" width="10.81640625" bestFit="1" customWidth="1"/>
    <col min="82" max="16384" width="9" style="30"/>
  </cols>
  <sheetData>
    <row r="1" spans="2:81" ht="13.5" customHeight="1" x14ac:dyDescent="0.2">
      <c r="BJ1" s="130"/>
      <c r="BK1" s="130"/>
      <c r="BN1" s="24"/>
      <c r="BO1" s="24"/>
      <c r="BR1" s="30"/>
    </row>
    <row r="2" spans="2:81" ht="21.75" customHeight="1" x14ac:dyDescent="0.2">
      <c r="AV2" s="114"/>
      <c r="AW2" s="114"/>
      <c r="AX2" s="114"/>
      <c r="AY2" s="114"/>
      <c r="AZ2" s="114"/>
      <c r="BA2" s="114"/>
      <c r="BB2" s="115" t="s">
        <v>119</v>
      </c>
      <c r="BC2" s="116"/>
      <c r="BD2" s="831">
        <f>IF(【契約④】契約内容申告書!BD2="","",【契約④】契約内容申告書!BD2)</f>
        <v>2022</v>
      </c>
      <c r="BE2" s="831"/>
      <c r="BF2" s="831"/>
      <c r="BG2" s="831"/>
      <c r="BH2" s="726" t="s">
        <v>1</v>
      </c>
      <c r="BI2" s="726"/>
      <c r="BJ2" s="925" t="str">
        <f>IF(【契約④】契約内容申告書!BJ2="","",【契約④】契約内容申告書!BJ2)</f>
        <v/>
      </c>
      <c r="BK2" s="925"/>
      <c r="BL2" s="726" t="s">
        <v>3</v>
      </c>
      <c r="BM2" s="726"/>
      <c r="BN2" s="925" t="str">
        <f>IF(【契約④】契約内容申告書!BN2="","",【契約④】契約内容申告書!BN2)</f>
        <v/>
      </c>
      <c r="BO2" s="925"/>
      <c r="BP2" s="114" t="s">
        <v>4</v>
      </c>
      <c r="BQ2" s="24"/>
      <c r="BR2" s="18"/>
    </row>
    <row r="3" spans="2:81" s="45" customFormat="1" ht="21.75" customHeight="1" x14ac:dyDescent="0.2">
      <c r="C3" s="131"/>
      <c r="D3" s="131"/>
      <c r="E3" s="131"/>
      <c r="F3" s="131"/>
      <c r="G3" s="131"/>
      <c r="H3" s="131"/>
      <c r="I3" s="131"/>
      <c r="J3" s="131"/>
      <c r="K3" s="131"/>
      <c r="L3" s="131"/>
      <c r="M3" s="131"/>
      <c r="N3" s="131"/>
      <c r="O3" s="131"/>
      <c r="P3" s="131"/>
      <c r="Q3" s="131"/>
      <c r="R3" s="131"/>
      <c r="S3" s="131"/>
      <c r="T3" s="131"/>
      <c r="U3" s="131"/>
      <c r="V3" s="131"/>
      <c r="W3" s="131"/>
      <c r="X3" s="131"/>
      <c r="Y3" s="131"/>
      <c r="Z3" s="131"/>
      <c r="AA3" s="736" t="s">
        <v>45</v>
      </c>
      <c r="AB3" s="927"/>
      <c r="AC3" s="927"/>
      <c r="AD3" s="927"/>
      <c r="AE3" s="927"/>
      <c r="AF3" s="927"/>
      <c r="AG3" s="927"/>
      <c r="AH3" s="927"/>
      <c r="AI3" s="927"/>
      <c r="AJ3" s="927"/>
      <c r="AK3" s="927"/>
      <c r="AL3" s="927"/>
      <c r="AM3" s="927"/>
      <c r="AN3" s="927"/>
      <c r="AO3" s="927"/>
      <c r="AP3" s="927"/>
      <c r="AQ3" s="927"/>
      <c r="AR3" s="927"/>
      <c r="AS3" s="131"/>
      <c r="AT3" s="131"/>
      <c r="AU3" s="131"/>
      <c r="AV3" s="114"/>
      <c r="AW3" s="114"/>
      <c r="AX3" s="114"/>
      <c r="AY3" s="114"/>
      <c r="AZ3" s="114"/>
      <c r="BA3" s="114"/>
      <c r="BB3" s="115" t="s">
        <v>5</v>
      </c>
      <c r="BC3" s="269" t="s">
        <v>122</v>
      </c>
      <c r="BD3" s="269"/>
      <c r="BE3" s="269"/>
      <c r="BF3" s="269"/>
      <c r="BG3" s="269"/>
      <c r="BH3" s="269"/>
      <c r="BI3" s="269"/>
      <c r="BJ3" s="832" t="str">
        <f>IF(【契約④】契約内容申告書!BJ3="","",【契約④】契約内容申告書!BJ3)</f>
        <v/>
      </c>
      <c r="BK3" s="832"/>
      <c r="BL3" s="832"/>
      <c r="BM3" s="832"/>
      <c r="BN3" s="832"/>
      <c r="BO3" s="832"/>
      <c r="BP3" s="832"/>
      <c r="BQ3" s="832"/>
      <c r="BR3" s="124"/>
      <c r="BS3" s="2"/>
      <c r="BT3" s="2"/>
      <c r="BU3" s="2"/>
      <c r="BV3" s="2"/>
      <c r="BW3" s="2"/>
      <c r="BX3" s="2"/>
      <c r="BY3" s="2"/>
      <c r="BZ3" s="2"/>
      <c r="CA3" s="2"/>
      <c r="CB3" s="2"/>
      <c r="CC3" s="2"/>
    </row>
    <row r="4" spans="2:81" ht="22.25" customHeight="1" x14ac:dyDescent="0.2">
      <c r="AA4" s="927"/>
      <c r="AB4" s="927"/>
      <c r="AC4" s="927"/>
      <c r="AD4" s="927"/>
      <c r="AE4" s="927"/>
      <c r="AF4" s="927"/>
      <c r="AG4" s="927"/>
      <c r="AH4" s="927"/>
      <c r="AI4" s="927"/>
      <c r="AJ4" s="927"/>
      <c r="AK4" s="927"/>
      <c r="AL4" s="927"/>
      <c r="AM4" s="927"/>
      <c r="AN4" s="927"/>
      <c r="AO4" s="927"/>
      <c r="AP4" s="927"/>
      <c r="AQ4" s="927"/>
      <c r="AR4" s="927"/>
      <c r="AV4" s="114"/>
      <c r="AW4" s="114"/>
      <c r="AX4" s="114"/>
      <c r="AY4" s="114"/>
      <c r="AZ4" s="114"/>
      <c r="BA4" s="114"/>
      <c r="BB4" s="114"/>
      <c r="BC4" s="114"/>
      <c r="BD4" s="24"/>
      <c r="BE4" s="24"/>
      <c r="BF4" s="24"/>
      <c r="BG4" s="24"/>
      <c r="BH4" s="115"/>
      <c r="BI4" s="23"/>
      <c r="BJ4" s="132"/>
      <c r="BK4" s="133" t="s">
        <v>6</v>
      </c>
      <c r="BL4" s="830">
        <f>【契約④】契約内容申告書!BL4</f>
        <v>4</v>
      </c>
      <c r="BM4" s="830"/>
      <c r="BN4" s="17" t="s">
        <v>7</v>
      </c>
      <c r="BO4" s="830" t="str">
        <f>IF(J15="","",J15)</f>
        <v>　</v>
      </c>
      <c r="BP4" s="830"/>
      <c r="BQ4" s="133" t="s">
        <v>8</v>
      </c>
      <c r="BR4" s="18"/>
    </row>
    <row r="5" spans="2:81" s="52" customFormat="1" ht="23.5" x14ac:dyDescent="0.2">
      <c r="B5" s="737" t="s">
        <v>88</v>
      </c>
      <c r="C5" s="738"/>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c r="AG5" s="738"/>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8"/>
      <c r="BK5" s="738"/>
      <c r="BL5" s="738"/>
      <c r="BM5" s="738"/>
      <c r="BN5" s="738"/>
      <c r="BO5" s="738"/>
      <c r="BP5" s="738"/>
      <c r="BQ5" s="738"/>
      <c r="BR5" s="738"/>
      <c r="BS5" s="11"/>
      <c r="BT5" s="11"/>
      <c r="BU5" s="11"/>
      <c r="BV5" s="11"/>
      <c r="BW5" s="11"/>
      <c r="BX5" s="11"/>
      <c r="BY5" s="11"/>
      <c r="BZ5" s="11"/>
      <c r="CA5" s="11"/>
      <c r="CB5" s="11"/>
      <c r="CC5" s="11"/>
    </row>
    <row r="6" spans="2:81" s="52" customFormat="1" ht="23.5" x14ac:dyDescent="0.2">
      <c r="B6" s="737" t="s">
        <v>49</v>
      </c>
      <c r="C6" s="738"/>
      <c r="D6" s="738"/>
      <c r="E6" s="738"/>
      <c r="F6" s="738"/>
      <c r="G6" s="738"/>
      <c r="H6" s="738"/>
      <c r="I6" s="738"/>
      <c r="J6" s="738"/>
      <c r="K6" s="738"/>
      <c r="L6" s="738"/>
      <c r="M6" s="738"/>
      <c r="N6" s="738"/>
      <c r="O6" s="738"/>
      <c r="P6" s="738"/>
      <c r="Q6" s="738"/>
      <c r="R6" s="738"/>
      <c r="S6" s="738"/>
      <c r="T6" s="738"/>
      <c r="U6" s="738"/>
      <c r="V6" s="738"/>
      <c r="W6" s="738"/>
      <c r="X6" s="738"/>
      <c r="Y6" s="738"/>
      <c r="Z6" s="738"/>
      <c r="AA6" s="738"/>
      <c r="AB6" s="738"/>
      <c r="AC6" s="738"/>
      <c r="AD6" s="738"/>
      <c r="AE6" s="738"/>
      <c r="AF6" s="738"/>
      <c r="AG6" s="738"/>
      <c r="AH6" s="738"/>
      <c r="AI6" s="738"/>
      <c r="AJ6" s="738"/>
      <c r="AK6" s="738"/>
      <c r="AL6" s="738"/>
      <c r="AM6" s="738"/>
      <c r="AN6" s="738"/>
      <c r="AO6" s="738"/>
      <c r="AP6" s="738"/>
      <c r="AQ6" s="738"/>
      <c r="AR6" s="738"/>
      <c r="AS6" s="738"/>
      <c r="AT6" s="738"/>
      <c r="AU6" s="738"/>
      <c r="AV6" s="738"/>
      <c r="AW6" s="738"/>
      <c r="AX6" s="738"/>
      <c r="AY6" s="738"/>
      <c r="AZ6" s="738"/>
      <c r="BA6" s="738"/>
      <c r="BB6" s="738"/>
      <c r="BC6" s="738"/>
      <c r="BD6" s="738"/>
      <c r="BE6" s="738"/>
      <c r="BF6" s="738"/>
      <c r="BG6" s="738"/>
      <c r="BH6" s="738"/>
      <c r="BI6" s="738"/>
      <c r="BJ6" s="738"/>
      <c r="BK6" s="738"/>
      <c r="BL6" s="738"/>
      <c r="BM6" s="738"/>
      <c r="BN6" s="738"/>
      <c r="BO6" s="738"/>
      <c r="BP6" s="738"/>
      <c r="BQ6" s="738"/>
      <c r="BR6" s="738"/>
      <c r="BS6" s="11"/>
      <c r="BT6" s="11"/>
      <c r="BU6" s="11"/>
      <c r="BV6" s="11"/>
      <c r="BW6" s="11"/>
      <c r="BX6" s="11"/>
      <c r="BY6" s="11"/>
      <c r="BZ6" s="11"/>
      <c r="CA6" s="11"/>
      <c r="CB6" s="11"/>
      <c r="CC6" s="11"/>
    </row>
    <row r="7" spans="2:81" s="24" customFormat="1" ht="23.5" x14ac:dyDescent="0.2">
      <c r="B7" s="737"/>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738"/>
      <c r="AO7" s="738"/>
      <c r="AP7" s="738"/>
      <c r="AQ7" s="738"/>
      <c r="AR7" s="738"/>
      <c r="AS7" s="738"/>
      <c r="AT7" s="738"/>
      <c r="AU7" s="738"/>
      <c r="AV7" s="738"/>
      <c r="AW7" s="738"/>
      <c r="AX7" s="738"/>
      <c r="AY7" s="738"/>
      <c r="AZ7" s="738"/>
      <c r="BA7" s="738"/>
      <c r="BB7" s="738"/>
      <c r="BC7" s="738"/>
      <c r="BD7" s="738"/>
      <c r="BE7" s="738"/>
      <c r="BF7" s="738"/>
      <c r="BG7" s="738"/>
      <c r="BH7" s="738"/>
      <c r="BI7" s="738"/>
      <c r="BJ7" s="738"/>
      <c r="BK7" s="738"/>
      <c r="BL7" s="738"/>
      <c r="BM7" s="738"/>
      <c r="BN7" s="738"/>
      <c r="BO7" s="738"/>
      <c r="BP7" s="738"/>
      <c r="BQ7" s="738"/>
      <c r="BR7" s="738"/>
      <c r="BS7" s="4"/>
      <c r="BT7" s="4"/>
      <c r="BU7" s="4"/>
      <c r="BV7" s="4"/>
      <c r="BW7" s="4"/>
      <c r="BX7" s="4"/>
      <c r="BY7" s="4"/>
      <c r="BZ7" s="4"/>
      <c r="CA7" s="4"/>
      <c r="CB7" s="4"/>
      <c r="CC7" s="4"/>
    </row>
    <row r="8" spans="2:81" s="55" customFormat="1" ht="12" customHeight="1"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S8" s="6"/>
      <c r="BT8" s="6"/>
      <c r="BU8" s="6"/>
      <c r="BV8" s="6"/>
      <c r="BW8" s="6"/>
      <c r="BX8" s="6"/>
      <c r="BY8" s="6"/>
      <c r="BZ8" s="6"/>
      <c r="CA8" s="6"/>
      <c r="CB8" s="6"/>
      <c r="CC8" s="6"/>
    </row>
    <row r="9" spans="2:81" s="55" customFormat="1" ht="17.25" customHeight="1" x14ac:dyDescent="0.2">
      <c r="B9" s="166" t="s">
        <v>9</v>
      </c>
      <c r="C9" s="167"/>
      <c r="D9" s="167"/>
      <c r="E9" s="167"/>
      <c r="F9" s="167"/>
      <c r="G9" s="167"/>
      <c r="H9" s="167"/>
      <c r="I9" s="168"/>
      <c r="J9" s="926" t="str">
        <f>IF(【契約④】契約内容申告書!J9="","",【契約④】契約内容申告書!J9)</f>
        <v>　</v>
      </c>
      <c r="K9" s="926"/>
      <c r="L9" s="926"/>
      <c r="M9" s="926"/>
      <c r="N9" s="926"/>
      <c r="O9" s="926"/>
      <c r="P9" s="926"/>
      <c r="Q9" s="926"/>
      <c r="R9" s="926"/>
      <c r="S9" s="926"/>
      <c r="T9" s="926"/>
      <c r="U9" s="926"/>
      <c r="V9" s="926"/>
      <c r="W9" s="926"/>
      <c r="X9" s="926"/>
      <c r="Y9" s="926"/>
      <c r="Z9" s="926"/>
      <c r="AA9" s="926"/>
      <c r="AB9" s="926"/>
      <c r="AC9" s="926"/>
      <c r="AD9" s="926"/>
      <c r="AE9" s="926"/>
      <c r="AF9" s="926"/>
      <c r="AG9" s="926"/>
      <c r="AH9" s="926"/>
      <c r="AI9" s="926"/>
      <c r="AJ9" s="926"/>
      <c r="AK9" s="926"/>
      <c r="AL9" s="926"/>
      <c r="BI9" s="134"/>
      <c r="BJ9" s="135"/>
      <c r="BK9" s="135"/>
      <c r="BQ9" s="135"/>
      <c r="BS9" s="6"/>
      <c r="BT9" s="6"/>
      <c r="BU9" s="6"/>
      <c r="BV9" s="6"/>
      <c r="BW9" s="6"/>
      <c r="BX9" s="6"/>
      <c r="BY9" s="6"/>
      <c r="BZ9" s="6"/>
      <c r="CA9" s="6"/>
      <c r="CB9" s="6"/>
      <c r="CC9" s="6"/>
    </row>
    <row r="10" spans="2:81" s="55" customFormat="1" ht="17.25" customHeight="1" x14ac:dyDescent="0.2">
      <c r="B10" s="169"/>
      <c r="C10" s="170"/>
      <c r="D10" s="170"/>
      <c r="E10" s="170"/>
      <c r="F10" s="170"/>
      <c r="G10" s="170"/>
      <c r="H10" s="170"/>
      <c r="I10" s="171"/>
      <c r="J10" s="926"/>
      <c r="K10" s="926"/>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6"/>
      <c r="AL10" s="926"/>
      <c r="BI10" s="134"/>
      <c r="BJ10" s="134"/>
      <c r="BK10" s="134"/>
      <c r="BQ10" s="134"/>
      <c r="BS10" s="6"/>
      <c r="BT10" s="6"/>
      <c r="BU10" s="6"/>
      <c r="BV10" s="6"/>
      <c r="BW10" s="6"/>
      <c r="BX10" s="6"/>
      <c r="BY10" s="6"/>
      <c r="BZ10" s="6"/>
      <c r="CA10" s="6"/>
      <c r="CB10" s="6"/>
      <c r="CC10" s="6"/>
    </row>
    <row r="11" spans="2:81" ht="17.25" customHeight="1" x14ac:dyDescent="0.2">
      <c r="B11" s="166" t="s">
        <v>11</v>
      </c>
      <c r="C11" s="167"/>
      <c r="D11" s="167"/>
      <c r="E11" s="167"/>
      <c r="F11" s="167"/>
      <c r="G11" s="167"/>
      <c r="H11" s="167"/>
      <c r="I11" s="168"/>
      <c r="J11" s="926" t="str">
        <f>IF(【契約④】契約内容申告書!J11="","",【契約④】契約内容申告書!J11)</f>
        <v>　</v>
      </c>
      <c r="K11" s="926"/>
      <c r="L11" s="926"/>
      <c r="M11" s="926"/>
      <c r="N11" s="926"/>
      <c r="O11" s="926"/>
      <c r="P11" s="926"/>
      <c r="Q11" s="926"/>
      <c r="R11" s="926"/>
      <c r="S11" s="926"/>
      <c r="T11" s="926"/>
      <c r="U11" s="926"/>
      <c r="V11" s="926"/>
      <c r="W11" s="926"/>
      <c r="X11" s="926"/>
      <c r="Y11" s="926"/>
      <c r="Z11" s="926"/>
      <c r="AA11" s="926"/>
      <c r="AB11" s="926"/>
      <c r="AC11" s="926"/>
      <c r="AD11" s="926"/>
      <c r="AE11" s="926"/>
      <c r="AF11" s="926"/>
      <c r="AG11" s="926"/>
      <c r="AH11" s="926"/>
      <c r="AI11" s="926"/>
      <c r="AJ11" s="926"/>
      <c r="AK11" s="926"/>
      <c r="AL11" s="926"/>
      <c r="AM11" s="55"/>
      <c r="AN11" s="55"/>
      <c r="AO11" s="55"/>
      <c r="AP11" s="55"/>
      <c r="AQ11" s="55"/>
      <c r="AR11" s="55"/>
      <c r="AS11" s="55"/>
      <c r="AT11" s="55"/>
      <c r="AU11" s="55"/>
      <c r="AV11" s="55"/>
      <c r="AW11" s="55"/>
      <c r="AX11" s="55"/>
      <c r="AY11" s="55"/>
      <c r="AZ11" s="55"/>
      <c r="BA11" s="55"/>
      <c r="BB11" s="55"/>
      <c r="BH11" s="55"/>
      <c r="BI11" s="134"/>
      <c r="BJ11" s="134"/>
      <c r="BK11" s="134"/>
      <c r="BQ11" s="134"/>
      <c r="BR11" s="30"/>
    </row>
    <row r="12" spans="2:81" ht="17.25" customHeight="1" x14ac:dyDescent="0.2">
      <c r="B12" s="169"/>
      <c r="C12" s="170"/>
      <c r="D12" s="170"/>
      <c r="E12" s="170"/>
      <c r="F12" s="170"/>
      <c r="G12" s="170"/>
      <c r="H12" s="170"/>
      <c r="I12" s="171"/>
      <c r="J12" s="926"/>
      <c r="K12" s="926"/>
      <c r="L12" s="926"/>
      <c r="M12" s="926"/>
      <c r="N12" s="926"/>
      <c r="O12" s="926"/>
      <c r="P12" s="926"/>
      <c r="Q12" s="926"/>
      <c r="R12" s="926"/>
      <c r="S12" s="926"/>
      <c r="T12" s="926"/>
      <c r="U12" s="926"/>
      <c r="V12" s="926"/>
      <c r="W12" s="926"/>
      <c r="X12" s="926"/>
      <c r="Y12" s="926"/>
      <c r="Z12" s="926"/>
      <c r="AA12" s="926"/>
      <c r="AB12" s="926"/>
      <c r="AC12" s="926"/>
      <c r="AD12" s="926"/>
      <c r="AE12" s="926"/>
      <c r="AF12" s="926"/>
      <c r="AG12" s="926"/>
      <c r="AH12" s="926"/>
      <c r="AI12" s="926"/>
      <c r="AJ12" s="926"/>
      <c r="AK12" s="926"/>
      <c r="AL12" s="926"/>
      <c r="AM12" s="55"/>
      <c r="AN12" s="55"/>
      <c r="AO12" s="55"/>
      <c r="AP12" s="55"/>
      <c r="AQ12" s="55"/>
      <c r="AR12" s="55"/>
      <c r="AS12" s="55"/>
      <c r="AT12" s="55"/>
      <c r="AU12" s="55"/>
      <c r="AV12" s="55"/>
      <c r="AW12" s="55"/>
      <c r="AX12" s="55"/>
      <c r="AY12" s="55"/>
      <c r="AZ12" s="55"/>
      <c r="BA12" s="55"/>
      <c r="BB12" s="55"/>
      <c r="BH12" s="55"/>
      <c r="BI12" s="134"/>
      <c r="BJ12" s="134"/>
      <c r="BK12" s="134"/>
      <c r="BQ12" s="134"/>
      <c r="BR12" s="30"/>
    </row>
    <row r="13" spans="2:81" ht="17.25" customHeight="1" x14ac:dyDescent="0.2">
      <c r="B13" s="166" t="s">
        <v>13</v>
      </c>
      <c r="C13" s="167"/>
      <c r="D13" s="167"/>
      <c r="E13" s="167"/>
      <c r="F13" s="167"/>
      <c r="G13" s="167"/>
      <c r="H13" s="167"/>
      <c r="I13" s="168"/>
      <c r="J13" s="926" t="str">
        <f>IF(【契約④】契約内容申告書!J13="","",【契約④】契約内容申告書!J13)</f>
        <v>　</v>
      </c>
      <c r="K13" s="926"/>
      <c r="L13" s="926"/>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6"/>
      <c r="AJ13" s="926"/>
      <c r="AK13" s="926"/>
      <c r="AL13" s="926"/>
      <c r="AM13" s="55"/>
      <c r="AN13" s="55"/>
      <c r="AO13" s="55"/>
      <c r="AP13" s="55"/>
      <c r="AQ13" s="55"/>
      <c r="AR13" s="55"/>
      <c r="AS13" s="55"/>
      <c r="AT13" s="55"/>
      <c r="AU13" s="55"/>
      <c r="AV13" s="55"/>
      <c r="AW13" s="55"/>
      <c r="AX13" s="55"/>
      <c r="AY13" s="55"/>
      <c r="AZ13" s="55"/>
      <c r="BA13" s="55"/>
      <c r="BB13" s="55"/>
      <c r="BC13" s="55"/>
      <c r="BD13" s="55"/>
      <c r="BE13" s="55"/>
      <c r="BF13" s="55"/>
      <c r="BG13" s="55"/>
      <c r="BH13" s="55"/>
      <c r="BI13" s="134"/>
      <c r="BJ13" s="134"/>
      <c r="BK13" s="134"/>
      <c r="BL13" s="134"/>
      <c r="BM13" s="134"/>
      <c r="BN13" s="134"/>
      <c r="BO13" s="134"/>
      <c r="BP13" s="134"/>
      <c r="BQ13" s="134"/>
      <c r="BR13" s="30"/>
    </row>
    <row r="14" spans="2:81" ht="17.25" customHeight="1" x14ac:dyDescent="0.2">
      <c r="B14" s="169"/>
      <c r="C14" s="170"/>
      <c r="D14" s="170"/>
      <c r="E14" s="170"/>
      <c r="F14" s="170"/>
      <c r="G14" s="170"/>
      <c r="H14" s="170"/>
      <c r="I14" s="171"/>
      <c r="J14" s="926"/>
      <c r="K14" s="926"/>
      <c r="L14" s="926"/>
      <c r="M14" s="926"/>
      <c r="N14" s="926"/>
      <c r="O14" s="926"/>
      <c r="P14" s="926"/>
      <c r="Q14" s="926"/>
      <c r="R14" s="926"/>
      <c r="S14" s="926"/>
      <c r="T14" s="926"/>
      <c r="U14" s="926"/>
      <c r="V14" s="926"/>
      <c r="W14" s="926"/>
      <c r="X14" s="926"/>
      <c r="Y14" s="926"/>
      <c r="Z14" s="926"/>
      <c r="AA14" s="926"/>
      <c r="AB14" s="926"/>
      <c r="AC14" s="926"/>
      <c r="AD14" s="926"/>
      <c r="AE14" s="926"/>
      <c r="AF14" s="926"/>
      <c r="AG14" s="926"/>
      <c r="AH14" s="926"/>
      <c r="AI14" s="926"/>
      <c r="AJ14" s="926"/>
      <c r="AK14" s="926"/>
      <c r="AL14" s="926"/>
      <c r="AM14" s="55"/>
      <c r="AO14" s="55"/>
      <c r="AP14" s="55"/>
      <c r="AQ14" s="55"/>
      <c r="AR14" s="55"/>
      <c r="AS14" s="55"/>
      <c r="AT14" s="55"/>
      <c r="AU14" s="55"/>
      <c r="AV14" s="55"/>
      <c r="AW14" s="55"/>
      <c r="AX14" s="55"/>
      <c r="AY14" s="55"/>
      <c r="AZ14" s="55"/>
      <c r="BA14" s="55"/>
      <c r="BB14" s="55"/>
      <c r="BC14" s="55"/>
      <c r="BD14" s="55"/>
      <c r="BE14" s="55"/>
      <c r="BF14" s="55"/>
      <c r="BG14" s="55"/>
      <c r="BH14" s="55"/>
      <c r="BI14" s="134"/>
      <c r="BJ14" s="134"/>
      <c r="BK14" s="134"/>
      <c r="BL14" s="134"/>
      <c r="BM14" s="134"/>
      <c r="BN14" s="134"/>
      <c r="BO14" s="134"/>
      <c r="BP14" s="134"/>
      <c r="BQ14" s="134"/>
      <c r="BR14" s="30"/>
    </row>
    <row r="15" spans="2:81" s="55" customFormat="1" ht="17.25" customHeight="1" x14ac:dyDescent="0.2">
      <c r="B15" s="339" t="s">
        <v>15</v>
      </c>
      <c r="C15" s="339"/>
      <c r="D15" s="339"/>
      <c r="E15" s="339"/>
      <c r="F15" s="339"/>
      <c r="G15" s="339"/>
      <c r="H15" s="339"/>
      <c r="I15" s="339"/>
      <c r="J15" s="928" t="str">
        <f>IF(【契約④】契約内容申告書!J15="","",【契約④】契約内容申告書!J15)</f>
        <v>　</v>
      </c>
      <c r="K15" s="928"/>
      <c r="L15" s="928"/>
      <c r="M15" s="928"/>
      <c r="N15" s="928"/>
      <c r="O15" s="928"/>
      <c r="P15" s="928"/>
      <c r="Q15" s="928"/>
      <c r="R15" s="928"/>
      <c r="S15" s="928"/>
      <c r="T15" s="928"/>
      <c r="U15" s="928"/>
      <c r="V15" s="928"/>
      <c r="W15" s="928"/>
      <c r="X15" s="928"/>
      <c r="Y15" s="928"/>
      <c r="Z15" s="928"/>
      <c r="AA15" s="928"/>
      <c r="AB15" s="928"/>
      <c r="AC15" s="928"/>
      <c r="AD15" s="928"/>
      <c r="AE15" s="928"/>
      <c r="AF15" s="928"/>
      <c r="AG15" s="928"/>
      <c r="AH15" s="928"/>
      <c r="AI15" s="928"/>
      <c r="AJ15" s="928"/>
      <c r="AK15" s="928"/>
      <c r="AL15" s="928"/>
      <c r="AM15" s="30"/>
      <c r="AT15" s="134"/>
      <c r="BS15" s="6"/>
      <c r="BT15" s="6"/>
      <c r="BU15" s="6"/>
      <c r="BV15" s="6"/>
      <c r="BW15" s="6"/>
      <c r="BX15" s="6"/>
      <c r="BY15" s="6"/>
      <c r="BZ15" s="6"/>
      <c r="CA15" s="6"/>
      <c r="CB15" s="6"/>
      <c r="CC15" s="6"/>
    </row>
    <row r="16" spans="2:81" s="55" customFormat="1" ht="17.25" customHeight="1" x14ac:dyDescent="0.2">
      <c r="B16" s="339"/>
      <c r="C16" s="339"/>
      <c r="D16" s="339"/>
      <c r="E16" s="339"/>
      <c r="F16" s="339"/>
      <c r="G16" s="339"/>
      <c r="H16" s="339"/>
      <c r="I16" s="339"/>
      <c r="J16" s="928"/>
      <c r="K16" s="928"/>
      <c r="L16" s="928"/>
      <c r="M16" s="928"/>
      <c r="N16" s="928"/>
      <c r="O16" s="928"/>
      <c r="P16" s="928"/>
      <c r="Q16" s="928"/>
      <c r="R16" s="928"/>
      <c r="S16" s="928"/>
      <c r="T16" s="928"/>
      <c r="U16" s="928"/>
      <c r="V16" s="928"/>
      <c r="W16" s="928"/>
      <c r="X16" s="928"/>
      <c r="Y16" s="928"/>
      <c r="Z16" s="928"/>
      <c r="AA16" s="928"/>
      <c r="AB16" s="928"/>
      <c r="AC16" s="928"/>
      <c r="AD16" s="928"/>
      <c r="AE16" s="928"/>
      <c r="AF16" s="928"/>
      <c r="AG16" s="928"/>
      <c r="AH16" s="928"/>
      <c r="AI16" s="928"/>
      <c r="AJ16" s="928"/>
      <c r="AK16" s="928"/>
      <c r="AL16" s="928"/>
      <c r="AM16" s="30"/>
      <c r="AT16" s="134"/>
      <c r="BS16" s="6"/>
      <c r="BT16" s="6"/>
      <c r="BU16" s="6"/>
      <c r="BV16" s="6"/>
      <c r="BW16" s="6"/>
      <c r="BX16" s="6"/>
      <c r="BY16" s="6"/>
      <c r="BZ16" s="6"/>
      <c r="CA16" s="6"/>
      <c r="CB16" s="6"/>
      <c r="CC16" s="6"/>
    </row>
    <row r="17" spans="1:70" ht="17.25" customHeight="1" x14ac:dyDescent="0.2">
      <c r="B17" s="166" t="s">
        <v>16</v>
      </c>
      <c r="C17" s="167"/>
      <c r="D17" s="167"/>
      <c r="E17" s="167"/>
      <c r="F17" s="167"/>
      <c r="G17" s="167"/>
      <c r="H17" s="167"/>
      <c r="I17" s="168"/>
      <c r="J17" s="929">
        <f>IF(【契約④】契約内容申告書!J17="","",【契約④】契約内容申告書!J17)</f>
        <v>4</v>
      </c>
      <c r="K17" s="930"/>
      <c r="L17" s="930"/>
      <c r="M17" s="930"/>
      <c r="N17" s="930"/>
      <c r="O17" s="930"/>
      <c r="P17" s="930"/>
      <c r="Q17" s="930"/>
      <c r="R17" s="930"/>
      <c r="S17" s="930"/>
      <c r="T17" s="930"/>
      <c r="U17" s="930"/>
      <c r="V17" s="930"/>
      <c r="W17" s="930"/>
      <c r="X17" s="930"/>
      <c r="Y17" s="930"/>
      <c r="Z17" s="930"/>
      <c r="AA17" s="930"/>
      <c r="AB17" s="930"/>
      <c r="AC17" s="930"/>
      <c r="AD17" s="930"/>
      <c r="AE17" s="930"/>
      <c r="AF17" s="930"/>
      <c r="AG17" s="930"/>
      <c r="AH17" s="930"/>
      <c r="AI17" s="930"/>
      <c r="AJ17" s="930"/>
      <c r="AK17" s="930"/>
      <c r="AL17" s="931"/>
      <c r="AM17" s="55"/>
      <c r="AN17" s="55"/>
      <c r="AO17" s="55"/>
      <c r="AP17" s="55"/>
      <c r="AQ17" s="55"/>
      <c r="AR17" s="55"/>
      <c r="AS17" s="55"/>
      <c r="AT17" s="134"/>
      <c r="BR17" s="30"/>
    </row>
    <row r="18" spans="1:70" ht="17.25" customHeight="1" x14ac:dyDescent="0.2">
      <c r="B18" s="169"/>
      <c r="C18" s="170"/>
      <c r="D18" s="170"/>
      <c r="E18" s="170"/>
      <c r="F18" s="170"/>
      <c r="G18" s="170"/>
      <c r="H18" s="170"/>
      <c r="I18" s="171"/>
      <c r="J18" s="932"/>
      <c r="K18" s="933"/>
      <c r="L18" s="933"/>
      <c r="M18" s="933"/>
      <c r="N18" s="933"/>
      <c r="O18" s="933"/>
      <c r="P18" s="933"/>
      <c r="Q18" s="933"/>
      <c r="R18" s="933"/>
      <c r="S18" s="933"/>
      <c r="T18" s="933"/>
      <c r="U18" s="933"/>
      <c r="V18" s="933"/>
      <c r="W18" s="933"/>
      <c r="X18" s="933"/>
      <c r="Y18" s="933"/>
      <c r="Z18" s="933"/>
      <c r="AA18" s="933"/>
      <c r="AB18" s="933"/>
      <c r="AC18" s="933"/>
      <c r="AD18" s="933"/>
      <c r="AE18" s="933"/>
      <c r="AF18" s="933"/>
      <c r="AG18" s="933"/>
      <c r="AH18" s="933"/>
      <c r="AI18" s="933"/>
      <c r="AJ18" s="933"/>
      <c r="AK18" s="933"/>
      <c r="AL18" s="934"/>
      <c r="AM18" s="55"/>
      <c r="AN18" s="55"/>
      <c r="AO18" s="55"/>
      <c r="AP18" s="55"/>
      <c r="AQ18" s="55"/>
      <c r="AR18" s="55"/>
      <c r="AS18" s="55"/>
      <c r="AT18" s="135"/>
      <c r="BR18" s="30"/>
    </row>
    <row r="19" spans="1:70" ht="7.5" customHeight="1" x14ac:dyDescent="0.2">
      <c r="B19" s="136"/>
      <c r="C19" s="136"/>
      <c r="D19" s="136"/>
      <c r="E19" s="136"/>
      <c r="F19" s="136"/>
      <c r="G19" s="136"/>
      <c r="H19" s="136"/>
      <c r="I19" s="136"/>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127"/>
      <c r="BN19" s="55"/>
      <c r="BO19" s="127"/>
      <c r="BP19" s="55"/>
      <c r="BQ19" s="55"/>
      <c r="BR19" s="30"/>
    </row>
    <row r="20" spans="1:70" ht="7.5" customHeight="1" x14ac:dyDescent="0.2">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R20" s="30"/>
    </row>
    <row r="21" spans="1:70" customFormat="1" ht="13.5" customHeight="1" x14ac:dyDescent="0.2">
      <c r="A21" s="30"/>
      <c r="B21" s="166" t="s">
        <v>52</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8"/>
      <c r="BR21" s="30"/>
    </row>
    <row r="22" spans="1:70" customFormat="1" ht="13.5" customHeight="1" x14ac:dyDescent="0.2">
      <c r="A22" s="30"/>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0"/>
      <c r="BR22" s="30"/>
    </row>
    <row r="23" spans="1:70" customFormat="1" ht="13.5" customHeight="1" x14ac:dyDescent="0.2">
      <c r="A23" s="30"/>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1"/>
      <c r="BR23" s="30"/>
    </row>
    <row r="24" spans="1:70" s="10" customForma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68"/>
    </row>
    <row r="25" spans="1:70" customFormat="1" ht="13.5" customHeight="1" x14ac:dyDescent="0.2">
      <c r="A25" s="30"/>
      <c r="B25" s="409" t="s">
        <v>53</v>
      </c>
      <c r="C25" s="410"/>
      <c r="D25" s="411"/>
      <c r="E25" s="418" t="s">
        <v>118</v>
      </c>
      <c r="F25" s="419"/>
      <c r="G25" s="419"/>
      <c r="H25" s="419"/>
      <c r="I25" s="419"/>
      <c r="J25" s="419"/>
      <c r="K25" s="419"/>
      <c r="L25" s="419"/>
      <c r="M25" s="419"/>
      <c r="N25" s="419"/>
      <c r="O25" s="419"/>
      <c r="P25" s="419"/>
      <c r="Q25" s="420"/>
      <c r="R25" s="30"/>
      <c r="S25" s="30"/>
      <c r="T25" s="454">
        <f>【契約①】契約内容申告書!B28</f>
        <v>0</v>
      </c>
      <c r="U25" s="455"/>
      <c r="V25" s="455"/>
      <c r="W25" s="455"/>
      <c r="X25" s="455"/>
      <c r="Y25" s="455"/>
      <c r="Z25" s="455"/>
      <c r="AA25" s="455"/>
      <c r="AB25" s="455"/>
      <c r="AC25" s="455"/>
      <c r="AD25" s="455"/>
      <c r="AE25" s="455"/>
      <c r="AF25" s="455"/>
      <c r="AG25" s="455"/>
      <c r="AH25" s="455"/>
      <c r="AI25" s="455"/>
      <c r="AJ25" s="455"/>
      <c r="AK25" s="455"/>
      <c r="AL25" s="455"/>
      <c r="AM25" s="456"/>
      <c r="AN25" s="469" t="s">
        <v>54</v>
      </c>
      <c r="AO25" s="470"/>
      <c r="AP25" s="471"/>
      <c r="AQ25" s="30"/>
      <c r="AR25" s="30"/>
      <c r="AS25" s="69"/>
      <c r="AT25" s="409" t="s">
        <v>108</v>
      </c>
      <c r="AU25" s="410"/>
      <c r="AV25" s="411"/>
      <c r="AW25" s="418" t="s">
        <v>107</v>
      </c>
      <c r="AX25" s="419"/>
      <c r="AY25" s="419"/>
      <c r="AZ25" s="419"/>
      <c r="BA25" s="419"/>
      <c r="BB25" s="419"/>
      <c r="BC25" s="419"/>
      <c r="BD25" s="419"/>
      <c r="BE25" s="419"/>
      <c r="BF25" s="420"/>
      <c r="BG25" s="809"/>
      <c r="BH25" s="810"/>
      <c r="BI25" s="810"/>
      <c r="BJ25" s="810"/>
      <c r="BK25" s="810"/>
      <c r="BL25" s="810"/>
      <c r="BM25" s="810"/>
      <c r="BN25" s="811"/>
      <c r="BO25" s="469" t="s">
        <v>54</v>
      </c>
      <c r="BP25" s="470"/>
      <c r="BQ25" s="471"/>
      <c r="BR25" s="30"/>
    </row>
    <row r="26" spans="1:70" customFormat="1" ht="13.5" customHeight="1" x14ac:dyDescent="0.2">
      <c r="A26" s="30"/>
      <c r="B26" s="412"/>
      <c r="C26" s="413"/>
      <c r="D26" s="414"/>
      <c r="E26" s="421"/>
      <c r="F26" s="422"/>
      <c r="G26" s="422"/>
      <c r="H26" s="422"/>
      <c r="I26" s="422"/>
      <c r="J26" s="422"/>
      <c r="K26" s="422"/>
      <c r="L26" s="422"/>
      <c r="M26" s="422"/>
      <c r="N26" s="422"/>
      <c r="O26" s="422"/>
      <c r="P26" s="422"/>
      <c r="Q26" s="423"/>
      <c r="R26" s="30"/>
      <c r="S26" s="30"/>
      <c r="T26" s="457"/>
      <c r="U26" s="458"/>
      <c r="V26" s="458"/>
      <c r="W26" s="458"/>
      <c r="X26" s="458"/>
      <c r="Y26" s="458"/>
      <c r="Z26" s="458"/>
      <c r="AA26" s="458"/>
      <c r="AB26" s="458"/>
      <c r="AC26" s="458"/>
      <c r="AD26" s="458"/>
      <c r="AE26" s="458"/>
      <c r="AF26" s="458"/>
      <c r="AG26" s="458"/>
      <c r="AH26" s="458"/>
      <c r="AI26" s="458"/>
      <c r="AJ26" s="458"/>
      <c r="AK26" s="458"/>
      <c r="AL26" s="458"/>
      <c r="AM26" s="459"/>
      <c r="AN26" s="472"/>
      <c r="AO26" s="473"/>
      <c r="AP26" s="474"/>
      <c r="AQ26" s="128"/>
      <c r="AR26" s="30"/>
      <c r="AS26" s="69"/>
      <c r="AT26" s="412"/>
      <c r="AU26" s="413"/>
      <c r="AV26" s="414"/>
      <c r="AW26" s="421"/>
      <c r="AX26" s="422"/>
      <c r="AY26" s="422"/>
      <c r="AZ26" s="422"/>
      <c r="BA26" s="422"/>
      <c r="BB26" s="422"/>
      <c r="BC26" s="422"/>
      <c r="BD26" s="422"/>
      <c r="BE26" s="422"/>
      <c r="BF26" s="423"/>
      <c r="BG26" s="812"/>
      <c r="BH26" s="813"/>
      <c r="BI26" s="813"/>
      <c r="BJ26" s="813"/>
      <c r="BK26" s="813"/>
      <c r="BL26" s="813"/>
      <c r="BM26" s="813"/>
      <c r="BN26" s="814"/>
      <c r="BO26" s="472"/>
      <c r="BP26" s="473"/>
      <c r="BQ26" s="474"/>
      <c r="BR26" s="30"/>
    </row>
    <row r="27" spans="1:70" customFormat="1" ht="13.5" customHeight="1" x14ac:dyDescent="0.2">
      <c r="A27" s="30"/>
      <c r="B27" s="415"/>
      <c r="C27" s="416"/>
      <c r="D27" s="417"/>
      <c r="E27" s="424"/>
      <c r="F27" s="425"/>
      <c r="G27" s="425"/>
      <c r="H27" s="425"/>
      <c r="I27" s="425"/>
      <c r="J27" s="425"/>
      <c r="K27" s="425"/>
      <c r="L27" s="425"/>
      <c r="M27" s="425"/>
      <c r="N27" s="425"/>
      <c r="O27" s="425"/>
      <c r="P27" s="425"/>
      <c r="Q27" s="426"/>
      <c r="R27" s="30"/>
      <c r="S27" s="30"/>
      <c r="T27" s="492"/>
      <c r="U27" s="493"/>
      <c r="V27" s="493"/>
      <c r="W27" s="493"/>
      <c r="X27" s="493"/>
      <c r="Y27" s="493"/>
      <c r="Z27" s="493"/>
      <c r="AA27" s="493"/>
      <c r="AB27" s="493"/>
      <c r="AC27" s="493"/>
      <c r="AD27" s="493"/>
      <c r="AE27" s="493"/>
      <c r="AF27" s="493"/>
      <c r="AG27" s="493"/>
      <c r="AH27" s="493"/>
      <c r="AI27" s="493"/>
      <c r="AJ27" s="493"/>
      <c r="AK27" s="493"/>
      <c r="AL27" s="493"/>
      <c r="AM27" s="494"/>
      <c r="AN27" s="487"/>
      <c r="AO27" s="488"/>
      <c r="AP27" s="489"/>
      <c r="AQ27" s="30"/>
      <c r="AR27" s="30"/>
      <c r="AS27" s="69"/>
      <c r="AT27" s="415"/>
      <c r="AU27" s="416"/>
      <c r="AV27" s="417"/>
      <c r="AW27" s="424"/>
      <c r="AX27" s="425"/>
      <c r="AY27" s="425"/>
      <c r="AZ27" s="425"/>
      <c r="BA27" s="425"/>
      <c r="BB27" s="425"/>
      <c r="BC27" s="425"/>
      <c r="BD27" s="425"/>
      <c r="BE27" s="425"/>
      <c r="BF27" s="426"/>
      <c r="BG27" s="815"/>
      <c r="BH27" s="816"/>
      <c r="BI27" s="816"/>
      <c r="BJ27" s="816"/>
      <c r="BK27" s="816"/>
      <c r="BL27" s="816"/>
      <c r="BM27" s="816"/>
      <c r="BN27" s="817"/>
      <c r="BO27" s="487"/>
      <c r="BP27" s="488"/>
      <c r="BQ27" s="489"/>
      <c r="BR27" s="30"/>
    </row>
    <row r="28" spans="1:70" customFormat="1" ht="13.5" customHeight="1" x14ac:dyDescent="0.2">
      <c r="A28" s="30"/>
      <c r="B28" s="409" t="s">
        <v>55</v>
      </c>
      <c r="C28" s="410"/>
      <c r="D28" s="411"/>
      <c r="E28" s="418" t="s">
        <v>56</v>
      </c>
      <c r="F28" s="419"/>
      <c r="G28" s="419"/>
      <c r="H28" s="419"/>
      <c r="I28" s="419"/>
      <c r="J28" s="419"/>
      <c r="K28" s="419"/>
      <c r="L28" s="419"/>
      <c r="M28" s="419"/>
      <c r="N28" s="419"/>
      <c r="O28" s="419"/>
      <c r="P28" s="419"/>
      <c r="Q28" s="420"/>
      <c r="R28" s="30"/>
      <c r="S28" s="30"/>
      <c r="T28" s="454">
        <f>T31+T34</f>
        <v>0</v>
      </c>
      <c r="U28" s="455"/>
      <c r="V28" s="455"/>
      <c r="W28" s="455"/>
      <c r="X28" s="455"/>
      <c r="Y28" s="455"/>
      <c r="Z28" s="455"/>
      <c r="AA28" s="455"/>
      <c r="AB28" s="455"/>
      <c r="AC28" s="455"/>
      <c r="AD28" s="455"/>
      <c r="AE28" s="455"/>
      <c r="AF28" s="455"/>
      <c r="AG28" s="455"/>
      <c r="AH28" s="455"/>
      <c r="AI28" s="455"/>
      <c r="AJ28" s="455"/>
      <c r="AK28" s="455"/>
      <c r="AL28" s="455"/>
      <c r="AM28" s="456"/>
      <c r="AN28" s="495" t="s">
        <v>51</v>
      </c>
      <c r="AO28" s="496"/>
      <c r="AP28" s="497"/>
      <c r="AQ28" s="30"/>
      <c r="AR28" s="30"/>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30"/>
    </row>
    <row r="29" spans="1:70" customFormat="1" ht="13.5" customHeight="1" x14ac:dyDescent="0.2">
      <c r="A29" s="30"/>
      <c r="B29" s="412"/>
      <c r="C29" s="413"/>
      <c r="D29" s="414"/>
      <c r="E29" s="421"/>
      <c r="F29" s="422"/>
      <c r="G29" s="422"/>
      <c r="H29" s="422"/>
      <c r="I29" s="422"/>
      <c r="J29" s="422"/>
      <c r="K29" s="422"/>
      <c r="L29" s="422"/>
      <c r="M29" s="422"/>
      <c r="N29" s="422"/>
      <c r="O29" s="422"/>
      <c r="P29" s="422"/>
      <c r="Q29" s="423"/>
      <c r="R29" s="30"/>
      <c r="S29" s="30"/>
      <c r="T29" s="457"/>
      <c r="U29" s="458"/>
      <c r="V29" s="458"/>
      <c r="W29" s="458"/>
      <c r="X29" s="458"/>
      <c r="Y29" s="458"/>
      <c r="Z29" s="458"/>
      <c r="AA29" s="458"/>
      <c r="AB29" s="458"/>
      <c r="AC29" s="458"/>
      <c r="AD29" s="458"/>
      <c r="AE29" s="458"/>
      <c r="AF29" s="458"/>
      <c r="AG29" s="458"/>
      <c r="AH29" s="458"/>
      <c r="AI29" s="458"/>
      <c r="AJ29" s="458"/>
      <c r="AK29" s="458"/>
      <c r="AL29" s="458"/>
      <c r="AM29" s="459"/>
      <c r="AN29" s="439"/>
      <c r="AO29" s="440"/>
      <c r="AP29" s="441"/>
      <c r="AQ29" s="30"/>
      <c r="AR29" s="30"/>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30"/>
    </row>
    <row r="30" spans="1:70" customFormat="1" x14ac:dyDescent="0.2">
      <c r="A30" s="30"/>
      <c r="B30" s="415"/>
      <c r="C30" s="416"/>
      <c r="D30" s="417"/>
      <c r="E30" s="424"/>
      <c r="F30" s="425"/>
      <c r="G30" s="425"/>
      <c r="H30" s="425"/>
      <c r="I30" s="425"/>
      <c r="J30" s="425"/>
      <c r="K30" s="425"/>
      <c r="L30" s="425"/>
      <c r="M30" s="425"/>
      <c r="N30" s="425"/>
      <c r="O30" s="425"/>
      <c r="P30" s="425"/>
      <c r="Q30" s="426"/>
      <c r="R30" s="30"/>
      <c r="S30" s="30"/>
      <c r="T30" s="460"/>
      <c r="U30" s="461"/>
      <c r="V30" s="461"/>
      <c r="W30" s="461"/>
      <c r="X30" s="461"/>
      <c r="Y30" s="461"/>
      <c r="Z30" s="461"/>
      <c r="AA30" s="461"/>
      <c r="AB30" s="461"/>
      <c r="AC30" s="461"/>
      <c r="AD30" s="461"/>
      <c r="AE30" s="461"/>
      <c r="AF30" s="461"/>
      <c r="AG30" s="461"/>
      <c r="AH30" s="461"/>
      <c r="AI30" s="461"/>
      <c r="AJ30" s="461"/>
      <c r="AK30" s="461"/>
      <c r="AL30" s="461"/>
      <c r="AM30" s="462"/>
      <c r="AN30" s="442"/>
      <c r="AO30" s="443"/>
      <c r="AP30" s="444"/>
      <c r="AQ30" s="30"/>
      <c r="AR30" s="30"/>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30"/>
    </row>
    <row r="31" spans="1:70" s="10" customFormat="1" ht="13.5" customHeight="1" x14ac:dyDescent="0.2">
      <c r="A31" s="30"/>
      <c r="B31" s="30"/>
      <c r="C31" s="30"/>
      <c r="D31" s="30"/>
      <c r="E31" s="409" t="s">
        <v>57</v>
      </c>
      <c r="F31" s="410"/>
      <c r="G31" s="411"/>
      <c r="H31" s="418" t="s">
        <v>58</v>
      </c>
      <c r="I31" s="419"/>
      <c r="J31" s="419"/>
      <c r="K31" s="419"/>
      <c r="L31" s="419"/>
      <c r="M31" s="419"/>
      <c r="N31" s="419"/>
      <c r="O31" s="419"/>
      <c r="P31" s="419"/>
      <c r="Q31" s="420"/>
      <c r="R31" s="30"/>
      <c r="S31" s="30"/>
      <c r="T31" s="843"/>
      <c r="U31" s="844"/>
      <c r="V31" s="844"/>
      <c r="W31" s="844"/>
      <c r="X31" s="844"/>
      <c r="Y31" s="844"/>
      <c r="Z31" s="844"/>
      <c r="AA31" s="844"/>
      <c r="AB31" s="844"/>
      <c r="AC31" s="844"/>
      <c r="AD31" s="844"/>
      <c r="AE31" s="844"/>
      <c r="AF31" s="844"/>
      <c r="AG31" s="844"/>
      <c r="AH31" s="844"/>
      <c r="AI31" s="844"/>
      <c r="AJ31" s="844"/>
      <c r="AK31" s="844"/>
      <c r="AL31" s="844"/>
      <c r="AM31" s="845"/>
      <c r="AN31" s="436" t="s">
        <v>51</v>
      </c>
      <c r="AO31" s="437"/>
      <c r="AP31" s="438"/>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68"/>
    </row>
    <row r="32" spans="1:70" customFormat="1" ht="13.5" customHeight="1" x14ac:dyDescent="0.2">
      <c r="A32" s="30"/>
      <c r="B32" s="30"/>
      <c r="C32" s="30"/>
      <c r="D32" s="30"/>
      <c r="E32" s="412"/>
      <c r="F32" s="413"/>
      <c r="G32" s="414"/>
      <c r="H32" s="421"/>
      <c r="I32" s="422"/>
      <c r="J32" s="422"/>
      <c r="K32" s="422"/>
      <c r="L32" s="422"/>
      <c r="M32" s="422"/>
      <c r="N32" s="422"/>
      <c r="O32" s="422"/>
      <c r="P32" s="422"/>
      <c r="Q32" s="423"/>
      <c r="R32" s="30"/>
      <c r="S32" s="30"/>
      <c r="T32" s="803"/>
      <c r="U32" s="804"/>
      <c r="V32" s="804"/>
      <c r="W32" s="804"/>
      <c r="X32" s="804"/>
      <c r="Y32" s="804"/>
      <c r="Z32" s="804"/>
      <c r="AA32" s="804"/>
      <c r="AB32" s="804"/>
      <c r="AC32" s="804"/>
      <c r="AD32" s="804"/>
      <c r="AE32" s="804"/>
      <c r="AF32" s="804"/>
      <c r="AG32" s="804"/>
      <c r="AH32" s="804"/>
      <c r="AI32" s="804"/>
      <c r="AJ32" s="804"/>
      <c r="AK32" s="804"/>
      <c r="AL32" s="804"/>
      <c r="AM32" s="805"/>
      <c r="AN32" s="439"/>
      <c r="AO32" s="440"/>
      <c r="AP32" s="441"/>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row>
    <row r="33" spans="1:76" customFormat="1" ht="13.5" customHeight="1" x14ac:dyDescent="0.2">
      <c r="A33" s="30"/>
      <c r="B33" s="30"/>
      <c r="C33" s="30"/>
      <c r="D33" s="30"/>
      <c r="E33" s="415"/>
      <c r="F33" s="416"/>
      <c r="G33" s="417"/>
      <c r="H33" s="424"/>
      <c r="I33" s="425"/>
      <c r="J33" s="425"/>
      <c r="K33" s="425"/>
      <c r="L33" s="425"/>
      <c r="M33" s="425"/>
      <c r="N33" s="425"/>
      <c r="O33" s="425"/>
      <c r="P33" s="425"/>
      <c r="Q33" s="426"/>
      <c r="R33" s="30"/>
      <c r="S33" s="30"/>
      <c r="T33" s="846"/>
      <c r="U33" s="847"/>
      <c r="V33" s="847"/>
      <c r="W33" s="847"/>
      <c r="X33" s="847"/>
      <c r="Y33" s="847"/>
      <c r="Z33" s="847"/>
      <c r="AA33" s="847"/>
      <c r="AB33" s="847"/>
      <c r="AC33" s="847"/>
      <c r="AD33" s="847"/>
      <c r="AE33" s="847"/>
      <c r="AF33" s="847"/>
      <c r="AG33" s="847"/>
      <c r="AH33" s="847"/>
      <c r="AI33" s="847"/>
      <c r="AJ33" s="847"/>
      <c r="AK33" s="847"/>
      <c r="AL33" s="847"/>
      <c r="AM33" s="848"/>
      <c r="AN33" s="442"/>
      <c r="AO33" s="443"/>
      <c r="AP33" s="444"/>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row>
    <row r="34" spans="1:76" customFormat="1" ht="13.5" customHeight="1" x14ac:dyDescent="0.2">
      <c r="A34" s="30"/>
      <c r="B34" s="30"/>
      <c r="C34" s="30"/>
      <c r="D34" s="30"/>
      <c r="E34" s="409" t="s">
        <v>59</v>
      </c>
      <c r="F34" s="410"/>
      <c r="G34" s="411"/>
      <c r="H34" s="418" t="s">
        <v>60</v>
      </c>
      <c r="I34" s="419"/>
      <c r="J34" s="419"/>
      <c r="K34" s="419"/>
      <c r="L34" s="419"/>
      <c r="M34" s="419"/>
      <c r="N34" s="419"/>
      <c r="O34" s="419"/>
      <c r="P34" s="419"/>
      <c r="Q34" s="420"/>
      <c r="R34" s="30"/>
      <c r="S34" s="30"/>
      <c r="T34" s="843"/>
      <c r="U34" s="844"/>
      <c r="V34" s="844"/>
      <c r="W34" s="844"/>
      <c r="X34" s="844"/>
      <c r="Y34" s="844"/>
      <c r="Z34" s="844"/>
      <c r="AA34" s="844"/>
      <c r="AB34" s="844"/>
      <c r="AC34" s="844"/>
      <c r="AD34" s="844"/>
      <c r="AE34" s="844"/>
      <c r="AF34" s="844"/>
      <c r="AG34" s="844"/>
      <c r="AH34" s="844"/>
      <c r="AI34" s="844"/>
      <c r="AJ34" s="844"/>
      <c r="AK34" s="844"/>
      <c r="AL34" s="844"/>
      <c r="AM34" s="845"/>
      <c r="AN34" s="436" t="s">
        <v>51</v>
      </c>
      <c r="AO34" s="437"/>
      <c r="AP34" s="438"/>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6" customFormat="1" ht="13.5" customHeight="1" x14ac:dyDescent="0.2">
      <c r="A35" s="30"/>
      <c r="B35" s="30"/>
      <c r="C35" s="30"/>
      <c r="D35" s="30"/>
      <c r="E35" s="412"/>
      <c r="F35" s="413"/>
      <c r="G35" s="414"/>
      <c r="H35" s="421"/>
      <c r="I35" s="422"/>
      <c r="J35" s="422"/>
      <c r="K35" s="422"/>
      <c r="L35" s="422"/>
      <c r="M35" s="422"/>
      <c r="N35" s="422"/>
      <c r="O35" s="422"/>
      <c r="P35" s="422"/>
      <c r="Q35" s="423"/>
      <c r="R35" s="30"/>
      <c r="S35" s="30"/>
      <c r="T35" s="803"/>
      <c r="U35" s="804"/>
      <c r="V35" s="804"/>
      <c r="W35" s="804"/>
      <c r="X35" s="804"/>
      <c r="Y35" s="804"/>
      <c r="Z35" s="804"/>
      <c r="AA35" s="804"/>
      <c r="AB35" s="804"/>
      <c r="AC35" s="804"/>
      <c r="AD35" s="804"/>
      <c r="AE35" s="804"/>
      <c r="AF35" s="804"/>
      <c r="AG35" s="804"/>
      <c r="AH35" s="804"/>
      <c r="AI35" s="804"/>
      <c r="AJ35" s="804"/>
      <c r="AK35" s="804"/>
      <c r="AL35" s="804"/>
      <c r="AM35" s="805"/>
      <c r="AN35" s="439"/>
      <c r="AO35" s="440"/>
      <c r="AP35" s="441"/>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6" customFormat="1" ht="13.5" customHeight="1" x14ac:dyDescent="0.2">
      <c r="A36" s="30"/>
      <c r="B36" s="30"/>
      <c r="C36" s="30"/>
      <c r="D36" s="30"/>
      <c r="E36" s="415"/>
      <c r="F36" s="416"/>
      <c r="G36" s="417"/>
      <c r="H36" s="424"/>
      <c r="I36" s="425"/>
      <c r="J36" s="425"/>
      <c r="K36" s="425"/>
      <c r="L36" s="425"/>
      <c r="M36" s="425"/>
      <c r="N36" s="425"/>
      <c r="O36" s="425"/>
      <c r="P36" s="425"/>
      <c r="Q36" s="426"/>
      <c r="R36" s="30"/>
      <c r="S36" s="30"/>
      <c r="T36" s="806"/>
      <c r="U36" s="807"/>
      <c r="V36" s="807"/>
      <c r="W36" s="807"/>
      <c r="X36" s="807"/>
      <c r="Y36" s="807"/>
      <c r="Z36" s="807"/>
      <c r="AA36" s="807"/>
      <c r="AB36" s="807"/>
      <c r="AC36" s="807"/>
      <c r="AD36" s="807"/>
      <c r="AE36" s="807"/>
      <c r="AF36" s="807"/>
      <c r="AG36" s="807"/>
      <c r="AH36" s="807"/>
      <c r="AI36" s="807"/>
      <c r="AJ36" s="807"/>
      <c r="AK36" s="807"/>
      <c r="AL36" s="807"/>
      <c r="AM36" s="808"/>
      <c r="AN36" s="448"/>
      <c r="AO36" s="449"/>
      <c r="AP36" s="45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6" s="7" customFormat="1" ht="13.5" customHeight="1" thickBot="1" x14ac:dyDescent="0.25">
      <c r="A37" s="18"/>
      <c r="B37" s="18"/>
      <c r="C37" s="18"/>
      <c r="D37" s="18"/>
      <c r="E37" s="71"/>
      <c r="F37" s="71"/>
      <c r="G37" s="71"/>
      <c r="H37" s="72"/>
      <c r="I37" s="72"/>
      <c r="J37" s="72"/>
      <c r="K37" s="72"/>
      <c r="L37" s="72"/>
      <c r="M37" s="72"/>
      <c r="N37" s="72"/>
      <c r="O37" s="72"/>
      <c r="P37" s="72"/>
      <c r="Q37" s="72"/>
      <c r="R37" s="18"/>
      <c r="S37" s="18"/>
      <c r="T37" s="155"/>
      <c r="U37" s="155"/>
      <c r="V37" s="155"/>
      <c r="W37" s="155"/>
      <c r="X37" s="155"/>
      <c r="Y37" s="155"/>
      <c r="Z37" s="155"/>
      <c r="AA37" s="155"/>
      <c r="AB37" s="155"/>
      <c r="AC37" s="155"/>
      <c r="AD37" s="155"/>
      <c r="AE37" s="155"/>
      <c r="AF37" s="155"/>
      <c r="AG37" s="155"/>
      <c r="AH37" s="155"/>
      <c r="AI37" s="155"/>
      <c r="AJ37" s="155"/>
      <c r="AK37" s="155"/>
      <c r="AL37" s="155"/>
      <c r="AM37" s="155"/>
      <c r="AN37" s="156"/>
      <c r="AO37" s="156"/>
      <c r="AP37" s="156"/>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row>
    <row r="38" spans="1:76" customFormat="1" ht="46.5" customHeight="1" x14ac:dyDescent="0.2">
      <c r="A38" s="30"/>
      <c r="B38" s="74" t="s">
        <v>61</v>
      </c>
      <c r="C38" s="30"/>
      <c r="D38" s="68"/>
      <c r="E38" s="75"/>
      <c r="F38" s="68"/>
      <c r="G38" s="68"/>
      <c r="H38" s="64"/>
      <c r="I38" s="64"/>
      <c r="J38" s="64"/>
      <c r="K38" s="64"/>
      <c r="L38" s="64"/>
      <c r="M38" s="64"/>
      <c r="N38" s="64"/>
      <c r="O38" s="64"/>
      <c r="P38" s="64"/>
      <c r="Q38" s="64"/>
      <c r="R38" s="30"/>
      <c r="S38" s="30"/>
      <c r="T38" s="849"/>
      <c r="U38" s="850"/>
      <c r="V38" s="850"/>
      <c r="W38" s="850"/>
      <c r="X38" s="850"/>
      <c r="Y38" s="850"/>
      <c r="Z38" s="850"/>
      <c r="AA38" s="850"/>
      <c r="AB38" s="850"/>
      <c r="AC38" s="850"/>
      <c r="AD38" s="850"/>
      <c r="AE38" s="850"/>
      <c r="AF38" s="850"/>
      <c r="AG38" s="850"/>
      <c r="AH38" s="850"/>
      <c r="AI38" s="850"/>
      <c r="AJ38" s="850"/>
      <c r="AK38" s="850"/>
      <c r="AL38" s="850"/>
      <c r="AM38" s="851"/>
      <c r="AN38" s="76"/>
      <c r="AO38" s="76"/>
      <c r="AP38" s="76"/>
      <c r="AQ38" s="76"/>
      <c r="AR38" s="76"/>
      <c r="AS38" s="76"/>
      <c r="AT38" s="77" t="str">
        <f>IF(T38="積算","※①のフォームで入力してください。",IF(T38="料率","※②のフォームで入力してください。",""))</f>
        <v/>
      </c>
      <c r="AU38" s="64"/>
      <c r="AV38" s="64"/>
      <c r="AW38" s="64"/>
      <c r="AX38" s="64"/>
      <c r="AY38" s="64"/>
      <c r="AZ38" s="64"/>
      <c r="BA38" s="78"/>
      <c r="BB38" s="78"/>
      <c r="BC38" s="78"/>
      <c r="BD38" s="78"/>
      <c r="BE38" s="78"/>
      <c r="BF38" s="78"/>
      <c r="BG38" s="156"/>
      <c r="BH38" s="156"/>
      <c r="BI38" s="156"/>
      <c r="BJ38" s="156"/>
      <c r="BK38" s="68"/>
      <c r="BL38" s="68"/>
      <c r="BM38" s="68"/>
      <c r="BN38" s="40"/>
      <c r="BO38" s="40"/>
      <c r="BP38" s="40"/>
      <c r="BQ38" s="40"/>
      <c r="BR38" s="30"/>
    </row>
    <row r="39" spans="1:76" customFormat="1" ht="13.5" customHeight="1" x14ac:dyDescent="0.2">
      <c r="A39" s="30"/>
      <c r="B39" s="166" t="s">
        <v>62</v>
      </c>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8"/>
      <c r="BR39" s="30"/>
    </row>
    <row r="40" spans="1:76" customFormat="1" ht="13.5" customHeight="1" x14ac:dyDescent="0.2">
      <c r="A40" s="30"/>
      <c r="B40" s="178"/>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0"/>
      <c r="BR40" s="30"/>
    </row>
    <row r="41" spans="1:76" customFormat="1" ht="13.5" customHeight="1" x14ac:dyDescent="0.2">
      <c r="A41" s="30"/>
      <c r="B41" s="169"/>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1"/>
      <c r="BR41" s="30"/>
    </row>
    <row r="42" spans="1:76" customFormat="1" ht="13.5" customHeight="1" x14ac:dyDescent="0.2">
      <c r="A42" s="68"/>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8"/>
      <c r="BO42" s="68"/>
      <c r="BP42" s="68"/>
      <c r="BQ42" s="68"/>
      <c r="BR42" s="30"/>
    </row>
    <row r="43" spans="1:76" customFormat="1" ht="11.25" customHeight="1" x14ac:dyDescent="0.2">
      <c r="A43" s="30"/>
      <c r="B43" s="30"/>
      <c r="C43" s="30"/>
      <c r="D43" s="30"/>
      <c r="E43" s="92"/>
      <c r="F43" s="92"/>
      <c r="G43" s="92"/>
      <c r="H43" s="92"/>
      <c r="I43" s="92"/>
      <c r="J43" s="92"/>
      <c r="K43" s="92"/>
      <c r="L43" s="92"/>
      <c r="M43" s="92"/>
      <c r="N43" s="92"/>
      <c r="O43" s="92"/>
      <c r="P43" s="92"/>
      <c r="Q43" s="92"/>
      <c r="R43" s="30"/>
      <c r="S43" s="179" t="s">
        <v>63</v>
      </c>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30"/>
      <c r="AS43" s="179" t="s">
        <v>64</v>
      </c>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30"/>
    </row>
    <row r="44" spans="1:76" customFormat="1" ht="11.25" customHeight="1" x14ac:dyDescent="0.2">
      <c r="A44" s="30"/>
      <c r="B44" s="30"/>
      <c r="C44" s="30"/>
      <c r="D44" s="30"/>
      <c r="E44" s="92"/>
      <c r="F44" s="92"/>
      <c r="G44" s="92"/>
      <c r="H44" s="92"/>
      <c r="I44" s="92"/>
      <c r="J44" s="92"/>
      <c r="K44" s="92"/>
      <c r="L44" s="92"/>
      <c r="M44" s="92"/>
      <c r="N44" s="92"/>
      <c r="O44" s="92"/>
      <c r="P44" s="92"/>
      <c r="Q44" s="92"/>
      <c r="R44" s="30"/>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30"/>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30"/>
    </row>
    <row r="45" spans="1:76" customFormat="1" ht="11.25" customHeight="1" x14ac:dyDescent="0.2">
      <c r="A45" s="30"/>
      <c r="B45" s="30"/>
      <c r="C45" s="30"/>
      <c r="D45" s="30"/>
      <c r="E45" s="92"/>
      <c r="F45" s="92"/>
      <c r="G45" s="92"/>
      <c r="H45" s="92"/>
      <c r="I45" s="92"/>
      <c r="J45" s="92"/>
      <c r="K45" s="92"/>
      <c r="L45" s="92"/>
      <c r="M45" s="92"/>
      <c r="N45" s="92"/>
      <c r="O45" s="92"/>
      <c r="P45" s="92"/>
      <c r="Q45" s="92"/>
      <c r="R45" s="3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3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30"/>
    </row>
    <row r="46" spans="1:76" s="10" customFormat="1" x14ac:dyDescent="0.2">
      <c r="A46" s="30"/>
      <c r="B46" s="409" t="s">
        <v>65</v>
      </c>
      <c r="C46" s="410"/>
      <c r="D46" s="411"/>
      <c r="E46" s="819" t="s">
        <v>66</v>
      </c>
      <c r="F46" s="820"/>
      <c r="G46" s="820"/>
      <c r="H46" s="820"/>
      <c r="I46" s="820"/>
      <c r="J46" s="820"/>
      <c r="K46" s="820"/>
      <c r="L46" s="820"/>
      <c r="M46" s="820"/>
      <c r="N46" s="820"/>
      <c r="O46" s="820"/>
      <c r="P46" s="820"/>
      <c r="Q46" s="821"/>
      <c r="R46" s="30"/>
      <c r="S46" s="80"/>
      <c r="T46" s="501">
        <v>0</v>
      </c>
      <c r="U46" s="502"/>
      <c r="V46" s="502"/>
      <c r="W46" s="502"/>
      <c r="X46" s="502"/>
      <c r="Y46" s="502"/>
      <c r="Z46" s="502"/>
      <c r="AA46" s="502"/>
      <c r="AB46" s="502"/>
      <c r="AC46" s="502"/>
      <c r="AD46" s="502"/>
      <c r="AE46" s="502"/>
      <c r="AF46" s="502"/>
      <c r="AG46" s="502"/>
      <c r="AH46" s="502"/>
      <c r="AI46" s="502"/>
      <c r="AJ46" s="502"/>
      <c r="AK46" s="502"/>
      <c r="AL46" s="502"/>
      <c r="AM46" s="503"/>
      <c r="AN46" s="510" t="s">
        <v>51</v>
      </c>
      <c r="AO46" s="511"/>
      <c r="AP46" s="512"/>
      <c r="AQ46" s="80"/>
      <c r="AR46" s="30"/>
      <c r="AS46" s="80"/>
      <c r="AT46" s="800"/>
      <c r="AU46" s="801"/>
      <c r="AV46" s="801"/>
      <c r="AW46" s="801"/>
      <c r="AX46" s="801"/>
      <c r="AY46" s="801"/>
      <c r="AZ46" s="801"/>
      <c r="BA46" s="801"/>
      <c r="BB46" s="801"/>
      <c r="BC46" s="801"/>
      <c r="BD46" s="801"/>
      <c r="BE46" s="801"/>
      <c r="BF46" s="801"/>
      <c r="BG46" s="801"/>
      <c r="BH46" s="801"/>
      <c r="BI46" s="801"/>
      <c r="BJ46" s="801"/>
      <c r="BK46" s="801"/>
      <c r="BL46" s="801"/>
      <c r="BM46" s="802"/>
      <c r="BN46" s="495" t="s">
        <v>51</v>
      </c>
      <c r="BO46" s="496"/>
      <c r="BP46" s="497"/>
      <c r="BQ46" s="80"/>
      <c r="BR46" s="30"/>
      <c r="BX46" s="151"/>
    </row>
    <row r="47" spans="1:76" customFormat="1" x14ac:dyDescent="0.2">
      <c r="A47" s="30"/>
      <c r="B47" s="412"/>
      <c r="C47" s="413"/>
      <c r="D47" s="414"/>
      <c r="E47" s="822"/>
      <c r="F47" s="823"/>
      <c r="G47" s="823"/>
      <c r="H47" s="823"/>
      <c r="I47" s="823"/>
      <c r="J47" s="823"/>
      <c r="K47" s="823"/>
      <c r="L47" s="823"/>
      <c r="M47" s="823"/>
      <c r="N47" s="823"/>
      <c r="O47" s="823"/>
      <c r="P47" s="823"/>
      <c r="Q47" s="824"/>
      <c r="R47" s="30"/>
      <c r="S47" s="80"/>
      <c r="T47" s="504"/>
      <c r="U47" s="505"/>
      <c r="V47" s="505"/>
      <c r="W47" s="505"/>
      <c r="X47" s="505"/>
      <c r="Y47" s="505"/>
      <c r="Z47" s="505"/>
      <c r="AA47" s="505"/>
      <c r="AB47" s="505"/>
      <c r="AC47" s="505"/>
      <c r="AD47" s="505"/>
      <c r="AE47" s="505"/>
      <c r="AF47" s="505"/>
      <c r="AG47" s="505"/>
      <c r="AH47" s="505"/>
      <c r="AI47" s="505"/>
      <c r="AJ47" s="505"/>
      <c r="AK47" s="505"/>
      <c r="AL47" s="505"/>
      <c r="AM47" s="506"/>
      <c r="AN47" s="513"/>
      <c r="AO47" s="514"/>
      <c r="AP47" s="515"/>
      <c r="AQ47" s="80"/>
      <c r="AR47" s="30"/>
      <c r="AS47" s="80"/>
      <c r="AT47" s="803"/>
      <c r="AU47" s="804"/>
      <c r="AV47" s="804"/>
      <c r="AW47" s="804"/>
      <c r="AX47" s="804"/>
      <c r="AY47" s="804"/>
      <c r="AZ47" s="804"/>
      <c r="BA47" s="804"/>
      <c r="BB47" s="804"/>
      <c r="BC47" s="804"/>
      <c r="BD47" s="804"/>
      <c r="BE47" s="804"/>
      <c r="BF47" s="804"/>
      <c r="BG47" s="804"/>
      <c r="BH47" s="804"/>
      <c r="BI47" s="804"/>
      <c r="BJ47" s="804"/>
      <c r="BK47" s="804"/>
      <c r="BL47" s="804"/>
      <c r="BM47" s="805"/>
      <c r="BN47" s="439"/>
      <c r="BO47" s="440"/>
      <c r="BP47" s="441"/>
      <c r="BQ47" s="80"/>
      <c r="BR47" s="30"/>
    </row>
    <row r="48" spans="1:76" customFormat="1" x14ac:dyDescent="0.2">
      <c r="A48" s="30"/>
      <c r="B48" s="415"/>
      <c r="C48" s="416"/>
      <c r="D48" s="417"/>
      <c r="E48" s="825"/>
      <c r="F48" s="826"/>
      <c r="G48" s="826"/>
      <c r="H48" s="826"/>
      <c r="I48" s="826"/>
      <c r="J48" s="826"/>
      <c r="K48" s="826"/>
      <c r="L48" s="826"/>
      <c r="M48" s="826"/>
      <c r="N48" s="826"/>
      <c r="O48" s="826"/>
      <c r="P48" s="826"/>
      <c r="Q48" s="827"/>
      <c r="R48" s="30"/>
      <c r="S48" s="80"/>
      <c r="T48" s="507"/>
      <c r="U48" s="508"/>
      <c r="V48" s="508"/>
      <c r="W48" s="508"/>
      <c r="X48" s="508"/>
      <c r="Y48" s="508"/>
      <c r="Z48" s="508"/>
      <c r="AA48" s="508"/>
      <c r="AB48" s="508"/>
      <c r="AC48" s="508"/>
      <c r="AD48" s="508"/>
      <c r="AE48" s="508"/>
      <c r="AF48" s="508"/>
      <c r="AG48" s="508"/>
      <c r="AH48" s="508"/>
      <c r="AI48" s="508"/>
      <c r="AJ48" s="508"/>
      <c r="AK48" s="508"/>
      <c r="AL48" s="508"/>
      <c r="AM48" s="509"/>
      <c r="AN48" s="516"/>
      <c r="AO48" s="517"/>
      <c r="AP48" s="518"/>
      <c r="AQ48" s="80"/>
      <c r="AR48" s="30"/>
      <c r="AS48" s="80"/>
      <c r="AT48" s="806"/>
      <c r="AU48" s="807"/>
      <c r="AV48" s="807"/>
      <c r="AW48" s="807"/>
      <c r="AX48" s="807"/>
      <c r="AY48" s="807"/>
      <c r="AZ48" s="807"/>
      <c r="BA48" s="807"/>
      <c r="BB48" s="807"/>
      <c r="BC48" s="807"/>
      <c r="BD48" s="807"/>
      <c r="BE48" s="807"/>
      <c r="BF48" s="807"/>
      <c r="BG48" s="807"/>
      <c r="BH48" s="807"/>
      <c r="BI48" s="807"/>
      <c r="BJ48" s="807"/>
      <c r="BK48" s="807"/>
      <c r="BL48" s="807"/>
      <c r="BM48" s="808"/>
      <c r="BN48" s="448"/>
      <c r="BO48" s="449"/>
      <c r="BP48" s="450"/>
      <c r="BQ48" s="80"/>
      <c r="BR48" s="30"/>
      <c r="BW48" s="152"/>
    </row>
    <row r="49" spans="1:82" customFormat="1" x14ac:dyDescent="0.2">
      <c r="A49" s="30"/>
      <c r="B49" s="409" t="s">
        <v>67</v>
      </c>
      <c r="C49" s="410"/>
      <c r="D49" s="411"/>
      <c r="E49" s="418" t="s">
        <v>68</v>
      </c>
      <c r="F49" s="419"/>
      <c r="G49" s="419"/>
      <c r="H49" s="419"/>
      <c r="I49" s="419"/>
      <c r="J49" s="419"/>
      <c r="K49" s="419"/>
      <c r="L49" s="419"/>
      <c r="M49" s="419"/>
      <c r="N49" s="419"/>
      <c r="O49" s="419"/>
      <c r="P49" s="419"/>
      <c r="Q49" s="420"/>
      <c r="R49" s="30"/>
      <c r="S49" s="80"/>
      <c r="T49" s="454" t="str">
        <f>IF(T38="積算",T28-T46,"")</f>
        <v/>
      </c>
      <c r="U49" s="455"/>
      <c r="V49" s="455"/>
      <c r="W49" s="455"/>
      <c r="X49" s="455"/>
      <c r="Y49" s="455"/>
      <c r="Z49" s="455"/>
      <c r="AA49" s="455"/>
      <c r="AB49" s="455"/>
      <c r="AC49" s="455"/>
      <c r="AD49" s="455"/>
      <c r="AE49" s="455"/>
      <c r="AF49" s="455"/>
      <c r="AG49" s="455"/>
      <c r="AH49" s="455"/>
      <c r="AI49" s="455"/>
      <c r="AJ49" s="455"/>
      <c r="AK49" s="455"/>
      <c r="AL49" s="455"/>
      <c r="AM49" s="456"/>
      <c r="AN49" s="495" t="s">
        <v>51</v>
      </c>
      <c r="AO49" s="496"/>
      <c r="AP49" s="497"/>
      <c r="AQ49" s="80"/>
      <c r="AR49" s="30"/>
      <c r="AS49" s="80"/>
      <c r="AT49" s="454" t="str">
        <f>IF(T38="積算",T28-AT46,"")</f>
        <v/>
      </c>
      <c r="AU49" s="455"/>
      <c r="AV49" s="455"/>
      <c r="AW49" s="455"/>
      <c r="AX49" s="455"/>
      <c r="AY49" s="455"/>
      <c r="AZ49" s="455"/>
      <c r="BA49" s="455"/>
      <c r="BB49" s="455"/>
      <c r="BC49" s="455"/>
      <c r="BD49" s="455"/>
      <c r="BE49" s="455"/>
      <c r="BF49" s="455"/>
      <c r="BG49" s="455"/>
      <c r="BH49" s="455"/>
      <c r="BI49" s="455"/>
      <c r="BJ49" s="455"/>
      <c r="BK49" s="455"/>
      <c r="BL49" s="455"/>
      <c r="BM49" s="456"/>
      <c r="BN49" s="495" t="s">
        <v>51</v>
      </c>
      <c r="BO49" s="496"/>
      <c r="BP49" s="497"/>
      <c r="BQ49" s="80"/>
      <c r="BR49" s="30"/>
      <c r="BW49" s="150"/>
    </row>
    <row r="50" spans="1:82" customFormat="1" x14ac:dyDescent="0.2">
      <c r="A50" s="30"/>
      <c r="B50" s="412"/>
      <c r="C50" s="413"/>
      <c r="D50" s="414"/>
      <c r="E50" s="421"/>
      <c r="F50" s="422"/>
      <c r="G50" s="422"/>
      <c r="H50" s="422"/>
      <c r="I50" s="422"/>
      <c r="J50" s="422"/>
      <c r="K50" s="422"/>
      <c r="L50" s="422"/>
      <c r="M50" s="422"/>
      <c r="N50" s="422"/>
      <c r="O50" s="422"/>
      <c r="P50" s="422"/>
      <c r="Q50" s="423"/>
      <c r="R50" s="30"/>
      <c r="S50" s="80"/>
      <c r="T50" s="457"/>
      <c r="U50" s="458"/>
      <c r="V50" s="458"/>
      <c r="W50" s="458"/>
      <c r="X50" s="458"/>
      <c r="Y50" s="458"/>
      <c r="Z50" s="458"/>
      <c r="AA50" s="458"/>
      <c r="AB50" s="458"/>
      <c r="AC50" s="458"/>
      <c r="AD50" s="458"/>
      <c r="AE50" s="458"/>
      <c r="AF50" s="458"/>
      <c r="AG50" s="458"/>
      <c r="AH50" s="458"/>
      <c r="AI50" s="458"/>
      <c r="AJ50" s="458"/>
      <c r="AK50" s="458"/>
      <c r="AL50" s="458"/>
      <c r="AM50" s="459"/>
      <c r="AN50" s="439"/>
      <c r="AO50" s="440"/>
      <c r="AP50" s="441"/>
      <c r="AQ50" s="80"/>
      <c r="AR50" s="30"/>
      <c r="AS50" s="80"/>
      <c r="AT50" s="457"/>
      <c r="AU50" s="458"/>
      <c r="AV50" s="458"/>
      <c r="AW50" s="458"/>
      <c r="AX50" s="458"/>
      <c r="AY50" s="458"/>
      <c r="AZ50" s="458"/>
      <c r="BA50" s="458"/>
      <c r="BB50" s="458"/>
      <c r="BC50" s="458"/>
      <c r="BD50" s="458"/>
      <c r="BE50" s="458"/>
      <c r="BF50" s="458"/>
      <c r="BG50" s="458"/>
      <c r="BH50" s="458"/>
      <c r="BI50" s="458"/>
      <c r="BJ50" s="458"/>
      <c r="BK50" s="458"/>
      <c r="BL50" s="458"/>
      <c r="BM50" s="459"/>
      <c r="BN50" s="439"/>
      <c r="BO50" s="440"/>
      <c r="BP50" s="441"/>
      <c r="BQ50" s="80"/>
      <c r="BR50" s="30"/>
      <c r="BW50" s="150"/>
    </row>
    <row r="51" spans="1:82" customFormat="1" x14ac:dyDescent="0.2">
      <c r="A51" s="30"/>
      <c r="B51" s="415"/>
      <c r="C51" s="416"/>
      <c r="D51" s="417"/>
      <c r="E51" s="424"/>
      <c r="F51" s="425"/>
      <c r="G51" s="425"/>
      <c r="H51" s="425"/>
      <c r="I51" s="425"/>
      <c r="J51" s="425"/>
      <c r="K51" s="425"/>
      <c r="L51" s="425"/>
      <c r="M51" s="425"/>
      <c r="N51" s="425"/>
      <c r="O51" s="425"/>
      <c r="P51" s="425"/>
      <c r="Q51" s="426"/>
      <c r="R51" s="30"/>
      <c r="S51" s="80"/>
      <c r="T51" s="492"/>
      <c r="U51" s="493"/>
      <c r="V51" s="493"/>
      <c r="W51" s="493"/>
      <c r="X51" s="493"/>
      <c r="Y51" s="493"/>
      <c r="Z51" s="493"/>
      <c r="AA51" s="493"/>
      <c r="AB51" s="493"/>
      <c r="AC51" s="493"/>
      <c r="AD51" s="493"/>
      <c r="AE51" s="493"/>
      <c r="AF51" s="493"/>
      <c r="AG51" s="493"/>
      <c r="AH51" s="493"/>
      <c r="AI51" s="493"/>
      <c r="AJ51" s="493"/>
      <c r="AK51" s="493"/>
      <c r="AL51" s="493"/>
      <c r="AM51" s="494"/>
      <c r="AN51" s="448"/>
      <c r="AO51" s="449"/>
      <c r="AP51" s="450"/>
      <c r="AQ51" s="80"/>
      <c r="AR51" s="30"/>
      <c r="AS51" s="80"/>
      <c r="AT51" s="492"/>
      <c r="AU51" s="493"/>
      <c r="AV51" s="493"/>
      <c r="AW51" s="493"/>
      <c r="AX51" s="493"/>
      <c r="AY51" s="493"/>
      <c r="AZ51" s="493"/>
      <c r="BA51" s="493"/>
      <c r="BB51" s="493"/>
      <c r="BC51" s="493"/>
      <c r="BD51" s="493"/>
      <c r="BE51" s="493"/>
      <c r="BF51" s="493"/>
      <c r="BG51" s="493"/>
      <c r="BH51" s="493"/>
      <c r="BI51" s="493"/>
      <c r="BJ51" s="493"/>
      <c r="BK51" s="493"/>
      <c r="BL51" s="493"/>
      <c r="BM51" s="494"/>
      <c r="BN51" s="448"/>
      <c r="BO51" s="449"/>
      <c r="BP51" s="450"/>
      <c r="BQ51" s="80"/>
      <c r="BR51" s="40"/>
      <c r="BU51" s="152"/>
    </row>
    <row r="52" spans="1:82" customFormat="1" ht="13.5" customHeight="1" x14ac:dyDescent="0.2">
      <c r="A52" s="30"/>
      <c r="B52" s="409" t="s">
        <v>69</v>
      </c>
      <c r="C52" s="410"/>
      <c r="D52" s="411"/>
      <c r="E52" s="418" t="s">
        <v>70</v>
      </c>
      <c r="F52" s="419"/>
      <c r="G52" s="419"/>
      <c r="H52" s="419"/>
      <c r="I52" s="419"/>
      <c r="J52" s="419"/>
      <c r="K52" s="419"/>
      <c r="L52" s="419"/>
      <c r="M52" s="419"/>
      <c r="N52" s="419"/>
      <c r="O52" s="419"/>
      <c r="P52" s="419"/>
      <c r="Q52" s="420"/>
      <c r="R52" s="30"/>
      <c r="S52" s="80"/>
      <c r="T52" s="800"/>
      <c r="U52" s="801"/>
      <c r="V52" s="801"/>
      <c r="W52" s="801"/>
      <c r="X52" s="801"/>
      <c r="Y52" s="801"/>
      <c r="Z52" s="801"/>
      <c r="AA52" s="801"/>
      <c r="AB52" s="801"/>
      <c r="AC52" s="801"/>
      <c r="AD52" s="801"/>
      <c r="AE52" s="801"/>
      <c r="AF52" s="801"/>
      <c r="AG52" s="801"/>
      <c r="AH52" s="801"/>
      <c r="AI52" s="801"/>
      <c r="AJ52" s="801"/>
      <c r="AK52" s="801"/>
      <c r="AL52" s="801"/>
      <c r="AM52" s="802"/>
      <c r="AN52" s="495" t="s">
        <v>51</v>
      </c>
      <c r="AO52" s="496"/>
      <c r="AP52" s="497"/>
      <c r="AQ52" s="80"/>
      <c r="AR52" s="30"/>
      <c r="AS52" s="80"/>
      <c r="AT52" s="800"/>
      <c r="AU52" s="801"/>
      <c r="AV52" s="801"/>
      <c r="AW52" s="801"/>
      <c r="AX52" s="801"/>
      <c r="AY52" s="801"/>
      <c r="AZ52" s="801"/>
      <c r="BA52" s="801"/>
      <c r="BB52" s="801"/>
      <c r="BC52" s="801"/>
      <c r="BD52" s="801"/>
      <c r="BE52" s="801"/>
      <c r="BF52" s="801"/>
      <c r="BG52" s="801"/>
      <c r="BH52" s="801"/>
      <c r="BI52" s="801"/>
      <c r="BJ52" s="801"/>
      <c r="BK52" s="801"/>
      <c r="BL52" s="801"/>
      <c r="BM52" s="802"/>
      <c r="BN52" s="495" t="s">
        <v>51</v>
      </c>
      <c r="BO52" s="496"/>
      <c r="BP52" s="497"/>
      <c r="BQ52" s="80"/>
      <c r="BR52" s="828" t="str">
        <f>IF($T$38="積算",IF($AT$52="","",IF($T$55-$AT$55&gt;$AT$46,"","※2")),"")</f>
        <v/>
      </c>
      <c r="BS52" s="739" t="str">
        <f>IF(BR52="※2","補助金が有る場合のF「リース料金支払額合計」から、補助金相当分の減額がされていることが確認できません。","")</f>
        <v/>
      </c>
      <c r="BT52" s="739"/>
      <c r="BU52" s="739"/>
      <c r="BV52" s="739"/>
      <c r="BW52" s="739"/>
      <c r="BX52" s="739"/>
      <c r="BY52" s="739"/>
      <c r="BZ52" s="739"/>
      <c r="CA52" s="739"/>
      <c r="CB52" s="739"/>
      <c r="CC52" s="739"/>
      <c r="CD52" s="739"/>
    </row>
    <row r="53" spans="1:82" customFormat="1" ht="13.5" customHeight="1" x14ac:dyDescent="0.2">
      <c r="A53" s="30"/>
      <c r="B53" s="412"/>
      <c r="C53" s="413"/>
      <c r="D53" s="414"/>
      <c r="E53" s="421"/>
      <c r="F53" s="422"/>
      <c r="G53" s="422"/>
      <c r="H53" s="422"/>
      <c r="I53" s="422"/>
      <c r="J53" s="422"/>
      <c r="K53" s="422"/>
      <c r="L53" s="422"/>
      <c r="M53" s="422"/>
      <c r="N53" s="422"/>
      <c r="O53" s="422"/>
      <c r="P53" s="422"/>
      <c r="Q53" s="423"/>
      <c r="R53" s="30"/>
      <c r="S53" s="80"/>
      <c r="T53" s="803"/>
      <c r="U53" s="804"/>
      <c r="V53" s="804"/>
      <c r="W53" s="804"/>
      <c r="X53" s="804"/>
      <c r="Y53" s="804"/>
      <c r="Z53" s="804"/>
      <c r="AA53" s="804"/>
      <c r="AB53" s="804"/>
      <c r="AC53" s="804"/>
      <c r="AD53" s="804"/>
      <c r="AE53" s="804"/>
      <c r="AF53" s="804"/>
      <c r="AG53" s="804"/>
      <c r="AH53" s="804"/>
      <c r="AI53" s="804"/>
      <c r="AJ53" s="804"/>
      <c r="AK53" s="804"/>
      <c r="AL53" s="804"/>
      <c r="AM53" s="805"/>
      <c r="AN53" s="439"/>
      <c r="AO53" s="440"/>
      <c r="AP53" s="441"/>
      <c r="AQ53" s="80"/>
      <c r="AR53" s="30"/>
      <c r="AS53" s="80"/>
      <c r="AT53" s="803"/>
      <c r="AU53" s="804"/>
      <c r="AV53" s="804"/>
      <c r="AW53" s="804"/>
      <c r="AX53" s="804"/>
      <c r="AY53" s="804"/>
      <c r="AZ53" s="804"/>
      <c r="BA53" s="804"/>
      <c r="BB53" s="804"/>
      <c r="BC53" s="804"/>
      <c r="BD53" s="804"/>
      <c r="BE53" s="804"/>
      <c r="BF53" s="804"/>
      <c r="BG53" s="804"/>
      <c r="BH53" s="804"/>
      <c r="BI53" s="804"/>
      <c r="BJ53" s="804"/>
      <c r="BK53" s="804"/>
      <c r="BL53" s="804"/>
      <c r="BM53" s="805"/>
      <c r="BN53" s="439"/>
      <c r="BO53" s="440"/>
      <c r="BP53" s="441"/>
      <c r="BQ53" s="80"/>
      <c r="BR53" s="828"/>
      <c r="BS53" s="739"/>
      <c r="BT53" s="739"/>
      <c r="BU53" s="739"/>
      <c r="BV53" s="739"/>
      <c r="BW53" s="739"/>
      <c r="BX53" s="739"/>
      <c r="BY53" s="739"/>
      <c r="BZ53" s="739"/>
      <c r="CA53" s="739"/>
      <c r="CB53" s="739"/>
      <c r="CC53" s="739"/>
      <c r="CD53" s="739"/>
    </row>
    <row r="54" spans="1:82" customFormat="1" ht="13.5" customHeight="1" x14ac:dyDescent="0.2">
      <c r="A54" s="30"/>
      <c r="B54" s="415"/>
      <c r="C54" s="416"/>
      <c r="D54" s="417"/>
      <c r="E54" s="424"/>
      <c r="F54" s="425"/>
      <c r="G54" s="425"/>
      <c r="H54" s="425"/>
      <c r="I54" s="425"/>
      <c r="J54" s="425"/>
      <c r="K54" s="425"/>
      <c r="L54" s="425"/>
      <c r="M54" s="425"/>
      <c r="N54" s="425"/>
      <c r="O54" s="425"/>
      <c r="P54" s="425"/>
      <c r="Q54" s="426"/>
      <c r="R54" s="30"/>
      <c r="S54" s="80"/>
      <c r="T54" s="806"/>
      <c r="U54" s="807"/>
      <c r="V54" s="807"/>
      <c r="W54" s="807"/>
      <c r="X54" s="807"/>
      <c r="Y54" s="807"/>
      <c r="Z54" s="807"/>
      <c r="AA54" s="807"/>
      <c r="AB54" s="807"/>
      <c r="AC54" s="807"/>
      <c r="AD54" s="807"/>
      <c r="AE54" s="807"/>
      <c r="AF54" s="807"/>
      <c r="AG54" s="807"/>
      <c r="AH54" s="807"/>
      <c r="AI54" s="807"/>
      <c r="AJ54" s="807"/>
      <c r="AK54" s="807"/>
      <c r="AL54" s="807"/>
      <c r="AM54" s="808"/>
      <c r="AN54" s="448"/>
      <c r="AO54" s="449"/>
      <c r="AP54" s="450"/>
      <c r="AQ54" s="80"/>
      <c r="AR54" s="30"/>
      <c r="AS54" s="80"/>
      <c r="AT54" s="806"/>
      <c r="AU54" s="807"/>
      <c r="AV54" s="807"/>
      <c r="AW54" s="807"/>
      <c r="AX54" s="807"/>
      <c r="AY54" s="807"/>
      <c r="AZ54" s="807"/>
      <c r="BA54" s="807"/>
      <c r="BB54" s="807"/>
      <c r="BC54" s="807"/>
      <c r="BD54" s="807"/>
      <c r="BE54" s="807"/>
      <c r="BF54" s="807"/>
      <c r="BG54" s="807"/>
      <c r="BH54" s="807"/>
      <c r="BI54" s="807"/>
      <c r="BJ54" s="807"/>
      <c r="BK54" s="807"/>
      <c r="BL54" s="807"/>
      <c r="BM54" s="808"/>
      <c r="BN54" s="448"/>
      <c r="BO54" s="449"/>
      <c r="BP54" s="450"/>
      <c r="BQ54" s="80"/>
      <c r="BR54" s="828"/>
      <c r="BS54" s="739"/>
      <c r="BT54" s="739"/>
      <c r="BU54" s="739"/>
      <c r="BV54" s="739"/>
      <c r="BW54" s="739"/>
      <c r="BX54" s="739"/>
      <c r="BY54" s="739"/>
      <c r="BZ54" s="739"/>
      <c r="CA54" s="739"/>
      <c r="CB54" s="739"/>
      <c r="CC54" s="739"/>
      <c r="CD54" s="739"/>
    </row>
    <row r="55" spans="1:82" customFormat="1" ht="13.5" customHeight="1" x14ac:dyDescent="0.2">
      <c r="A55" s="30"/>
      <c r="B55" s="409" t="s">
        <v>71</v>
      </c>
      <c r="C55" s="410"/>
      <c r="D55" s="411"/>
      <c r="E55" s="418" t="s">
        <v>72</v>
      </c>
      <c r="F55" s="419"/>
      <c r="G55" s="419"/>
      <c r="H55" s="419"/>
      <c r="I55" s="419"/>
      <c r="J55" s="419"/>
      <c r="K55" s="419"/>
      <c r="L55" s="419"/>
      <c r="M55" s="419"/>
      <c r="N55" s="419"/>
      <c r="O55" s="419"/>
      <c r="P55" s="419"/>
      <c r="Q55" s="420"/>
      <c r="R55" s="30"/>
      <c r="S55" s="80"/>
      <c r="T55" s="454" t="str">
        <f>IF(T38="積算",T49+T52,"")</f>
        <v/>
      </c>
      <c r="U55" s="455"/>
      <c r="V55" s="455"/>
      <c r="W55" s="455"/>
      <c r="X55" s="455"/>
      <c r="Y55" s="455"/>
      <c r="Z55" s="455"/>
      <c r="AA55" s="455"/>
      <c r="AB55" s="455"/>
      <c r="AC55" s="455"/>
      <c r="AD55" s="455"/>
      <c r="AE55" s="455"/>
      <c r="AF55" s="455"/>
      <c r="AG55" s="455"/>
      <c r="AH55" s="455"/>
      <c r="AI55" s="455"/>
      <c r="AJ55" s="455"/>
      <c r="AK55" s="455"/>
      <c r="AL55" s="455"/>
      <c r="AM55" s="456"/>
      <c r="AN55" s="864" t="s">
        <v>51</v>
      </c>
      <c r="AO55" s="865"/>
      <c r="AP55" s="866"/>
      <c r="AQ55" s="81"/>
      <c r="AR55" s="93"/>
      <c r="AS55" s="81"/>
      <c r="AT55" s="454" t="str">
        <f>IF(T38="積算",AT49+AT52,"")</f>
        <v/>
      </c>
      <c r="AU55" s="455"/>
      <c r="AV55" s="455"/>
      <c r="AW55" s="455"/>
      <c r="AX55" s="455"/>
      <c r="AY55" s="455"/>
      <c r="AZ55" s="455"/>
      <c r="BA55" s="455"/>
      <c r="BB55" s="455"/>
      <c r="BC55" s="455"/>
      <c r="BD55" s="455"/>
      <c r="BE55" s="455"/>
      <c r="BF55" s="455"/>
      <c r="BG55" s="455"/>
      <c r="BH55" s="455"/>
      <c r="BI55" s="455"/>
      <c r="BJ55" s="455"/>
      <c r="BK55" s="455"/>
      <c r="BL55" s="455"/>
      <c r="BM55" s="456"/>
      <c r="BN55" s="495" t="s">
        <v>51</v>
      </c>
      <c r="BO55" s="496"/>
      <c r="BP55" s="497"/>
      <c r="BQ55" s="80"/>
      <c r="BR55" s="818" t="str">
        <f>IF($AT$55&gt;=$AT$49,"","※1")</f>
        <v/>
      </c>
      <c r="BS55" s="898" t="str">
        <f>IF(BR55="※1","残価設定がないリース契約であることが確認できません。","")</f>
        <v/>
      </c>
      <c r="BT55" s="898"/>
      <c r="BU55" s="898"/>
      <c r="BV55" s="898"/>
      <c r="BW55" s="898"/>
      <c r="BX55" s="898"/>
      <c r="BY55" s="898"/>
      <c r="BZ55" s="898"/>
      <c r="CA55" s="898"/>
      <c r="CB55" s="898"/>
      <c r="CC55" s="898"/>
      <c r="CD55" s="898"/>
    </row>
    <row r="56" spans="1:82" customFormat="1" ht="13.5" customHeight="1" x14ac:dyDescent="0.2">
      <c r="A56" s="30"/>
      <c r="B56" s="412"/>
      <c r="C56" s="413"/>
      <c r="D56" s="414"/>
      <c r="E56" s="421"/>
      <c r="F56" s="422"/>
      <c r="G56" s="422"/>
      <c r="H56" s="422"/>
      <c r="I56" s="422"/>
      <c r="J56" s="422"/>
      <c r="K56" s="422"/>
      <c r="L56" s="422"/>
      <c r="M56" s="422"/>
      <c r="N56" s="422"/>
      <c r="O56" s="422"/>
      <c r="P56" s="422"/>
      <c r="Q56" s="423"/>
      <c r="R56" s="30"/>
      <c r="S56" s="80"/>
      <c r="T56" s="457"/>
      <c r="U56" s="458"/>
      <c r="V56" s="458"/>
      <c r="W56" s="458"/>
      <c r="X56" s="458"/>
      <c r="Y56" s="458"/>
      <c r="Z56" s="458"/>
      <c r="AA56" s="458"/>
      <c r="AB56" s="458"/>
      <c r="AC56" s="458"/>
      <c r="AD56" s="458"/>
      <c r="AE56" s="458"/>
      <c r="AF56" s="458"/>
      <c r="AG56" s="458"/>
      <c r="AH56" s="458"/>
      <c r="AI56" s="458"/>
      <c r="AJ56" s="458"/>
      <c r="AK56" s="458"/>
      <c r="AL56" s="458"/>
      <c r="AM56" s="459"/>
      <c r="AN56" s="860"/>
      <c r="AO56" s="861"/>
      <c r="AP56" s="862"/>
      <c r="AQ56" s="81"/>
      <c r="AR56" s="93"/>
      <c r="AS56" s="81"/>
      <c r="AT56" s="457"/>
      <c r="AU56" s="458"/>
      <c r="AV56" s="458"/>
      <c r="AW56" s="458"/>
      <c r="AX56" s="458"/>
      <c r="AY56" s="458"/>
      <c r="AZ56" s="458"/>
      <c r="BA56" s="458"/>
      <c r="BB56" s="458"/>
      <c r="BC56" s="458"/>
      <c r="BD56" s="458"/>
      <c r="BE56" s="458"/>
      <c r="BF56" s="458"/>
      <c r="BG56" s="458"/>
      <c r="BH56" s="458"/>
      <c r="BI56" s="458"/>
      <c r="BJ56" s="458"/>
      <c r="BK56" s="458"/>
      <c r="BL56" s="458"/>
      <c r="BM56" s="459"/>
      <c r="BN56" s="439"/>
      <c r="BO56" s="440"/>
      <c r="BP56" s="441"/>
      <c r="BQ56" s="80"/>
      <c r="BR56" s="818"/>
      <c r="BS56" s="898"/>
      <c r="BT56" s="898"/>
      <c r="BU56" s="898"/>
      <c r="BV56" s="898"/>
      <c r="BW56" s="898"/>
      <c r="BX56" s="898"/>
      <c r="BY56" s="898"/>
      <c r="BZ56" s="898"/>
      <c r="CA56" s="898"/>
      <c r="CB56" s="898"/>
      <c r="CC56" s="898"/>
      <c r="CD56" s="898"/>
    </row>
    <row r="57" spans="1:82" customFormat="1" ht="13.5" customHeight="1" x14ac:dyDescent="0.2">
      <c r="A57" s="30"/>
      <c r="B57" s="415"/>
      <c r="C57" s="416"/>
      <c r="D57" s="417"/>
      <c r="E57" s="424"/>
      <c r="F57" s="425"/>
      <c r="G57" s="425"/>
      <c r="H57" s="425"/>
      <c r="I57" s="425"/>
      <c r="J57" s="425"/>
      <c r="K57" s="425"/>
      <c r="L57" s="425"/>
      <c r="M57" s="425"/>
      <c r="N57" s="425"/>
      <c r="O57" s="425"/>
      <c r="P57" s="425"/>
      <c r="Q57" s="426"/>
      <c r="R57" s="30"/>
      <c r="S57" s="80"/>
      <c r="T57" s="460"/>
      <c r="U57" s="461"/>
      <c r="V57" s="461"/>
      <c r="W57" s="461"/>
      <c r="X57" s="461"/>
      <c r="Y57" s="461"/>
      <c r="Z57" s="461"/>
      <c r="AA57" s="461"/>
      <c r="AB57" s="461"/>
      <c r="AC57" s="461"/>
      <c r="AD57" s="461"/>
      <c r="AE57" s="461"/>
      <c r="AF57" s="461"/>
      <c r="AG57" s="461"/>
      <c r="AH57" s="461"/>
      <c r="AI57" s="461"/>
      <c r="AJ57" s="461"/>
      <c r="AK57" s="461"/>
      <c r="AL57" s="461"/>
      <c r="AM57" s="462"/>
      <c r="AN57" s="542"/>
      <c r="AO57" s="543"/>
      <c r="AP57" s="544"/>
      <c r="AQ57" s="81"/>
      <c r="AR57" s="93"/>
      <c r="AS57" s="81"/>
      <c r="AT57" s="460"/>
      <c r="AU57" s="461"/>
      <c r="AV57" s="461"/>
      <c r="AW57" s="461"/>
      <c r="AX57" s="461"/>
      <c r="AY57" s="461"/>
      <c r="AZ57" s="461"/>
      <c r="BA57" s="461"/>
      <c r="BB57" s="461"/>
      <c r="BC57" s="461"/>
      <c r="BD57" s="461"/>
      <c r="BE57" s="461"/>
      <c r="BF57" s="461"/>
      <c r="BG57" s="461"/>
      <c r="BH57" s="461"/>
      <c r="BI57" s="461"/>
      <c r="BJ57" s="461"/>
      <c r="BK57" s="461"/>
      <c r="BL57" s="461"/>
      <c r="BM57" s="462"/>
      <c r="BN57" s="442"/>
      <c r="BO57" s="443"/>
      <c r="BP57" s="444"/>
      <c r="BQ57" s="80"/>
      <c r="BR57" s="818"/>
      <c r="BS57" s="898"/>
      <c r="BT57" s="898"/>
      <c r="BU57" s="898"/>
      <c r="BV57" s="898"/>
      <c r="BW57" s="898"/>
      <c r="BX57" s="898"/>
      <c r="BY57" s="898"/>
      <c r="BZ57" s="898"/>
      <c r="CA57" s="898"/>
      <c r="CB57" s="898"/>
      <c r="CC57" s="898"/>
      <c r="CD57" s="898"/>
    </row>
    <row r="58" spans="1:82" customFormat="1" ht="13.5" customHeight="1" x14ac:dyDescent="0.2">
      <c r="A58" s="30"/>
      <c r="B58" s="853"/>
      <c r="C58" s="853"/>
      <c r="D58" s="854"/>
      <c r="E58" s="523" t="s">
        <v>105</v>
      </c>
      <c r="F58" s="524"/>
      <c r="G58" s="525"/>
      <c r="H58" s="532" t="s">
        <v>113</v>
      </c>
      <c r="I58" s="533"/>
      <c r="J58" s="533"/>
      <c r="K58" s="533"/>
      <c r="L58" s="533"/>
      <c r="M58" s="533"/>
      <c r="N58" s="533"/>
      <c r="O58" s="533"/>
      <c r="P58" s="533"/>
      <c r="Q58" s="534"/>
      <c r="R58" s="30"/>
      <c r="S58" s="80"/>
      <c r="T58" s="843"/>
      <c r="U58" s="844"/>
      <c r="V58" s="844"/>
      <c r="W58" s="844"/>
      <c r="X58" s="844"/>
      <c r="Y58" s="844"/>
      <c r="Z58" s="844"/>
      <c r="AA58" s="844"/>
      <c r="AB58" s="844"/>
      <c r="AC58" s="844"/>
      <c r="AD58" s="844"/>
      <c r="AE58" s="844"/>
      <c r="AF58" s="844"/>
      <c r="AG58" s="844"/>
      <c r="AH58" s="844"/>
      <c r="AI58" s="844"/>
      <c r="AJ58" s="844"/>
      <c r="AK58" s="844"/>
      <c r="AL58" s="844"/>
      <c r="AM58" s="845"/>
      <c r="AN58" s="857" t="s">
        <v>51</v>
      </c>
      <c r="AO58" s="858"/>
      <c r="AP58" s="859"/>
      <c r="AQ58" s="81"/>
      <c r="AR58" s="93"/>
      <c r="AS58" s="81"/>
      <c r="AT58" s="843"/>
      <c r="AU58" s="844"/>
      <c r="AV58" s="844"/>
      <c r="AW58" s="844"/>
      <c r="AX58" s="844"/>
      <c r="AY58" s="844"/>
      <c r="AZ58" s="844"/>
      <c r="BA58" s="844"/>
      <c r="BB58" s="844"/>
      <c r="BC58" s="844"/>
      <c r="BD58" s="844"/>
      <c r="BE58" s="844"/>
      <c r="BF58" s="844"/>
      <c r="BG58" s="844"/>
      <c r="BH58" s="844"/>
      <c r="BI58" s="844"/>
      <c r="BJ58" s="844"/>
      <c r="BK58" s="844"/>
      <c r="BL58" s="844"/>
      <c r="BM58" s="845"/>
      <c r="BN58" s="834" t="s">
        <v>51</v>
      </c>
      <c r="BO58" s="835"/>
      <c r="BP58" s="836"/>
      <c r="BQ58" s="80"/>
      <c r="BR58" s="852" t="str">
        <f>IF($T$38="積算",IF(AT58+AT61=0,"",IF(AT58&amp;AT61="","",IF(AT58+AT61*(BG25-1)=AT55,"","※3"))),"")</f>
        <v/>
      </c>
      <c r="BS58" s="833" t="str">
        <f>IF(BR58="※3","初回リース契約期間のリース料金支払額合計額と一致しません。","")</f>
        <v/>
      </c>
      <c r="BT58" s="833"/>
      <c r="BU58" s="833"/>
      <c r="BV58" s="833"/>
      <c r="BW58" s="833"/>
      <c r="BX58" s="833"/>
      <c r="BY58" s="833"/>
      <c r="BZ58" s="833"/>
      <c r="CA58" s="833"/>
      <c r="CB58" s="833"/>
      <c r="CC58" s="833"/>
      <c r="CD58" s="833"/>
    </row>
    <row r="59" spans="1:82" customFormat="1" ht="13.5" customHeight="1" x14ac:dyDescent="0.2">
      <c r="A59" s="30"/>
      <c r="B59" s="522"/>
      <c r="C59" s="522"/>
      <c r="D59" s="855"/>
      <c r="E59" s="526"/>
      <c r="F59" s="856"/>
      <c r="G59" s="528"/>
      <c r="H59" s="535"/>
      <c r="I59" s="574"/>
      <c r="J59" s="574"/>
      <c r="K59" s="574"/>
      <c r="L59" s="574"/>
      <c r="M59" s="574"/>
      <c r="N59" s="574"/>
      <c r="O59" s="574"/>
      <c r="P59" s="574"/>
      <c r="Q59" s="537"/>
      <c r="R59" s="30"/>
      <c r="S59" s="80"/>
      <c r="T59" s="803"/>
      <c r="U59" s="804"/>
      <c r="V59" s="804"/>
      <c r="W59" s="804"/>
      <c r="X59" s="804"/>
      <c r="Y59" s="804"/>
      <c r="Z59" s="804"/>
      <c r="AA59" s="804"/>
      <c r="AB59" s="804"/>
      <c r="AC59" s="804"/>
      <c r="AD59" s="804"/>
      <c r="AE59" s="804"/>
      <c r="AF59" s="804"/>
      <c r="AG59" s="804"/>
      <c r="AH59" s="804"/>
      <c r="AI59" s="804"/>
      <c r="AJ59" s="804"/>
      <c r="AK59" s="804"/>
      <c r="AL59" s="804"/>
      <c r="AM59" s="805"/>
      <c r="AN59" s="860"/>
      <c r="AO59" s="861"/>
      <c r="AP59" s="862"/>
      <c r="AQ59" s="81"/>
      <c r="AR59" s="93"/>
      <c r="AS59" s="81"/>
      <c r="AT59" s="803"/>
      <c r="AU59" s="804"/>
      <c r="AV59" s="804"/>
      <c r="AW59" s="804"/>
      <c r="AX59" s="804"/>
      <c r="AY59" s="804"/>
      <c r="AZ59" s="804"/>
      <c r="BA59" s="804"/>
      <c r="BB59" s="804"/>
      <c r="BC59" s="804"/>
      <c r="BD59" s="804"/>
      <c r="BE59" s="804"/>
      <c r="BF59" s="804"/>
      <c r="BG59" s="804"/>
      <c r="BH59" s="804"/>
      <c r="BI59" s="804"/>
      <c r="BJ59" s="804"/>
      <c r="BK59" s="804"/>
      <c r="BL59" s="804"/>
      <c r="BM59" s="805"/>
      <c r="BN59" s="837"/>
      <c r="BO59" s="838"/>
      <c r="BP59" s="839"/>
      <c r="BQ59" s="80"/>
      <c r="BR59" s="852"/>
      <c r="BS59" s="833"/>
      <c r="BT59" s="833"/>
      <c r="BU59" s="833"/>
      <c r="BV59" s="833"/>
      <c r="BW59" s="833"/>
      <c r="BX59" s="833"/>
      <c r="BY59" s="833"/>
      <c r="BZ59" s="833"/>
      <c r="CA59" s="833"/>
      <c r="CB59" s="833"/>
      <c r="CC59" s="833"/>
      <c r="CD59" s="833"/>
    </row>
    <row r="60" spans="1:82" customFormat="1" ht="13.5" customHeight="1" x14ac:dyDescent="0.2">
      <c r="A60" s="30"/>
      <c r="B60" s="522"/>
      <c r="C60" s="522"/>
      <c r="D60" s="855"/>
      <c r="E60" s="529"/>
      <c r="F60" s="530"/>
      <c r="G60" s="531"/>
      <c r="H60" s="538"/>
      <c r="I60" s="539"/>
      <c r="J60" s="539"/>
      <c r="K60" s="539"/>
      <c r="L60" s="539"/>
      <c r="M60" s="539"/>
      <c r="N60" s="539"/>
      <c r="O60" s="539"/>
      <c r="P60" s="539"/>
      <c r="Q60" s="540"/>
      <c r="R60" s="30"/>
      <c r="S60" s="80"/>
      <c r="T60" s="846"/>
      <c r="U60" s="847"/>
      <c r="V60" s="847"/>
      <c r="W60" s="847"/>
      <c r="X60" s="847"/>
      <c r="Y60" s="847"/>
      <c r="Z60" s="847"/>
      <c r="AA60" s="847"/>
      <c r="AB60" s="847"/>
      <c r="AC60" s="847"/>
      <c r="AD60" s="847"/>
      <c r="AE60" s="847"/>
      <c r="AF60" s="847"/>
      <c r="AG60" s="847"/>
      <c r="AH60" s="847"/>
      <c r="AI60" s="847"/>
      <c r="AJ60" s="847"/>
      <c r="AK60" s="847"/>
      <c r="AL60" s="847"/>
      <c r="AM60" s="848"/>
      <c r="AN60" s="542"/>
      <c r="AO60" s="543"/>
      <c r="AP60" s="544"/>
      <c r="AQ60" s="81"/>
      <c r="AR60" s="93"/>
      <c r="AS60" s="81"/>
      <c r="AT60" s="846"/>
      <c r="AU60" s="847"/>
      <c r="AV60" s="847"/>
      <c r="AW60" s="847"/>
      <c r="AX60" s="847"/>
      <c r="AY60" s="847"/>
      <c r="AZ60" s="847"/>
      <c r="BA60" s="847"/>
      <c r="BB60" s="847"/>
      <c r="BC60" s="847"/>
      <c r="BD60" s="847"/>
      <c r="BE60" s="847"/>
      <c r="BF60" s="847"/>
      <c r="BG60" s="847"/>
      <c r="BH60" s="847"/>
      <c r="BI60" s="847"/>
      <c r="BJ60" s="847"/>
      <c r="BK60" s="847"/>
      <c r="BL60" s="847"/>
      <c r="BM60" s="848"/>
      <c r="BN60" s="551"/>
      <c r="BO60" s="552"/>
      <c r="BP60" s="553"/>
      <c r="BQ60" s="80"/>
      <c r="BR60" s="852"/>
      <c r="BS60" s="833"/>
      <c r="BT60" s="833"/>
      <c r="BU60" s="833"/>
      <c r="BV60" s="833"/>
      <c r="BW60" s="833"/>
      <c r="BX60" s="833"/>
      <c r="BY60" s="833"/>
      <c r="BZ60" s="833"/>
      <c r="CA60" s="833"/>
      <c r="CB60" s="833"/>
      <c r="CC60" s="833"/>
      <c r="CD60" s="833"/>
    </row>
    <row r="61" spans="1:82" customFormat="1" ht="13.5" customHeight="1" x14ac:dyDescent="0.2">
      <c r="A61" s="30"/>
      <c r="B61" s="863"/>
      <c r="C61" s="863"/>
      <c r="D61" s="855"/>
      <c r="E61" s="523" t="s">
        <v>106</v>
      </c>
      <c r="F61" s="524"/>
      <c r="G61" s="525"/>
      <c r="H61" s="532" t="s">
        <v>117</v>
      </c>
      <c r="I61" s="533"/>
      <c r="J61" s="533"/>
      <c r="K61" s="533"/>
      <c r="L61" s="533"/>
      <c r="M61" s="533"/>
      <c r="N61" s="533"/>
      <c r="O61" s="533"/>
      <c r="P61" s="533"/>
      <c r="Q61" s="534"/>
      <c r="R61" s="30"/>
      <c r="S61" s="80"/>
      <c r="T61" s="843"/>
      <c r="U61" s="844"/>
      <c r="V61" s="844"/>
      <c r="W61" s="844"/>
      <c r="X61" s="844"/>
      <c r="Y61" s="844"/>
      <c r="Z61" s="844"/>
      <c r="AA61" s="844"/>
      <c r="AB61" s="844"/>
      <c r="AC61" s="844"/>
      <c r="AD61" s="844"/>
      <c r="AE61" s="844"/>
      <c r="AF61" s="844"/>
      <c r="AG61" s="844"/>
      <c r="AH61" s="844"/>
      <c r="AI61" s="844"/>
      <c r="AJ61" s="844"/>
      <c r="AK61" s="844"/>
      <c r="AL61" s="844"/>
      <c r="AM61" s="845"/>
      <c r="AN61" s="857" t="s">
        <v>51</v>
      </c>
      <c r="AO61" s="858"/>
      <c r="AP61" s="859"/>
      <c r="AQ61" s="81"/>
      <c r="AR61" s="93"/>
      <c r="AS61" s="81"/>
      <c r="AT61" s="843"/>
      <c r="AU61" s="844"/>
      <c r="AV61" s="844"/>
      <c r="AW61" s="844"/>
      <c r="AX61" s="844"/>
      <c r="AY61" s="844"/>
      <c r="AZ61" s="844"/>
      <c r="BA61" s="844"/>
      <c r="BB61" s="844"/>
      <c r="BC61" s="844"/>
      <c r="BD61" s="844"/>
      <c r="BE61" s="844"/>
      <c r="BF61" s="844"/>
      <c r="BG61" s="844"/>
      <c r="BH61" s="844"/>
      <c r="BI61" s="844"/>
      <c r="BJ61" s="844"/>
      <c r="BK61" s="844"/>
      <c r="BL61" s="844"/>
      <c r="BM61" s="845"/>
      <c r="BN61" s="834" t="s">
        <v>51</v>
      </c>
      <c r="BO61" s="835"/>
      <c r="BP61" s="836"/>
      <c r="BQ61" s="80"/>
      <c r="BR61" s="852" t="str">
        <f>IF($T$38="積算",IF(T58+T61=0,"",IF(T58&amp;T61="","",IF(T58+T61*(BG25-1)=T55,"","※3"))),"")</f>
        <v/>
      </c>
      <c r="BS61" s="833" t="str">
        <f>IF(BR61="※3","初回リース契約期間のリース料金支払額合計額と一致しません。","")</f>
        <v/>
      </c>
      <c r="BT61" s="833"/>
      <c r="BU61" s="833"/>
      <c r="BV61" s="833"/>
      <c r="BW61" s="833"/>
      <c r="BX61" s="833"/>
      <c r="BY61" s="833"/>
      <c r="BZ61" s="833"/>
      <c r="CA61" s="833"/>
      <c r="CB61" s="833"/>
      <c r="CC61" s="833"/>
      <c r="CD61" s="833"/>
    </row>
    <row r="62" spans="1:82" customFormat="1" ht="13.5" customHeight="1" x14ac:dyDescent="0.2">
      <c r="A62" s="30"/>
      <c r="B62" s="863"/>
      <c r="C62" s="863"/>
      <c r="D62" s="855"/>
      <c r="E62" s="526"/>
      <c r="F62" s="856"/>
      <c r="G62" s="528"/>
      <c r="H62" s="535"/>
      <c r="I62" s="574"/>
      <c r="J62" s="574"/>
      <c r="K62" s="574"/>
      <c r="L62" s="574"/>
      <c r="M62" s="574"/>
      <c r="N62" s="574"/>
      <c r="O62" s="574"/>
      <c r="P62" s="574"/>
      <c r="Q62" s="537"/>
      <c r="R62" s="30"/>
      <c r="S62" s="80"/>
      <c r="T62" s="803"/>
      <c r="U62" s="804"/>
      <c r="V62" s="804"/>
      <c r="W62" s="804"/>
      <c r="X62" s="804"/>
      <c r="Y62" s="804"/>
      <c r="Z62" s="804"/>
      <c r="AA62" s="804"/>
      <c r="AB62" s="804"/>
      <c r="AC62" s="804"/>
      <c r="AD62" s="804"/>
      <c r="AE62" s="804"/>
      <c r="AF62" s="804"/>
      <c r="AG62" s="804"/>
      <c r="AH62" s="804"/>
      <c r="AI62" s="804"/>
      <c r="AJ62" s="804"/>
      <c r="AK62" s="804"/>
      <c r="AL62" s="804"/>
      <c r="AM62" s="805"/>
      <c r="AN62" s="860"/>
      <c r="AO62" s="861"/>
      <c r="AP62" s="862"/>
      <c r="AQ62" s="81"/>
      <c r="AR62" s="93"/>
      <c r="AS62" s="81"/>
      <c r="AT62" s="803"/>
      <c r="AU62" s="804"/>
      <c r="AV62" s="804"/>
      <c r="AW62" s="804"/>
      <c r="AX62" s="804"/>
      <c r="AY62" s="804"/>
      <c r="AZ62" s="804"/>
      <c r="BA62" s="804"/>
      <c r="BB62" s="804"/>
      <c r="BC62" s="804"/>
      <c r="BD62" s="804"/>
      <c r="BE62" s="804"/>
      <c r="BF62" s="804"/>
      <c r="BG62" s="804"/>
      <c r="BH62" s="804"/>
      <c r="BI62" s="804"/>
      <c r="BJ62" s="804"/>
      <c r="BK62" s="804"/>
      <c r="BL62" s="804"/>
      <c r="BM62" s="805"/>
      <c r="BN62" s="837"/>
      <c r="BO62" s="838"/>
      <c r="BP62" s="839"/>
      <c r="BQ62" s="80"/>
      <c r="BR62" s="852"/>
      <c r="BS62" s="833"/>
      <c r="BT62" s="833"/>
      <c r="BU62" s="833"/>
      <c r="BV62" s="833"/>
      <c r="BW62" s="833"/>
      <c r="BX62" s="833"/>
      <c r="BY62" s="833"/>
      <c r="BZ62" s="833"/>
      <c r="CA62" s="833"/>
      <c r="CB62" s="833"/>
      <c r="CC62" s="833"/>
      <c r="CD62" s="833"/>
    </row>
    <row r="63" spans="1:82" customFormat="1" ht="13.5" customHeight="1" x14ac:dyDescent="0.2">
      <c r="A63" s="30"/>
      <c r="B63" s="863"/>
      <c r="C63" s="863"/>
      <c r="D63" s="855"/>
      <c r="E63" s="529"/>
      <c r="F63" s="530"/>
      <c r="G63" s="531"/>
      <c r="H63" s="538"/>
      <c r="I63" s="539"/>
      <c r="J63" s="539"/>
      <c r="K63" s="539"/>
      <c r="L63" s="539"/>
      <c r="M63" s="539"/>
      <c r="N63" s="539"/>
      <c r="O63" s="539"/>
      <c r="P63" s="539"/>
      <c r="Q63" s="540"/>
      <c r="R63" s="30"/>
      <c r="S63" s="80"/>
      <c r="T63" s="806"/>
      <c r="U63" s="807"/>
      <c r="V63" s="807"/>
      <c r="W63" s="807"/>
      <c r="X63" s="807"/>
      <c r="Y63" s="807"/>
      <c r="Z63" s="807"/>
      <c r="AA63" s="807"/>
      <c r="AB63" s="807"/>
      <c r="AC63" s="807"/>
      <c r="AD63" s="807"/>
      <c r="AE63" s="807"/>
      <c r="AF63" s="807"/>
      <c r="AG63" s="807"/>
      <c r="AH63" s="807"/>
      <c r="AI63" s="807"/>
      <c r="AJ63" s="807"/>
      <c r="AK63" s="807"/>
      <c r="AL63" s="807"/>
      <c r="AM63" s="808"/>
      <c r="AN63" s="867"/>
      <c r="AO63" s="868"/>
      <c r="AP63" s="869"/>
      <c r="AQ63" s="81"/>
      <c r="AR63" s="93"/>
      <c r="AS63" s="81"/>
      <c r="AT63" s="806"/>
      <c r="AU63" s="807"/>
      <c r="AV63" s="807"/>
      <c r="AW63" s="807"/>
      <c r="AX63" s="807"/>
      <c r="AY63" s="807"/>
      <c r="AZ63" s="807"/>
      <c r="BA63" s="807"/>
      <c r="BB63" s="807"/>
      <c r="BC63" s="807"/>
      <c r="BD63" s="807"/>
      <c r="BE63" s="807"/>
      <c r="BF63" s="807"/>
      <c r="BG63" s="807"/>
      <c r="BH63" s="807"/>
      <c r="BI63" s="807"/>
      <c r="BJ63" s="807"/>
      <c r="BK63" s="807"/>
      <c r="BL63" s="807"/>
      <c r="BM63" s="808"/>
      <c r="BN63" s="840"/>
      <c r="BO63" s="841"/>
      <c r="BP63" s="842"/>
      <c r="BQ63" s="80"/>
      <c r="BR63" s="852"/>
      <c r="BS63" s="833"/>
      <c r="BT63" s="833"/>
      <c r="BU63" s="833"/>
      <c r="BV63" s="833"/>
      <c r="BW63" s="833"/>
      <c r="BX63" s="833"/>
      <c r="BY63" s="833"/>
      <c r="BZ63" s="833"/>
      <c r="CA63" s="833"/>
      <c r="CB63" s="833"/>
      <c r="CC63" s="833"/>
      <c r="CD63" s="833"/>
    </row>
    <row r="64" spans="1:82" customFormat="1" x14ac:dyDescent="0.2">
      <c r="A64" s="30"/>
      <c r="B64" s="30"/>
      <c r="C64" s="30"/>
      <c r="D64" s="30"/>
      <c r="E64" s="30"/>
      <c r="F64" s="30"/>
      <c r="G64" s="30"/>
      <c r="H64" s="30"/>
      <c r="I64" s="30"/>
      <c r="J64" s="30"/>
      <c r="K64" s="30"/>
      <c r="L64" s="30"/>
      <c r="M64" s="30"/>
      <c r="N64" s="30"/>
      <c r="O64" s="30"/>
      <c r="P64" s="30"/>
      <c r="Q64" s="30"/>
      <c r="R64" s="3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3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30"/>
    </row>
    <row r="65" spans="1:70" customFormat="1" ht="13.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row>
    <row r="66" spans="1:70" customFormat="1" ht="13.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row>
    <row r="67" spans="1:70" customFormat="1" ht="13.5" customHeight="1" x14ac:dyDescent="0.2">
      <c r="A67" s="30"/>
      <c r="B67" s="166" t="s">
        <v>73</v>
      </c>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8"/>
      <c r="BR67" s="30"/>
    </row>
    <row r="68" spans="1:70" customFormat="1" ht="13.5" customHeight="1" x14ac:dyDescent="0.2">
      <c r="A68" s="30"/>
      <c r="B68" s="178"/>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c r="AS68" s="179"/>
      <c r="AT68" s="179"/>
      <c r="AU68" s="179"/>
      <c r="AV68" s="179"/>
      <c r="AW68" s="179"/>
      <c r="AX68" s="179"/>
      <c r="AY68" s="179"/>
      <c r="AZ68" s="179"/>
      <c r="BA68" s="179"/>
      <c r="BB68" s="179"/>
      <c r="BC68" s="179"/>
      <c r="BD68" s="179"/>
      <c r="BE68" s="179"/>
      <c r="BF68" s="179"/>
      <c r="BG68" s="179"/>
      <c r="BH68" s="179"/>
      <c r="BI68" s="179"/>
      <c r="BJ68" s="179"/>
      <c r="BK68" s="179"/>
      <c r="BL68" s="179"/>
      <c r="BM68" s="179"/>
      <c r="BN68" s="179"/>
      <c r="BO68" s="179"/>
      <c r="BP68" s="179"/>
      <c r="BQ68" s="180"/>
      <c r="BR68" s="30"/>
    </row>
    <row r="69" spans="1:70" customFormat="1" ht="13.5" customHeight="1" x14ac:dyDescent="0.2">
      <c r="A69" s="30"/>
      <c r="B69" s="169"/>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30"/>
    </row>
    <row r="70" spans="1:70" customFormat="1" ht="13.5" customHeight="1" x14ac:dyDescent="0.2">
      <c r="A70" s="30"/>
      <c r="B70" s="30"/>
      <c r="C70" s="30"/>
      <c r="D70" s="30"/>
      <c r="E70" s="92"/>
      <c r="F70" s="92"/>
      <c r="G70" s="92"/>
      <c r="H70" s="92"/>
      <c r="I70" s="92"/>
      <c r="J70" s="92"/>
      <c r="K70" s="92"/>
      <c r="L70" s="92"/>
      <c r="M70" s="92"/>
      <c r="N70" s="92"/>
      <c r="O70" s="92"/>
      <c r="P70" s="92"/>
      <c r="Q70" s="92"/>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row>
    <row r="71" spans="1:70" customFormat="1" x14ac:dyDescent="0.2">
      <c r="A71" s="30"/>
      <c r="B71" s="30"/>
      <c r="C71" s="30"/>
      <c r="D71" s="30"/>
      <c r="E71" s="92"/>
      <c r="F71" s="92"/>
      <c r="G71" s="92"/>
      <c r="H71" s="92"/>
      <c r="I71" s="92"/>
      <c r="J71" s="92"/>
      <c r="K71" s="92"/>
      <c r="L71" s="92"/>
      <c r="M71" s="92"/>
      <c r="N71" s="92"/>
      <c r="O71" s="92"/>
      <c r="P71" s="92"/>
      <c r="Q71" s="92"/>
      <c r="R71" s="30"/>
      <c r="S71" s="179" t="s">
        <v>63</v>
      </c>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30"/>
      <c r="AS71" s="179" t="s">
        <v>64</v>
      </c>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79"/>
      <c r="BR71" s="30"/>
    </row>
    <row r="72" spans="1:70" customFormat="1" x14ac:dyDescent="0.2">
      <c r="A72" s="30"/>
      <c r="B72" s="30"/>
      <c r="C72" s="30"/>
      <c r="D72" s="30"/>
      <c r="E72" s="92"/>
      <c r="F72" s="92"/>
      <c r="G72" s="92"/>
      <c r="H72" s="92"/>
      <c r="I72" s="92"/>
      <c r="J72" s="92"/>
      <c r="K72" s="92"/>
      <c r="L72" s="92"/>
      <c r="M72" s="92"/>
      <c r="N72" s="92"/>
      <c r="O72" s="92"/>
      <c r="P72" s="92"/>
      <c r="Q72" s="92"/>
      <c r="R72" s="30"/>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30"/>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79"/>
      <c r="BR72" s="30"/>
    </row>
    <row r="73" spans="1:70" customFormat="1" ht="11.25" customHeight="1" x14ac:dyDescent="0.2">
      <c r="A73" s="30"/>
      <c r="B73" s="30"/>
      <c r="C73" s="30"/>
      <c r="D73" s="30"/>
      <c r="E73" s="92"/>
      <c r="F73" s="92"/>
      <c r="G73" s="92"/>
      <c r="H73" s="92"/>
      <c r="I73" s="92"/>
      <c r="J73" s="92"/>
      <c r="K73" s="92"/>
      <c r="L73" s="92"/>
      <c r="M73" s="92"/>
      <c r="N73" s="92"/>
      <c r="O73" s="92"/>
      <c r="P73" s="92"/>
      <c r="Q73" s="92"/>
      <c r="R73" s="3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3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30"/>
    </row>
    <row r="74" spans="1:70" customFormat="1" ht="13.5" customHeight="1" x14ac:dyDescent="0.2">
      <c r="A74" s="30"/>
      <c r="B74" s="409" t="s">
        <v>65</v>
      </c>
      <c r="C74" s="410"/>
      <c r="D74" s="411"/>
      <c r="E74" s="819" t="s">
        <v>66</v>
      </c>
      <c r="F74" s="820"/>
      <c r="G74" s="820"/>
      <c r="H74" s="820"/>
      <c r="I74" s="820"/>
      <c r="J74" s="820"/>
      <c r="K74" s="820"/>
      <c r="L74" s="820"/>
      <c r="M74" s="820"/>
      <c r="N74" s="820"/>
      <c r="O74" s="820"/>
      <c r="P74" s="820"/>
      <c r="Q74" s="821"/>
      <c r="R74" s="30"/>
      <c r="S74" s="80"/>
      <c r="T74" s="501">
        <v>0</v>
      </c>
      <c r="U74" s="502"/>
      <c r="V74" s="502"/>
      <c r="W74" s="502"/>
      <c r="X74" s="502"/>
      <c r="Y74" s="502"/>
      <c r="Z74" s="502"/>
      <c r="AA74" s="502"/>
      <c r="AB74" s="502"/>
      <c r="AC74" s="502"/>
      <c r="AD74" s="502"/>
      <c r="AE74" s="502"/>
      <c r="AF74" s="502"/>
      <c r="AG74" s="502"/>
      <c r="AH74" s="502"/>
      <c r="AI74" s="502"/>
      <c r="AJ74" s="502"/>
      <c r="AK74" s="502"/>
      <c r="AL74" s="502"/>
      <c r="AM74" s="503"/>
      <c r="AN74" s="510" t="s">
        <v>51</v>
      </c>
      <c r="AO74" s="511"/>
      <c r="AP74" s="512"/>
      <c r="AQ74" s="80"/>
      <c r="AR74" s="30"/>
      <c r="AS74" s="80"/>
      <c r="AT74" s="800"/>
      <c r="AU74" s="801"/>
      <c r="AV74" s="801"/>
      <c r="AW74" s="801"/>
      <c r="AX74" s="801"/>
      <c r="AY74" s="801"/>
      <c r="AZ74" s="801"/>
      <c r="BA74" s="801"/>
      <c r="BB74" s="801"/>
      <c r="BC74" s="801"/>
      <c r="BD74" s="801"/>
      <c r="BE74" s="801"/>
      <c r="BF74" s="801"/>
      <c r="BG74" s="801"/>
      <c r="BH74" s="801"/>
      <c r="BI74" s="801"/>
      <c r="BJ74" s="801"/>
      <c r="BK74" s="801"/>
      <c r="BL74" s="801"/>
      <c r="BM74" s="802"/>
      <c r="BN74" s="495" t="s">
        <v>51</v>
      </c>
      <c r="BO74" s="496"/>
      <c r="BP74" s="497"/>
      <c r="BQ74" s="80"/>
      <c r="BR74" s="30"/>
    </row>
    <row r="75" spans="1:70" customFormat="1" ht="13.5" customHeight="1" x14ac:dyDescent="0.2">
      <c r="A75" s="30"/>
      <c r="B75" s="412"/>
      <c r="C75" s="413"/>
      <c r="D75" s="414"/>
      <c r="E75" s="822"/>
      <c r="F75" s="823"/>
      <c r="G75" s="823"/>
      <c r="H75" s="823"/>
      <c r="I75" s="823"/>
      <c r="J75" s="823"/>
      <c r="K75" s="823"/>
      <c r="L75" s="823"/>
      <c r="M75" s="823"/>
      <c r="N75" s="823"/>
      <c r="O75" s="823"/>
      <c r="P75" s="823"/>
      <c r="Q75" s="824"/>
      <c r="R75" s="30"/>
      <c r="S75" s="80"/>
      <c r="T75" s="504"/>
      <c r="U75" s="505"/>
      <c r="V75" s="505"/>
      <c r="W75" s="505"/>
      <c r="X75" s="505"/>
      <c r="Y75" s="505"/>
      <c r="Z75" s="505"/>
      <c r="AA75" s="505"/>
      <c r="AB75" s="505"/>
      <c r="AC75" s="505"/>
      <c r="AD75" s="505"/>
      <c r="AE75" s="505"/>
      <c r="AF75" s="505"/>
      <c r="AG75" s="505"/>
      <c r="AH75" s="505"/>
      <c r="AI75" s="505"/>
      <c r="AJ75" s="505"/>
      <c r="AK75" s="505"/>
      <c r="AL75" s="505"/>
      <c r="AM75" s="506"/>
      <c r="AN75" s="513"/>
      <c r="AO75" s="514"/>
      <c r="AP75" s="515"/>
      <c r="AQ75" s="80"/>
      <c r="AR75" s="30"/>
      <c r="AS75" s="80"/>
      <c r="AT75" s="803"/>
      <c r="AU75" s="804"/>
      <c r="AV75" s="804"/>
      <c r="AW75" s="804"/>
      <c r="AX75" s="804"/>
      <c r="AY75" s="804"/>
      <c r="AZ75" s="804"/>
      <c r="BA75" s="804"/>
      <c r="BB75" s="804"/>
      <c r="BC75" s="804"/>
      <c r="BD75" s="804"/>
      <c r="BE75" s="804"/>
      <c r="BF75" s="804"/>
      <c r="BG75" s="804"/>
      <c r="BH75" s="804"/>
      <c r="BI75" s="804"/>
      <c r="BJ75" s="804"/>
      <c r="BK75" s="804"/>
      <c r="BL75" s="804"/>
      <c r="BM75" s="805"/>
      <c r="BN75" s="439"/>
      <c r="BO75" s="440"/>
      <c r="BP75" s="441"/>
      <c r="BQ75" s="80"/>
      <c r="BR75" s="30"/>
    </row>
    <row r="76" spans="1:70" customFormat="1" ht="13.5" customHeight="1" x14ac:dyDescent="0.2">
      <c r="A76" s="30"/>
      <c r="B76" s="415"/>
      <c r="C76" s="416"/>
      <c r="D76" s="417"/>
      <c r="E76" s="825"/>
      <c r="F76" s="826"/>
      <c r="G76" s="826"/>
      <c r="H76" s="826"/>
      <c r="I76" s="826"/>
      <c r="J76" s="826"/>
      <c r="K76" s="826"/>
      <c r="L76" s="826"/>
      <c r="M76" s="826"/>
      <c r="N76" s="826"/>
      <c r="O76" s="826"/>
      <c r="P76" s="826"/>
      <c r="Q76" s="827"/>
      <c r="R76" s="30"/>
      <c r="S76" s="80"/>
      <c r="T76" s="507"/>
      <c r="U76" s="508"/>
      <c r="V76" s="508"/>
      <c r="W76" s="508"/>
      <c r="X76" s="508"/>
      <c r="Y76" s="508"/>
      <c r="Z76" s="508"/>
      <c r="AA76" s="508"/>
      <c r="AB76" s="508"/>
      <c r="AC76" s="508"/>
      <c r="AD76" s="508"/>
      <c r="AE76" s="508"/>
      <c r="AF76" s="508"/>
      <c r="AG76" s="508"/>
      <c r="AH76" s="508"/>
      <c r="AI76" s="508"/>
      <c r="AJ76" s="508"/>
      <c r="AK76" s="508"/>
      <c r="AL76" s="508"/>
      <c r="AM76" s="509"/>
      <c r="AN76" s="516"/>
      <c r="AO76" s="517"/>
      <c r="AP76" s="518"/>
      <c r="AQ76" s="80"/>
      <c r="AR76" s="30"/>
      <c r="AS76" s="80"/>
      <c r="AT76" s="806"/>
      <c r="AU76" s="807"/>
      <c r="AV76" s="807"/>
      <c r="AW76" s="807"/>
      <c r="AX76" s="807"/>
      <c r="AY76" s="807"/>
      <c r="AZ76" s="807"/>
      <c r="BA76" s="807"/>
      <c r="BB76" s="807"/>
      <c r="BC76" s="807"/>
      <c r="BD76" s="807"/>
      <c r="BE76" s="807"/>
      <c r="BF76" s="807"/>
      <c r="BG76" s="807"/>
      <c r="BH76" s="807"/>
      <c r="BI76" s="807"/>
      <c r="BJ76" s="807"/>
      <c r="BK76" s="807"/>
      <c r="BL76" s="807"/>
      <c r="BM76" s="808"/>
      <c r="BN76" s="448"/>
      <c r="BO76" s="449"/>
      <c r="BP76" s="450"/>
      <c r="BQ76" s="80"/>
      <c r="BR76" s="30"/>
    </row>
    <row r="77" spans="1:70" customFormat="1" ht="13.5" customHeight="1" x14ac:dyDescent="0.2">
      <c r="A77" s="30"/>
      <c r="B77" s="409" t="s">
        <v>67</v>
      </c>
      <c r="C77" s="410"/>
      <c r="D77" s="411"/>
      <c r="E77" s="418" t="s">
        <v>68</v>
      </c>
      <c r="F77" s="419"/>
      <c r="G77" s="419"/>
      <c r="H77" s="419"/>
      <c r="I77" s="419"/>
      <c r="J77" s="419"/>
      <c r="K77" s="419"/>
      <c r="L77" s="419"/>
      <c r="M77" s="419"/>
      <c r="N77" s="419"/>
      <c r="O77" s="419"/>
      <c r="P77" s="419"/>
      <c r="Q77" s="420"/>
      <c r="R77" s="30"/>
      <c r="S77" s="80"/>
      <c r="T77" s="454" t="str">
        <f>IF($T$38="料率",T28-T46,"")</f>
        <v/>
      </c>
      <c r="U77" s="455"/>
      <c r="V77" s="455"/>
      <c r="W77" s="455"/>
      <c r="X77" s="455"/>
      <c r="Y77" s="455"/>
      <c r="Z77" s="455"/>
      <c r="AA77" s="455"/>
      <c r="AB77" s="455"/>
      <c r="AC77" s="455"/>
      <c r="AD77" s="455"/>
      <c r="AE77" s="455"/>
      <c r="AF77" s="455"/>
      <c r="AG77" s="455"/>
      <c r="AH77" s="455"/>
      <c r="AI77" s="455"/>
      <c r="AJ77" s="455"/>
      <c r="AK77" s="455"/>
      <c r="AL77" s="455"/>
      <c r="AM77" s="456"/>
      <c r="AN77" s="495" t="s">
        <v>51</v>
      </c>
      <c r="AO77" s="496"/>
      <c r="AP77" s="497"/>
      <c r="AQ77" s="80"/>
      <c r="AR77" s="30"/>
      <c r="AS77" s="80"/>
      <c r="AT77" s="454" t="str">
        <f>IF($T$38="料率",T28-AT74,"")</f>
        <v/>
      </c>
      <c r="AU77" s="455"/>
      <c r="AV77" s="455"/>
      <c r="AW77" s="455"/>
      <c r="AX77" s="455"/>
      <c r="AY77" s="455"/>
      <c r="AZ77" s="455"/>
      <c r="BA77" s="455"/>
      <c r="BB77" s="455"/>
      <c r="BC77" s="455"/>
      <c r="BD77" s="455"/>
      <c r="BE77" s="455"/>
      <c r="BF77" s="455"/>
      <c r="BG77" s="455"/>
      <c r="BH77" s="455"/>
      <c r="BI77" s="455"/>
      <c r="BJ77" s="455"/>
      <c r="BK77" s="455"/>
      <c r="BL77" s="455"/>
      <c r="BM77" s="456"/>
      <c r="BN77" s="495" t="s">
        <v>51</v>
      </c>
      <c r="BO77" s="496"/>
      <c r="BP77" s="497"/>
      <c r="BQ77" s="80"/>
      <c r="BR77" s="30"/>
    </row>
    <row r="78" spans="1:70" customFormat="1" ht="13.5" customHeight="1" x14ac:dyDescent="0.2">
      <c r="A78" s="30"/>
      <c r="B78" s="412"/>
      <c r="C78" s="413"/>
      <c r="D78" s="414"/>
      <c r="E78" s="421"/>
      <c r="F78" s="422"/>
      <c r="G78" s="422"/>
      <c r="H78" s="422"/>
      <c r="I78" s="422"/>
      <c r="J78" s="422"/>
      <c r="K78" s="422"/>
      <c r="L78" s="422"/>
      <c r="M78" s="422"/>
      <c r="N78" s="422"/>
      <c r="O78" s="422"/>
      <c r="P78" s="422"/>
      <c r="Q78" s="423"/>
      <c r="R78" s="30"/>
      <c r="S78" s="80"/>
      <c r="T78" s="457"/>
      <c r="U78" s="458"/>
      <c r="V78" s="458"/>
      <c r="W78" s="458"/>
      <c r="X78" s="458"/>
      <c r="Y78" s="458"/>
      <c r="Z78" s="458"/>
      <c r="AA78" s="458"/>
      <c r="AB78" s="458"/>
      <c r="AC78" s="458"/>
      <c r="AD78" s="458"/>
      <c r="AE78" s="458"/>
      <c r="AF78" s="458"/>
      <c r="AG78" s="458"/>
      <c r="AH78" s="458"/>
      <c r="AI78" s="458"/>
      <c r="AJ78" s="458"/>
      <c r="AK78" s="458"/>
      <c r="AL78" s="458"/>
      <c r="AM78" s="459"/>
      <c r="AN78" s="439"/>
      <c r="AO78" s="440"/>
      <c r="AP78" s="441"/>
      <c r="AQ78" s="80"/>
      <c r="AR78" s="30"/>
      <c r="AS78" s="80"/>
      <c r="AT78" s="457"/>
      <c r="AU78" s="458"/>
      <c r="AV78" s="458"/>
      <c r="AW78" s="458"/>
      <c r="AX78" s="458"/>
      <c r="AY78" s="458"/>
      <c r="AZ78" s="458"/>
      <c r="BA78" s="458"/>
      <c r="BB78" s="458"/>
      <c r="BC78" s="458"/>
      <c r="BD78" s="458"/>
      <c r="BE78" s="458"/>
      <c r="BF78" s="458"/>
      <c r="BG78" s="458"/>
      <c r="BH78" s="458"/>
      <c r="BI78" s="458"/>
      <c r="BJ78" s="458"/>
      <c r="BK78" s="458"/>
      <c r="BL78" s="458"/>
      <c r="BM78" s="459"/>
      <c r="BN78" s="439"/>
      <c r="BO78" s="440"/>
      <c r="BP78" s="441"/>
      <c r="BQ78" s="80"/>
      <c r="BR78" s="30"/>
    </row>
    <row r="79" spans="1:70" customFormat="1" ht="13.5" customHeight="1" x14ac:dyDescent="0.2">
      <c r="A79" s="30"/>
      <c r="B79" s="415"/>
      <c r="C79" s="416"/>
      <c r="D79" s="417"/>
      <c r="E79" s="424"/>
      <c r="F79" s="425"/>
      <c r="G79" s="425"/>
      <c r="H79" s="425"/>
      <c r="I79" s="425"/>
      <c r="J79" s="425"/>
      <c r="K79" s="425"/>
      <c r="L79" s="425"/>
      <c r="M79" s="425"/>
      <c r="N79" s="425"/>
      <c r="O79" s="425"/>
      <c r="P79" s="425"/>
      <c r="Q79" s="426"/>
      <c r="R79" s="30"/>
      <c r="S79" s="80"/>
      <c r="T79" s="492"/>
      <c r="U79" s="493"/>
      <c r="V79" s="493"/>
      <c r="W79" s="493"/>
      <c r="X79" s="493"/>
      <c r="Y79" s="493"/>
      <c r="Z79" s="493"/>
      <c r="AA79" s="493"/>
      <c r="AB79" s="493"/>
      <c r="AC79" s="493"/>
      <c r="AD79" s="493"/>
      <c r="AE79" s="493"/>
      <c r="AF79" s="493"/>
      <c r="AG79" s="493"/>
      <c r="AH79" s="493"/>
      <c r="AI79" s="493"/>
      <c r="AJ79" s="493"/>
      <c r="AK79" s="493"/>
      <c r="AL79" s="493"/>
      <c r="AM79" s="494"/>
      <c r="AN79" s="448"/>
      <c r="AO79" s="449"/>
      <c r="AP79" s="450"/>
      <c r="AQ79" s="80"/>
      <c r="AR79" s="30"/>
      <c r="AS79" s="80"/>
      <c r="AT79" s="492"/>
      <c r="AU79" s="493"/>
      <c r="AV79" s="493"/>
      <c r="AW79" s="493"/>
      <c r="AX79" s="493"/>
      <c r="AY79" s="493"/>
      <c r="AZ79" s="493"/>
      <c r="BA79" s="493"/>
      <c r="BB79" s="493"/>
      <c r="BC79" s="493"/>
      <c r="BD79" s="493"/>
      <c r="BE79" s="493"/>
      <c r="BF79" s="493"/>
      <c r="BG79" s="493"/>
      <c r="BH79" s="493"/>
      <c r="BI79" s="493"/>
      <c r="BJ79" s="493"/>
      <c r="BK79" s="493"/>
      <c r="BL79" s="493"/>
      <c r="BM79" s="494"/>
      <c r="BN79" s="448"/>
      <c r="BO79" s="449"/>
      <c r="BP79" s="450"/>
      <c r="BQ79" s="80"/>
      <c r="BR79" s="30"/>
    </row>
    <row r="80" spans="1:70" customFormat="1" x14ac:dyDescent="0.2">
      <c r="A80" s="30"/>
      <c r="B80" s="30"/>
      <c r="C80" s="30"/>
      <c r="D80" s="30"/>
      <c r="E80" s="92"/>
      <c r="F80" s="92"/>
      <c r="G80" s="92"/>
      <c r="H80" s="92"/>
      <c r="I80" s="92"/>
      <c r="J80" s="92"/>
      <c r="K80" s="92"/>
      <c r="L80" s="92"/>
      <c r="M80" s="92"/>
      <c r="N80" s="92"/>
      <c r="O80" s="92"/>
      <c r="P80" s="92"/>
      <c r="Q80" s="92"/>
      <c r="R80" s="30"/>
      <c r="S80" s="80"/>
      <c r="T80" s="682" t="s">
        <v>75</v>
      </c>
      <c r="U80" s="682"/>
      <c r="V80" s="682"/>
      <c r="W80" s="682"/>
      <c r="X80" s="682"/>
      <c r="Y80" s="682"/>
      <c r="Z80" s="682"/>
      <c r="AA80" s="682"/>
      <c r="AB80" s="682"/>
      <c r="AC80" s="682"/>
      <c r="AD80" s="682"/>
      <c r="AE80" s="682"/>
      <c r="AF80" s="682"/>
      <c r="AG80" s="682"/>
      <c r="AH80" s="682"/>
      <c r="AI80" s="682"/>
      <c r="AJ80" s="682"/>
      <c r="AK80" s="682"/>
      <c r="AL80" s="682"/>
      <c r="AM80" s="682"/>
      <c r="AN80" s="83"/>
      <c r="AO80" s="83"/>
      <c r="AP80" s="83"/>
      <c r="AQ80" s="80"/>
      <c r="AR80" s="30"/>
      <c r="AS80" s="80"/>
      <c r="AT80" s="683" t="s">
        <v>75</v>
      </c>
      <c r="AU80" s="683"/>
      <c r="AV80" s="683"/>
      <c r="AW80" s="683"/>
      <c r="AX80" s="683"/>
      <c r="AY80" s="683"/>
      <c r="AZ80" s="683"/>
      <c r="BA80" s="683"/>
      <c r="BB80" s="683"/>
      <c r="BC80" s="683"/>
      <c r="BD80" s="683"/>
      <c r="BE80" s="683"/>
      <c r="BF80" s="683"/>
      <c r="BG80" s="683"/>
      <c r="BH80" s="683"/>
      <c r="BI80" s="683"/>
      <c r="BJ80" s="683"/>
      <c r="BK80" s="683"/>
      <c r="BL80" s="683"/>
      <c r="BM80" s="683"/>
      <c r="BN80" s="83"/>
      <c r="BO80" s="83"/>
      <c r="BP80" s="83"/>
      <c r="BQ80" s="80"/>
      <c r="BR80" s="30"/>
    </row>
    <row r="81" spans="1:82" customFormat="1" ht="13.5" customHeight="1" x14ac:dyDescent="0.2">
      <c r="A81" s="30"/>
      <c r="B81" s="409" t="s">
        <v>76</v>
      </c>
      <c r="C81" s="410"/>
      <c r="D81" s="411"/>
      <c r="E81" s="418" t="s">
        <v>77</v>
      </c>
      <c r="F81" s="419"/>
      <c r="G81" s="419"/>
      <c r="H81" s="419"/>
      <c r="I81" s="419"/>
      <c r="J81" s="419"/>
      <c r="K81" s="419"/>
      <c r="L81" s="419"/>
      <c r="M81" s="419"/>
      <c r="N81" s="419"/>
      <c r="O81" s="419"/>
      <c r="P81" s="419"/>
      <c r="Q81" s="420"/>
      <c r="R81" s="30"/>
      <c r="S81" s="80"/>
      <c r="T81" s="883"/>
      <c r="U81" s="884"/>
      <c r="V81" s="884"/>
      <c r="W81" s="884"/>
      <c r="X81" s="884"/>
      <c r="Y81" s="884"/>
      <c r="Z81" s="884"/>
      <c r="AA81" s="884"/>
      <c r="AB81" s="884"/>
      <c r="AC81" s="884"/>
      <c r="AD81" s="884"/>
      <c r="AE81" s="884"/>
      <c r="AF81" s="884"/>
      <c r="AG81" s="884"/>
      <c r="AH81" s="884"/>
      <c r="AI81" s="884"/>
      <c r="AJ81" s="884"/>
      <c r="AK81" s="884"/>
      <c r="AL81" s="884"/>
      <c r="AM81" s="885"/>
      <c r="AN81" s="495" t="s">
        <v>78</v>
      </c>
      <c r="AO81" s="496"/>
      <c r="AP81" s="497"/>
      <c r="AQ81" s="80"/>
      <c r="AR81" s="30"/>
      <c r="AS81" s="80"/>
      <c r="AT81" s="883"/>
      <c r="AU81" s="884"/>
      <c r="AV81" s="884"/>
      <c r="AW81" s="884"/>
      <c r="AX81" s="884"/>
      <c r="AY81" s="884"/>
      <c r="AZ81" s="884"/>
      <c r="BA81" s="884"/>
      <c r="BB81" s="884"/>
      <c r="BC81" s="884"/>
      <c r="BD81" s="884"/>
      <c r="BE81" s="884"/>
      <c r="BF81" s="884"/>
      <c r="BG81" s="884"/>
      <c r="BH81" s="884"/>
      <c r="BI81" s="884"/>
      <c r="BJ81" s="884"/>
      <c r="BK81" s="884"/>
      <c r="BL81" s="884"/>
      <c r="BM81" s="885"/>
      <c r="BN81" s="495" t="s">
        <v>78</v>
      </c>
      <c r="BO81" s="496"/>
      <c r="BP81" s="497"/>
      <c r="BQ81" s="80"/>
      <c r="BR81" s="30"/>
    </row>
    <row r="82" spans="1:82" customFormat="1" ht="13.5" customHeight="1" x14ac:dyDescent="0.2">
      <c r="A82" s="30"/>
      <c r="B82" s="412"/>
      <c r="C82" s="413"/>
      <c r="D82" s="414"/>
      <c r="E82" s="421"/>
      <c r="F82" s="422"/>
      <c r="G82" s="422"/>
      <c r="H82" s="422"/>
      <c r="I82" s="422"/>
      <c r="J82" s="422"/>
      <c r="K82" s="422"/>
      <c r="L82" s="422"/>
      <c r="M82" s="422"/>
      <c r="N82" s="422"/>
      <c r="O82" s="422"/>
      <c r="P82" s="422"/>
      <c r="Q82" s="423"/>
      <c r="R82" s="30"/>
      <c r="S82" s="80"/>
      <c r="T82" s="886"/>
      <c r="U82" s="887"/>
      <c r="V82" s="887"/>
      <c r="W82" s="887"/>
      <c r="X82" s="887"/>
      <c r="Y82" s="887"/>
      <c r="Z82" s="887"/>
      <c r="AA82" s="887"/>
      <c r="AB82" s="887"/>
      <c r="AC82" s="887"/>
      <c r="AD82" s="887"/>
      <c r="AE82" s="887"/>
      <c r="AF82" s="887"/>
      <c r="AG82" s="887"/>
      <c r="AH82" s="887"/>
      <c r="AI82" s="887"/>
      <c r="AJ82" s="887"/>
      <c r="AK82" s="887"/>
      <c r="AL82" s="887"/>
      <c r="AM82" s="888"/>
      <c r="AN82" s="439"/>
      <c r="AO82" s="440"/>
      <c r="AP82" s="441"/>
      <c r="AQ82" s="80"/>
      <c r="AR82" s="30"/>
      <c r="AS82" s="80"/>
      <c r="AT82" s="886"/>
      <c r="AU82" s="887"/>
      <c r="AV82" s="887"/>
      <c r="AW82" s="887"/>
      <c r="AX82" s="887"/>
      <c r="AY82" s="887"/>
      <c r="AZ82" s="887"/>
      <c r="BA82" s="887"/>
      <c r="BB82" s="887"/>
      <c r="BC82" s="887"/>
      <c r="BD82" s="887"/>
      <c r="BE82" s="887"/>
      <c r="BF82" s="887"/>
      <c r="BG82" s="887"/>
      <c r="BH82" s="887"/>
      <c r="BI82" s="887"/>
      <c r="BJ82" s="887"/>
      <c r="BK82" s="887"/>
      <c r="BL82" s="887"/>
      <c r="BM82" s="888"/>
      <c r="BN82" s="439"/>
      <c r="BO82" s="440"/>
      <c r="BP82" s="441"/>
      <c r="BQ82" s="80"/>
      <c r="BR82" s="30"/>
    </row>
    <row r="83" spans="1:82" customFormat="1" ht="13.5" customHeight="1" x14ac:dyDescent="0.2">
      <c r="A83" s="30"/>
      <c r="B83" s="877"/>
      <c r="C83" s="878"/>
      <c r="D83" s="879"/>
      <c r="E83" s="880"/>
      <c r="F83" s="881"/>
      <c r="G83" s="881"/>
      <c r="H83" s="881"/>
      <c r="I83" s="881"/>
      <c r="J83" s="881"/>
      <c r="K83" s="881"/>
      <c r="L83" s="881"/>
      <c r="M83" s="881"/>
      <c r="N83" s="881"/>
      <c r="O83" s="881"/>
      <c r="P83" s="881"/>
      <c r="Q83" s="882"/>
      <c r="R83" s="30"/>
      <c r="S83" s="80"/>
      <c r="T83" s="889"/>
      <c r="U83" s="890"/>
      <c r="V83" s="890"/>
      <c r="W83" s="890"/>
      <c r="X83" s="890"/>
      <c r="Y83" s="890"/>
      <c r="Z83" s="890"/>
      <c r="AA83" s="890"/>
      <c r="AB83" s="890"/>
      <c r="AC83" s="890"/>
      <c r="AD83" s="890"/>
      <c r="AE83" s="890"/>
      <c r="AF83" s="890"/>
      <c r="AG83" s="890"/>
      <c r="AH83" s="890"/>
      <c r="AI83" s="890"/>
      <c r="AJ83" s="890"/>
      <c r="AK83" s="890"/>
      <c r="AL83" s="890"/>
      <c r="AM83" s="891"/>
      <c r="AN83" s="442"/>
      <c r="AO83" s="443"/>
      <c r="AP83" s="444"/>
      <c r="AQ83" s="80"/>
      <c r="AR83" s="30"/>
      <c r="AS83" s="80"/>
      <c r="AT83" s="889"/>
      <c r="AU83" s="890"/>
      <c r="AV83" s="890"/>
      <c r="AW83" s="890"/>
      <c r="AX83" s="890"/>
      <c r="AY83" s="890"/>
      <c r="AZ83" s="890"/>
      <c r="BA83" s="890"/>
      <c r="BB83" s="890"/>
      <c r="BC83" s="890"/>
      <c r="BD83" s="890"/>
      <c r="BE83" s="890"/>
      <c r="BF83" s="890"/>
      <c r="BG83" s="890"/>
      <c r="BH83" s="890"/>
      <c r="BI83" s="890"/>
      <c r="BJ83" s="890"/>
      <c r="BK83" s="890"/>
      <c r="BL83" s="890"/>
      <c r="BM83" s="891"/>
      <c r="BN83" s="442"/>
      <c r="BO83" s="443"/>
      <c r="BP83" s="444"/>
      <c r="BQ83" s="80"/>
      <c r="BR83" s="30"/>
    </row>
    <row r="84" spans="1:82" customFormat="1" ht="20.25" customHeight="1" x14ac:dyDescent="0.2">
      <c r="A84" s="30"/>
      <c r="B84" s="892" t="s">
        <v>79</v>
      </c>
      <c r="C84" s="893"/>
      <c r="D84" s="894"/>
      <c r="E84" s="895" t="s">
        <v>80</v>
      </c>
      <c r="F84" s="896"/>
      <c r="G84" s="896"/>
      <c r="H84" s="896"/>
      <c r="I84" s="896"/>
      <c r="J84" s="896"/>
      <c r="K84" s="896"/>
      <c r="L84" s="896"/>
      <c r="M84" s="896"/>
      <c r="N84" s="896"/>
      <c r="O84" s="896"/>
      <c r="P84" s="896"/>
      <c r="Q84" s="897"/>
      <c r="R84" s="30"/>
      <c r="S84" s="80"/>
      <c r="T84" s="843"/>
      <c r="U84" s="844"/>
      <c r="V84" s="844"/>
      <c r="W84" s="844"/>
      <c r="X84" s="844"/>
      <c r="Y84" s="844"/>
      <c r="Z84" s="844"/>
      <c r="AA84" s="844"/>
      <c r="AB84" s="844"/>
      <c r="AC84" s="844"/>
      <c r="AD84" s="844"/>
      <c r="AE84" s="844"/>
      <c r="AF84" s="844"/>
      <c r="AG84" s="844"/>
      <c r="AH84" s="844"/>
      <c r="AI84" s="844"/>
      <c r="AJ84" s="844"/>
      <c r="AK84" s="844"/>
      <c r="AL84" s="844"/>
      <c r="AM84" s="845"/>
      <c r="AN84" s="436" t="s">
        <v>51</v>
      </c>
      <c r="AO84" s="437"/>
      <c r="AP84" s="438"/>
      <c r="AQ84" s="80"/>
      <c r="AR84" s="30"/>
      <c r="AS84" s="80"/>
      <c r="AT84" s="843"/>
      <c r="AU84" s="844"/>
      <c r="AV84" s="844"/>
      <c r="AW84" s="844"/>
      <c r="AX84" s="844"/>
      <c r="AY84" s="844"/>
      <c r="AZ84" s="844"/>
      <c r="BA84" s="844"/>
      <c r="BB84" s="844"/>
      <c r="BC84" s="844"/>
      <c r="BD84" s="844"/>
      <c r="BE84" s="844"/>
      <c r="BF84" s="844"/>
      <c r="BG84" s="844"/>
      <c r="BH84" s="844"/>
      <c r="BI84" s="844"/>
      <c r="BJ84" s="844"/>
      <c r="BK84" s="844"/>
      <c r="BL84" s="844"/>
      <c r="BM84" s="845"/>
      <c r="BN84" s="436" t="s">
        <v>51</v>
      </c>
      <c r="BO84" s="437"/>
      <c r="BP84" s="438"/>
      <c r="BQ84" s="80"/>
      <c r="BR84" s="818" t="str">
        <f>IF($T$38="料率",IF($AT$84="","",IF($T$87-$AT$87&gt;$AT$74,"","※2")),"")</f>
        <v/>
      </c>
      <c r="BS84" s="739" t="str">
        <f>IF(BR84="※2","補助金が有る場合のF「リース料金支払額合計」から、補助金相当分の減額がされていることが確認できません。","")</f>
        <v/>
      </c>
      <c r="BT84" s="739"/>
      <c r="BU84" s="739"/>
      <c r="BV84" s="739"/>
      <c r="BW84" s="739"/>
      <c r="BX84" s="739"/>
      <c r="BY84" s="739"/>
      <c r="BZ84" s="739"/>
      <c r="CA84" s="739"/>
      <c r="CB84" s="739"/>
      <c r="CC84" s="739"/>
      <c r="CD84" s="739"/>
    </row>
    <row r="85" spans="1:82" customFormat="1" ht="13.5" customHeight="1" x14ac:dyDescent="0.2">
      <c r="A85" s="30"/>
      <c r="B85" s="412"/>
      <c r="C85" s="413"/>
      <c r="D85" s="414"/>
      <c r="E85" s="421"/>
      <c r="F85" s="422"/>
      <c r="G85" s="422"/>
      <c r="H85" s="422"/>
      <c r="I85" s="422"/>
      <c r="J85" s="422"/>
      <c r="K85" s="422"/>
      <c r="L85" s="422"/>
      <c r="M85" s="422"/>
      <c r="N85" s="422"/>
      <c r="O85" s="422"/>
      <c r="P85" s="422"/>
      <c r="Q85" s="423"/>
      <c r="R85" s="30"/>
      <c r="S85" s="80"/>
      <c r="T85" s="803"/>
      <c r="U85" s="804"/>
      <c r="V85" s="804"/>
      <c r="W85" s="804"/>
      <c r="X85" s="804"/>
      <c r="Y85" s="804"/>
      <c r="Z85" s="804"/>
      <c r="AA85" s="804"/>
      <c r="AB85" s="804"/>
      <c r="AC85" s="804"/>
      <c r="AD85" s="804"/>
      <c r="AE85" s="804"/>
      <c r="AF85" s="804"/>
      <c r="AG85" s="804"/>
      <c r="AH85" s="804"/>
      <c r="AI85" s="804"/>
      <c r="AJ85" s="804"/>
      <c r="AK85" s="804"/>
      <c r="AL85" s="804"/>
      <c r="AM85" s="805"/>
      <c r="AN85" s="439"/>
      <c r="AO85" s="440"/>
      <c r="AP85" s="441"/>
      <c r="AQ85" s="80"/>
      <c r="AR85" s="30"/>
      <c r="AS85" s="80"/>
      <c r="AT85" s="803"/>
      <c r="AU85" s="804"/>
      <c r="AV85" s="804"/>
      <c r="AW85" s="804"/>
      <c r="AX85" s="804"/>
      <c r="AY85" s="804"/>
      <c r="AZ85" s="804"/>
      <c r="BA85" s="804"/>
      <c r="BB85" s="804"/>
      <c r="BC85" s="804"/>
      <c r="BD85" s="804"/>
      <c r="BE85" s="804"/>
      <c r="BF85" s="804"/>
      <c r="BG85" s="804"/>
      <c r="BH85" s="804"/>
      <c r="BI85" s="804"/>
      <c r="BJ85" s="804"/>
      <c r="BK85" s="804"/>
      <c r="BL85" s="804"/>
      <c r="BM85" s="805"/>
      <c r="BN85" s="439"/>
      <c r="BO85" s="440"/>
      <c r="BP85" s="441"/>
      <c r="BQ85" s="80"/>
      <c r="BR85" s="818"/>
      <c r="BS85" s="739"/>
      <c r="BT85" s="739"/>
      <c r="BU85" s="739"/>
      <c r="BV85" s="739"/>
      <c r="BW85" s="739"/>
      <c r="BX85" s="739"/>
      <c r="BY85" s="739"/>
      <c r="BZ85" s="739"/>
      <c r="CA85" s="739"/>
      <c r="CB85" s="739"/>
      <c r="CC85" s="739"/>
      <c r="CD85" s="739"/>
    </row>
    <row r="86" spans="1:82" customFormat="1" ht="13.5" customHeight="1" x14ac:dyDescent="0.2">
      <c r="A86" s="30"/>
      <c r="B86" s="415"/>
      <c r="C86" s="416"/>
      <c r="D86" s="417"/>
      <c r="E86" s="424"/>
      <c r="F86" s="425"/>
      <c r="G86" s="425"/>
      <c r="H86" s="425"/>
      <c r="I86" s="425"/>
      <c r="J86" s="425"/>
      <c r="K86" s="425"/>
      <c r="L86" s="425"/>
      <c r="M86" s="425"/>
      <c r="N86" s="425"/>
      <c r="O86" s="425"/>
      <c r="P86" s="425"/>
      <c r="Q86" s="426"/>
      <c r="R86" s="30"/>
      <c r="S86" s="80"/>
      <c r="T86" s="806"/>
      <c r="U86" s="807"/>
      <c r="V86" s="807"/>
      <c r="W86" s="807"/>
      <c r="X86" s="807"/>
      <c r="Y86" s="807"/>
      <c r="Z86" s="807"/>
      <c r="AA86" s="807"/>
      <c r="AB86" s="807"/>
      <c r="AC86" s="807"/>
      <c r="AD86" s="807"/>
      <c r="AE86" s="807"/>
      <c r="AF86" s="807"/>
      <c r="AG86" s="807"/>
      <c r="AH86" s="807"/>
      <c r="AI86" s="807"/>
      <c r="AJ86" s="807"/>
      <c r="AK86" s="807"/>
      <c r="AL86" s="807"/>
      <c r="AM86" s="808"/>
      <c r="AN86" s="448"/>
      <c r="AO86" s="449"/>
      <c r="AP86" s="450"/>
      <c r="AQ86" s="80"/>
      <c r="AR86" s="30"/>
      <c r="AS86" s="80"/>
      <c r="AT86" s="806"/>
      <c r="AU86" s="807"/>
      <c r="AV86" s="807"/>
      <c r="AW86" s="807"/>
      <c r="AX86" s="807"/>
      <c r="AY86" s="807"/>
      <c r="AZ86" s="807"/>
      <c r="BA86" s="807"/>
      <c r="BB86" s="807"/>
      <c r="BC86" s="807"/>
      <c r="BD86" s="807"/>
      <c r="BE86" s="807"/>
      <c r="BF86" s="807"/>
      <c r="BG86" s="807"/>
      <c r="BH86" s="807"/>
      <c r="BI86" s="807"/>
      <c r="BJ86" s="807"/>
      <c r="BK86" s="807"/>
      <c r="BL86" s="807"/>
      <c r="BM86" s="808"/>
      <c r="BN86" s="448"/>
      <c r="BO86" s="449"/>
      <c r="BP86" s="450"/>
      <c r="BQ86" s="80"/>
      <c r="BR86" s="818"/>
      <c r="BS86" s="739"/>
      <c r="BT86" s="739"/>
      <c r="BU86" s="739"/>
      <c r="BV86" s="739"/>
      <c r="BW86" s="739"/>
      <c r="BX86" s="739"/>
      <c r="BY86" s="739"/>
      <c r="BZ86" s="739"/>
      <c r="CA86" s="739"/>
      <c r="CB86" s="739"/>
      <c r="CC86" s="739"/>
      <c r="CD86" s="739"/>
    </row>
    <row r="87" spans="1:82" customFormat="1" ht="13.5" customHeight="1" x14ac:dyDescent="0.2">
      <c r="A87" s="30"/>
      <c r="B87" s="409" t="s">
        <v>71</v>
      </c>
      <c r="C87" s="410"/>
      <c r="D87" s="411"/>
      <c r="E87" s="899" t="s">
        <v>115</v>
      </c>
      <c r="F87" s="900"/>
      <c r="G87" s="900"/>
      <c r="H87" s="900"/>
      <c r="I87" s="900"/>
      <c r="J87" s="900"/>
      <c r="K87" s="900"/>
      <c r="L87" s="900"/>
      <c r="M87" s="900"/>
      <c r="N87" s="900"/>
      <c r="O87" s="900"/>
      <c r="P87" s="900"/>
      <c r="Q87" s="901"/>
      <c r="R87" s="30"/>
      <c r="S87" s="80"/>
      <c r="T87" s="908"/>
      <c r="U87" s="909"/>
      <c r="V87" s="909"/>
      <c r="W87" s="909"/>
      <c r="X87" s="909"/>
      <c r="Y87" s="909"/>
      <c r="Z87" s="909"/>
      <c r="AA87" s="909"/>
      <c r="AB87" s="909"/>
      <c r="AC87" s="909"/>
      <c r="AD87" s="909"/>
      <c r="AE87" s="909"/>
      <c r="AF87" s="909"/>
      <c r="AG87" s="909"/>
      <c r="AH87" s="909"/>
      <c r="AI87" s="909"/>
      <c r="AJ87" s="909"/>
      <c r="AK87" s="909"/>
      <c r="AL87" s="909"/>
      <c r="AM87" s="910"/>
      <c r="AN87" s="495" t="s">
        <v>51</v>
      </c>
      <c r="AO87" s="496"/>
      <c r="AP87" s="497"/>
      <c r="AQ87" s="80"/>
      <c r="AR87" s="30"/>
      <c r="AS87" s="80"/>
      <c r="AT87" s="908"/>
      <c r="AU87" s="909"/>
      <c r="AV87" s="909"/>
      <c r="AW87" s="909"/>
      <c r="AX87" s="909"/>
      <c r="AY87" s="909"/>
      <c r="AZ87" s="909"/>
      <c r="BA87" s="909"/>
      <c r="BB87" s="909"/>
      <c r="BC87" s="909"/>
      <c r="BD87" s="909"/>
      <c r="BE87" s="909"/>
      <c r="BF87" s="909"/>
      <c r="BG87" s="909"/>
      <c r="BH87" s="909"/>
      <c r="BI87" s="909"/>
      <c r="BJ87" s="909"/>
      <c r="BK87" s="909"/>
      <c r="BL87" s="909"/>
      <c r="BM87" s="910"/>
      <c r="BN87" s="495" t="s">
        <v>51</v>
      </c>
      <c r="BO87" s="496"/>
      <c r="BP87" s="497"/>
      <c r="BQ87" s="80"/>
      <c r="BR87" s="852" t="str">
        <f>IF($T$38="料率",IF($AT$87="","",IF($AT$87&gt;=$AT$77,"","※1")),"")</f>
        <v/>
      </c>
      <c r="BS87" s="898" t="str">
        <f>IF(BR87="※1","残価設定がないリース契約であることが確認できません。","")</f>
        <v/>
      </c>
      <c r="BT87" s="898"/>
      <c r="BU87" s="898"/>
      <c r="BV87" s="898"/>
      <c r="BW87" s="898"/>
      <c r="BX87" s="898"/>
      <c r="BY87" s="898"/>
      <c r="BZ87" s="898"/>
      <c r="CA87" s="898"/>
      <c r="CB87" s="898"/>
      <c r="CC87" s="898"/>
      <c r="CD87" s="898"/>
    </row>
    <row r="88" spans="1:82" customFormat="1" ht="13.5" customHeight="1" x14ac:dyDescent="0.2">
      <c r="A88" s="30"/>
      <c r="B88" s="412"/>
      <c r="C88" s="413"/>
      <c r="D88" s="414"/>
      <c r="E88" s="902"/>
      <c r="F88" s="903"/>
      <c r="G88" s="903"/>
      <c r="H88" s="903"/>
      <c r="I88" s="903"/>
      <c r="J88" s="903"/>
      <c r="K88" s="903"/>
      <c r="L88" s="903"/>
      <c r="M88" s="903"/>
      <c r="N88" s="903"/>
      <c r="O88" s="903"/>
      <c r="P88" s="903"/>
      <c r="Q88" s="904"/>
      <c r="R88" s="30"/>
      <c r="S88" s="80"/>
      <c r="T88" s="911"/>
      <c r="U88" s="912"/>
      <c r="V88" s="912"/>
      <c r="W88" s="912"/>
      <c r="X88" s="912"/>
      <c r="Y88" s="912"/>
      <c r="Z88" s="912"/>
      <c r="AA88" s="912"/>
      <c r="AB88" s="912"/>
      <c r="AC88" s="912"/>
      <c r="AD88" s="912"/>
      <c r="AE88" s="912"/>
      <c r="AF88" s="912"/>
      <c r="AG88" s="912"/>
      <c r="AH88" s="912"/>
      <c r="AI88" s="912"/>
      <c r="AJ88" s="912"/>
      <c r="AK88" s="912"/>
      <c r="AL88" s="912"/>
      <c r="AM88" s="913"/>
      <c r="AN88" s="439"/>
      <c r="AO88" s="440"/>
      <c r="AP88" s="441"/>
      <c r="AQ88" s="80"/>
      <c r="AR88" s="30"/>
      <c r="AS88" s="80"/>
      <c r="AT88" s="911"/>
      <c r="AU88" s="912"/>
      <c r="AV88" s="912"/>
      <c r="AW88" s="912"/>
      <c r="AX88" s="912"/>
      <c r="AY88" s="912"/>
      <c r="AZ88" s="912"/>
      <c r="BA88" s="912"/>
      <c r="BB88" s="912"/>
      <c r="BC88" s="912"/>
      <c r="BD88" s="912"/>
      <c r="BE88" s="912"/>
      <c r="BF88" s="912"/>
      <c r="BG88" s="912"/>
      <c r="BH88" s="912"/>
      <c r="BI88" s="912"/>
      <c r="BJ88" s="912"/>
      <c r="BK88" s="912"/>
      <c r="BL88" s="912"/>
      <c r="BM88" s="913"/>
      <c r="BN88" s="439"/>
      <c r="BO88" s="440"/>
      <c r="BP88" s="441"/>
      <c r="BQ88" s="80"/>
      <c r="BR88" s="852"/>
      <c r="BS88" s="898"/>
      <c r="BT88" s="898"/>
      <c r="BU88" s="898"/>
      <c r="BV88" s="898"/>
      <c r="BW88" s="898"/>
      <c r="BX88" s="898"/>
      <c r="BY88" s="898"/>
      <c r="BZ88" s="898"/>
      <c r="CA88" s="898"/>
      <c r="CB88" s="898"/>
      <c r="CC88" s="898"/>
      <c r="CD88" s="898"/>
    </row>
    <row r="89" spans="1:82" customFormat="1" ht="13.5" customHeight="1" x14ac:dyDescent="0.2">
      <c r="A89" s="30"/>
      <c r="B89" s="415"/>
      <c r="C89" s="416"/>
      <c r="D89" s="417"/>
      <c r="E89" s="905"/>
      <c r="F89" s="906"/>
      <c r="G89" s="906"/>
      <c r="H89" s="906"/>
      <c r="I89" s="906"/>
      <c r="J89" s="906"/>
      <c r="K89" s="906"/>
      <c r="L89" s="906"/>
      <c r="M89" s="906"/>
      <c r="N89" s="906"/>
      <c r="O89" s="906"/>
      <c r="P89" s="906"/>
      <c r="Q89" s="907"/>
      <c r="R89" s="30"/>
      <c r="S89" s="80"/>
      <c r="T89" s="914"/>
      <c r="U89" s="915"/>
      <c r="V89" s="915"/>
      <c r="W89" s="915"/>
      <c r="X89" s="915"/>
      <c r="Y89" s="915"/>
      <c r="Z89" s="915"/>
      <c r="AA89" s="915"/>
      <c r="AB89" s="915"/>
      <c r="AC89" s="915"/>
      <c r="AD89" s="915"/>
      <c r="AE89" s="915"/>
      <c r="AF89" s="915"/>
      <c r="AG89" s="915"/>
      <c r="AH89" s="915"/>
      <c r="AI89" s="915"/>
      <c r="AJ89" s="915"/>
      <c r="AK89" s="915"/>
      <c r="AL89" s="915"/>
      <c r="AM89" s="916"/>
      <c r="AN89" s="448"/>
      <c r="AO89" s="449"/>
      <c r="AP89" s="450"/>
      <c r="AQ89" s="80"/>
      <c r="AR89" s="30"/>
      <c r="AS89" s="80"/>
      <c r="AT89" s="914"/>
      <c r="AU89" s="915"/>
      <c r="AV89" s="915"/>
      <c r="AW89" s="915"/>
      <c r="AX89" s="915"/>
      <c r="AY89" s="915"/>
      <c r="AZ89" s="915"/>
      <c r="BA89" s="915"/>
      <c r="BB89" s="915"/>
      <c r="BC89" s="915"/>
      <c r="BD89" s="915"/>
      <c r="BE89" s="915"/>
      <c r="BF89" s="915"/>
      <c r="BG89" s="915"/>
      <c r="BH89" s="915"/>
      <c r="BI89" s="915"/>
      <c r="BJ89" s="915"/>
      <c r="BK89" s="915"/>
      <c r="BL89" s="915"/>
      <c r="BM89" s="916"/>
      <c r="BN89" s="448"/>
      <c r="BO89" s="449"/>
      <c r="BP89" s="450"/>
      <c r="BQ89" s="80"/>
      <c r="BR89" s="852"/>
      <c r="BS89" s="898"/>
      <c r="BT89" s="898"/>
      <c r="BU89" s="898"/>
      <c r="BV89" s="898"/>
      <c r="BW89" s="898"/>
      <c r="BX89" s="898"/>
      <c r="BY89" s="898"/>
      <c r="BZ89" s="898"/>
      <c r="CA89" s="898"/>
      <c r="CB89" s="898"/>
      <c r="CC89" s="898"/>
      <c r="CD89" s="898"/>
    </row>
    <row r="90" spans="1:82" customFormat="1" ht="13.5" customHeight="1" x14ac:dyDescent="0.2">
      <c r="A90" s="30"/>
      <c r="B90" s="30"/>
      <c r="C90" s="30"/>
      <c r="D90" s="30"/>
      <c r="E90" s="30"/>
      <c r="F90" s="30"/>
      <c r="G90" s="30"/>
      <c r="H90" s="30"/>
      <c r="I90" s="30"/>
      <c r="J90" s="30"/>
      <c r="K90" s="30"/>
      <c r="L90" s="30"/>
      <c r="M90" s="30"/>
      <c r="N90" s="30"/>
      <c r="O90" s="30"/>
      <c r="P90" s="30"/>
      <c r="Q90" s="30"/>
      <c r="R90" s="3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3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129"/>
    </row>
    <row r="91" spans="1:82" customFormat="1" ht="34.5" customHeight="1" x14ac:dyDescent="0.2">
      <c r="A91" s="30"/>
      <c r="B91" s="406" t="s">
        <v>104</v>
      </c>
      <c r="C91" s="407"/>
      <c r="D91" s="407"/>
      <c r="E91" s="407"/>
      <c r="F91" s="407"/>
      <c r="G91" s="407"/>
      <c r="H91" s="407"/>
      <c r="I91" s="407"/>
      <c r="J91" s="407"/>
      <c r="K91" s="407"/>
      <c r="L91" s="407"/>
      <c r="M91" s="407"/>
      <c r="N91" s="407"/>
      <c r="O91" s="407"/>
      <c r="P91" s="407"/>
      <c r="Q91" s="408"/>
      <c r="R91" s="30"/>
      <c r="S91" s="80"/>
      <c r="T91" s="684" t="str">
        <f>IF(T38="料率",IF(T87="","",T87-T77),"")</f>
        <v/>
      </c>
      <c r="U91" s="685"/>
      <c r="V91" s="685"/>
      <c r="W91" s="685"/>
      <c r="X91" s="685"/>
      <c r="Y91" s="685"/>
      <c r="Z91" s="685"/>
      <c r="AA91" s="685"/>
      <c r="AB91" s="685"/>
      <c r="AC91" s="685"/>
      <c r="AD91" s="685"/>
      <c r="AE91" s="685"/>
      <c r="AF91" s="685"/>
      <c r="AG91" s="685"/>
      <c r="AH91" s="685"/>
      <c r="AI91" s="685"/>
      <c r="AJ91" s="685"/>
      <c r="AK91" s="685"/>
      <c r="AL91" s="685"/>
      <c r="AM91" s="686"/>
      <c r="AN91" s="592" t="s">
        <v>51</v>
      </c>
      <c r="AO91" s="593"/>
      <c r="AP91" s="594"/>
      <c r="AQ91" s="80"/>
      <c r="AR91" s="30"/>
      <c r="AS91" s="85"/>
      <c r="AT91" s="684" t="str">
        <f>IF(T38="料率",IF(AT87="","",AT87-AT77),"")</f>
        <v/>
      </c>
      <c r="AU91" s="685"/>
      <c r="AV91" s="685"/>
      <c r="AW91" s="685"/>
      <c r="AX91" s="685"/>
      <c r="AY91" s="685"/>
      <c r="AZ91" s="685"/>
      <c r="BA91" s="685"/>
      <c r="BB91" s="685"/>
      <c r="BC91" s="685"/>
      <c r="BD91" s="685"/>
      <c r="BE91" s="685"/>
      <c r="BF91" s="685"/>
      <c r="BG91" s="685"/>
      <c r="BH91" s="685"/>
      <c r="BI91" s="685"/>
      <c r="BJ91" s="685"/>
      <c r="BK91" s="685"/>
      <c r="BL91" s="685"/>
      <c r="BM91" s="686"/>
      <c r="BN91" s="592" t="s">
        <v>51</v>
      </c>
      <c r="BO91" s="593"/>
      <c r="BP91" s="594"/>
      <c r="BQ91" s="80"/>
      <c r="BR91" s="129"/>
    </row>
    <row r="92" spans="1:82" customFormat="1" ht="13.5" customHeight="1" x14ac:dyDescent="0.2">
      <c r="A92" s="30"/>
      <c r="B92" s="30"/>
      <c r="C92" s="30"/>
      <c r="D92" s="30"/>
      <c r="E92" s="30"/>
      <c r="F92" s="30"/>
      <c r="G92" s="30"/>
      <c r="H92" s="30"/>
      <c r="I92" s="30"/>
      <c r="J92" s="30"/>
      <c r="K92" s="30"/>
      <c r="L92" s="30"/>
      <c r="M92" s="30"/>
      <c r="N92" s="30"/>
      <c r="O92" s="30"/>
      <c r="P92" s="30"/>
      <c r="Q92" s="30"/>
      <c r="R92" s="3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3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129"/>
    </row>
    <row r="93" spans="1:82" customFormat="1" ht="0.75" customHeight="1" x14ac:dyDescent="0.2">
      <c r="A93" s="30"/>
      <c r="B93" s="30"/>
      <c r="C93" s="30"/>
      <c r="D93" s="30"/>
      <c r="E93" s="30"/>
      <c r="F93" s="30"/>
      <c r="G93" s="30"/>
      <c r="H93" s="30"/>
      <c r="I93" s="30"/>
      <c r="J93" s="30"/>
      <c r="K93" s="30"/>
      <c r="L93" s="30"/>
      <c r="M93" s="30"/>
      <c r="N93" s="30"/>
      <c r="O93" s="30"/>
      <c r="P93" s="30"/>
      <c r="Q93" s="30"/>
      <c r="R93" s="30"/>
      <c r="S93" s="80"/>
      <c r="T93" s="614"/>
      <c r="U93" s="614"/>
      <c r="V93" s="614"/>
      <c r="W93" s="614"/>
      <c r="X93" s="614"/>
      <c r="Y93" s="614"/>
      <c r="Z93" s="614"/>
      <c r="AA93" s="614"/>
      <c r="AB93" s="614"/>
      <c r="AC93" s="614"/>
      <c r="AD93" s="614"/>
      <c r="AE93" s="614"/>
      <c r="AF93" s="614"/>
      <c r="AG93" s="614"/>
      <c r="AH93" s="614"/>
      <c r="AI93" s="614"/>
      <c r="AJ93" s="614"/>
      <c r="AK93" s="614"/>
      <c r="AL93" s="614"/>
      <c r="AM93" s="614"/>
      <c r="AN93" s="80"/>
      <c r="AO93" s="80"/>
      <c r="AP93" s="80"/>
      <c r="AQ93" s="80"/>
      <c r="AR93" s="30"/>
      <c r="AS93" s="85"/>
      <c r="AT93" s="614"/>
      <c r="AU93" s="614"/>
      <c r="AV93" s="614"/>
      <c r="AW93" s="614"/>
      <c r="AX93" s="614"/>
      <c r="AY93" s="614"/>
      <c r="AZ93" s="614"/>
      <c r="BA93" s="614"/>
      <c r="BB93" s="614"/>
      <c r="BC93" s="614"/>
      <c r="BD93" s="614"/>
      <c r="BE93" s="614"/>
      <c r="BF93" s="614"/>
      <c r="BG93" s="614"/>
      <c r="BH93" s="614"/>
      <c r="BI93" s="614"/>
      <c r="BJ93" s="614"/>
      <c r="BK93" s="614"/>
      <c r="BL93" s="614"/>
      <c r="BM93" s="614"/>
      <c r="BN93" s="80"/>
      <c r="BO93" s="80"/>
      <c r="BP93" s="80"/>
      <c r="BQ93" s="80"/>
      <c r="BR93" s="40"/>
    </row>
    <row r="94" spans="1:82" customFormat="1" ht="13.5"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40"/>
    </row>
    <row r="95" spans="1:82" customFormat="1"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40"/>
    </row>
    <row r="96" spans="1:82" customFormat="1" ht="2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2" t="s">
        <v>90</v>
      </c>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40"/>
    </row>
    <row r="97" spans="1:70" customFormat="1"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870"/>
      <c r="BM97" s="870"/>
      <c r="BN97" s="870"/>
      <c r="BO97" s="870"/>
      <c r="BP97" s="870"/>
      <c r="BQ97" s="30"/>
      <c r="BR97" s="30"/>
    </row>
    <row r="98" spans="1:70" customFormat="1" ht="13.5"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870"/>
      <c r="BM98" s="870"/>
      <c r="BN98" s="870"/>
      <c r="BO98" s="870"/>
      <c r="BP98" s="870"/>
      <c r="BQ98" s="30"/>
      <c r="BR98" s="30"/>
    </row>
    <row r="99" spans="1:70" customFormat="1" ht="13.5"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870"/>
      <c r="BM99" s="870"/>
      <c r="BN99" s="870"/>
      <c r="BO99" s="870"/>
      <c r="BP99" s="870"/>
      <c r="BQ99" s="30"/>
      <c r="BR99" s="30"/>
    </row>
    <row r="100" spans="1:70" customFormat="1" ht="13.5"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871" t="str">
        <f>IF(【契約①】契約内容申告書!N107="","",【契約①】契約内容申告書!N107)</f>
        <v>　</v>
      </c>
      <c r="AY100" s="872"/>
      <c r="AZ100" s="872"/>
      <c r="BA100" s="872"/>
      <c r="BB100" s="872"/>
      <c r="BC100" s="872"/>
      <c r="BD100" s="872"/>
      <c r="BE100" s="872"/>
      <c r="BF100" s="872"/>
      <c r="BG100" s="872"/>
      <c r="BH100" s="872"/>
      <c r="BI100" s="872"/>
      <c r="BJ100" s="873"/>
      <c r="BK100" s="30"/>
      <c r="BL100" s="870"/>
      <c r="BM100" s="870"/>
      <c r="BN100" s="870"/>
      <c r="BO100" s="870"/>
      <c r="BP100" s="870"/>
      <c r="BQ100" s="30"/>
      <c r="BR100" s="30"/>
    </row>
    <row r="101" spans="1:70" customFormat="1" ht="21"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20" t="s">
        <v>82</v>
      </c>
      <c r="AR101" s="86"/>
      <c r="AS101" s="86"/>
      <c r="AT101" s="86"/>
      <c r="AU101" s="86"/>
      <c r="AV101" s="86"/>
      <c r="AW101" s="20"/>
      <c r="AX101" s="874"/>
      <c r="AY101" s="875"/>
      <c r="AZ101" s="875"/>
      <c r="BA101" s="875"/>
      <c r="BB101" s="875"/>
      <c r="BC101" s="875"/>
      <c r="BD101" s="875"/>
      <c r="BE101" s="875"/>
      <c r="BF101" s="875"/>
      <c r="BG101" s="875"/>
      <c r="BH101" s="875"/>
      <c r="BI101" s="875"/>
      <c r="BJ101" s="876"/>
      <c r="BK101" s="40"/>
      <c r="BL101" s="870"/>
      <c r="BM101" s="870"/>
      <c r="BN101" s="870"/>
      <c r="BO101" s="870"/>
      <c r="BP101" s="870"/>
      <c r="BQ101" s="30"/>
      <c r="BR101" s="30"/>
    </row>
    <row r="102" spans="1:70" customForma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40"/>
      <c r="BL102" s="30"/>
      <c r="BM102" s="30"/>
      <c r="BN102" s="30"/>
      <c r="BO102" s="30"/>
      <c r="BP102" s="30"/>
      <c r="BQ102" s="30"/>
      <c r="BR102" s="30"/>
    </row>
    <row r="103" spans="1:70" customFormat="1" ht="21.75" customHeight="1" x14ac:dyDescent="0.2"/>
    <row r="104" spans="1:70" customFormat="1" x14ac:dyDescent="0.2"/>
    <row r="105" spans="1:70" customFormat="1" x14ac:dyDescent="0.2"/>
    <row r="106" spans="1:70" customFormat="1" x14ac:dyDescent="0.2"/>
    <row r="107" spans="1:70" customFormat="1" x14ac:dyDescent="0.2"/>
    <row r="108" spans="1:70" customFormat="1" x14ac:dyDescent="0.2"/>
    <row r="109" spans="1:70" customFormat="1" x14ac:dyDescent="0.2"/>
    <row r="110" spans="1:70" customFormat="1" x14ac:dyDescent="0.2"/>
    <row r="111" spans="1:70" customFormat="1" x14ac:dyDescent="0.2"/>
    <row r="112" spans="1:70"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ht="21.75" customHeight="1" x14ac:dyDescent="0.2"/>
  </sheetData>
  <sheetProtection algorithmName="SHA-512" hashValue="dppijn8elXVR75MKBYG+H5mWBPfpZf5pXNKUuCBStchonygvMPKUil4x/oT9e3CEn+ACf2A+jsUuGPR2SL087A==" saltValue="6VURDqxyyqNfRNxonvpHiQ==" spinCount="100000" sheet="1" selectLockedCells="1"/>
  <protectedRanges>
    <protectedRange password="B6C9" sqref="BF2:BG2" name="範囲1"/>
  </protectedRanges>
  <mergeCells count="142">
    <mergeCell ref="BS84:CD86"/>
    <mergeCell ref="BS52:CD54"/>
    <mergeCell ref="T38:AM38"/>
    <mergeCell ref="B39:BQ41"/>
    <mergeCell ref="B52:D54"/>
    <mergeCell ref="E52:Q54"/>
    <mergeCell ref="T52:AM54"/>
    <mergeCell ref="AN52:AP54"/>
    <mergeCell ref="AT52:BM54"/>
    <mergeCell ref="BN52:BP54"/>
    <mergeCell ref="E46:Q48"/>
    <mergeCell ref="T46:AM48"/>
    <mergeCell ref="AN46:AP48"/>
    <mergeCell ref="AT46:BM48"/>
    <mergeCell ref="BN46:BP48"/>
    <mergeCell ref="B49:D51"/>
    <mergeCell ref="E49:Q51"/>
    <mergeCell ref="T49:AM51"/>
    <mergeCell ref="AN49:AP51"/>
    <mergeCell ref="AT49:BM51"/>
    <mergeCell ref="BN49:BP51"/>
    <mergeCell ref="T58:AM60"/>
    <mergeCell ref="AN58:AP60"/>
    <mergeCell ref="AT58:BM60"/>
    <mergeCell ref="S43:AQ44"/>
    <mergeCell ref="AS43:BQ44"/>
    <mergeCell ref="B46:D48"/>
    <mergeCell ref="BR52:BR54"/>
    <mergeCell ref="BR84:BR86"/>
    <mergeCell ref="T80:AM80"/>
    <mergeCell ref="AT80:BM80"/>
    <mergeCell ref="B77:D79"/>
    <mergeCell ref="E77:Q79"/>
    <mergeCell ref="T77:AM79"/>
    <mergeCell ref="AN77:AP79"/>
    <mergeCell ref="AT77:BM79"/>
    <mergeCell ref="BN77:BP79"/>
    <mergeCell ref="B74:D76"/>
    <mergeCell ref="E74:Q76"/>
    <mergeCell ref="T74:AM76"/>
    <mergeCell ref="AN74:AP76"/>
    <mergeCell ref="AT74:BM76"/>
    <mergeCell ref="BN74:BP76"/>
    <mergeCell ref="B81:D83"/>
    <mergeCell ref="E81:Q83"/>
    <mergeCell ref="T81:AM83"/>
    <mergeCell ref="AN81:AP83"/>
    <mergeCell ref="AT81:BM83"/>
    <mergeCell ref="T93:AM93"/>
    <mergeCell ref="AT93:BM93"/>
    <mergeCell ref="BL97:BP101"/>
    <mergeCell ref="AX100:BJ101"/>
    <mergeCell ref="BR61:BR63"/>
    <mergeCell ref="BR58:BR60"/>
    <mergeCell ref="B17:I18"/>
    <mergeCell ref="J17:AL18"/>
    <mergeCell ref="B21:BQ23"/>
    <mergeCell ref="B25:D27"/>
    <mergeCell ref="E25:Q27"/>
    <mergeCell ref="T25:AM27"/>
    <mergeCell ref="AN25:AP27"/>
    <mergeCell ref="T34:AM36"/>
    <mergeCell ref="AN34:AP36"/>
    <mergeCell ref="B28:D30"/>
    <mergeCell ref="T28:AM30"/>
    <mergeCell ref="AN28:AP30"/>
    <mergeCell ref="E31:G33"/>
    <mergeCell ref="H31:Q33"/>
    <mergeCell ref="T31:AM33"/>
    <mergeCell ref="AN31:AP33"/>
    <mergeCell ref="E28:Q30"/>
    <mergeCell ref="E34:G36"/>
    <mergeCell ref="B13:I14"/>
    <mergeCell ref="J13:AL14"/>
    <mergeCell ref="BL4:BM4"/>
    <mergeCell ref="BO4:BP4"/>
    <mergeCell ref="B5:BR5"/>
    <mergeCell ref="B6:BR6"/>
    <mergeCell ref="B7:BR7"/>
    <mergeCell ref="B15:I16"/>
    <mergeCell ref="J15:AL16"/>
    <mergeCell ref="T55:AM57"/>
    <mergeCell ref="AN55:AP57"/>
    <mergeCell ref="AT55:BM57"/>
    <mergeCell ref="BN55:BP57"/>
    <mergeCell ref="BN58:BP60"/>
    <mergeCell ref="B55:D57"/>
    <mergeCell ref="B58:D60"/>
    <mergeCell ref="BD2:BG2"/>
    <mergeCell ref="BH2:BI2"/>
    <mergeCell ref="BJ2:BK2"/>
    <mergeCell ref="BL2:BM2"/>
    <mergeCell ref="BN2:BO2"/>
    <mergeCell ref="B9:I10"/>
    <mergeCell ref="J9:AL10"/>
    <mergeCell ref="B11:I12"/>
    <mergeCell ref="J11:AL12"/>
    <mergeCell ref="AA3:AR4"/>
    <mergeCell ref="BC3:BI3"/>
    <mergeCell ref="BJ3:BQ3"/>
    <mergeCell ref="H34:Q36"/>
    <mergeCell ref="AT25:AV27"/>
    <mergeCell ref="AW25:BF27"/>
    <mergeCell ref="BG25:BN27"/>
    <mergeCell ref="BO25:BQ27"/>
    <mergeCell ref="BN81:BP83"/>
    <mergeCell ref="B84:D86"/>
    <mergeCell ref="E84:Q86"/>
    <mergeCell ref="T84:AM86"/>
    <mergeCell ref="AN84:AP86"/>
    <mergeCell ref="AT84:BM86"/>
    <mergeCell ref="BN84:BP86"/>
    <mergeCell ref="BR55:BR57"/>
    <mergeCell ref="BS55:CD57"/>
    <mergeCell ref="E58:G60"/>
    <mergeCell ref="H58:Q60"/>
    <mergeCell ref="BS58:CD60"/>
    <mergeCell ref="E61:G63"/>
    <mergeCell ref="H61:Q63"/>
    <mergeCell ref="B67:BQ69"/>
    <mergeCell ref="S71:AQ72"/>
    <mergeCell ref="AS71:BQ72"/>
    <mergeCell ref="B61:D63"/>
    <mergeCell ref="T61:AM63"/>
    <mergeCell ref="AN61:AP63"/>
    <mergeCell ref="AT61:BM63"/>
    <mergeCell ref="BN61:BP63"/>
    <mergeCell ref="BS61:CD63"/>
    <mergeCell ref="E55:Q57"/>
    <mergeCell ref="BR87:BR89"/>
    <mergeCell ref="BS87:CD89"/>
    <mergeCell ref="B91:Q91"/>
    <mergeCell ref="T91:AM91"/>
    <mergeCell ref="AN91:AP91"/>
    <mergeCell ref="AT91:BM91"/>
    <mergeCell ref="BN91:BP91"/>
    <mergeCell ref="B87:D89"/>
    <mergeCell ref="E87:Q89"/>
    <mergeCell ref="T87:AM89"/>
    <mergeCell ref="AN87:AP89"/>
    <mergeCell ref="AT87:BM89"/>
    <mergeCell ref="BN87:BP89"/>
  </mergeCells>
  <phoneticPr fontId="35"/>
  <conditionalFormatting sqref="B67:BQ79 B80:T80 BN80:BQ80 AN80:AT80 B92:BQ92 R91:S91 AQ91:AS91 BQ91 B81:BQ86 AN91 B87:D89 R87:BQ89 B90:BQ90">
    <cfRule type="expression" dxfId="18" priority="7">
      <formula>$T$38="積算"</formula>
    </cfRule>
  </conditionalFormatting>
  <conditionalFormatting sqref="BN91">
    <cfRule type="expression" dxfId="17" priority="6">
      <formula>$T$38="積算"</formula>
    </cfRule>
  </conditionalFormatting>
  <conditionalFormatting sqref="AT91:BM91">
    <cfRule type="expression" dxfId="16" priority="4">
      <formula>$T$38="積算"</formula>
    </cfRule>
  </conditionalFormatting>
  <conditionalFormatting sqref="T91:AM91">
    <cfRule type="expression" dxfId="15" priority="5">
      <formula>$T$38="積算"</formula>
    </cfRule>
  </conditionalFormatting>
  <conditionalFormatting sqref="B91">
    <cfRule type="expression" dxfId="14" priority="3">
      <formula>$T$38="積算"</formula>
    </cfRule>
  </conditionalFormatting>
  <conditionalFormatting sqref="A39:BQ64">
    <cfRule type="expression" dxfId="13" priority="2">
      <formula>$T$38="料率"</formula>
    </cfRule>
  </conditionalFormatting>
  <conditionalFormatting sqref="E87:Q89">
    <cfRule type="expression" dxfId="12" priority="1">
      <formula>$T$38="積算"</formula>
    </cfRule>
  </conditionalFormatting>
  <dataValidations count="6">
    <dataValidation type="custom" allowBlank="1" showInputMessage="1" showErrorMessage="1" sqref="AP38" xr:uid="{021F1D7E-B6E1-4FE3-94FE-CEEDEE6559D8}">
      <formula1>"if(R43=""料率"","""")"</formula1>
    </dataValidation>
    <dataValidation type="whole" allowBlank="1" showInputMessage="1" showErrorMessage="1" sqref="T31:AM36" xr:uid="{33BE7286-58AA-4074-A24D-CBEA0D968F75}">
      <formula1>0</formula1>
      <formula2>9999999999</formula2>
    </dataValidation>
    <dataValidation type="list" showInputMessage="1" sqref="T38:AM38" xr:uid="{C1255305-7C29-4870-A8DB-92FD35D44C21}">
      <formula1>"積算,料率,"</formula1>
    </dataValidation>
    <dataValidation type="custom" showInputMessage="1" showErrorMessage="1" errorTitle="計算方法" error="計算方法で「積算」が選択されていません。" sqref="U46:AM57 T46:T58 T61 AU46:BM57 AN46:AS63 AT46:AT58 AT61" xr:uid="{5EBA94BE-D46C-4DB8-9A33-A3AA333E18A2}">
      <formula1>$T$38="積算"</formula1>
    </dataValidation>
    <dataValidation type="custom" showInputMessage="1" showErrorMessage="1" errorTitle="計算方法" error="計算方法が「積算」を選択されています。①の表に入力してください。" sqref="T92:BM92" xr:uid="{67314263-5ACC-4098-BA40-6DD65FDADA79}">
      <formula1>#REF!="料率"</formula1>
    </dataValidation>
    <dataValidation type="custom" showInputMessage="1" showErrorMessage="1" errorTitle="計算方法" error="計算方法で「料率」が選択されていません。" sqref="BN91 AQ74:BM91 T74:AN91 AO74:AP90" xr:uid="{B6E9F8FB-AC4A-4A9B-BDB1-09DDFC048B34}">
      <formula1>$T$38="料率"</formula1>
    </dataValidation>
  </dataValidations>
  <pageMargins left="0.7" right="0.7" top="0.75" bottom="0.75" header="0.3" footer="0.3"/>
  <pageSetup paperSize="9" scale="46" orientation="portrait" r:id="rId1"/>
  <rowBreaks count="1" manualBreakCount="1">
    <brk id="120" max="6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229A-A127-4992-8A16-7965202AFDB7}">
  <sheetPr>
    <tabColor theme="8" tint="0.39997558519241921"/>
  </sheetPr>
  <dimension ref="A1:CY108"/>
  <sheetViews>
    <sheetView showGridLines="0" view="pageBreakPreview" zoomScale="55" zoomScaleNormal="55" zoomScaleSheetLayoutView="55" workbookViewId="0">
      <selection activeCell="B28" sqref="B28:E30"/>
    </sheetView>
  </sheetViews>
  <sheetFormatPr defaultColWidth="9" defaultRowHeight="13" x14ac:dyDescent="0.2"/>
  <cols>
    <col min="1" max="69" width="2.6328125" style="30" customWidth="1"/>
    <col min="70" max="70" width="7.08984375" style="30" bestFit="1" customWidth="1"/>
    <col min="71" max="71" width="2.453125" style="30" customWidth="1"/>
    <col min="72" max="76" width="9" style="30"/>
    <col min="77" max="77" width="9" style="30" customWidth="1"/>
    <col min="78" max="16384" width="9" style="30"/>
  </cols>
  <sheetData>
    <row r="1" spans="1:75" x14ac:dyDescent="0.2">
      <c r="BP1" s="112"/>
      <c r="BT1" s="40"/>
      <c r="BU1" s="40"/>
      <c r="BV1" s="923"/>
      <c r="BW1" s="923"/>
    </row>
    <row r="2" spans="1:75" s="24" customFormat="1" ht="21" x14ac:dyDescent="0.2">
      <c r="B2" s="113"/>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5" t="s">
        <v>119</v>
      </c>
      <c r="BC2" s="116"/>
      <c r="BD2" s="924">
        <f>IF(【契約①】契約内容申告書!BD2="","",【契約①】契約内容申告書!BD2)</f>
        <v>2022</v>
      </c>
      <c r="BE2" s="924"/>
      <c r="BF2" s="924"/>
      <c r="BG2" s="924"/>
      <c r="BH2" s="726" t="s">
        <v>1</v>
      </c>
      <c r="BI2" s="726"/>
      <c r="BJ2" s="735" t="str">
        <f>IF(【契約①】契約内容申告書!$BJ$2="","",【契約①】契約内容申告書!$BJ$2)</f>
        <v/>
      </c>
      <c r="BK2" s="735"/>
      <c r="BL2" s="726" t="s">
        <v>3</v>
      </c>
      <c r="BM2" s="726"/>
      <c r="BN2" s="735" t="str">
        <f>IF(【契約①】契約内容申告書!$BN$2="","",【契約①】契約内容申告書!$BN$2)</f>
        <v/>
      </c>
      <c r="BO2" s="735"/>
      <c r="BP2" s="114" t="s">
        <v>4</v>
      </c>
      <c r="BR2" s="114"/>
    </row>
    <row r="3" spans="1:75" s="24" customFormat="1" ht="21" x14ac:dyDescent="0.2">
      <c r="B3" s="113"/>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5" t="s">
        <v>5</v>
      </c>
      <c r="BC3" s="269" t="s">
        <v>122</v>
      </c>
      <c r="BD3" s="269"/>
      <c r="BE3" s="269"/>
      <c r="BF3" s="269"/>
      <c r="BG3" s="269"/>
      <c r="BH3" s="269"/>
      <c r="BI3" s="269"/>
      <c r="BJ3" s="832" t="str">
        <f>IF(【契約①】契約内容申告書!BJ3="","",【契約①】契約内容申告書!BJ3)</f>
        <v/>
      </c>
      <c r="BK3" s="832"/>
      <c r="BL3" s="832"/>
      <c r="BM3" s="832"/>
      <c r="BN3" s="832"/>
      <c r="BO3" s="832"/>
      <c r="BP3" s="832"/>
      <c r="BQ3" s="832"/>
      <c r="BR3" s="114"/>
    </row>
    <row r="4" spans="1:75" s="24" customFormat="1" ht="21" x14ac:dyDescent="0.2">
      <c r="B4" s="113"/>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H4" s="115"/>
      <c r="BI4" s="23"/>
      <c r="BJ4" s="23"/>
      <c r="BK4" s="24" t="s">
        <v>6</v>
      </c>
      <c r="BL4" s="735">
        <v>5</v>
      </c>
      <c r="BM4" s="735"/>
      <c r="BN4" s="108" t="s">
        <v>7</v>
      </c>
      <c r="BO4" s="735" t="str">
        <f>IF(J15="","",J15)</f>
        <v>　</v>
      </c>
      <c r="BP4" s="735"/>
      <c r="BQ4" s="24" t="s">
        <v>8</v>
      </c>
      <c r="BR4" s="114"/>
    </row>
    <row r="5" spans="1:75" s="45" customFormat="1" ht="66.75" customHeight="1" x14ac:dyDescent="0.2">
      <c r="B5" s="736" t="s">
        <v>0</v>
      </c>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c r="AT5" s="736"/>
      <c r="AU5" s="736"/>
      <c r="AV5" s="736"/>
      <c r="AW5" s="736"/>
      <c r="AX5" s="736"/>
      <c r="AY5" s="736"/>
      <c r="AZ5" s="736"/>
      <c r="BA5" s="736"/>
      <c r="BB5" s="736"/>
      <c r="BC5" s="736"/>
      <c r="BD5" s="736"/>
      <c r="BE5" s="736"/>
      <c r="BF5" s="736"/>
      <c r="BG5" s="736"/>
      <c r="BH5" s="736"/>
      <c r="BI5" s="736"/>
      <c r="BJ5" s="736"/>
      <c r="BK5" s="736"/>
      <c r="BL5" s="736"/>
      <c r="BM5" s="736"/>
      <c r="BN5" s="736"/>
      <c r="BO5" s="736"/>
      <c r="BP5" s="736"/>
      <c r="BQ5" s="736"/>
      <c r="BR5" s="736"/>
    </row>
    <row r="7" spans="1:75" s="52" customFormat="1" ht="23.5" x14ac:dyDescent="0.2">
      <c r="B7" s="737" t="s">
        <v>88</v>
      </c>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738"/>
      <c r="AO7" s="738"/>
      <c r="AP7" s="738"/>
      <c r="AQ7" s="738"/>
      <c r="AR7" s="738"/>
      <c r="AS7" s="738"/>
      <c r="AT7" s="738"/>
      <c r="AU7" s="738"/>
      <c r="AV7" s="738"/>
      <c r="AW7" s="738"/>
      <c r="AX7" s="738"/>
      <c r="AY7" s="738"/>
      <c r="AZ7" s="738"/>
      <c r="BA7" s="738"/>
      <c r="BB7" s="738"/>
      <c r="BC7" s="738"/>
      <c r="BD7" s="738"/>
      <c r="BE7" s="738"/>
      <c r="BF7" s="738"/>
      <c r="BG7" s="738"/>
      <c r="BH7" s="738"/>
      <c r="BI7" s="738"/>
      <c r="BJ7" s="738"/>
      <c r="BK7" s="738"/>
      <c r="BL7" s="738"/>
      <c r="BM7" s="738"/>
      <c r="BN7" s="738"/>
      <c r="BO7" s="738"/>
      <c r="BP7" s="738"/>
      <c r="BQ7" s="738"/>
      <c r="BR7" s="738"/>
    </row>
    <row r="8" spans="1:75" s="55" customFormat="1" ht="16.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row>
    <row r="9" spans="1:75" s="55" customFormat="1" ht="16.5" x14ac:dyDescent="0.2">
      <c r="A9" s="30"/>
      <c r="B9" s="339" t="s">
        <v>9</v>
      </c>
      <c r="C9" s="339"/>
      <c r="D9" s="339"/>
      <c r="E9" s="339"/>
      <c r="F9" s="339"/>
      <c r="G9" s="339"/>
      <c r="H9" s="339"/>
      <c r="I9" s="339"/>
      <c r="J9" s="917" t="str">
        <f>IF(【契約①】契約内容申告書!$J$9="","",【契約①】契約内容申告書!$J$9)</f>
        <v>　</v>
      </c>
      <c r="K9" s="918"/>
      <c r="L9" s="918"/>
      <c r="M9" s="918"/>
      <c r="N9" s="918"/>
      <c r="O9" s="918"/>
      <c r="P9" s="918"/>
      <c r="Q9" s="918"/>
      <c r="R9" s="918"/>
      <c r="S9" s="918"/>
      <c r="T9" s="918"/>
      <c r="U9" s="918"/>
      <c r="V9" s="918"/>
      <c r="W9" s="918"/>
      <c r="X9" s="918"/>
      <c r="Y9" s="918"/>
      <c r="Z9" s="918"/>
      <c r="AA9" s="918"/>
      <c r="AB9" s="918"/>
      <c r="AC9" s="918"/>
      <c r="AD9" s="918"/>
      <c r="AE9" s="918"/>
      <c r="AF9" s="918"/>
      <c r="AG9" s="918"/>
      <c r="AH9" s="918"/>
      <c r="AI9" s="919"/>
    </row>
    <row r="10" spans="1:75" s="55" customFormat="1" ht="16.5" x14ac:dyDescent="0.2">
      <c r="B10" s="339"/>
      <c r="C10" s="339"/>
      <c r="D10" s="339"/>
      <c r="E10" s="339"/>
      <c r="F10" s="339"/>
      <c r="G10" s="339"/>
      <c r="H10" s="339"/>
      <c r="I10" s="339"/>
      <c r="J10" s="920"/>
      <c r="K10" s="921"/>
      <c r="L10" s="921"/>
      <c r="M10" s="921"/>
      <c r="N10" s="921"/>
      <c r="O10" s="921"/>
      <c r="P10" s="921"/>
      <c r="Q10" s="921"/>
      <c r="R10" s="921"/>
      <c r="S10" s="921"/>
      <c r="T10" s="921"/>
      <c r="U10" s="921"/>
      <c r="V10" s="921"/>
      <c r="W10" s="921"/>
      <c r="X10" s="921"/>
      <c r="Y10" s="921"/>
      <c r="Z10" s="921"/>
      <c r="AA10" s="921"/>
      <c r="AB10" s="921"/>
      <c r="AC10" s="921"/>
      <c r="AD10" s="921"/>
      <c r="AE10" s="921"/>
      <c r="AF10" s="921"/>
      <c r="AG10" s="921"/>
      <c r="AH10" s="921"/>
      <c r="AI10" s="922"/>
    </row>
    <row r="11" spans="1:75" ht="16.5" x14ac:dyDescent="0.2">
      <c r="B11" s="339" t="s">
        <v>11</v>
      </c>
      <c r="C11" s="339"/>
      <c r="D11" s="339"/>
      <c r="E11" s="339"/>
      <c r="F11" s="339"/>
      <c r="G11" s="339"/>
      <c r="H11" s="339"/>
      <c r="I11" s="339"/>
      <c r="J11" s="917" t="str">
        <f>IF(【契約①】契約内容申告書!$J$11="","",【契約①】契約内容申告書!$J$11)</f>
        <v>　</v>
      </c>
      <c r="K11" s="918"/>
      <c r="L11" s="918"/>
      <c r="M11" s="918"/>
      <c r="N11" s="918"/>
      <c r="O11" s="918"/>
      <c r="P11" s="918"/>
      <c r="Q11" s="918"/>
      <c r="R11" s="918"/>
      <c r="S11" s="918"/>
      <c r="T11" s="918"/>
      <c r="U11" s="918"/>
      <c r="V11" s="918"/>
      <c r="W11" s="918"/>
      <c r="X11" s="918"/>
      <c r="Y11" s="918"/>
      <c r="Z11" s="918"/>
      <c r="AA11" s="918"/>
      <c r="AB11" s="918"/>
      <c r="AC11" s="918"/>
      <c r="AD11" s="918"/>
      <c r="AE11" s="918"/>
      <c r="AF11" s="918"/>
      <c r="AG11" s="918"/>
      <c r="AH11" s="918"/>
      <c r="AI11" s="919"/>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118"/>
    </row>
    <row r="12" spans="1:75" ht="16.5" x14ac:dyDescent="0.2">
      <c r="B12" s="339"/>
      <c r="C12" s="339"/>
      <c r="D12" s="339"/>
      <c r="E12" s="339"/>
      <c r="F12" s="339"/>
      <c r="G12" s="339"/>
      <c r="H12" s="339"/>
      <c r="I12" s="339"/>
      <c r="J12" s="920"/>
      <c r="K12" s="921"/>
      <c r="L12" s="921"/>
      <c r="M12" s="921"/>
      <c r="N12" s="921"/>
      <c r="O12" s="921"/>
      <c r="P12" s="921"/>
      <c r="Q12" s="921"/>
      <c r="R12" s="921"/>
      <c r="S12" s="921"/>
      <c r="T12" s="921"/>
      <c r="U12" s="921"/>
      <c r="V12" s="921"/>
      <c r="W12" s="921"/>
      <c r="X12" s="921"/>
      <c r="Y12" s="921"/>
      <c r="Z12" s="921"/>
      <c r="AA12" s="921"/>
      <c r="AB12" s="921"/>
      <c r="AC12" s="921"/>
      <c r="AD12" s="921"/>
      <c r="AE12" s="921"/>
      <c r="AF12" s="921"/>
      <c r="AG12" s="921"/>
      <c r="AH12" s="921"/>
      <c r="AI12" s="922"/>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118"/>
    </row>
    <row r="13" spans="1:75" ht="16.5" x14ac:dyDescent="0.2">
      <c r="B13" s="339" t="s">
        <v>13</v>
      </c>
      <c r="C13" s="339"/>
      <c r="D13" s="339"/>
      <c r="E13" s="339"/>
      <c r="F13" s="339"/>
      <c r="G13" s="339"/>
      <c r="H13" s="339"/>
      <c r="I13" s="339"/>
      <c r="J13" s="917" t="str">
        <f>IF(【契約①】契約内容申告書!$J$13="","",【契約①】契約内容申告書!$J$13)</f>
        <v>　</v>
      </c>
      <c r="K13" s="918"/>
      <c r="L13" s="918"/>
      <c r="M13" s="918"/>
      <c r="N13" s="918"/>
      <c r="O13" s="918"/>
      <c r="P13" s="918"/>
      <c r="Q13" s="918"/>
      <c r="R13" s="918"/>
      <c r="S13" s="918"/>
      <c r="T13" s="918"/>
      <c r="U13" s="918"/>
      <c r="V13" s="918"/>
      <c r="W13" s="918"/>
      <c r="X13" s="918"/>
      <c r="Y13" s="918"/>
      <c r="Z13" s="918"/>
      <c r="AA13" s="918"/>
      <c r="AB13" s="918"/>
      <c r="AC13" s="918"/>
      <c r="AD13" s="918"/>
      <c r="AE13" s="918"/>
      <c r="AF13" s="918"/>
      <c r="AG13" s="918"/>
      <c r="AH13" s="918"/>
      <c r="AI13" s="919"/>
      <c r="AJ13" s="55"/>
      <c r="AK13" s="55"/>
      <c r="AL13" s="55"/>
      <c r="AM13" s="55"/>
      <c r="AN13" s="55"/>
      <c r="AO13" s="55"/>
      <c r="AP13" s="55"/>
    </row>
    <row r="14" spans="1:75" ht="16.5" x14ac:dyDescent="0.2">
      <c r="B14" s="339"/>
      <c r="C14" s="339"/>
      <c r="D14" s="339"/>
      <c r="E14" s="339"/>
      <c r="F14" s="339"/>
      <c r="G14" s="339"/>
      <c r="H14" s="339"/>
      <c r="I14" s="339"/>
      <c r="J14" s="920"/>
      <c r="K14" s="921"/>
      <c r="L14" s="921"/>
      <c r="M14" s="921"/>
      <c r="N14" s="921"/>
      <c r="O14" s="921"/>
      <c r="P14" s="921"/>
      <c r="Q14" s="921"/>
      <c r="R14" s="921"/>
      <c r="S14" s="921"/>
      <c r="T14" s="921"/>
      <c r="U14" s="921"/>
      <c r="V14" s="921"/>
      <c r="W14" s="921"/>
      <c r="X14" s="921"/>
      <c r="Y14" s="921"/>
      <c r="Z14" s="921"/>
      <c r="AA14" s="921"/>
      <c r="AB14" s="921"/>
      <c r="AC14" s="921"/>
      <c r="AD14" s="921"/>
      <c r="AE14" s="921"/>
      <c r="AF14" s="921"/>
      <c r="AG14" s="921"/>
      <c r="AH14" s="921"/>
      <c r="AI14" s="922"/>
      <c r="AJ14" s="55"/>
      <c r="AK14" s="55"/>
      <c r="AL14" s="55"/>
      <c r="AM14" s="55"/>
      <c r="AN14" s="55"/>
      <c r="AO14" s="55"/>
      <c r="AP14" s="55"/>
    </row>
    <row r="15" spans="1:75" s="55" customFormat="1" ht="17.25" customHeight="1" x14ac:dyDescent="0.2">
      <c r="B15" s="339" t="s">
        <v>15</v>
      </c>
      <c r="C15" s="339"/>
      <c r="D15" s="339"/>
      <c r="E15" s="339"/>
      <c r="F15" s="339"/>
      <c r="G15" s="339"/>
      <c r="H15" s="339"/>
      <c r="I15" s="339"/>
      <c r="J15" s="917" t="str">
        <f>IF(【契約①】契約内容申告書!$J$15="","",【契約①】契約内容申告書!$J$15)</f>
        <v>　</v>
      </c>
      <c r="K15" s="918"/>
      <c r="L15" s="918"/>
      <c r="M15" s="918"/>
      <c r="N15" s="918"/>
      <c r="O15" s="918"/>
      <c r="P15" s="918"/>
      <c r="Q15" s="918"/>
      <c r="R15" s="918"/>
      <c r="S15" s="918"/>
      <c r="T15" s="918"/>
      <c r="U15" s="918"/>
      <c r="V15" s="918"/>
      <c r="W15" s="918"/>
      <c r="X15" s="918"/>
      <c r="Y15" s="918"/>
      <c r="Z15" s="918"/>
      <c r="AA15" s="918"/>
      <c r="AB15" s="918"/>
      <c r="AC15" s="918"/>
      <c r="AD15" s="918"/>
      <c r="AE15" s="918"/>
      <c r="AF15" s="918"/>
      <c r="AG15" s="918"/>
      <c r="AH15" s="918"/>
      <c r="AI15" s="919"/>
      <c r="AM15" s="30"/>
      <c r="AN15" s="30"/>
      <c r="AO15" s="30"/>
      <c r="AP15" s="30"/>
    </row>
    <row r="16" spans="1:75" s="55" customFormat="1" ht="17.25" customHeight="1" x14ac:dyDescent="0.2">
      <c r="B16" s="339"/>
      <c r="C16" s="339"/>
      <c r="D16" s="339"/>
      <c r="E16" s="339"/>
      <c r="F16" s="339"/>
      <c r="G16" s="339"/>
      <c r="H16" s="339"/>
      <c r="I16" s="339"/>
      <c r="J16" s="920"/>
      <c r="K16" s="921"/>
      <c r="L16" s="921"/>
      <c r="M16" s="921"/>
      <c r="N16" s="921"/>
      <c r="O16" s="921"/>
      <c r="P16" s="921"/>
      <c r="Q16" s="921"/>
      <c r="R16" s="921"/>
      <c r="S16" s="921"/>
      <c r="T16" s="921"/>
      <c r="U16" s="921"/>
      <c r="V16" s="921"/>
      <c r="W16" s="921"/>
      <c r="X16" s="921"/>
      <c r="Y16" s="921"/>
      <c r="Z16" s="921"/>
      <c r="AA16" s="921"/>
      <c r="AB16" s="921"/>
      <c r="AC16" s="921"/>
      <c r="AD16" s="921"/>
      <c r="AE16" s="921"/>
      <c r="AF16" s="921"/>
      <c r="AG16" s="921"/>
      <c r="AH16" s="921"/>
      <c r="AI16" s="922"/>
      <c r="AM16" s="30"/>
      <c r="AN16" s="30"/>
      <c r="AO16" s="30"/>
      <c r="AP16" s="30"/>
      <c r="BR16" s="30"/>
    </row>
    <row r="17" spans="1:103" customFormat="1" ht="17.25" customHeight="1" x14ac:dyDescent="0.2">
      <c r="A17" s="30"/>
      <c r="B17" s="166" t="s">
        <v>16</v>
      </c>
      <c r="C17" s="167"/>
      <c r="D17" s="167"/>
      <c r="E17" s="167"/>
      <c r="F17" s="167"/>
      <c r="G17" s="167"/>
      <c r="H17" s="167"/>
      <c r="I17" s="168"/>
      <c r="J17" s="694">
        <v>5</v>
      </c>
      <c r="K17" s="695"/>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6"/>
      <c r="AJ17" s="55"/>
      <c r="AK17" s="55"/>
      <c r="AL17" s="55"/>
      <c r="AM17" s="55"/>
      <c r="AN17" s="55"/>
      <c r="AO17" s="55"/>
      <c r="AP17" s="55"/>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row>
    <row r="18" spans="1:103" customFormat="1" ht="18.5" customHeight="1" x14ac:dyDescent="0.2">
      <c r="A18" s="30"/>
      <c r="B18" s="169"/>
      <c r="C18" s="170"/>
      <c r="D18" s="170"/>
      <c r="E18" s="170"/>
      <c r="F18" s="170"/>
      <c r="G18" s="170"/>
      <c r="H18" s="170"/>
      <c r="I18" s="171"/>
      <c r="J18" s="697"/>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9"/>
      <c r="AJ18" s="55"/>
      <c r="AK18" s="55"/>
      <c r="AL18" s="55"/>
      <c r="AM18" s="55"/>
      <c r="AN18" s="55"/>
      <c r="AO18" s="55"/>
      <c r="AP18" s="55"/>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740" t="str">
        <f>IF(AND(B31&lt;I28,OR(T28="",T28="該当なし")),"※1 初回リース契約期間が最長処分制限期間より短い年数となっています。入力内容に誤りがないか確認してください。","")</f>
        <v/>
      </c>
      <c r="BT18" s="740"/>
      <c r="BU18" s="740"/>
      <c r="BV18" s="740"/>
      <c r="BW18" s="740"/>
      <c r="BX18" s="740"/>
      <c r="BY18" s="740"/>
      <c r="BZ18" s="740"/>
      <c r="CA18" s="740"/>
      <c r="CB18" s="740"/>
      <c r="CC18" s="740"/>
      <c r="CD18" s="740"/>
      <c r="CE18" s="740"/>
      <c r="CF18" s="740"/>
      <c r="CG18" s="739"/>
      <c r="CH18" s="739"/>
      <c r="CI18" s="739"/>
      <c r="CJ18" s="739"/>
      <c r="CK18" s="739"/>
      <c r="CL18" s="154"/>
      <c r="CM18" s="154"/>
      <c r="CN18" s="154"/>
      <c r="CO18" s="154"/>
      <c r="CP18" s="154"/>
      <c r="CQ18" s="154"/>
      <c r="CR18" s="154"/>
      <c r="CS18" s="154"/>
      <c r="CT18" s="154"/>
      <c r="CU18" s="154"/>
      <c r="CV18" s="154"/>
      <c r="CW18" s="154"/>
      <c r="CX18" s="154"/>
      <c r="CY18" s="154"/>
    </row>
    <row r="19" spans="1:103" s="7" customFormat="1" ht="18.5" customHeight="1" x14ac:dyDescent="0.2">
      <c r="A19" s="18"/>
      <c r="B19" s="63"/>
      <c r="C19" s="63"/>
      <c r="D19" s="63"/>
      <c r="E19" s="63"/>
      <c r="F19" s="63"/>
      <c r="G19" s="63"/>
      <c r="H19" s="63"/>
      <c r="I19" s="63"/>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119"/>
      <c r="AN19" s="119"/>
      <c r="AO19" s="119"/>
      <c r="AP19" s="119"/>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740"/>
      <c r="BT19" s="740"/>
      <c r="BU19" s="740"/>
      <c r="BV19" s="740"/>
      <c r="BW19" s="740"/>
      <c r="BX19" s="740"/>
      <c r="BY19" s="740"/>
      <c r="BZ19" s="740"/>
      <c r="CA19" s="740"/>
      <c r="CB19" s="740"/>
      <c r="CC19" s="740"/>
      <c r="CD19" s="740"/>
      <c r="CE19" s="740"/>
      <c r="CF19" s="740"/>
      <c r="CG19" s="739"/>
      <c r="CH19" s="739"/>
      <c r="CI19" s="739"/>
      <c r="CJ19" s="739"/>
      <c r="CK19" s="739"/>
      <c r="CL19" s="154"/>
      <c r="CM19" s="154"/>
      <c r="CN19" s="154"/>
      <c r="CO19" s="154"/>
      <c r="CP19" s="154"/>
      <c r="CQ19" s="154"/>
      <c r="CR19" s="154"/>
      <c r="CS19" s="154"/>
      <c r="CT19" s="154"/>
      <c r="CU19" s="154"/>
      <c r="CV19" s="154"/>
      <c r="CW19" s="154"/>
      <c r="CX19" s="154"/>
      <c r="CY19" s="154"/>
    </row>
    <row r="20" spans="1:103" customFormat="1" ht="13.5"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30"/>
      <c r="BS20" s="740"/>
      <c r="BT20" s="740"/>
      <c r="BU20" s="740"/>
      <c r="BV20" s="740"/>
      <c r="BW20" s="740"/>
      <c r="BX20" s="740"/>
      <c r="BY20" s="740"/>
      <c r="BZ20" s="740"/>
      <c r="CA20" s="740"/>
      <c r="CB20" s="740"/>
      <c r="CC20" s="740"/>
      <c r="CD20" s="740"/>
      <c r="CE20" s="740"/>
      <c r="CF20" s="740"/>
      <c r="CG20" s="739"/>
      <c r="CH20" s="739"/>
      <c r="CI20" s="739"/>
      <c r="CJ20" s="739"/>
      <c r="CK20" s="739"/>
      <c r="CL20" s="154"/>
      <c r="CM20" s="154"/>
      <c r="CN20" s="154"/>
      <c r="CO20" s="154"/>
      <c r="CP20" s="154"/>
      <c r="CQ20" s="154"/>
      <c r="CR20" s="154"/>
      <c r="CS20" s="154"/>
      <c r="CT20" s="154"/>
      <c r="CU20" s="154"/>
      <c r="CV20" s="154"/>
      <c r="CW20" s="154"/>
      <c r="CX20" s="154"/>
      <c r="CY20" s="154"/>
    </row>
    <row r="21" spans="1:103" customFormat="1" ht="11.25" customHeight="1" x14ac:dyDescent="0.2">
      <c r="A21" s="30"/>
      <c r="B21" s="166" t="s">
        <v>17</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8"/>
      <c r="BD21" s="18"/>
      <c r="BE21" s="18"/>
      <c r="BF21" s="18"/>
      <c r="BG21" s="18"/>
      <c r="BH21" s="18"/>
      <c r="BI21" s="18"/>
      <c r="BJ21" s="18"/>
      <c r="BK21" s="18"/>
      <c r="BL21" s="18"/>
      <c r="BM21" s="18"/>
      <c r="BN21" s="18"/>
      <c r="BO21" s="18"/>
      <c r="BP21" s="18"/>
      <c r="BQ21" s="18"/>
      <c r="BR21" s="30"/>
      <c r="BS21" s="740"/>
      <c r="BT21" s="740"/>
      <c r="BU21" s="740"/>
      <c r="BV21" s="740"/>
      <c r="BW21" s="740"/>
      <c r="BX21" s="740"/>
      <c r="BY21" s="740"/>
      <c r="BZ21" s="740"/>
      <c r="CA21" s="740"/>
      <c r="CB21" s="740"/>
      <c r="CC21" s="740"/>
      <c r="CD21" s="740"/>
      <c r="CE21" s="740"/>
      <c r="CF21" s="740"/>
      <c r="CG21" s="154"/>
      <c r="CH21" s="154"/>
      <c r="CI21" s="154"/>
      <c r="CJ21" s="154"/>
      <c r="CK21" s="154"/>
      <c r="CL21" s="154"/>
      <c r="CM21" s="154"/>
      <c r="CN21" s="154"/>
      <c r="CO21" s="154"/>
      <c r="CP21" s="154"/>
      <c r="CQ21" s="154"/>
      <c r="CR21" s="154"/>
      <c r="CS21" s="154"/>
      <c r="CT21" s="154"/>
      <c r="CU21" s="154"/>
      <c r="CV21" s="154"/>
      <c r="CW21" s="154"/>
      <c r="CX21" s="154"/>
      <c r="CY21" s="154"/>
    </row>
    <row r="22" spans="1:103" customFormat="1" ht="11.25" customHeight="1" x14ac:dyDescent="0.2">
      <c r="A22" s="30"/>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80"/>
      <c r="BD22" s="18"/>
      <c r="BE22" s="18"/>
      <c r="BF22" s="18"/>
      <c r="BG22" s="18"/>
      <c r="BH22" s="18"/>
      <c r="BI22" s="18"/>
      <c r="BJ22" s="18"/>
      <c r="BK22" s="18"/>
      <c r="BL22" s="18"/>
      <c r="BM22" s="18"/>
      <c r="BN22" s="18"/>
      <c r="BO22" s="18"/>
      <c r="BP22" s="18"/>
      <c r="BQ22" s="18"/>
      <c r="BR22" s="30"/>
      <c r="BS22" s="724" t="str">
        <f>IF(AND(B31&lt;I28,OR(T28="",T31="")),"※2 最長処分制限期間を下回る初回リース契約期間の場合は、再リースが選択できる契約であることが確認できる証憑書類名と記載箇所を申告してください。","")</f>
        <v/>
      </c>
      <c r="BT22" s="724"/>
      <c r="BU22" s="724"/>
      <c r="BV22" s="724"/>
      <c r="BW22" s="724"/>
      <c r="BX22" s="724"/>
      <c r="BY22" s="724"/>
      <c r="BZ22" s="724"/>
      <c r="CA22" s="724"/>
      <c r="CB22" s="724"/>
      <c r="CC22" s="724"/>
      <c r="CD22" s="724"/>
      <c r="CE22" s="724"/>
      <c r="CF22" s="724"/>
      <c r="CG22" s="154"/>
      <c r="CH22" s="154"/>
      <c r="CI22" s="154"/>
      <c r="CJ22" s="154"/>
      <c r="CK22" s="154"/>
      <c r="CL22" s="154"/>
      <c r="CM22" s="154"/>
      <c r="CN22" s="154"/>
      <c r="CO22" s="154"/>
      <c r="CP22" s="154"/>
      <c r="CQ22" s="154"/>
      <c r="CR22" s="154"/>
      <c r="CS22" s="154"/>
      <c r="CT22" s="154"/>
      <c r="CU22" s="154"/>
      <c r="CV22" s="154"/>
      <c r="CW22" s="154"/>
      <c r="CX22" s="154"/>
      <c r="CY22" s="154"/>
    </row>
    <row r="23" spans="1:103" customFormat="1" ht="11.25" customHeight="1" x14ac:dyDescent="0.2">
      <c r="A23" s="30"/>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1"/>
      <c r="BD23" s="18"/>
      <c r="BE23" s="18"/>
      <c r="BF23" s="18"/>
      <c r="BG23" s="18"/>
      <c r="BH23" s="18"/>
      <c r="BI23" s="18"/>
      <c r="BJ23" s="18"/>
      <c r="BK23" s="18"/>
      <c r="BL23" s="18"/>
      <c r="BM23" s="18"/>
      <c r="BN23" s="18"/>
      <c r="BO23" s="18"/>
      <c r="BP23" s="18"/>
      <c r="BQ23" s="18"/>
      <c r="BR23" s="30"/>
      <c r="BS23" s="724"/>
      <c r="BT23" s="724"/>
      <c r="BU23" s="724"/>
      <c r="BV23" s="724"/>
      <c r="BW23" s="724"/>
      <c r="BX23" s="724"/>
      <c r="BY23" s="724"/>
      <c r="BZ23" s="724"/>
      <c r="CA23" s="724"/>
      <c r="CB23" s="724"/>
      <c r="CC23" s="724"/>
      <c r="CD23" s="724"/>
      <c r="CE23" s="724"/>
      <c r="CF23" s="724"/>
      <c r="CG23" s="154"/>
      <c r="CH23" s="154"/>
      <c r="CI23" s="154"/>
      <c r="CJ23" s="154"/>
      <c r="CK23" s="154"/>
      <c r="CL23" s="154"/>
      <c r="CM23" s="154"/>
      <c r="CN23" s="154"/>
      <c r="CO23" s="154"/>
      <c r="CP23" s="154"/>
      <c r="CQ23" s="154"/>
      <c r="CR23" s="154"/>
      <c r="CS23" s="154"/>
      <c r="CT23" s="154"/>
      <c r="CU23" s="154"/>
      <c r="CV23" s="154"/>
      <c r="CW23" s="154"/>
      <c r="CX23" s="154"/>
      <c r="CY23" s="154"/>
    </row>
    <row r="24" spans="1:103" customFormat="1" ht="18.649999999999999" customHeight="1" x14ac:dyDescent="0.2">
      <c r="A24" s="18"/>
      <c r="B24" s="174" t="s">
        <v>83</v>
      </c>
      <c r="C24" s="174"/>
      <c r="D24" s="174"/>
      <c r="E24" s="174"/>
      <c r="F24" s="174"/>
      <c r="G24" s="174"/>
      <c r="H24" s="174"/>
      <c r="I24" s="340" t="s">
        <v>84</v>
      </c>
      <c r="J24" s="341"/>
      <c r="K24" s="341"/>
      <c r="L24" s="341"/>
      <c r="M24" s="341"/>
      <c r="N24" s="341"/>
      <c r="O24" s="342"/>
      <c r="P24" s="349" t="s">
        <v>121</v>
      </c>
      <c r="Q24" s="350"/>
      <c r="R24" s="350"/>
      <c r="S24" s="350"/>
      <c r="T24" s="350"/>
      <c r="U24" s="350"/>
      <c r="V24" s="350"/>
      <c r="W24" s="350"/>
      <c r="X24" s="350"/>
      <c r="Y24" s="350"/>
      <c r="Z24" s="350"/>
      <c r="AA24" s="350"/>
      <c r="AB24" s="350"/>
      <c r="AC24" s="350"/>
      <c r="AD24" s="350"/>
      <c r="AE24" s="350"/>
      <c r="AF24" s="351"/>
      <c r="AG24" s="340" t="s">
        <v>103</v>
      </c>
      <c r="AH24" s="341"/>
      <c r="AI24" s="341"/>
      <c r="AJ24" s="341"/>
      <c r="AK24" s="341"/>
      <c r="AL24" s="729"/>
      <c r="AM24" s="729"/>
      <c r="AN24" s="730"/>
      <c r="AO24" s="340" t="s">
        <v>19</v>
      </c>
      <c r="AP24" s="341"/>
      <c r="AQ24" s="341"/>
      <c r="AR24" s="341"/>
      <c r="AS24" s="341"/>
      <c r="AT24" s="729"/>
      <c r="AU24" s="729"/>
      <c r="AV24" s="730"/>
      <c r="AW24" s="340" t="s">
        <v>20</v>
      </c>
      <c r="AX24" s="341"/>
      <c r="AY24" s="341"/>
      <c r="AZ24" s="341"/>
      <c r="BA24" s="341"/>
      <c r="BB24" s="729"/>
      <c r="BC24" s="730"/>
      <c r="BD24" s="30"/>
      <c r="BE24" s="154"/>
      <c r="BF24" s="154"/>
      <c r="BG24" s="154"/>
      <c r="BH24" s="154"/>
      <c r="BI24" s="154"/>
      <c r="BJ24" s="154"/>
      <c r="BK24" s="154"/>
      <c r="BL24" s="154"/>
      <c r="BM24" s="154"/>
      <c r="BN24" s="154"/>
      <c r="BO24" s="154"/>
      <c r="BP24" s="154"/>
      <c r="BQ24" s="154"/>
      <c r="BR24" s="154"/>
      <c r="BS24" s="724"/>
      <c r="BT24" s="724"/>
      <c r="BU24" s="724"/>
      <c r="BV24" s="724"/>
      <c r="BW24" s="724"/>
      <c r="BX24" s="724"/>
      <c r="BY24" s="724"/>
      <c r="BZ24" s="724"/>
      <c r="CA24" s="724"/>
      <c r="CB24" s="724"/>
      <c r="CC24" s="724"/>
      <c r="CD24" s="724"/>
      <c r="CE24" s="724"/>
      <c r="CF24" s="724"/>
      <c r="CG24" s="154"/>
      <c r="CH24" s="154"/>
      <c r="CI24" s="154"/>
      <c r="CJ24" s="154"/>
      <c r="CK24" s="154"/>
    </row>
    <row r="25" spans="1:103" customFormat="1" ht="18.649999999999999" customHeight="1" x14ac:dyDescent="0.2">
      <c r="A25" s="30"/>
      <c r="B25" s="174"/>
      <c r="C25" s="174"/>
      <c r="D25" s="174"/>
      <c r="E25" s="174"/>
      <c r="F25" s="174"/>
      <c r="G25" s="174"/>
      <c r="H25" s="174"/>
      <c r="I25" s="343"/>
      <c r="J25" s="344"/>
      <c r="K25" s="344"/>
      <c r="L25" s="344"/>
      <c r="M25" s="344"/>
      <c r="N25" s="344"/>
      <c r="O25" s="345"/>
      <c r="P25" s="352"/>
      <c r="Q25" s="353"/>
      <c r="R25" s="353"/>
      <c r="S25" s="353"/>
      <c r="T25" s="353"/>
      <c r="U25" s="353"/>
      <c r="V25" s="353"/>
      <c r="W25" s="353"/>
      <c r="X25" s="353"/>
      <c r="Y25" s="353"/>
      <c r="Z25" s="353"/>
      <c r="AA25" s="353"/>
      <c r="AB25" s="353"/>
      <c r="AC25" s="353"/>
      <c r="AD25" s="353"/>
      <c r="AE25" s="353"/>
      <c r="AF25" s="354"/>
      <c r="AG25" s="343"/>
      <c r="AH25" s="344"/>
      <c r="AI25" s="344"/>
      <c r="AJ25" s="344"/>
      <c r="AK25" s="344"/>
      <c r="AL25" s="731"/>
      <c r="AM25" s="731"/>
      <c r="AN25" s="732"/>
      <c r="AO25" s="343"/>
      <c r="AP25" s="344"/>
      <c r="AQ25" s="344"/>
      <c r="AR25" s="344"/>
      <c r="AS25" s="344"/>
      <c r="AT25" s="731"/>
      <c r="AU25" s="731"/>
      <c r="AV25" s="732"/>
      <c r="AW25" s="343"/>
      <c r="AX25" s="344"/>
      <c r="AY25" s="344"/>
      <c r="AZ25" s="344"/>
      <c r="BA25" s="344"/>
      <c r="BB25" s="731"/>
      <c r="BC25" s="732"/>
      <c r="BD25" s="12"/>
      <c r="BE25" s="154"/>
      <c r="BF25" s="154"/>
      <c r="BG25" s="154"/>
      <c r="BH25" s="154"/>
      <c r="BI25" s="154"/>
      <c r="BJ25" s="154"/>
      <c r="BK25" s="154"/>
      <c r="BL25" s="154"/>
      <c r="BM25" s="154"/>
      <c r="BN25" s="154"/>
      <c r="BO25" s="154"/>
      <c r="BP25" s="154"/>
      <c r="BQ25" s="154"/>
      <c r="BR25" s="154"/>
      <c r="BS25" s="724"/>
      <c r="BT25" s="724"/>
      <c r="BU25" s="724"/>
      <c r="BV25" s="724"/>
      <c r="BW25" s="724"/>
      <c r="BX25" s="724"/>
      <c r="BY25" s="724"/>
      <c r="BZ25" s="724"/>
      <c r="CA25" s="724"/>
      <c r="CB25" s="724"/>
      <c r="CC25" s="724"/>
      <c r="CD25" s="724"/>
      <c r="CE25" s="724"/>
      <c r="CF25" s="724"/>
      <c r="CG25" s="154"/>
      <c r="CH25" s="154"/>
      <c r="CI25" s="154"/>
      <c r="CJ25" s="154"/>
      <c r="CK25" s="154"/>
      <c r="CN25" s="12"/>
    </row>
    <row r="26" spans="1:103" customFormat="1" ht="18.649999999999999" customHeight="1" x14ac:dyDescent="0.2">
      <c r="A26" s="30"/>
      <c r="B26" s="174"/>
      <c r="C26" s="174"/>
      <c r="D26" s="174"/>
      <c r="E26" s="174"/>
      <c r="F26" s="174"/>
      <c r="G26" s="174"/>
      <c r="H26" s="174"/>
      <c r="I26" s="343"/>
      <c r="J26" s="344"/>
      <c r="K26" s="344"/>
      <c r="L26" s="344"/>
      <c r="M26" s="344"/>
      <c r="N26" s="344"/>
      <c r="O26" s="345"/>
      <c r="P26" s="352"/>
      <c r="Q26" s="353"/>
      <c r="R26" s="353"/>
      <c r="S26" s="353"/>
      <c r="T26" s="353"/>
      <c r="U26" s="353"/>
      <c r="V26" s="353"/>
      <c r="W26" s="353"/>
      <c r="X26" s="353"/>
      <c r="Y26" s="353"/>
      <c r="Z26" s="353"/>
      <c r="AA26" s="353"/>
      <c r="AB26" s="353"/>
      <c r="AC26" s="353"/>
      <c r="AD26" s="353"/>
      <c r="AE26" s="353"/>
      <c r="AF26" s="354"/>
      <c r="AG26" s="343"/>
      <c r="AH26" s="344"/>
      <c r="AI26" s="344"/>
      <c r="AJ26" s="344"/>
      <c r="AK26" s="344"/>
      <c r="AL26" s="731"/>
      <c r="AM26" s="731"/>
      <c r="AN26" s="732"/>
      <c r="AO26" s="343"/>
      <c r="AP26" s="344"/>
      <c r="AQ26" s="344"/>
      <c r="AR26" s="344"/>
      <c r="AS26" s="344"/>
      <c r="AT26" s="731"/>
      <c r="AU26" s="731"/>
      <c r="AV26" s="732"/>
      <c r="AW26" s="343"/>
      <c r="AX26" s="344"/>
      <c r="AY26" s="344"/>
      <c r="AZ26" s="344"/>
      <c r="BA26" s="344"/>
      <c r="BB26" s="731"/>
      <c r="BC26" s="732"/>
      <c r="BD26" s="30"/>
      <c r="BE26" s="154"/>
      <c r="BF26" s="154"/>
      <c r="BG26" s="154"/>
      <c r="BH26" s="154"/>
      <c r="BI26" s="154"/>
      <c r="BJ26" s="154"/>
      <c r="BK26" s="154"/>
      <c r="BL26" s="154"/>
      <c r="BM26" s="154"/>
      <c r="BN26" s="154"/>
      <c r="BO26" s="154"/>
      <c r="BP26" s="154"/>
      <c r="BQ26" s="154"/>
      <c r="BR26" s="154"/>
      <c r="BS26" s="758" t="str">
        <f>IF(AG28="有","※初回リース終了時に残価が【有】契約は申請できません。","")</f>
        <v/>
      </c>
      <c r="BT26" s="758"/>
      <c r="BU26" s="758"/>
      <c r="BV26" s="758"/>
      <c r="BW26" s="758"/>
      <c r="BX26" s="758"/>
      <c r="BY26" s="758"/>
      <c r="BZ26" s="758"/>
      <c r="CA26" s="758"/>
      <c r="CB26" s="758"/>
      <c r="CC26" s="758"/>
      <c r="CD26" s="758"/>
      <c r="CE26" s="758"/>
      <c r="CF26" s="758"/>
      <c r="CG26" s="154"/>
      <c r="CH26" s="154"/>
      <c r="CI26" s="154"/>
      <c r="CJ26" s="154"/>
      <c r="CK26" s="154"/>
      <c r="CN26" s="12"/>
    </row>
    <row r="27" spans="1:103" customFormat="1" ht="18.649999999999999" customHeight="1" x14ac:dyDescent="0.2">
      <c r="A27" s="30"/>
      <c r="B27" s="175"/>
      <c r="C27" s="175"/>
      <c r="D27" s="175"/>
      <c r="E27" s="175"/>
      <c r="F27" s="175"/>
      <c r="G27" s="175"/>
      <c r="H27" s="175"/>
      <c r="I27" s="346"/>
      <c r="J27" s="347"/>
      <c r="K27" s="347"/>
      <c r="L27" s="347"/>
      <c r="M27" s="347"/>
      <c r="N27" s="347"/>
      <c r="O27" s="348"/>
      <c r="P27" s="355"/>
      <c r="Q27" s="356"/>
      <c r="R27" s="356"/>
      <c r="S27" s="356"/>
      <c r="T27" s="356"/>
      <c r="U27" s="356"/>
      <c r="V27" s="356"/>
      <c r="W27" s="356"/>
      <c r="X27" s="356"/>
      <c r="Y27" s="356"/>
      <c r="Z27" s="356"/>
      <c r="AA27" s="356"/>
      <c r="AB27" s="356"/>
      <c r="AC27" s="356"/>
      <c r="AD27" s="356"/>
      <c r="AE27" s="356"/>
      <c r="AF27" s="357"/>
      <c r="AG27" s="346"/>
      <c r="AH27" s="347"/>
      <c r="AI27" s="347"/>
      <c r="AJ27" s="347"/>
      <c r="AK27" s="347"/>
      <c r="AL27" s="733"/>
      <c r="AM27" s="733"/>
      <c r="AN27" s="734"/>
      <c r="AO27" s="346"/>
      <c r="AP27" s="347"/>
      <c r="AQ27" s="347"/>
      <c r="AR27" s="347"/>
      <c r="AS27" s="347"/>
      <c r="AT27" s="733"/>
      <c r="AU27" s="733"/>
      <c r="AV27" s="734"/>
      <c r="AW27" s="346"/>
      <c r="AX27" s="347"/>
      <c r="AY27" s="347"/>
      <c r="AZ27" s="347"/>
      <c r="BA27" s="347"/>
      <c r="BB27" s="733"/>
      <c r="BC27" s="734"/>
      <c r="BD27" s="30"/>
      <c r="BE27" s="154"/>
      <c r="BF27" s="154"/>
      <c r="BG27" s="154"/>
      <c r="BH27" s="154"/>
      <c r="BI27" s="154"/>
      <c r="BJ27" s="154"/>
      <c r="BK27" s="154"/>
      <c r="BL27" s="154"/>
      <c r="BM27" s="154"/>
      <c r="BN27" s="154"/>
      <c r="BO27" s="154"/>
      <c r="BP27" s="154"/>
      <c r="BQ27" s="154"/>
      <c r="BR27" s="154"/>
      <c r="BS27" s="758"/>
      <c r="BT27" s="758"/>
      <c r="BU27" s="758"/>
      <c r="BV27" s="758"/>
      <c r="BW27" s="758"/>
      <c r="BX27" s="758"/>
      <c r="BY27" s="758"/>
      <c r="BZ27" s="758"/>
      <c r="CA27" s="758"/>
      <c r="CB27" s="758"/>
      <c r="CC27" s="758"/>
      <c r="CD27" s="758"/>
      <c r="CE27" s="758"/>
      <c r="CF27" s="758"/>
      <c r="CG27" s="154"/>
      <c r="CH27" s="154"/>
      <c r="CI27" s="154"/>
      <c r="CJ27" s="154"/>
      <c r="CK27" s="154"/>
      <c r="CN27" s="13"/>
    </row>
    <row r="28" spans="1:103" customFormat="1" ht="15.65" customHeight="1" x14ac:dyDescent="0.2">
      <c r="A28" s="30"/>
      <c r="B28" s="741"/>
      <c r="C28" s="741"/>
      <c r="D28" s="741"/>
      <c r="E28" s="742"/>
      <c r="F28" s="212" t="s">
        <v>21</v>
      </c>
      <c r="G28" s="212"/>
      <c r="H28" s="213"/>
      <c r="I28" s="760"/>
      <c r="J28" s="761"/>
      <c r="K28" s="761"/>
      <c r="L28" s="761"/>
      <c r="M28" s="204" t="s">
        <v>1</v>
      </c>
      <c r="N28" s="204"/>
      <c r="O28" s="205"/>
      <c r="P28" s="284" t="s">
        <v>22</v>
      </c>
      <c r="Q28" s="285"/>
      <c r="R28" s="285"/>
      <c r="S28" s="286"/>
      <c r="T28" s="743"/>
      <c r="U28" s="744"/>
      <c r="V28" s="744"/>
      <c r="W28" s="744"/>
      <c r="X28" s="744"/>
      <c r="Y28" s="744"/>
      <c r="Z28" s="744"/>
      <c r="AA28" s="744"/>
      <c r="AB28" s="744"/>
      <c r="AC28" s="744"/>
      <c r="AD28" s="744"/>
      <c r="AE28" s="744"/>
      <c r="AF28" s="745"/>
      <c r="AG28" s="713"/>
      <c r="AH28" s="714"/>
      <c r="AI28" s="714"/>
      <c r="AJ28" s="714"/>
      <c r="AK28" s="714"/>
      <c r="AL28" s="714"/>
      <c r="AM28" s="714"/>
      <c r="AN28" s="715"/>
      <c r="AO28" s="703"/>
      <c r="AP28" s="704"/>
      <c r="AQ28" s="704"/>
      <c r="AR28" s="704"/>
      <c r="AS28" s="704"/>
      <c r="AT28" s="709"/>
      <c r="AU28" s="709"/>
      <c r="AV28" s="710"/>
      <c r="AW28" s="700"/>
      <c r="AX28" s="701"/>
      <c r="AY28" s="701"/>
      <c r="AZ28" s="701"/>
      <c r="BA28" s="701"/>
      <c r="BB28" s="701"/>
      <c r="BC28" s="702"/>
      <c r="BD28" s="23" t="str">
        <f>IF(BS18="","","※1")</f>
        <v/>
      </c>
      <c r="BS28" s="758" t="str">
        <f>IF(AO28="該当する","※割賦契約に【該当する】契約は申請できません。","")</f>
        <v/>
      </c>
      <c r="BT28" s="758"/>
      <c r="BU28" s="758"/>
      <c r="BV28" s="758"/>
      <c r="BW28" s="758"/>
      <c r="BX28" s="758"/>
      <c r="BY28" s="758"/>
      <c r="BZ28" s="758"/>
      <c r="CA28" s="758"/>
      <c r="CB28" s="758"/>
      <c r="CC28" s="758"/>
      <c r="CD28" s="758"/>
      <c r="CE28" s="758"/>
      <c r="CF28" s="758"/>
      <c r="CG28" s="22"/>
      <c r="CH28" s="22"/>
      <c r="CI28" s="22"/>
      <c r="CJ28" s="22"/>
      <c r="CK28" s="22"/>
      <c r="CN28" s="13"/>
    </row>
    <row r="29" spans="1:103" customFormat="1" ht="15.75" customHeight="1" x14ac:dyDescent="0.2">
      <c r="A29" s="30"/>
      <c r="B29" s="741"/>
      <c r="C29" s="741"/>
      <c r="D29" s="741"/>
      <c r="E29" s="742"/>
      <c r="F29" s="214"/>
      <c r="G29" s="214"/>
      <c r="H29" s="215"/>
      <c r="I29" s="762"/>
      <c r="J29" s="763"/>
      <c r="K29" s="763"/>
      <c r="L29" s="763"/>
      <c r="M29" s="206"/>
      <c r="N29" s="206"/>
      <c r="O29" s="207"/>
      <c r="P29" s="287"/>
      <c r="Q29" s="288"/>
      <c r="R29" s="288"/>
      <c r="S29" s="289"/>
      <c r="T29" s="746"/>
      <c r="U29" s="747"/>
      <c r="V29" s="747"/>
      <c r="W29" s="747"/>
      <c r="X29" s="747"/>
      <c r="Y29" s="747"/>
      <c r="Z29" s="747"/>
      <c r="AA29" s="747"/>
      <c r="AB29" s="747"/>
      <c r="AC29" s="747"/>
      <c r="AD29" s="747"/>
      <c r="AE29" s="747"/>
      <c r="AF29" s="748"/>
      <c r="AG29" s="716"/>
      <c r="AH29" s="717"/>
      <c r="AI29" s="717"/>
      <c r="AJ29" s="717"/>
      <c r="AK29" s="717"/>
      <c r="AL29" s="717"/>
      <c r="AM29" s="717"/>
      <c r="AN29" s="718"/>
      <c r="AO29" s="703"/>
      <c r="AP29" s="704"/>
      <c r="AQ29" s="704"/>
      <c r="AR29" s="704"/>
      <c r="AS29" s="704"/>
      <c r="AT29" s="709"/>
      <c r="AU29" s="709"/>
      <c r="AV29" s="710"/>
      <c r="AW29" s="703"/>
      <c r="AX29" s="704"/>
      <c r="AY29" s="704"/>
      <c r="AZ29" s="704"/>
      <c r="BA29" s="704"/>
      <c r="BB29" s="704"/>
      <c r="BC29" s="705"/>
      <c r="BD29" s="30"/>
      <c r="BS29" s="758"/>
      <c r="BT29" s="758"/>
      <c r="BU29" s="758"/>
      <c r="BV29" s="758"/>
      <c r="BW29" s="758"/>
      <c r="BX29" s="758"/>
      <c r="BY29" s="758"/>
      <c r="BZ29" s="758"/>
      <c r="CA29" s="758"/>
      <c r="CB29" s="758"/>
      <c r="CC29" s="758"/>
      <c r="CD29" s="758"/>
      <c r="CE29" s="758"/>
      <c r="CF29" s="758"/>
      <c r="CG29" s="22"/>
      <c r="CH29" s="22"/>
      <c r="CI29" s="22"/>
      <c r="CJ29" s="22"/>
      <c r="CK29" s="22"/>
      <c r="CN29" s="13"/>
    </row>
    <row r="30" spans="1:103" customFormat="1" ht="15.75" customHeight="1" x14ac:dyDescent="0.2">
      <c r="A30" s="30"/>
      <c r="B30" s="741"/>
      <c r="C30" s="741"/>
      <c r="D30" s="741"/>
      <c r="E30" s="742"/>
      <c r="F30" s="216"/>
      <c r="G30" s="216"/>
      <c r="H30" s="217"/>
      <c r="I30" s="764"/>
      <c r="J30" s="765"/>
      <c r="K30" s="765"/>
      <c r="L30" s="765"/>
      <c r="M30" s="208"/>
      <c r="N30" s="208"/>
      <c r="O30" s="209"/>
      <c r="P30" s="290"/>
      <c r="Q30" s="291"/>
      <c r="R30" s="291"/>
      <c r="S30" s="292"/>
      <c r="T30" s="749"/>
      <c r="U30" s="750"/>
      <c r="V30" s="750"/>
      <c r="W30" s="750"/>
      <c r="X30" s="750"/>
      <c r="Y30" s="750"/>
      <c r="Z30" s="750"/>
      <c r="AA30" s="750"/>
      <c r="AB30" s="750"/>
      <c r="AC30" s="750"/>
      <c r="AD30" s="750"/>
      <c r="AE30" s="750"/>
      <c r="AF30" s="751"/>
      <c r="AG30" s="716"/>
      <c r="AH30" s="717"/>
      <c r="AI30" s="717"/>
      <c r="AJ30" s="717"/>
      <c r="AK30" s="717"/>
      <c r="AL30" s="717"/>
      <c r="AM30" s="717"/>
      <c r="AN30" s="718"/>
      <c r="AO30" s="703"/>
      <c r="AP30" s="704"/>
      <c r="AQ30" s="704"/>
      <c r="AR30" s="704"/>
      <c r="AS30" s="704"/>
      <c r="AT30" s="709"/>
      <c r="AU30" s="709"/>
      <c r="AV30" s="710"/>
      <c r="AW30" s="703"/>
      <c r="AX30" s="704"/>
      <c r="AY30" s="704"/>
      <c r="AZ30" s="704"/>
      <c r="BA30" s="704"/>
      <c r="BB30" s="704"/>
      <c r="BC30" s="705"/>
      <c r="BD30" s="23" t="str">
        <f>IF(BS22="","","※2")</f>
        <v/>
      </c>
      <c r="BS30" s="759" t="str">
        <f>IF(AW28="該当する","※所有権移転付リースに【該当する】契約は申請できません。","")</f>
        <v/>
      </c>
      <c r="BT30" s="759"/>
      <c r="BU30" s="759"/>
      <c r="BV30" s="759"/>
      <c r="BW30" s="759"/>
      <c r="BX30" s="759"/>
      <c r="BY30" s="759"/>
      <c r="BZ30" s="759"/>
      <c r="CA30" s="759"/>
      <c r="CB30" s="759"/>
      <c r="CC30" s="759"/>
      <c r="CD30" s="759"/>
      <c r="CE30" s="759"/>
      <c r="CF30" s="759"/>
      <c r="CG30" s="22"/>
      <c r="CH30" s="22"/>
      <c r="CI30" s="22"/>
      <c r="CJ30" s="22"/>
      <c r="CK30" s="22"/>
      <c r="CN30" s="13"/>
    </row>
    <row r="31" spans="1:103" customFormat="1" ht="15.75" customHeight="1" x14ac:dyDescent="0.2">
      <c r="A31" s="30"/>
      <c r="B31" s="317" t="str">
        <f>IF(B28="","",ROUNDDOWN(B28/12,0))</f>
        <v/>
      </c>
      <c r="C31" s="318"/>
      <c r="D31" s="318"/>
      <c r="E31" s="318"/>
      <c r="F31" s="323" t="s">
        <v>1</v>
      </c>
      <c r="G31" s="323"/>
      <c r="H31" s="324"/>
      <c r="I31" s="293"/>
      <c r="J31" s="294"/>
      <c r="K31" s="294"/>
      <c r="L31" s="294"/>
      <c r="M31" s="294"/>
      <c r="N31" s="294"/>
      <c r="O31" s="295"/>
      <c r="P31" s="302" t="s">
        <v>24</v>
      </c>
      <c r="Q31" s="303"/>
      <c r="R31" s="303"/>
      <c r="S31" s="304"/>
      <c r="T31" s="752"/>
      <c r="U31" s="753"/>
      <c r="V31" s="753"/>
      <c r="W31" s="753"/>
      <c r="X31" s="753"/>
      <c r="Y31" s="753"/>
      <c r="Z31" s="753"/>
      <c r="AA31" s="753"/>
      <c r="AB31" s="753"/>
      <c r="AC31" s="753"/>
      <c r="AD31" s="753"/>
      <c r="AE31" s="753"/>
      <c r="AF31" s="754"/>
      <c r="AG31" s="716"/>
      <c r="AH31" s="717"/>
      <c r="AI31" s="717"/>
      <c r="AJ31" s="717"/>
      <c r="AK31" s="717"/>
      <c r="AL31" s="717"/>
      <c r="AM31" s="717"/>
      <c r="AN31" s="718"/>
      <c r="AO31" s="703"/>
      <c r="AP31" s="704"/>
      <c r="AQ31" s="704"/>
      <c r="AR31" s="704"/>
      <c r="AS31" s="704"/>
      <c r="AT31" s="709"/>
      <c r="AU31" s="709"/>
      <c r="AV31" s="710"/>
      <c r="AW31" s="703"/>
      <c r="AX31" s="704"/>
      <c r="AY31" s="704"/>
      <c r="AZ31" s="704"/>
      <c r="BA31" s="704"/>
      <c r="BB31" s="704"/>
      <c r="BC31" s="705"/>
      <c r="BD31" s="30"/>
      <c r="BS31" s="759"/>
      <c r="BT31" s="759"/>
      <c r="BU31" s="759"/>
      <c r="BV31" s="759"/>
      <c r="BW31" s="759"/>
      <c r="BX31" s="759"/>
      <c r="BY31" s="759"/>
      <c r="BZ31" s="759"/>
      <c r="CA31" s="759"/>
      <c r="CB31" s="759"/>
      <c r="CC31" s="759"/>
      <c r="CD31" s="759"/>
      <c r="CE31" s="759"/>
      <c r="CF31" s="759"/>
      <c r="CG31" s="22"/>
      <c r="CH31" s="22"/>
      <c r="CI31" s="22"/>
      <c r="CJ31" s="22"/>
      <c r="CK31" s="22"/>
      <c r="CN31" s="14"/>
    </row>
    <row r="32" spans="1:103" customFormat="1" ht="15.75" customHeight="1" x14ac:dyDescent="0.2">
      <c r="A32" s="30"/>
      <c r="B32" s="319"/>
      <c r="C32" s="320"/>
      <c r="D32" s="320"/>
      <c r="E32" s="320"/>
      <c r="F32" s="325"/>
      <c r="G32" s="325"/>
      <c r="H32" s="326"/>
      <c r="I32" s="296"/>
      <c r="J32" s="297"/>
      <c r="K32" s="297"/>
      <c r="L32" s="297"/>
      <c r="M32" s="297"/>
      <c r="N32" s="297"/>
      <c r="O32" s="298"/>
      <c r="P32" s="287"/>
      <c r="Q32" s="288"/>
      <c r="R32" s="288"/>
      <c r="S32" s="289"/>
      <c r="T32" s="746"/>
      <c r="U32" s="747"/>
      <c r="V32" s="747"/>
      <c r="W32" s="747"/>
      <c r="X32" s="747"/>
      <c r="Y32" s="747"/>
      <c r="Z32" s="747"/>
      <c r="AA32" s="747"/>
      <c r="AB32" s="747"/>
      <c r="AC32" s="747"/>
      <c r="AD32" s="747"/>
      <c r="AE32" s="747"/>
      <c r="AF32" s="748"/>
      <c r="AG32" s="716"/>
      <c r="AH32" s="717"/>
      <c r="AI32" s="717"/>
      <c r="AJ32" s="717"/>
      <c r="AK32" s="717"/>
      <c r="AL32" s="717"/>
      <c r="AM32" s="717"/>
      <c r="AN32" s="718"/>
      <c r="AO32" s="703"/>
      <c r="AP32" s="704"/>
      <c r="AQ32" s="704"/>
      <c r="AR32" s="704"/>
      <c r="AS32" s="704"/>
      <c r="AT32" s="709"/>
      <c r="AU32" s="709"/>
      <c r="AV32" s="710"/>
      <c r="AW32" s="703"/>
      <c r="AX32" s="704"/>
      <c r="AY32" s="704"/>
      <c r="AZ32" s="704"/>
      <c r="BA32" s="704"/>
      <c r="BB32" s="704"/>
      <c r="BC32" s="705"/>
      <c r="BD32" s="30"/>
      <c r="BE32" s="758"/>
      <c r="BF32" s="758"/>
      <c r="BG32" s="758"/>
      <c r="BH32" s="758"/>
      <c r="BI32" s="758"/>
      <c r="BJ32" s="758"/>
      <c r="BK32" s="758"/>
      <c r="BL32" s="758"/>
      <c r="BM32" s="758"/>
      <c r="BN32" s="758"/>
      <c r="BO32" s="758"/>
      <c r="BP32" s="758"/>
      <c r="BQ32" s="758"/>
      <c r="BR32" s="8"/>
      <c r="BZ32" s="8"/>
      <c r="CA32" s="8"/>
      <c r="CB32" s="8"/>
      <c r="CC32" s="8"/>
      <c r="CD32" s="8"/>
      <c r="CE32" s="8"/>
      <c r="CF32" s="8"/>
      <c r="CG32" s="8"/>
      <c r="CH32" s="8"/>
      <c r="CI32" s="8"/>
      <c r="CJ32" s="8"/>
      <c r="CK32" s="8"/>
      <c r="CL32" s="9"/>
      <c r="CN32" s="14"/>
    </row>
    <row r="33" spans="1:92" customFormat="1" ht="33.75" customHeight="1" x14ac:dyDescent="0.2">
      <c r="A33" s="30"/>
      <c r="B33" s="321"/>
      <c r="C33" s="322"/>
      <c r="D33" s="322"/>
      <c r="E33" s="322"/>
      <c r="F33" s="327"/>
      <c r="G33" s="327"/>
      <c r="H33" s="328"/>
      <c r="I33" s="299"/>
      <c r="J33" s="300"/>
      <c r="K33" s="300"/>
      <c r="L33" s="300"/>
      <c r="M33" s="300"/>
      <c r="N33" s="300"/>
      <c r="O33" s="301"/>
      <c r="P33" s="305"/>
      <c r="Q33" s="306"/>
      <c r="R33" s="306"/>
      <c r="S33" s="307"/>
      <c r="T33" s="755"/>
      <c r="U33" s="756"/>
      <c r="V33" s="756"/>
      <c r="W33" s="756"/>
      <c r="X33" s="756"/>
      <c r="Y33" s="756"/>
      <c r="Z33" s="756"/>
      <c r="AA33" s="756"/>
      <c r="AB33" s="756"/>
      <c r="AC33" s="756"/>
      <c r="AD33" s="756"/>
      <c r="AE33" s="756"/>
      <c r="AF33" s="757"/>
      <c r="AG33" s="719"/>
      <c r="AH33" s="720"/>
      <c r="AI33" s="720"/>
      <c r="AJ33" s="720"/>
      <c r="AK33" s="720"/>
      <c r="AL33" s="720"/>
      <c r="AM33" s="720"/>
      <c r="AN33" s="721"/>
      <c r="AO33" s="706"/>
      <c r="AP33" s="707"/>
      <c r="AQ33" s="707"/>
      <c r="AR33" s="707"/>
      <c r="AS33" s="707"/>
      <c r="AT33" s="711"/>
      <c r="AU33" s="711"/>
      <c r="AV33" s="712"/>
      <c r="AW33" s="706"/>
      <c r="AX33" s="707"/>
      <c r="AY33" s="707"/>
      <c r="AZ33" s="707"/>
      <c r="BA33" s="707"/>
      <c r="BB33" s="707"/>
      <c r="BC33" s="708"/>
      <c r="BD33" s="30"/>
      <c r="BE33" s="758"/>
      <c r="BF33" s="758"/>
      <c r="BG33" s="758"/>
      <c r="BH33" s="758"/>
      <c r="BI33" s="758"/>
      <c r="BJ33" s="758"/>
      <c r="BK33" s="758"/>
      <c r="BL33" s="758"/>
      <c r="BM33" s="758"/>
      <c r="BN33" s="758"/>
      <c r="BO33" s="758"/>
      <c r="BP33" s="758"/>
      <c r="BQ33" s="758"/>
      <c r="BR33" s="8"/>
      <c r="BZ33" s="8"/>
      <c r="CA33" s="8"/>
      <c r="CB33" s="8"/>
      <c r="CC33" s="8"/>
      <c r="CD33" s="8"/>
      <c r="CE33" s="8"/>
      <c r="CF33" s="8"/>
      <c r="CG33" s="8"/>
      <c r="CH33" s="8"/>
      <c r="CI33" s="8"/>
      <c r="CJ33" s="8"/>
      <c r="CK33" s="8"/>
      <c r="CN33" s="14"/>
    </row>
    <row r="34" spans="1:92" customFormat="1" ht="72" customHeight="1" x14ac:dyDescent="0.2">
      <c r="A34" s="30"/>
      <c r="B34" s="138"/>
      <c r="C34" s="138"/>
      <c r="D34" s="138"/>
      <c r="E34" s="138"/>
      <c r="F34" s="138"/>
      <c r="G34" s="138"/>
      <c r="H34" s="138"/>
      <c r="I34" s="138"/>
      <c r="J34" s="138"/>
      <c r="K34" s="138"/>
      <c r="L34" s="138"/>
      <c r="M34" s="138"/>
      <c r="N34" s="138"/>
      <c r="O34" s="138"/>
      <c r="P34" s="138"/>
      <c r="Q34" s="138"/>
      <c r="R34" s="138"/>
      <c r="S34" s="138"/>
      <c r="T34" s="138"/>
      <c r="U34" s="138"/>
      <c r="V34" s="138"/>
      <c r="W34" s="139"/>
      <c r="X34" s="139"/>
      <c r="Y34" s="139"/>
      <c r="Z34" s="139"/>
      <c r="AA34" s="139"/>
      <c r="AB34" s="139"/>
      <c r="AC34" s="139"/>
      <c r="AD34" s="138"/>
      <c r="AE34" s="138"/>
      <c r="AF34" s="138"/>
      <c r="AG34" s="138"/>
      <c r="AH34" s="138"/>
      <c r="AI34" s="138"/>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N34" s="139"/>
      <c r="BO34" s="139"/>
      <c r="BP34" s="139"/>
      <c r="BQ34" s="139"/>
      <c r="BR34" s="30"/>
    </row>
    <row r="35" spans="1:92" customFormat="1" ht="13.5" customHeight="1" x14ac:dyDescent="0.2">
      <c r="A35" s="68"/>
      <c r="B35" s="68"/>
      <c r="C35" s="68"/>
      <c r="D35" s="68"/>
      <c r="E35" s="68"/>
      <c r="F35" s="68"/>
      <c r="G35" s="68"/>
      <c r="H35" s="68"/>
      <c r="I35" s="64"/>
      <c r="J35" s="64"/>
      <c r="K35" s="64"/>
      <c r="L35" s="64"/>
      <c r="M35" s="64"/>
      <c r="N35" s="64"/>
      <c r="O35" s="64"/>
      <c r="P35" s="64"/>
      <c r="Q35" s="64"/>
      <c r="R35" s="64"/>
      <c r="S35" s="64"/>
      <c r="T35" s="64"/>
      <c r="U35" s="64"/>
      <c r="V35" s="64"/>
      <c r="W35" s="64"/>
      <c r="X35" s="64"/>
      <c r="Y35" s="64"/>
      <c r="Z35" s="64"/>
      <c r="AA35" s="64"/>
      <c r="AB35" s="64"/>
      <c r="AC35" s="64"/>
      <c r="AD35" s="78"/>
      <c r="AE35" s="78"/>
      <c r="AF35" s="78"/>
      <c r="AG35" s="78"/>
      <c r="AH35" s="78"/>
      <c r="AI35" s="78"/>
      <c r="AJ35" s="78"/>
      <c r="AK35" s="156"/>
      <c r="AL35" s="156"/>
      <c r="AM35" s="156"/>
      <c r="AN35" s="156"/>
      <c r="AO35" s="76"/>
      <c r="AP35" s="76"/>
      <c r="AQ35" s="76"/>
      <c r="AR35" s="76"/>
      <c r="AS35" s="76"/>
      <c r="AT35" s="76"/>
      <c r="AU35" s="76"/>
      <c r="AV35" s="76"/>
      <c r="AW35" s="76"/>
      <c r="AX35" s="76"/>
      <c r="AY35" s="76"/>
      <c r="AZ35" s="76"/>
      <c r="BA35" s="76"/>
      <c r="BB35" s="76"/>
      <c r="BC35" s="76"/>
      <c r="BD35" s="76"/>
      <c r="BE35" s="76"/>
      <c r="BF35" s="76"/>
      <c r="BG35" s="68"/>
      <c r="BH35" s="68"/>
      <c r="BI35" s="68"/>
      <c r="BJ35" s="68"/>
      <c r="BK35" s="68"/>
      <c r="BL35" s="68"/>
      <c r="BM35" s="68"/>
      <c r="BN35" s="68"/>
      <c r="BO35" s="68"/>
      <c r="BP35" s="68"/>
      <c r="BQ35" s="68"/>
      <c r="BR35" s="68"/>
      <c r="BS35" s="10"/>
      <c r="BT35" s="10"/>
      <c r="BY35" s="1"/>
    </row>
    <row r="36" spans="1:92" customFormat="1" ht="11.25" customHeight="1" x14ac:dyDescent="0.2">
      <c r="A36" s="30"/>
      <c r="B36" s="166" t="s">
        <v>26</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8"/>
      <c r="BR36" s="30"/>
    </row>
    <row r="37" spans="1:92" customFormat="1" ht="11.25" customHeight="1" x14ac:dyDescent="0.2">
      <c r="A37" s="30"/>
      <c r="B37" s="178"/>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0"/>
      <c r="BR37" s="30"/>
    </row>
    <row r="38" spans="1:92" customFormat="1" ht="11.25" customHeight="1" x14ac:dyDescent="0.2">
      <c r="A38" s="30"/>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1"/>
      <c r="BR38" s="30"/>
    </row>
    <row r="39" spans="1:92" customFormat="1" ht="27" customHeight="1" x14ac:dyDescent="0.2">
      <c r="A39" s="30"/>
      <c r="B39" s="181" t="s">
        <v>27</v>
      </c>
      <c r="C39" s="182"/>
      <c r="D39" s="183"/>
      <c r="E39" s="181" t="s">
        <v>28</v>
      </c>
      <c r="F39" s="182"/>
      <c r="G39" s="182"/>
      <c r="H39" s="182"/>
      <c r="I39" s="182"/>
      <c r="J39" s="182"/>
      <c r="K39" s="182"/>
      <c r="L39" s="182"/>
      <c r="M39" s="182"/>
      <c r="N39" s="182"/>
      <c r="O39" s="182"/>
      <c r="P39" s="182"/>
      <c r="Q39" s="182"/>
      <c r="R39" s="182"/>
      <c r="S39" s="182"/>
      <c r="T39" s="182"/>
      <c r="U39" s="182"/>
      <c r="V39" s="182"/>
      <c r="W39" s="182"/>
      <c r="X39" s="183"/>
      <c r="Y39" s="181" t="s">
        <v>29</v>
      </c>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3"/>
      <c r="BF39" s="181" t="s">
        <v>30</v>
      </c>
      <c r="BG39" s="182"/>
      <c r="BH39" s="182"/>
      <c r="BI39" s="182"/>
      <c r="BJ39" s="182"/>
      <c r="BK39" s="183"/>
      <c r="BL39" s="181" t="s">
        <v>85</v>
      </c>
      <c r="BM39" s="182"/>
      <c r="BN39" s="182"/>
      <c r="BO39" s="182"/>
      <c r="BP39" s="182"/>
      <c r="BQ39" s="183"/>
      <c r="BR39" s="30"/>
    </row>
    <row r="40" spans="1:92" customFormat="1" ht="27" customHeight="1" x14ac:dyDescent="0.2">
      <c r="A40" s="30"/>
      <c r="B40" s="184"/>
      <c r="C40" s="185"/>
      <c r="D40" s="186"/>
      <c r="E40" s="184"/>
      <c r="F40" s="185"/>
      <c r="G40" s="185"/>
      <c r="H40" s="185"/>
      <c r="I40" s="185"/>
      <c r="J40" s="185"/>
      <c r="K40" s="185"/>
      <c r="L40" s="185"/>
      <c r="M40" s="185"/>
      <c r="N40" s="185"/>
      <c r="O40" s="185"/>
      <c r="P40" s="185"/>
      <c r="Q40" s="185"/>
      <c r="R40" s="185"/>
      <c r="S40" s="185"/>
      <c r="T40" s="185"/>
      <c r="U40" s="185"/>
      <c r="V40" s="185"/>
      <c r="W40" s="185"/>
      <c r="X40" s="186"/>
      <c r="Y40" s="184"/>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6"/>
      <c r="BF40" s="184"/>
      <c r="BG40" s="185"/>
      <c r="BH40" s="185"/>
      <c r="BI40" s="185"/>
      <c r="BJ40" s="185"/>
      <c r="BK40" s="186"/>
      <c r="BL40" s="184"/>
      <c r="BM40" s="185"/>
      <c r="BN40" s="185"/>
      <c r="BO40" s="185"/>
      <c r="BP40" s="185"/>
      <c r="BQ40" s="186"/>
      <c r="BR40" s="30"/>
    </row>
    <row r="41" spans="1:92" customFormat="1" ht="27" customHeight="1" thickBot="1" x14ac:dyDescent="0.25">
      <c r="A41" s="30"/>
      <c r="B41" s="187"/>
      <c r="C41" s="188"/>
      <c r="D41" s="189"/>
      <c r="E41" s="187"/>
      <c r="F41" s="188"/>
      <c r="G41" s="188"/>
      <c r="H41" s="188"/>
      <c r="I41" s="188"/>
      <c r="J41" s="188"/>
      <c r="K41" s="188"/>
      <c r="L41" s="188"/>
      <c r="M41" s="188"/>
      <c r="N41" s="188"/>
      <c r="O41" s="188"/>
      <c r="P41" s="188"/>
      <c r="Q41" s="188"/>
      <c r="R41" s="188"/>
      <c r="S41" s="188"/>
      <c r="T41" s="188"/>
      <c r="U41" s="188"/>
      <c r="V41" s="188"/>
      <c r="W41" s="188"/>
      <c r="X41" s="189"/>
      <c r="Y41" s="187"/>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9"/>
      <c r="BF41" s="187"/>
      <c r="BG41" s="188"/>
      <c r="BH41" s="188"/>
      <c r="BI41" s="188"/>
      <c r="BJ41" s="188"/>
      <c r="BK41" s="189"/>
      <c r="BL41" s="187"/>
      <c r="BM41" s="188"/>
      <c r="BN41" s="188"/>
      <c r="BO41" s="188"/>
      <c r="BP41" s="188"/>
      <c r="BQ41" s="189"/>
      <c r="BR41" s="30"/>
    </row>
    <row r="42" spans="1:92" customFormat="1" ht="13.25" customHeight="1" thickTop="1" x14ac:dyDescent="0.2">
      <c r="A42" s="30"/>
      <c r="B42" s="218">
        <v>1</v>
      </c>
      <c r="C42" s="219"/>
      <c r="D42" s="220"/>
      <c r="E42" s="766"/>
      <c r="F42" s="767"/>
      <c r="G42" s="767"/>
      <c r="H42" s="767"/>
      <c r="I42" s="767"/>
      <c r="J42" s="767"/>
      <c r="K42" s="767"/>
      <c r="L42" s="767"/>
      <c r="M42" s="767"/>
      <c r="N42" s="767"/>
      <c r="O42" s="767"/>
      <c r="P42" s="767"/>
      <c r="Q42" s="767"/>
      <c r="R42" s="767"/>
      <c r="S42" s="767"/>
      <c r="T42" s="767"/>
      <c r="U42" s="767"/>
      <c r="V42" s="767"/>
      <c r="W42" s="767"/>
      <c r="X42" s="768"/>
      <c r="Y42" s="766"/>
      <c r="Z42" s="767"/>
      <c r="AA42" s="767"/>
      <c r="AB42" s="767"/>
      <c r="AC42" s="767"/>
      <c r="AD42" s="767"/>
      <c r="AE42" s="767"/>
      <c r="AF42" s="767"/>
      <c r="AG42" s="767"/>
      <c r="AH42" s="767"/>
      <c r="AI42" s="767"/>
      <c r="AJ42" s="767"/>
      <c r="AK42" s="767"/>
      <c r="AL42" s="767"/>
      <c r="AM42" s="767"/>
      <c r="AN42" s="767"/>
      <c r="AO42" s="767"/>
      <c r="AP42" s="767"/>
      <c r="AQ42" s="767"/>
      <c r="AR42" s="767"/>
      <c r="AS42" s="767"/>
      <c r="AT42" s="767"/>
      <c r="AU42" s="767"/>
      <c r="AV42" s="767"/>
      <c r="AW42" s="767"/>
      <c r="AX42" s="767"/>
      <c r="AY42" s="767"/>
      <c r="AZ42" s="767"/>
      <c r="BA42" s="767"/>
      <c r="BB42" s="767"/>
      <c r="BC42" s="767"/>
      <c r="BD42" s="767"/>
      <c r="BE42" s="768"/>
      <c r="BF42" s="775"/>
      <c r="BG42" s="775"/>
      <c r="BH42" s="775"/>
      <c r="BI42" s="775"/>
      <c r="BJ42" s="775"/>
      <c r="BK42" s="775"/>
      <c r="BL42" s="775"/>
      <c r="BM42" s="775"/>
      <c r="BN42" s="775"/>
      <c r="BO42" s="775"/>
      <c r="BP42" s="775"/>
      <c r="BQ42" s="775"/>
      <c r="BR42" s="30"/>
    </row>
    <row r="43" spans="1:92" customFormat="1" ht="13.25" customHeight="1" x14ac:dyDescent="0.2">
      <c r="A43" s="30"/>
      <c r="B43" s="184"/>
      <c r="C43" s="185"/>
      <c r="D43" s="186"/>
      <c r="E43" s="769"/>
      <c r="F43" s="770"/>
      <c r="G43" s="770"/>
      <c r="H43" s="770"/>
      <c r="I43" s="770"/>
      <c r="J43" s="770"/>
      <c r="K43" s="770"/>
      <c r="L43" s="770"/>
      <c r="M43" s="770"/>
      <c r="N43" s="770"/>
      <c r="O43" s="770"/>
      <c r="P43" s="770"/>
      <c r="Q43" s="770"/>
      <c r="R43" s="770"/>
      <c r="S43" s="770"/>
      <c r="T43" s="770"/>
      <c r="U43" s="770"/>
      <c r="V43" s="770"/>
      <c r="W43" s="770"/>
      <c r="X43" s="771"/>
      <c r="Y43" s="769"/>
      <c r="Z43" s="770"/>
      <c r="AA43" s="770"/>
      <c r="AB43" s="770"/>
      <c r="AC43" s="770"/>
      <c r="AD43" s="770"/>
      <c r="AE43" s="770"/>
      <c r="AF43" s="770"/>
      <c r="AG43" s="770"/>
      <c r="AH43" s="770"/>
      <c r="AI43" s="770"/>
      <c r="AJ43" s="770"/>
      <c r="AK43" s="770"/>
      <c r="AL43" s="770"/>
      <c r="AM43" s="770"/>
      <c r="AN43" s="770"/>
      <c r="AO43" s="770"/>
      <c r="AP43" s="770"/>
      <c r="AQ43" s="770"/>
      <c r="AR43" s="770"/>
      <c r="AS43" s="770"/>
      <c r="AT43" s="770"/>
      <c r="AU43" s="770"/>
      <c r="AV43" s="770"/>
      <c r="AW43" s="770"/>
      <c r="AX43" s="770"/>
      <c r="AY43" s="770"/>
      <c r="AZ43" s="770"/>
      <c r="BA43" s="770"/>
      <c r="BB43" s="770"/>
      <c r="BC43" s="770"/>
      <c r="BD43" s="770"/>
      <c r="BE43" s="771"/>
      <c r="BF43" s="776"/>
      <c r="BG43" s="776"/>
      <c r="BH43" s="776"/>
      <c r="BI43" s="776"/>
      <c r="BJ43" s="776"/>
      <c r="BK43" s="776"/>
      <c r="BL43" s="776"/>
      <c r="BM43" s="776"/>
      <c r="BN43" s="776"/>
      <c r="BO43" s="776"/>
      <c r="BP43" s="776"/>
      <c r="BQ43" s="776"/>
      <c r="BR43" s="30"/>
    </row>
    <row r="44" spans="1:92" customFormat="1" ht="13.25" customHeight="1" x14ac:dyDescent="0.2">
      <c r="A44" s="30"/>
      <c r="B44" s="221"/>
      <c r="C44" s="222"/>
      <c r="D44" s="223"/>
      <c r="E44" s="772"/>
      <c r="F44" s="773"/>
      <c r="G44" s="773"/>
      <c r="H44" s="773"/>
      <c r="I44" s="773"/>
      <c r="J44" s="773"/>
      <c r="K44" s="773"/>
      <c r="L44" s="773"/>
      <c r="M44" s="773"/>
      <c r="N44" s="773"/>
      <c r="O44" s="773"/>
      <c r="P44" s="773"/>
      <c r="Q44" s="773"/>
      <c r="R44" s="773"/>
      <c r="S44" s="773"/>
      <c r="T44" s="773"/>
      <c r="U44" s="773"/>
      <c r="V44" s="773"/>
      <c r="W44" s="773"/>
      <c r="X44" s="774"/>
      <c r="Y44" s="772"/>
      <c r="Z44" s="773"/>
      <c r="AA44" s="773"/>
      <c r="AB44" s="773"/>
      <c r="AC44" s="773"/>
      <c r="AD44" s="773"/>
      <c r="AE44" s="773"/>
      <c r="AF44" s="773"/>
      <c r="AG44" s="773"/>
      <c r="AH44" s="773"/>
      <c r="AI44" s="773"/>
      <c r="AJ44" s="773"/>
      <c r="AK44" s="773"/>
      <c r="AL44" s="773"/>
      <c r="AM44" s="773"/>
      <c r="AN44" s="773"/>
      <c r="AO44" s="773"/>
      <c r="AP44" s="773"/>
      <c r="AQ44" s="773"/>
      <c r="AR44" s="773"/>
      <c r="AS44" s="773"/>
      <c r="AT44" s="773"/>
      <c r="AU44" s="773"/>
      <c r="AV44" s="773"/>
      <c r="AW44" s="773"/>
      <c r="AX44" s="773"/>
      <c r="AY44" s="773"/>
      <c r="AZ44" s="773"/>
      <c r="BA44" s="773"/>
      <c r="BB44" s="773"/>
      <c r="BC44" s="773"/>
      <c r="BD44" s="773"/>
      <c r="BE44" s="774"/>
      <c r="BF44" s="777"/>
      <c r="BG44" s="777"/>
      <c r="BH44" s="777"/>
      <c r="BI44" s="777"/>
      <c r="BJ44" s="777"/>
      <c r="BK44" s="777"/>
      <c r="BL44" s="777"/>
      <c r="BM44" s="777"/>
      <c r="BN44" s="777"/>
      <c r="BO44" s="777"/>
      <c r="BP44" s="777"/>
      <c r="BQ44" s="777"/>
      <c r="BR44" s="30"/>
    </row>
    <row r="45" spans="1:92" customFormat="1" ht="13.25" customHeight="1" x14ac:dyDescent="0.2">
      <c r="A45" s="30"/>
      <c r="B45" s="181">
        <v>2</v>
      </c>
      <c r="C45" s="182"/>
      <c r="D45" s="183"/>
      <c r="E45" s="778"/>
      <c r="F45" s="779"/>
      <c r="G45" s="779"/>
      <c r="H45" s="779"/>
      <c r="I45" s="779"/>
      <c r="J45" s="779"/>
      <c r="K45" s="779"/>
      <c r="L45" s="779"/>
      <c r="M45" s="779"/>
      <c r="N45" s="779"/>
      <c r="O45" s="779"/>
      <c r="P45" s="779"/>
      <c r="Q45" s="779"/>
      <c r="R45" s="779"/>
      <c r="S45" s="779"/>
      <c r="T45" s="779"/>
      <c r="U45" s="779"/>
      <c r="V45" s="779"/>
      <c r="W45" s="779"/>
      <c r="X45" s="780"/>
      <c r="Y45" s="778"/>
      <c r="Z45" s="779"/>
      <c r="AA45" s="779"/>
      <c r="AB45" s="779"/>
      <c r="AC45" s="779"/>
      <c r="AD45" s="779"/>
      <c r="AE45" s="779"/>
      <c r="AF45" s="779"/>
      <c r="AG45" s="779"/>
      <c r="AH45" s="779"/>
      <c r="AI45" s="779"/>
      <c r="AJ45" s="779"/>
      <c r="AK45" s="779"/>
      <c r="AL45" s="779"/>
      <c r="AM45" s="779"/>
      <c r="AN45" s="779"/>
      <c r="AO45" s="779"/>
      <c r="AP45" s="779"/>
      <c r="AQ45" s="779"/>
      <c r="AR45" s="779"/>
      <c r="AS45" s="779"/>
      <c r="AT45" s="779"/>
      <c r="AU45" s="779"/>
      <c r="AV45" s="779"/>
      <c r="AW45" s="779"/>
      <c r="AX45" s="779"/>
      <c r="AY45" s="779"/>
      <c r="AZ45" s="779"/>
      <c r="BA45" s="779"/>
      <c r="BB45" s="779"/>
      <c r="BC45" s="779"/>
      <c r="BD45" s="779"/>
      <c r="BE45" s="780"/>
      <c r="BF45" s="781"/>
      <c r="BG45" s="781"/>
      <c r="BH45" s="781"/>
      <c r="BI45" s="781"/>
      <c r="BJ45" s="781"/>
      <c r="BK45" s="781"/>
      <c r="BL45" s="781"/>
      <c r="BM45" s="781"/>
      <c r="BN45" s="781"/>
      <c r="BO45" s="781"/>
      <c r="BP45" s="781"/>
      <c r="BQ45" s="781"/>
      <c r="BR45" s="30"/>
    </row>
    <row r="46" spans="1:92" customFormat="1" ht="13.25" customHeight="1" x14ac:dyDescent="0.2">
      <c r="A46" s="30"/>
      <c r="B46" s="184"/>
      <c r="C46" s="185"/>
      <c r="D46" s="186"/>
      <c r="E46" s="769"/>
      <c r="F46" s="770"/>
      <c r="G46" s="770"/>
      <c r="H46" s="770"/>
      <c r="I46" s="770"/>
      <c r="J46" s="770"/>
      <c r="K46" s="770"/>
      <c r="L46" s="770"/>
      <c r="M46" s="770"/>
      <c r="N46" s="770"/>
      <c r="O46" s="770"/>
      <c r="P46" s="770"/>
      <c r="Q46" s="770"/>
      <c r="R46" s="770"/>
      <c r="S46" s="770"/>
      <c r="T46" s="770"/>
      <c r="U46" s="770"/>
      <c r="V46" s="770"/>
      <c r="W46" s="770"/>
      <c r="X46" s="771"/>
      <c r="Y46" s="769"/>
      <c r="Z46" s="770"/>
      <c r="AA46" s="770"/>
      <c r="AB46" s="770"/>
      <c r="AC46" s="770"/>
      <c r="AD46" s="770"/>
      <c r="AE46" s="770"/>
      <c r="AF46" s="770"/>
      <c r="AG46" s="770"/>
      <c r="AH46" s="770"/>
      <c r="AI46" s="770"/>
      <c r="AJ46" s="770"/>
      <c r="AK46" s="770"/>
      <c r="AL46" s="770"/>
      <c r="AM46" s="770"/>
      <c r="AN46" s="770"/>
      <c r="AO46" s="770"/>
      <c r="AP46" s="770"/>
      <c r="AQ46" s="770"/>
      <c r="AR46" s="770"/>
      <c r="AS46" s="770"/>
      <c r="AT46" s="770"/>
      <c r="AU46" s="770"/>
      <c r="AV46" s="770"/>
      <c r="AW46" s="770"/>
      <c r="AX46" s="770"/>
      <c r="AY46" s="770"/>
      <c r="AZ46" s="770"/>
      <c r="BA46" s="770"/>
      <c r="BB46" s="770"/>
      <c r="BC46" s="770"/>
      <c r="BD46" s="770"/>
      <c r="BE46" s="771"/>
      <c r="BF46" s="781"/>
      <c r="BG46" s="781"/>
      <c r="BH46" s="781"/>
      <c r="BI46" s="781"/>
      <c r="BJ46" s="781"/>
      <c r="BK46" s="781"/>
      <c r="BL46" s="781"/>
      <c r="BM46" s="781"/>
      <c r="BN46" s="781"/>
      <c r="BO46" s="781"/>
      <c r="BP46" s="781"/>
      <c r="BQ46" s="781"/>
      <c r="BR46" s="30"/>
    </row>
    <row r="47" spans="1:92" customFormat="1" ht="13.25" customHeight="1" x14ac:dyDescent="0.2">
      <c r="A47" s="30"/>
      <c r="B47" s="221"/>
      <c r="C47" s="222"/>
      <c r="D47" s="223"/>
      <c r="E47" s="772"/>
      <c r="F47" s="773"/>
      <c r="G47" s="773"/>
      <c r="H47" s="773"/>
      <c r="I47" s="773"/>
      <c r="J47" s="773"/>
      <c r="K47" s="773"/>
      <c r="L47" s="773"/>
      <c r="M47" s="773"/>
      <c r="N47" s="773"/>
      <c r="O47" s="773"/>
      <c r="P47" s="773"/>
      <c r="Q47" s="773"/>
      <c r="R47" s="773"/>
      <c r="S47" s="773"/>
      <c r="T47" s="773"/>
      <c r="U47" s="773"/>
      <c r="V47" s="773"/>
      <c r="W47" s="773"/>
      <c r="X47" s="774"/>
      <c r="Y47" s="772"/>
      <c r="Z47" s="773"/>
      <c r="AA47" s="773"/>
      <c r="AB47" s="773"/>
      <c r="AC47" s="773"/>
      <c r="AD47" s="773"/>
      <c r="AE47" s="773"/>
      <c r="AF47" s="773"/>
      <c r="AG47" s="773"/>
      <c r="AH47" s="773"/>
      <c r="AI47" s="773"/>
      <c r="AJ47" s="773"/>
      <c r="AK47" s="773"/>
      <c r="AL47" s="773"/>
      <c r="AM47" s="773"/>
      <c r="AN47" s="773"/>
      <c r="AO47" s="773"/>
      <c r="AP47" s="773"/>
      <c r="AQ47" s="773"/>
      <c r="AR47" s="773"/>
      <c r="AS47" s="773"/>
      <c r="AT47" s="773"/>
      <c r="AU47" s="773"/>
      <c r="AV47" s="773"/>
      <c r="AW47" s="773"/>
      <c r="AX47" s="773"/>
      <c r="AY47" s="773"/>
      <c r="AZ47" s="773"/>
      <c r="BA47" s="773"/>
      <c r="BB47" s="773"/>
      <c r="BC47" s="773"/>
      <c r="BD47" s="773"/>
      <c r="BE47" s="774"/>
      <c r="BF47" s="781"/>
      <c r="BG47" s="781"/>
      <c r="BH47" s="781"/>
      <c r="BI47" s="781"/>
      <c r="BJ47" s="781"/>
      <c r="BK47" s="781"/>
      <c r="BL47" s="781"/>
      <c r="BM47" s="781"/>
      <c r="BN47" s="781"/>
      <c r="BO47" s="781"/>
      <c r="BP47" s="781"/>
      <c r="BQ47" s="781"/>
      <c r="BR47" s="30"/>
    </row>
    <row r="48" spans="1:92" customFormat="1" ht="13.25" customHeight="1" x14ac:dyDescent="0.2">
      <c r="A48" s="30"/>
      <c r="B48" s="181">
        <v>3</v>
      </c>
      <c r="C48" s="182"/>
      <c r="D48" s="183"/>
      <c r="E48" s="778"/>
      <c r="F48" s="779"/>
      <c r="G48" s="779"/>
      <c r="H48" s="779"/>
      <c r="I48" s="779"/>
      <c r="J48" s="779"/>
      <c r="K48" s="779"/>
      <c r="L48" s="779"/>
      <c r="M48" s="779"/>
      <c r="N48" s="779"/>
      <c r="O48" s="779"/>
      <c r="P48" s="779"/>
      <c r="Q48" s="779"/>
      <c r="R48" s="779"/>
      <c r="S48" s="779"/>
      <c r="T48" s="779"/>
      <c r="U48" s="779"/>
      <c r="V48" s="779"/>
      <c r="W48" s="779"/>
      <c r="X48" s="780"/>
      <c r="Y48" s="778"/>
      <c r="Z48" s="779"/>
      <c r="AA48" s="779"/>
      <c r="AB48" s="779"/>
      <c r="AC48" s="779"/>
      <c r="AD48" s="779"/>
      <c r="AE48" s="779"/>
      <c r="AF48" s="779"/>
      <c r="AG48" s="779"/>
      <c r="AH48" s="779"/>
      <c r="AI48" s="779"/>
      <c r="AJ48" s="779"/>
      <c r="AK48" s="779"/>
      <c r="AL48" s="779"/>
      <c r="AM48" s="779"/>
      <c r="AN48" s="779"/>
      <c r="AO48" s="779"/>
      <c r="AP48" s="779"/>
      <c r="AQ48" s="779"/>
      <c r="AR48" s="779"/>
      <c r="AS48" s="779"/>
      <c r="AT48" s="779"/>
      <c r="AU48" s="779"/>
      <c r="AV48" s="779"/>
      <c r="AW48" s="779"/>
      <c r="AX48" s="779"/>
      <c r="AY48" s="779"/>
      <c r="AZ48" s="779"/>
      <c r="BA48" s="779"/>
      <c r="BB48" s="779"/>
      <c r="BC48" s="779"/>
      <c r="BD48" s="779"/>
      <c r="BE48" s="780"/>
      <c r="BF48" s="781"/>
      <c r="BG48" s="781"/>
      <c r="BH48" s="781"/>
      <c r="BI48" s="781"/>
      <c r="BJ48" s="781"/>
      <c r="BK48" s="781"/>
      <c r="BL48" s="781"/>
      <c r="BM48" s="781"/>
      <c r="BN48" s="781"/>
      <c r="BO48" s="781"/>
      <c r="BP48" s="781"/>
      <c r="BQ48" s="781"/>
      <c r="BR48" s="30"/>
    </row>
    <row r="49" spans="1:70" customFormat="1" ht="13.25" customHeight="1" x14ac:dyDescent="0.2">
      <c r="A49" s="30"/>
      <c r="B49" s="184"/>
      <c r="C49" s="185"/>
      <c r="D49" s="186"/>
      <c r="E49" s="769"/>
      <c r="F49" s="770"/>
      <c r="G49" s="770"/>
      <c r="H49" s="770"/>
      <c r="I49" s="770"/>
      <c r="J49" s="770"/>
      <c r="K49" s="770"/>
      <c r="L49" s="770"/>
      <c r="M49" s="770"/>
      <c r="N49" s="770"/>
      <c r="O49" s="770"/>
      <c r="P49" s="770"/>
      <c r="Q49" s="770"/>
      <c r="R49" s="770"/>
      <c r="S49" s="770"/>
      <c r="T49" s="770"/>
      <c r="U49" s="770"/>
      <c r="V49" s="770"/>
      <c r="W49" s="770"/>
      <c r="X49" s="771"/>
      <c r="Y49" s="769"/>
      <c r="Z49" s="770"/>
      <c r="AA49" s="770"/>
      <c r="AB49" s="770"/>
      <c r="AC49" s="770"/>
      <c r="AD49" s="770"/>
      <c r="AE49" s="770"/>
      <c r="AF49" s="770"/>
      <c r="AG49" s="770"/>
      <c r="AH49" s="770"/>
      <c r="AI49" s="770"/>
      <c r="AJ49" s="770"/>
      <c r="AK49" s="770"/>
      <c r="AL49" s="770"/>
      <c r="AM49" s="770"/>
      <c r="AN49" s="770"/>
      <c r="AO49" s="770"/>
      <c r="AP49" s="770"/>
      <c r="AQ49" s="770"/>
      <c r="AR49" s="770"/>
      <c r="AS49" s="770"/>
      <c r="AT49" s="770"/>
      <c r="AU49" s="770"/>
      <c r="AV49" s="770"/>
      <c r="AW49" s="770"/>
      <c r="AX49" s="770"/>
      <c r="AY49" s="770"/>
      <c r="AZ49" s="770"/>
      <c r="BA49" s="770"/>
      <c r="BB49" s="770"/>
      <c r="BC49" s="770"/>
      <c r="BD49" s="770"/>
      <c r="BE49" s="771"/>
      <c r="BF49" s="781"/>
      <c r="BG49" s="781"/>
      <c r="BH49" s="781"/>
      <c r="BI49" s="781"/>
      <c r="BJ49" s="781"/>
      <c r="BK49" s="781"/>
      <c r="BL49" s="781"/>
      <c r="BM49" s="781"/>
      <c r="BN49" s="781"/>
      <c r="BO49" s="781"/>
      <c r="BP49" s="781"/>
      <c r="BQ49" s="781"/>
      <c r="BR49" s="30"/>
    </row>
    <row r="50" spans="1:70" customFormat="1" ht="13.25" customHeight="1" x14ac:dyDescent="0.2">
      <c r="A50" s="30"/>
      <c r="B50" s="221"/>
      <c r="C50" s="222"/>
      <c r="D50" s="223"/>
      <c r="E50" s="772"/>
      <c r="F50" s="773"/>
      <c r="G50" s="773"/>
      <c r="H50" s="773"/>
      <c r="I50" s="773"/>
      <c r="J50" s="773"/>
      <c r="K50" s="773"/>
      <c r="L50" s="773"/>
      <c r="M50" s="773"/>
      <c r="N50" s="773"/>
      <c r="O50" s="773"/>
      <c r="P50" s="773"/>
      <c r="Q50" s="773"/>
      <c r="R50" s="773"/>
      <c r="S50" s="773"/>
      <c r="T50" s="773"/>
      <c r="U50" s="773"/>
      <c r="V50" s="773"/>
      <c r="W50" s="773"/>
      <c r="X50" s="774"/>
      <c r="Y50" s="772"/>
      <c r="Z50" s="773"/>
      <c r="AA50" s="773"/>
      <c r="AB50" s="773"/>
      <c r="AC50" s="773"/>
      <c r="AD50" s="773"/>
      <c r="AE50" s="773"/>
      <c r="AF50" s="773"/>
      <c r="AG50" s="773"/>
      <c r="AH50" s="773"/>
      <c r="AI50" s="773"/>
      <c r="AJ50" s="773"/>
      <c r="AK50" s="773"/>
      <c r="AL50" s="773"/>
      <c r="AM50" s="773"/>
      <c r="AN50" s="773"/>
      <c r="AO50" s="773"/>
      <c r="AP50" s="773"/>
      <c r="AQ50" s="773"/>
      <c r="AR50" s="773"/>
      <c r="AS50" s="773"/>
      <c r="AT50" s="773"/>
      <c r="AU50" s="773"/>
      <c r="AV50" s="773"/>
      <c r="AW50" s="773"/>
      <c r="AX50" s="773"/>
      <c r="AY50" s="773"/>
      <c r="AZ50" s="773"/>
      <c r="BA50" s="773"/>
      <c r="BB50" s="773"/>
      <c r="BC50" s="773"/>
      <c r="BD50" s="773"/>
      <c r="BE50" s="774"/>
      <c r="BF50" s="781"/>
      <c r="BG50" s="781"/>
      <c r="BH50" s="781"/>
      <c r="BI50" s="781"/>
      <c r="BJ50" s="781"/>
      <c r="BK50" s="781"/>
      <c r="BL50" s="781"/>
      <c r="BM50" s="781"/>
      <c r="BN50" s="781"/>
      <c r="BO50" s="781"/>
      <c r="BP50" s="781"/>
      <c r="BQ50" s="781"/>
      <c r="BR50" s="30"/>
    </row>
    <row r="51" spans="1:70" customFormat="1" ht="13.25" customHeight="1" x14ac:dyDescent="0.2">
      <c r="A51" s="30"/>
      <c r="B51" s="181">
        <v>4</v>
      </c>
      <c r="C51" s="182"/>
      <c r="D51" s="183"/>
      <c r="E51" s="778"/>
      <c r="F51" s="779"/>
      <c r="G51" s="779"/>
      <c r="H51" s="779"/>
      <c r="I51" s="779"/>
      <c r="J51" s="779"/>
      <c r="K51" s="779"/>
      <c r="L51" s="779"/>
      <c r="M51" s="779"/>
      <c r="N51" s="779"/>
      <c r="O51" s="779"/>
      <c r="P51" s="779"/>
      <c r="Q51" s="779"/>
      <c r="R51" s="779"/>
      <c r="S51" s="779"/>
      <c r="T51" s="779"/>
      <c r="U51" s="779"/>
      <c r="V51" s="779"/>
      <c r="W51" s="779"/>
      <c r="X51" s="780"/>
      <c r="Y51" s="778"/>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80"/>
      <c r="BF51" s="781"/>
      <c r="BG51" s="781"/>
      <c r="BH51" s="781"/>
      <c r="BI51" s="781"/>
      <c r="BJ51" s="781"/>
      <c r="BK51" s="781"/>
      <c r="BL51" s="781"/>
      <c r="BM51" s="781"/>
      <c r="BN51" s="781"/>
      <c r="BO51" s="781"/>
      <c r="BP51" s="781"/>
      <c r="BQ51" s="781"/>
      <c r="BR51" s="30"/>
    </row>
    <row r="52" spans="1:70" customFormat="1" ht="13.25" customHeight="1" x14ac:dyDescent="0.2">
      <c r="A52" s="30"/>
      <c r="B52" s="184"/>
      <c r="C52" s="185"/>
      <c r="D52" s="186"/>
      <c r="E52" s="769"/>
      <c r="F52" s="770"/>
      <c r="G52" s="770"/>
      <c r="H52" s="770"/>
      <c r="I52" s="770"/>
      <c r="J52" s="770"/>
      <c r="K52" s="770"/>
      <c r="L52" s="770"/>
      <c r="M52" s="770"/>
      <c r="N52" s="770"/>
      <c r="O52" s="770"/>
      <c r="P52" s="770"/>
      <c r="Q52" s="770"/>
      <c r="R52" s="770"/>
      <c r="S52" s="770"/>
      <c r="T52" s="770"/>
      <c r="U52" s="770"/>
      <c r="V52" s="770"/>
      <c r="W52" s="770"/>
      <c r="X52" s="771"/>
      <c r="Y52" s="769"/>
      <c r="Z52" s="770"/>
      <c r="AA52" s="770"/>
      <c r="AB52" s="770"/>
      <c r="AC52" s="770"/>
      <c r="AD52" s="770"/>
      <c r="AE52" s="770"/>
      <c r="AF52" s="770"/>
      <c r="AG52" s="770"/>
      <c r="AH52" s="770"/>
      <c r="AI52" s="770"/>
      <c r="AJ52" s="770"/>
      <c r="AK52" s="770"/>
      <c r="AL52" s="770"/>
      <c r="AM52" s="770"/>
      <c r="AN52" s="770"/>
      <c r="AO52" s="770"/>
      <c r="AP52" s="770"/>
      <c r="AQ52" s="770"/>
      <c r="AR52" s="770"/>
      <c r="AS52" s="770"/>
      <c r="AT52" s="770"/>
      <c r="AU52" s="770"/>
      <c r="AV52" s="770"/>
      <c r="AW52" s="770"/>
      <c r="AX52" s="770"/>
      <c r="AY52" s="770"/>
      <c r="AZ52" s="770"/>
      <c r="BA52" s="770"/>
      <c r="BB52" s="770"/>
      <c r="BC52" s="770"/>
      <c r="BD52" s="770"/>
      <c r="BE52" s="771"/>
      <c r="BF52" s="781"/>
      <c r="BG52" s="781"/>
      <c r="BH52" s="781"/>
      <c r="BI52" s="781"/>
      <c r="BJ52" s="781"/>
      <c r="BK52" s="781"/>
      <c r="BL52" s="781"/>
      <c r="BM52" s="781"/>
      <c r="BN52" s="781"/>
      <c r="BO52" s="781"/>
      <c r="BP52" s="781"/>
      <c r="BQ52" s="781"/>
      <c r="BR52" s="30"/>
    </row>
    <row r="53" spans="1:70" customFormat="1" ht="13.25" customHeight="1" x14ac:dyDescent="0.2">
      <c r="A53" s="30"/>
      <c r="B53" s="221"/>
      <c r="C53" s="222"/>
      <c r="D53" s="223"/>
      <c r="E53" s="772"/>
      <c r="F53" s="773"/>
      <c r="G53" s="773"/>
      <c r="H53" s="773"/>
      <c r="I53" s="773"/>
      <c r="J53" s="773"/>
      <c r="K53" s="773"/>
      <c r="L53" s="773"/>
      <c r="M53" s="773"/>
      <c r="N53" s="773"/>
      <c r="O53" s="773"/>
      <c r="P53" s="773"/>
      <c r="Q53" s="773"/>
      <c r="R53" s="773"/>
      <c r="S53" s="773"/>
      <c r="T53" s="773"/>
      <c r="U53" s="773"/>
      <c r="V53" s="773"/>
      <c r="W53" s="773"/>
      <c r="X53" s="774"/>
      <c r="Y53" s="772"/>
      <c r="Z53" s="773"/>
      <c r="AA53" s="773"/>
      <c r="AB53" s="773"/>
      <c r="AC53" s="773"/>
      <c r="AD53" s="773"/>
      <c r="AE53" s="773"/>
      <c r="AF53" s="773"/>
      <c r="AG53" s="773"/>
      <c r="AH53" s="773"/>
      <c r="AI53" s="773"/>
      <c r="AJ53" s="773"/>
      <c r="AK53" s="773"/>
      <c r="AL53" s="773"/>
      <c r="AM53" s="773"/>
      <c r="AN53" s="773"/>
      <c r="AO53" s="773"/>
      <c r="AP53" s="773"/>
      <c r="AQ53" s="773"/>
      <c r="AR53" s="773"/>
      <c r="AS53" s="773"/>
      <c r="AT53" s="773"/>
      <c r="AU53" s="773"/>
      <c r="AV53" s="773"/>
      <c r="AW53" s="773"/>
      <c r="AX53" s="773"/>
      <c r="AY53" s="773"/>
      <c r="AZ53" s="773"/>
      <c r="BA53" s="773"/>
      <c r="BB53" s="773"/>
      <c r="BC53" s="773"/>
      <c r="BD53" s="773"/>
      <c r="BE53" s="774"/>
      <c r="BF53" s="781"/>
      <c r="BG53" s="781"/>
      <c r="BH53" s="781"/>
      <c r="BI53" s="781"/>
      <c r="BJ53" s="781"/>
      <c r="BK53" s="781"/>
      <c r="BL53" s="781"/>
      <c r="BM53" s="781"/>
      <c r="BN53" s="781"/>
      <c r="BO53" s="781"/>
      <c r="BP53" s="781"/>
      <c r="BQ53" s="781"/>
      <c r="BR53" s="30"/>
    </row>
    <row r="54" spans="1:70" customFormat="1" ht="13.25" customHeight="1" x14ac:dyDescent="0.2">
      <c r="A54" s="30"/>
      <c r="B54" s="181">
        <v>5</v>
      </c>
      <c r="C54" s="182"/>
      <c r="D54" s="183"/>
      <c r="E54" s="778"/>
      <c r="F54" s="779"/>
      <c r="G54" s="779"/>
      <c r="H54" s="779"/>
      <c r="I54" s="779"/>
      <c r="J54" s="779"/>
      <c r="K54" s="779"/>
      <c r="L54" s="779"/>
      <c r="M54" s="779"/>
      <c r="N54" s="779"/>
      <c r="O54" s="779"/>
      <c r="P54" s="779"/>
      <c r="Q54" s="779"/>
      <c r="R54" s="779"/>
      <c r="S54" s="779"/>
      <c r="T54" s="779"/>
      <c r="U54" s="779"/>
      <c r="V54" s="779"/>
      <c r="W54" s="779"/>
      <c r="X54" s="780"/>
      <c r="Y54" s="778"/>
      <c r="Z54" s="779"/>
      <c r="AA54" s="779"/>
      <c r="AB54" s="779"/>
      <c r="AC54" s="779"/>
      <c r="AD54" s="779"/>
      <c r="AE54" s="779"/>
      <c r="AF54" s="779"/>
      <c r="AG54" s="779"/>
      <c r="AH54" s="779"/>
      <c r="AI54" s="779"/>
      <c r="AJ54" s="779"/>
      <c r="AK54" s="779"/>
      <c r="AL54" s="779"/>
      <c r="AM54" s="779"/>
      <c r="AN54" s="779"/>
      <c r="AO54" s="779"/>
      <c r="AP54" s="779"/>
      <c r="AQ54" s="779"/>
      <c r="AR54" s="779"/>
      <c r="AS54" s="779"/>
      <c r="AT54" s="779"/>
      <c r="AU54" s="779"/>
      <c r="AV54" s="779"/>
      <c r="AW54" s="779"/>
      <c r="AX54" s="779"/>
      <c r="AY54" s="779"/>
      <c r="AZ54" s="779"/>
      <c r="BA54" s="779"/>
      <c r="BB54" s="779"/>
      <c r="BC54" s="779"/>
      <c r="BD54" s="779"/>
      <c r="BE54" s="780"/>
      <c r="BF54" s="781"/>
      <c r="BG54" s="781"/>
      <c r="BH54" s="781"/>
      <c r="BI54" s="781"/>
      <c r="BJ54" s="781"/>
      <c r="BK54" s="781"/>
      <c r="BL54" s="781"/>
      <c r="BM54" s="781"/>
      <c r="BN54" s="781"/>
      <c r="BO54" s="781"/>
      <c r="BP54" s="781"/>
      <c r="BQ54" s="781"/>
      <c r="BR54" s="30"/>
    </row>
    <row r="55" spans="1:70" customFormat="1" ht="13.25" customHeight="1" x14ac:dyDescent="0.2">
      <c r="A55" s="30"/>
      <c r="B55" s="184"/>
      <c r="C55" s="185"/>
      <c r="D55" s="186"/>
      <c r="E55" s="769"/>
      <c r="F55" s="770"/>
      <c r="G55" s="770"/>
      <c r="H55" s="770"/>
      <c r="I55" s="770"/>
      <c r="J55" s="770"/>
      <c r="K55" s="770"/>
      <c r="L55" s="770"/>
      <c r="M55" s="770"/>
      <c r="N55" s="770"/>
      <c r="O55" s="770"/>
      <c r="P55" s="770"/>
      <c r="Q55" s="770"/>
      <c r="R55" s="770"/>
      <c r="S55" s="770"/>
      <c r="T55" s="770"/>
      <c r="U55" s="770"/>
      <c r="V55" s="770"/>
      <c r="W55" s="770"/>
      <c r="X55" s="771"/>
      <c r="Y55" s="769"/>
      <c r="Z55" s="770"/>
      <c r="AA55" s="770"/>
      <c r="AB55" s="770"/>
      <c r="AC55" s="770"/>
      <c r="AD55" s="770"/>
      <c r="AE55" s="770"/>
      <c r="AF55" s="770"/>
      <c r="AG55" s="770"/>
      <c r="AH55" s="770"/>
      <c r="AI55" s="770"/>
      <c r="AJ55" s="770"/>
      <c r="AK55" s="770"/>
      <c r="AL55" s="770"/>
      <c r="AM55" s="770"/>
      <c r="AN55" s="770"/>
      <c r="AO55" s="770"/>
      <c r="AP55" s="770"/>
      <c r="AQ55" s="770"/>
      <c r="AR55" s="770"/>
      <c r="AS55" s="770"/>
      <c r="AT55" s="770"/>
      <c r="AU55" s="770"/>
      <c r="AV55" s="770"/>
      <c r="AW55" s="770"/>
      <c r="AX55" s="770"/>
      <c r="AY55" s="770"/>
      <c r="AZ55" s="770"/>
      <c r="BA55" s="770"/>
      <c r="BB55" s="770"/>
      <c r="BC55" s="770"/>
      <c r="BD55" s="770"/>
      <c r="BE55" s="771"/>
      <c r="BF55" s="781"/>
      <c r="BG55" s="781"/>
      <c r="BH55" s="781"/>
      <c r="BI55" s="781"/>
      <c r="BJ55" s="781"/>
      <c r="BK55" s="781"/>
      <c r="BL55" s="781"/>
      <c r="BM55" s="781"/>
      <c r="BN55" s="781"/>
      <c r="BO55" s="781"/>
      <c r="BP55" s="781"/>
      <c r="BQ55" s="781"/>
      <c r="BR55" s="30"/>
    </row>
    <row r="56" spans="1:70" customFormat="1" ht="13.25" customHeight="1" x14ac:dyDescent="0.2">
      <c r="A56" s="30"/>
      <c r="B56" s="221"/>
      <c r="C56" s="222"/>
      <c r="D56" s="223"/>
      <c r="E56" s="772"/>
      <c r="F56" s="773"/>
      <c r="G56" s="773"/>
      <c r="H56" s="773"/>
      <c r="I56" s="773"/>
      <c r="J56" s="773"/>
      <c r="K56" s="773"/>
      <c r="L56" s="773"/>
      <c r="M56" s="773"/>
      <c r="N56" s="773"/>
      <c r="O56" s="773"/>
      <c r="P56" s="773"/>
      <c r="Q56" s="773"/>
      <c r="R56" s="773"/>
      <c r="S56" s="773"/>
      <c r="T56" s="773"/>
      <c r="U56" s="773"/>
      <c r="V56" s="773"/>
      <c r="W56" s="773"/>
      <c r="X56" s="774"/>
      <c r="Y56" s="772"/>
      <c r="Z56" s="773"/>
      <c r="AA56" s="773"/>
      <c r="AB56" s="773"/>
      <c r="AC56" s="773"/>
      <c r="AD56" s="773"/>
      <c r="AE56" s="773"/>
      <c r="AF56" s="773"/>
      <c r="AG56" s="773"/>
      <c r="AH56" s="773"/>
      <c r="AI56" s="773"/>
      <c r="AJ56" s="773"/>
      <c r="AK56" s="773"/>
      <c r="AL56" s="773"/>
      <c r="AM56" s="773"/>
      <c r="AN56" s="773"/>
      <c r="AO56" s="773"/>
      <c r="AP56" s="773"/>
      <c r="AQ56" s="773"/>
      <c r="AR56" s="773"/>
      <c r="AS56" s="773"/>
      <c r="AT56" s="773"/>
      <c r="AU56" s="773"/>
      <c r="AV56" s="773"/>
      <c r="AW56" s="773"/>
      <c r="AX56" s="773"/>
      <c r="AY56" s="773"/>
      <c r="AZ56" s="773"/>
      <c r="BA56" s="773"/>
      <c r="BB56" s="773"/>
      <c r="BC56" s="773"/>
      <c r="BD56" s="773"/>
      <c r="BE56" s="774"/>
      <c r="BF56" s="781"/>
      <c r="BG56" s="781"/>
      <c r="BH56" s="781"/>
      <c r="BI56" s="781"/>
      <c r="BJ56" s="781"/>
      <c r="BK56" s="781"/>
      <c r="BL56" s="781"/>
      <c r="BM56" s="781"/>
      <c r="BN56" s="781"/>
      <c r="BO56" s="781"/>
      <c r="BP56" s="781"/>
      <c r="BQ56" s="781"/>
      <c r="BR56" s="30"/>
    </row>
    <row r="57" spans="1:70" customFormat="1" ht="13.25" customHeight="1" x14ac:dyDescent="0.2">
      <c r="A57" s="30"/>
      <c r="B57" s="181">
        <v>6</v>
      </c>
      <c r="C57" s="182"/>
      <c r="D57" s="183"/>
      <c r="E57" s="778"/>
      <c r="F57" s="779"/>
      <c r="G57" s="779"/>
      <c r="H57" s="779"/>
      <c r="I57" s="779"/>
      <c r="J57" s="779"/>
      <c r="K57" s="779"/>
      <c r="L57" s="779"/>
      <c r="M57" s="779"/>
      <c r="N57" s="779"/>
      <c r="O57" s="779"/>
      <c r="P57" s="779"/>
      <c r="Q57" s="779"/>
      <c r="R57" s="779"/>
      <c r="S57" s="779"/>
      <c r="T57" s="779"/>
      <c r="U57" s="779"/>
      <c r="V57" s="779"/>
      <c r="W57" s="779"/>
      <c r="X57" s="780"/>
      <c r="Y57" s="778"/>
      <c r="Z57" s="779"/>
      <c r="AA57" s="779"/>
      <c r="AB57" s="779"/>
      <c r="AC57" s="779"/>
      <c r="AD57" s="779"/>
      <c r="AE57" s="779"/>
      <c r="AF57" s="779"/>
      <c r="AG57" s="779"/>
      <c r="AH57" s="779"/>
      <c r="AI57" s="779"/>
      <c r="AJ57" s="779"/>
      <c r="AK57" s="779"/>
      <c r="AL57" s="779"/>
      <c r="AM57" s="779"/>
      <c r="AN57" s="779"/>
      <c r="AO57" s="779"/>
      <c r="AP57" s="779"/>
      <c r="AQ57" s="779"/>
      <c r="AR57" s="779"/>
      <c r="AS57" s="779"/>
      <c r="AT57" s="779"/>
      <c r="AU57" s="779"/>
      <c r="AV57" s="779"/>
      <c r="AW57" s="779"/>
      <c r="AX57" s="779"/>
      <c r="AY57" s="779"/>
      <c r="AZ57" s="779"/>
      <c r="BA57" s="779"/>
      <c r="BB57" s="779"/>
      <c r="BC57" s="779"/>
      <c r="BD57" s="779"/>
      <c r="BE57" s="780"/>
      <c r="BF57" s="781"/>
      <c r="BG57" s="781"/>
      <c r="BH57" s="781"/>
      <c r="BI57" s="781"/>
      <c r="BJ57" s="781"/>
      <c r="BK57" s="781"/>
      <c r="BL57" s="781"/>
      <c r="BM57" s="781"/>
      <c r="BN57" s="781"/>
      <c r="BO57" s="781"/>
      <c r="BP57" s="781"/>
      <c r="BQ57" s="781"/>
      <c r="BR57" s="30"/>
    </row>
    <row r="58" spans="1:70" customFormat="1" ht="13.25" customHeight="1" x14ac:dyDescent="0.2">
      <c r="A58" s="30"/>
      <c r="B58" s="184"/>
      <c r="C58" s="185"/>
      <c r="D58" s="186"/>
      <c r="E58" s="769"/>
      <c r="F58" s="770"/>
      <c r="G58" s="770"/>
      <c r="H58" s="770"/>
      <c r="I58" s="770"/>
      <c r="J58" s="770"/>
      <c r="K58" s="770"/>
      <c r="L58" s="770"/>
      <c r="M58" s="770"/>
      <c r="N58" s="770"/>
      <c r="O58" s="770"/>
      <c r="P58" s="770"/>
      <c r="Q58" s="770"/>
      <c r="R58" s="770"/>
      <c r="S58" s="770"/>
      <c r="T58" s="770"/>
      <c r="U58" s="770"/>
      <c r="V58" s="770"/>
      <c r="W58" s="770"/>
      <c r="X58" s="771"/>
      <c r="Y58" s="769"/>
      <c r="Z58" s="770"/>
      <c r="AA58" s="770"/>
      <c r="AB58" s="770"/>
      <c r="AC58" s="770"/>
      <c r="AD58" s="770"/>
      <c r="AE58" s="770"/>
      <c r="AF58" s="770"/>
      <c r="AG58" s="770"/>
      <c r="AH58" s="770"/>
      <c r="AI58" s="770"/>
      <c r="AJ58" s="770"/>
      <c r="AK58" s="770"/>
      <c r="AL58" s="770"/>
      <c r="AM58" s="770"/>
      <c r="AN58" s="770"/>
      <c r="AO58" s="770"/>
      <c r="AP58" s="770"/>
      <c r="AQ58" s="770"/>
      <c r="AR58" s="770"/>
      <c r="AS58" s="770"/>
      <c r="AT58" s="770"/>
      <c r="AU58" s="770"/>
      <c r="AV58" s="770"/>
      <c r="AW58" s="770"/>
      <c r="AX58" s="770"/>
      <c r="AY58" s="770"/>
      <c r="AZ58" s="770"/>
      <c r="BA58" s="770"/>
      <c r="BB58" s="770"/>
      <c r="BC58" s="770"/>
      <c r="BD58" s="770"/>
      <c r="BE58" s="771"/>
      <c r="BF58" s="781"/>
      <c r="BG58" s="781"/>
      <c r="BH58" s="781"/>
      <c r="BI58" s="781"/>
      <c r="BJ58" s="781"/>
      <c r="BK58" s="781"/>
      <c r="BL58" s="781"/>
      <c r="BM58" s="781"/>
      <c r="BN58" s="781"/>
      <c r="BO58" s="781"/>
      <c r="BP58" s="781"/>
      <c r="BQ58" s="781"/>
      <c r="BR58" s="30"/>
    </row>
    <row r="59" spans="1:70" customFormat="1" ht="13.25" customHeight="1" x14ac:dyDescent="0.2">
      <c r="A59" s="30"/>
      <c r="B59" s="221"/>
      <c r="C59" s="222"/>
      <c r="D59" s="223"/>
      <c r="E59" s="772"/>
      <c r="F59" s="773"/>
      <c r="G59" s="773"/>
      <c r="H59" s="773"/>
      <c r="I59" s="773"/>
      <c r="J59" s="773"/>
      <c r="K59" s="773"/>
      <c r="L59" s="773"/>
      <c r="M59" s="773"/>
      <c r="N59" s="773"/>
      <c r="O59" s="773"/>
      <c r="P59" s="773"/>
      <c r="Q59" s="773"/>
      <c r="R59" s="773"/>
      <c r="S59" s="773"/>
      <c r="T59" s="773"/>
      <c r="U59" s="773"/>
      <c r="V59" s="773"/>
      <c r="W59" s="773"/>
      <c r="X59" s="774"/>
      <c r="Y59" s="772"/>
      <c r="Z59" s="773"/>
      <c r="AA59" s="773"/>
      <c r="AB59" s="773"/>
      <c r="AC59" s="773"/>
      <c r="AD59" s="773"/>
      <c r="AE59" s="773"/>
      <c r="AF59" s="773"/>
      <c r="AG59" s="773"/>
      <c r="AH59" s="773"/>
      <c r="AI59" s="773"/>
      <c r="AJ59" s="773"/>
      <c r="AK59" s="773"/>
      <c r="AL59" s="773"/>
      <c r="AM59" s="773"/>
      <c r="AN59" s="773"/>
      <c r="AO59" s="773"/>
      <c r="AP59" s="773"/>
      <c r="AQ59" s="773"/>
      <c r="AR59" s="773"/>
      <c r="AS59" s="773"/>
      <c r="AT59" s="773"/>
      <c r="AU59" s="773"/>
      <c r="AV59" s="773"/>
      <c r="AW59" s="773"/>
      <c r="AX59" s="773"/>
      <c r="AY59" s="773"/>
      <c r="AZ59" s="773"/>
      <c r="BA59" s="773"/>
      <c r="BB59" s="773"/>
      <c r="BC59" s="773"/>
      <c r="BD59" s="773"/>
      <c r="BE59" s="774"/>
      <c r="BF59" s="781"/>
      <c r="BG59" s="781"/>
      <c r="BH59" s="781"/>
      <c r="BI59" s="781"/>
      <c r="BJ59" s="781"/>
      <c r="BK59" s="781"/>
      <c r="BL59" s="781"/>
      <c r="BM59" s="781"/>
      <c r="BN59" s="781"/>
      <c r="BO59" s="781"/>
      <c r="BP59" s="781"/>
      <c r="BQ59" s="781"/>
      <c r="BR59" s="30"/>
    </row>
    <row r="60" spans="1:70" customFormat="1" ht="13.25" customHeight="1" x14ac:dyDescent="0.2">
      <c r="A60" s="30"/>
      <c r="B60" s="181">
        <v>7</v>
      </c>
      <c r="C60" s="182"/>
      <c r="D60" s="183"/>
      <c r="E60" s="778"/>
      <c r="F60" s="779"/>
      <c r="G60" s="779"/>
      <c r="H60" s="779"/>
      <c r="I60" s="779"/>
      <c r="J60" s="779"/>
      <c r="K60" s="779"/>
      <c r="L60" s="779"/>
      <c r="M60" s="779"/>
      <c r="N60" s="779"/>
      <c r="O60" s="779"/>
      <c r="P60" s="779"/>
      <c r="Q60" s="779"/>
      <c r="R60" s="779"/>
      <c r="S60" s="779"/>
      <c r="T60" s="779"/>
      <c r="U60" s="779"/>
      <c r="V60" s="779"/>
      <c r="W60" s="779"/>
      <c r="X60" s="780"/>
      <c r="Y60" s="778"/>
      <c r="Z60" s="779"/>
      <c r="AA60" s="779"/>
      <c r="AB60" s="779"/>
      <c r="AC60" s="779"/>
      <c r="AD60" s="779"/>
      <c r="AE60" s="779"/>
      <c r="AF60" s="779"/>
      <c r="AG60" s="779"/>
      <c r="AH60" s="779"/>
      <c r="AI60" s="779"/>
      <c r="AJ60" s="779"/>
      <c r="AK60" s="779"/>
      <c r="AL60" s="779"/>
      <c r="AM60" s="779"/>
      <c r="AN60" s="779"/>
      <c r="AO60" s="779"/>
      <c r="AP60" s="779"/>
      <c r="AQ60" s="779"/>
      <c r="AR60" s="779"/>
      <c r="AS60" s="779"/>
      <c r="AT60" s="779"/>
      <c r="AU60" s="779"/>
      <c r="AV60" s="779"/>
      <c r="AW60" s="779"/>
      <c r="AX60" s="779"/>
      <c r="AY60" s="779"/>
      <c r="AZ60" s="779"/>
      <c r="BA60" s="779"/>
      <c r="BB60" s="779"/>
      <c r="BC60" s="779"/>
      <c r="BD60" s="779"/>
      <c r="BE60" s="780"/>
      <c r="BF60" s="781"/>
      <c r="BG60" s="781"/>
      <c r="BH60" s="781"/>
      <c r="BI60" s="781"/>
      <c r="BJ60" s="781"/>
      <c r="BK60" s="781"/>
      <c r="BL60" s="781"/>
      <c r="BM60" s="781"/>
      <c r="BN60" s="781"/>
      <c r="BO60" s="781"/>
      <c r="BP60" s="781"/>
      <c r="BQ60" s="781"/>
      <c r="BR60" s="30"/>
    </row>
    <row r="61" spans="1:70" customFormat="1" ht="13.25" customHeight="1" x14ac:dyDescent="0.2">
      <c r="A61" s="30"/>
      <c r="B61" s="184"/>
      <c r="C61" s="185"/>
      <c r="D61" s="186"/>
      <c r="E61" s="769"/>
      <c r="F61" s="770"/>
      <c r="G61" s="770"/>
      <c r="H61" s="770"/>
      <c r="I61" s="770"/>
      <c r="J61" s="770"/>
      <c r="K61" s="770"/>
      <c r="L61" s="770"/>
      <c r="M61" s="770"/>
      <c r="N61" s="770"/>
      <c r="O61" s="770"/>
      <c r="P61" s="770"/>
      <c r="Q61" s="770"/>
      <c r="R61" s="770"/>
      <c r="S61" s="770"/>
      <c r="T61" s="770"/>
      <c r="U61" s="770"/>
      <c r="V61" s="770"/>
      <c r="W61" s="770"/>
      <c r="X61" s="771"/>
      <c r="Y61" s="769"/>
      <c r="Z61" s="770"/>
      <c r="AA61" s="770"/>
      <c r="AB61" s="770"/>
      <c r="AC61" s="770"/>
      <c r="AD61" s="770"/>
      <c r="AE61" s="770"/>
      <c r="AF61" s="770"/>
      <c r="AG61" s="770"/>
      <c r="AH61" s="770"/>
      <c r="AI61" s="770"/>
      <c r="AJ61" s="770"/>
      <c r="AK61" s="770"/>
      <c r="AL61" s="770"/>
      <c r="AM61" s="770"/>
      <c r="AN61" s="770"/>
      <c r="AO61" s="770"/>
      <c r="AP61" s="770"/>
      <c r="AQ61" s="770"/>
      <c r="AR61" s="770"/>
      <c r="AS61" s="770"/>
      <c r="AT61" s="770"/>
      <c r="AU61" s="770"/>
      <c r="AV61" s="770"/>
      <c r="AW61" s="770"/>
      <c r="AX61" s="770"/>
      <c r="AY61" s="770"/>
      <c r="AZ61" s="770"/>
      <c r="BA61" s="770"/>
      <c r="BB61" s="770"/>
      <c r="BC61" s="770"/>
      <c r="BD61" s="770"/>
      <c r="BE61" s="771"/>
      <c r="BF61" s="781"/>
      <c r="BG61" s="781"/>
      <c r="BH61" s="781"/>
      <c r="BI61" s="781"/>
      <c r="BJ61" s="781"/>
      <c r="BK61" s="781"/>
      <c r="BL61" s="781"/>
      <c r="BM61" s="781"/>
      <c r="BN61" s="781"/>
      <c r="BO61" s="781"/>
      <c r="BP61" s="781"/>
      <c r="BQ61" s="781"/>
      <c r="BR61" s="30"/>
    </row>
    <row r="62" spans="1:70" customFormat="1" ht="13.25" customHeight="1" x14ac:dyDescent="0.2">
      <c r="A62" s="30"/>
      <c r="B62" s="221"/>
      <c r="C62" s="222"/>
      <c r="D62" s="223"/>
      <c r="E62" s="772"/>
      <c r="F62" s="773"/>
      <c r="G62" s="773"/>
      <c r="H62" s="773"/>
      <c r="I62" s="773"/>
      <c r="J62" s="773"/>
      <c r="K62" s="773"/>
      <c r="L62" s="773"/>
      <c r="M62" s="773"/>
      <c r="N62" s="773"/>
      <c r="O62" s="773"/>
      <c r="P62" s="773"/>
      <c r="Q62" s="773"/>
      <c r="R62" s="773"/>
      <c r="S62" s="773"/>
      <c r="T62" s="773"/>
      <c r="U62" s="773"/>
      <c r="V62" s="773"/>
      <c r="W62" s="773"/>
      <c r="X62" s="774"/>
      <c r="Y62" s="772"/>
      <c r="Z62" s="773"/>
      <c r="AA62" s="773"/>
      <c r="AB62" s="773"/>
      <c r="AC62" s="773"/>
      <c r="AD62" s="773"/>
      <c r="AE62" s="773"/>
      <c r="AF62" s="773"/>
      <c r="AG62" s="773"/>
      <c r="AH62" s="773"/>
      <c r="AI62" s="773"/>
      <c r="AJ62" s="773"/>
      <c r="AK62" s="773"/>
      <c r="AL62" s="773"/>
      <c r="AM62" s="773"/>
      <c r="AN62" s="773"/>
      <c r="AO62" s="773"/>
      <c r="AP62" s="773"/>
      <c r="AQ62" s="773"/>
      <c r="AR62" s="773"/>
      <c r="AS62" s="773"/>
      <c r="AT62" s="773"/>
      <c r="AU62" s="773"/>
      <c r="AV62" s="773"/>
      <c r="AW62" s="773"/>
      <c r="AX62" s="773"/>
      <c r="AY62" s="773"/>
      <c r="AZ62" s="773"/>
      <c r="BA62" s="773"/>
      <c r="BB62" s="773"/>
      <c r="BC62" s="773"/>
      <c r="BD62" s="773"/>
      <c r="BE62" s="774"/>
      <c r="BF62" s="781"/>
      <c r="BG62" s="781"/>
      <c r="BH62" s="781"/>
      <c r="BI62" s="781"/>
      <c r="BJ62" s="781"/>
      <c r="BK62" s="781"/>
      <c r="BL62" s="781"/>
      <c r="BM62" s="781"/>
      <c r="BN62" s="781"/>
      <c r="BO62" s="781"/>
      <c r="BP62" s="781"/>
      <c r="BQ62" s="781"/>
      <c r="BR62" s="30"/>
    </row>
    <row r="63" spans="1:70" customFormat="1" ht="13.25" customHeight="1" x14ac:dyDescent="0.2">
      <c r="A63" s="30"/>
      <c r="B63" s="181">
        <v>8</v>
      </c>
      <c r="C63" s="182"/>
      <c r="D63" s="183"/>
      <c r="E63" s="778"/>
      <c r="F63" s="779"/>
      <c r="G63" s="779"/>
      <c r="H63" s="779"/>
      <c r="I63" s="779"/>
      <c r="J63" s="779"/>
      <c r="K63" s="779"/>
      <c r="L63" s="779"/>
      <c r="M63" s="779"/>
      <c r="N63" s="779"/>
      <c r="O63" s="779"/>
      <c r="P63" s="779"/>
      <c r="Q63" s="779"/>
      <c r="R63" s="779"/>
      <c r="S63" s="779"/>
      <c r="T63" s="779"/>
      <c r="U63" s="779"/>
      <c r="V63" s="779"/>
      <c r="W63" s="779"/>
      <c r="X63" s="780"/>
      <c r="Y63" s="778"/>
      <c r="Z63" s="779"/>
      <c r="AA63" s="779"/>
      <c r="AB63" s="779"/>
      <c r="AC63" s="779"/>
      <c r="AD63" s="779"/>
      <c r="AE63" s="779"/>
      <c r="AF63" s="779"/>
      <c r="AG63" s="779"/>
      <c r="AH63" s="779"/>
      <c r="AI63" s="779"/>
      <c r="AJ63" s="779"/>
      <c r="AK63" s="779"/>
      <c r="AL63" s="779"/>
      <c r="AM63" s="779"/>
      <c r="AN63" s="779"/>
      <c r="AO63" s="779"/>
      <c r="AP63" s="779"/>
      <c r="AQ63" s="779"/>
      <c r="AR63" s="779"/>
      <c r="AS63" s="779"/>
      <c r="AT63" s="779"/>
      <c r="AU63" s="779"/>
      <c r="AV63" s="779"/>
      <c r="AW63" s="779"/>
      <c r="AX63" s="779"/>
      <c r="AY63" s="779"/>
      <c r="AZ63" s="779"/>
      <c r="BA63" s="779"/>
      <c r="BB63" s="779"/>
      <c r="BC63" s="779"/>
      <c r="BD63" s="779"/>
      <c r="BE63" s="780"/>
      <c r="BF63" s="781"/>
      <c r="BG63" s="781"/>
      <c r="BH63" s="781"/>
      <c r="BI63" s="781"/>
      <c r="BJ63" s="781"/>
      <c r="BK63" s="781"/>
      <c r="BL63" s="781"/>
      <c r="BM63" s="781"/>
      <c r="BN63" s="781"/>
      <c r="BO63" s="781"/>
      <c r="BP63" s="781"/>
      <c r="BQ63" s="781"/>
      <c r="BR63" s="30"/>
    </row>
    <row r="64" spans="1:70" customFormat="1" ht="13.25" customHeight="1" x14ac:dyDescent="0.2">
      <c r="A64" s="30"/>
      <c r="B64" s="184"/>
      <c r="C64" s="185"/>
      <c r="D64" s="186"/>
      <c r="E64" s="769"/>
      <c r="F64" s="770"/>
      <c r="G64" s="770"/>
      <c r="H64" s="770"/>
      <c r="I64" s="770"/>
      <c r="J64" s="770"/>
      <c r="K64" s="770"/>
      <c r="L64" s="770"/>
      <c r="M64" s="770"/>
      <c r="N64" s="770"/>
      <c r="O64" s="770"/>
      <c r="P64" s="770"/>
      <c r="Q64" s="770"/>
      <c r="R64" s="770"/>
      <c r="S64" s="770"/>
      <c r="T64" s="770"/>
      <c r="U64" s="770"/>
      <c r="V64" s="770"/>
      <c r="W64" s="770"/>
      <c r="X64" s="771"/>
      <c r="Y64" s="769"/>
      <c r="Z64" s="770"/>
      <c r="AA64" s="770"/>
      <c r="AB64" s="770"/>
      <c r="AC64" s="770"/>
      <c r="AD64" s="770"/>
      <c r="AE64" s="770"/>
      <c r="AF64" s="770"/>
      <c r="AG64" s="770"/>
      <c r="AH64" s="770"/>
      <c r="AI64" s="770"/>
      <c r="AJ64" s="770"/>
      <c r="AK64" s="770"/>
      <c r="AL64" s="770"/>
      <c r="AM64" s="770"/>
      <c r="AN64" s="770"/>
      <c r="AO64" s="770"/>
      <c r="AP64" s="770"/>
      <c r="AQ64" s="770"/>
      <c r="AR64" s="770"/>
      <c r="AS64" s="770"/>
      <c r="AT64" s="770"/>
      <c r="AU64" s="770"/>
      <c r="AV64" s="770"/>
      <c r="AW64" s="770"/>
      <c r="AX64" s="770"/>
      <c r="AY64" s="770"/>
      <c r="AZ64" s="770"/>
      <c r="BA64" s="770"/>
      <c r="BB64" s="770"/>
      <c r="BC64" s="770"/>
      <c r="BD64" s="770"/>
      <c r="BE64" s="771"/>
      <c r="BF64" s="781"/>
      <c r="BG64" s="781"/>
      <c r="BH64" s="781"/>
      <c r="BI64" s="781"/>
      <c r="BJ64" s="781"/>
      <c r="BK64" s="781"/>
      <c r="BL64" s="781"/>
      <c r="BM64" s="781"/>
      <c r="BN64" s="781"/>
      <c r="BO64" s="781"/>
      <c r="BP64" s="781"/>
      <c r="BQ64" s="781"/>
      <c r="BR64" s="30"/>
    </row>
    <row r="65" spans="1:70" customFormat="1" ht="13.25" customHeight="1" x14ac:dyDescent="0.2">
      <c r="A65" s="30"/>
      <c r="B65" s="221"/>
      <c r="C65" s="222"/>
      <c r="D65" s="223"/>
      <c r="E65" s="772"/>
      <c r="F65" s="773"/>
      <c r="G65" s="773"/>
      <c r="H65" s="773"/>
      <c r="I65" s="773"/>
      <c r="J65" s="773"/>
      <c r="K65" s="773"/>
      <c r="L65" s="773"/>
      <c r="M65" s="773"/>
      <c r="N65" s="773"/>
      <c r="O65" s="773"/>
      <c r="P65" s="773"/>
      <c r="Q65" s="773"/>
      <c r="R65" s="773"/>
      <c r="S65" s="773"/>
      <c r="T65" s="773"/>
      <c r="U65" s="773"/>
      <c r="V65" s="773"/>
      <c r="W65" s="773"/>
      <c r="X65" s="774"/>
      <c r="Y65" s="772"/>
      <c r="Z65" s="773"/>
      <c r="AA65" s="773"/>
      <c r="AB65" s="773"/>
      <c r="AC65" s="773"/>
      <c r="AD65" s="773"/>
      <c r="AE65" s="773"/>
      <c r="AF65" s="773"/>
      <c r="AG65" s="773"/>
      <c r="AH65" s="773"/>
      <c r="AI65" s="773"/>
      <c r="AJ65" s="773"/>
      <c r="AK65" s="773"/>
      <c r="AL65" s="773"/>
      <c r="AM65" s="773"/>
      <c r="AN65" s="773"/>
      <c r="AO65" s="773"/>
      <c r="AP65" s="773"/>
      <c r="AQ65" s="773"/>
      <c r="AR65" s="773"/>
      <c r="AS65" s="773"/>
      <c r="AT65" s="773"/>
      <c r="AU65" s="773"/>
      <c r="AV65" s="773"/>
      <c r="AW65" s="773"/>
      <c r="AX65" s="773"/>
      <c r="AY65" s="773"/>
      <c r="AZ65" s="773"/>
      <c r="BA65" s="773"/>
      <c r="BB65" s="773"/>
      <c r="BC65" s="773"/>
      <c r="BD65" s="773"/>
      <c r="BE65" s="774"/>
      <c r="BF65" s="781"/>
      <c r="BG65" s="781"/>
      <c r="BH65" s="781"/>
      <c r="BI65" s="781"/>
      <c r="BJ65" s="781"/>
      <c r="BK65" s="781"/>
      <c r="BL65" s="781"/>
      <c r="BM65" s="781"/>
      <c r="BN65" s="781"/>
      <c r="BO65" s="781"/>
      <c r="BP65" s="781"/>
      <c r="BQ65" s="781"/>
      <c r="BR65" s="30"/>
    </row>
    <row r="66" spans="1:70" customFormat="1" ht="13.25" customHeight="1" x14ac:dyDescent="0.2">
      <c r="A66" s="30"/>
      <c r="B66" s="181">
        <v>9</v>
      </c>
      <c r="C66" s="182"/>
      <c r="D66" s="183"/>
      <c r="E66" s="778"/>
      <c r="F66" s="779"/>
      <c r="G66" s="779"/>
      <c r="H66" s="779"/>
      <c r="I66" s="779"/>
      <c r="J66" s="779"/>
      <c r="K66" s="779"/>
      <c r="L66" s="779"/>
      <c r="M66" s="779"/>
      <c r="N66" s="779"/>
      <c r="O66" s="779"/>
      <c r="P66" s="779"/>
      <c r="Q66" s="779"/>
      <c r="R66" s="779"/>
      <c r="S66" s="779"/>
      <c r="T66" s="779"/>
      <c r="U66" s="779"/>
      <c r="V66" s="779"/>
      <c r="W66" s="779"/>
      <c r="X66" s="780"/>
      <c r="Y66" s="778"/>
      <c r="Z66" s="779"/>
      <c r="AA66" s="779"/>
      <c r="AB66" s="779"/>
      <c r="AC66" s="779"/>
      <c r="AD66" s="779"/>
      <c r="AE66" s="779"/>
      <c r="AF66" s="779"/>
      <c r="AG66" s="779"/>
      <c r="AH66" s="779"/>
      <c r="AI66" s="779"/>
      <c r="AJ66" s="779"/>
      <c r="AK66" s="779"/>
      <c r="AL66" s="779"/>
      <c r="AM66" s="779"/>
      <c r="AN66" s="779"/>
      <c r="AO66" s="779"/>
      <c r="AP66" s="779"/>
      <c r="AQ66" s="779"/>
      <c r="AR66" s="779"/>
      <c r="AS66" s="779"/>
      <c r="AT66" s="779"/>
      <c r="AU66" s="779"/>
      <c r="AV66" s="779"/>
      <c r="AW66" s="779"/>
      <c r="AX66" s="779"/>
      <c r="AY66" s="779"/>
      <c r="AZ66" s="779"/>
      <c r="BA66" s="779"/>
      <c r="BB66" s="779"/>
      <c r="BC66" s="779"/>
      <c r="BD66" s="779"/>
      <c r="BE66" s="780"/>
      <c r="BF66" s="781"/>
      <c r="BG66" s="781"/>
      <c r="BH66" s="781"/>
      <c r="BI66" s="781"/>
      <c r="BJ66" s="781"/>
      <c r="BK66" s="781"/>
      <c r="BL66" s="781"/>
      <c r="BM66" s="781"/>
      <c r="BN66" s="781"/>
      <c r="BO66" s="781"/>
      <c r="BP66" s="781"/>
      <c r="BQ66" s="781"/>
      <c r="BR66" s="30"/>
    </row>
    <row r="67" spans="1:70" customFormat="1" ht="13.25" customHeight="1" x14ac:dyDescent="0.2">
      <c r="A67" s="30"/>
      <c r="B67" s="184"/>
      <c r="C67" s="185"/>
      <c r="D67" s="186"/>
      <c r="E67" s="769"/>
      <c r="F67" s="770"/>
      <c r="G67" s="770"/>
      <c r="H67" s="770"/>
      <c r="I67" s="770"/>
      <c r="J67" s="770"/>
      <c r="K67" s="770"/>
      <c r="L67" s="770"/>
      <c r="M67" s="770"/>
      <c r="N67" s="770"/>
      <c r="O67" s="770"/>
      <c r="P67" s="770"/>
      <c r="Q67" s="770"/>
      <c r="R67" s="770"/>
      <c r="S67" s="770"/>
      <c r="T67" s="770"/>
      <c r="U67" s="770"/>
      <c r="V67" s="770"/>
      <c r="W67" s="770"/>
      <c r="X67" s="771"/>
      <c r="Y67" s="769"/>
      <c r="Z67" s="770"/>
      <c r="AA67" s="770"/>
      <c r="AB67" s="770"/>
      <c r="AC67" s="770"/>
      <c r="AD67" s="770"/>
      <c r="AE67" s="770"/>
      <c r="AF67" s="770"/>
      <c r="AG67" s="770"/>
      <c r="AH67" s="770"/>
      <c r="AI67" s="770"/>
      <c r="AJ67" s="770"/>
      <c r="AK67" s="770"/>
      <c r="AL67" s="770"/>
      <c r="AM67" s="770"/>
      <c r="AN67" s="770"/>
      <c r="AO67" s="770"/>
      <c r="AP67" s="770"/>
      <c r="AQ67" s="770"/>
      <c r="AR67" s="770"/>
      <c r="AS67" s="770"/>
      <c r="AT67" s="770"/>
      <c r="AU67" s="770"/>
      <c r="AV67" s="770"/>
      <c r="AW67" s="770"/>
      <c r="AX67" s="770"/>
      <c r="AY67" s="770"/>
      <c r="AZ67" s="770"/>
      <c r="BA67" s="770"/>
      <c r="BB67" s="770"/>
      <c r="BC67" s="770"/>
      <c r="BD67" s="770"/>
      <c r="BE67" s="771"/>
      <c r="BF67" s="781"/>
      <c r="BG67" s="781"/>
      <c r="BH67" s="781"/>
      <c r="BI67" s="781"/>
      <c r="BJ67" s="781"/>
      <c r="BK67" s="781"/>
      <c r="BL67" s="781"/>
      <c r="BM67" s="781"/>
      <c r="BN67" s="781"/>
      <c r="BO67" s="781"/>
      <c r="BP67" s="781"/>
      <c r="BQ67" s="781"/>
      <c r="BR67" s="30"/>
    </row>
    <row r="68" spans="1:70" customFormat="1" ht="13.25" customHeight="1" x14ac:dyDescent="0.2">
      <c r="A68" s="30"/>
      <c r="B68" s="221"/>
      <c r="C68" s="222"/>
      <c r="D68" s="223"/>
      <c r="E68" s="772"/>
      <c r="F68" s="773"/>
      <c r="G68" s="773"/>
      <c r="H68" s="773"/>
      <c r="I68" s="773"/>
      <c r="J68" s="773"/>
      <c r="K68" s="773"/>
      <c r="L68" s="773"/>
      <c r="M68" s="773"/>
      <c r="N68" s="773"/>
      <c r="O68" s="773"/>
      <c r="P68" s="773"/>
      <c r="Q68" s="773"/>
      <c r="R68" s="773"/>
      <c r="S68" s="773"/>
      <c r="T68" s="773"/>
      <c r="U68" s="773"/>
      <c r="V68" s="773"/>
      <c r="W68" s="773"/>
      <c r="X68" s="774"/>
      <c r="Y68" s="772"/>
      <c r="Z68" s="773"/>
      <c r="AA68" s="773"/>
      <c r="AB68" s="773"/>
      <c r="AC68" s="773"/>
      <c r="AD68" s="773"/>
      <c r="AE68" s="773"/>
      <c r="AF68" s="773"/>
      <c r="AG68" s="773"/>
      <c r="AH68" s="773"/>
      <c r="AI68" s="773"/>
      <c r="AJ68" s="773"/>
      <c r="AK68" s="773"/>
      <c r="AL68" s="773"/>
      <c r="AM68" s="773"/>
      <c r="AN68" s="773"/>
      <c r="AO68" s="773"/>
      <c r="AP68" s="773"/>
      <c r="AQ68" s="773"/>
      <c r="AR68" s="773"/>
      <c r="AS68" s="773"/>
      <c r="AT68" s="773"/>
      <c r="AU68" s="773"/>
      <c r="AV68" s="773"/>
      <c r="AW68" s="773"/>
      <c r="AX68" s="773"/>
      <c r="AY68" s="773"/>
      <c r="AZ68" s="773"/>
      <c r="BA68" s="773"/>
      <c r="BB68" s="773"/>
      <c r="BC68" s="773"/>
      <c r="BD68" s="773"/>
      <c r="BE68" s="774"/>
      <c r="BF68" s="781"/>
      <c r="BG68" s="781"/>
      <c r="BH68" s="781"/>
      <c r="BI68" s="781"/>
      <c r="BJ68" s="781"/>
      <c r="BK68" s="781"/>
      <c r="BL68" s="781"/>
      <c r="BM68" s="781"/>
      <c r="BN68" s="781"/>
      <c r="BO68" s="781"/>
      <c r="BP68" s="781"/>
      <c r="BQ68" s="781"/>
      <c r="BR68" s="30"/>
    </row>
    <row r="69" spans="1:70" customFormat="1" ht="13.25" customHeight="1" x14ac:dyDescent="0.2">
      <c r="A69" s="30"/>
      <c r="B69" s="181">
        <v>10</v>
      </c>
      <c r="C69" s="182"/>
      <c r="D69" s="183"/>
      <c r="E69" s="778"/>
      <c r="F69" s="779"/>
      <c r="G69" s="779"/>
      <c r="H69" s="779"/>
      <c r="I69" s="779"/>
      <c r="J69" s="779"/>
      <c r="K69" s="779"/>
      <c r="L69" s="779"/>
      <c r="M69" s="779"/>
      <c r="N69" s="779"/>
      <c r="O69" s="779"/>
      <c r="P69" s="779"/>
      <c r="Q69" s="779"/>
      <c r="R69" s="779"/>
      <c r="S69" s="779"/>
      <c r="T69" s="779"/>
      <c r="U69" s="779"/>
      <c r="V69" s="779"/>
      <c r="W69" s="779"/>
      <c r="X69" s="780"/>
      <c r="Y69" s="778"/>
      <c r="Z69" s="779"/>
      <c r="AA69" s="779"/>
      <c r="AB69" s="779"/>
      <c r="AC69" s="779"/>
      <c r="AD69" s="779"/>
      <c r="AE69" s="779"/>
      <c r="AF69" s="779"/>
      <c r="AG69" s="779"/>
      <c r="AH69" s="779"/>
      <c r="AI69" s="779"/>
      <c r="AJ69" s="779"/>
      <c r="AK69" s="779"/>
      <c r="AL69" s="779"/>
      <c r="AM69" s="779"/>
      <c r="AN69" s="779"/>
      <c r="AO69" s="779"/>
      <c r="AP69" s="779"/>
      <c r="AQ69" s="779"/>
      <c r="AR69" s="779"/>
      <c r="AS69" s="779"/>
      <c r="AT69" s="779"/>
      <c r="AU69" s="779"/>
      <c r="AV69" s="779"/>
      <c r="AW69" s="779"/>
      <c r="AX69" s="779"/>
      <c r="AY69" s="779"/>
      <c r="AZ69" s="779"/>
      <c r="BA69" s="779"/>
      <c r="BB69" s="779"/>
      <c r="BC69" s="779"/>
      <c r="BD69" s="779"/>
      <c r="BE69" s="780"/>
      <c r="BF69" s="781"/>
      <c r="BG69" s="781"/>
      <c r="BH69" s="781"/>
      <c r="BI69" s="781"/>
      <c r="BJ69" s="781"/>
      <c r="BK69" s="781"/>
      <c r="BL69" s="781"/>
      <c r="BM69" s="781"/>
      <c r="BN69" s="781"/>
      <c r="BO69" s="781"/>
      <c r="BP69" s="781"/>
      <c r="BQ69" s="781"/>
      <c r="BR69" s="30"/>
    </row>
    <row r="70" spans="1:70" customFormat="1" ht="13.25" customHeight="1" x14ac:dyDescent="0.2">
      <c r="A70" s="30"/>
      <c r="B70" s="184"/>
      <c r="C70" s="185"/>
      <c r="D70" s="186"/>
      <c r="E70" s="769"/>
      <c r="F70" s="770"/>
      <c r="G70" s="770"/>
      <c r="H70" s="770"/>
      <c r="I70" s="770"/>
      <c r="J70" s="770"/>
      <c r="K70" s="770"/>
      <c r="L70" s="770"/>
      <c r="M70" s="770"/>
      <c r="N70" s="770"/>
      <c r="O70" s="770"/>
      <c r="P70" s="770"/>
      <c r="Q70" s="770"/>
      <c r="R70" s="770"/>
      <c r="S70" s="770"/>
      <c r="T70" s="770"/>
      <c r="U70" s="770"/>
      <c r="V70" s="770"/>
      <c r="W70" s="770"/>
      <c r="X70" s="771"/>
      <c r="Y70" s="769"/>
      <c r="Z70" s="770"/>
      <c r="AA70" s="770"/>
      <c r="AB70" s="770"/>
      <c r="AC70" s="770"/>
      <c r="AD70" s="770"/>
      <c r="AE70" s="770"/>
      <c r="AF70" s="770"/>
      <c r="AG70" s="770"/>
      <c r="AH70" s="770"/>
      <c r="AI70" s="770"/>
      <c r="AJ70" s="770"/>
      <c r="AK70" s="770"/>
      <c r="AL70" s="770"/>
      <c r="AM70" s="770"/>
      <c r="AN70" s="770"/>
      <c r="AO70" s="770"/>
      <c r="AP70" s="770"/>
      <c r="AQ70" s="770"/>
      <c r="AR70" s="770"/>
      <c r="AS70" s="770"/>
      <c r="AT70" s="770"/>
      <c r="AU70" s="770"/>
      <c r="AV70" s="770"/>
      <c r="AW70" s="770"/>
      <c r="AX70" s="770"/>
      <c r="AY70" s="770"/>
      <c r="AZ70" s="770"/>
      <c r="BA70" s="770"/>
      <c r="BB70" s="770"/>
      <c r="BC70" s="770"/>
      <c r="BD70" s="770"/>
      <c r="BE70" s="771"/>
      <c r="BF70" s="781"/>
      <c r="BG70" s="781"/>
      <c r="BH70" s="781"/>
      <c r="BI70" s="781"/>
      <c r="BJ70" s="781"/>
      <c r="BK70" s="781"/>
      <c r="BL70" s="781"/>
      <c r="BM70" s="781"/>
      <c r="BN70" s="781"/>
      <c r="BO70" s="781"/>
      <c r="BP70" s="781"/>
      <c r="BQ70" s="781"/>
      <c r="BR70" s="30"/>
    </row>
    <row r="71" spans="1:70" customFormat="1" ht="13.25" customHeight="1" x14ac:dyDescent="0.2">
      <c r="A71" s="30"/>
      <c r="B71" s="221"/>
      <c r="C71" s="222"/>
      <c r="D71" s="223"/>
      <c r="E71" s="769"/>
      <c r="F71" s="770"/>
      <c r="G71" s="770"/>
      <c r="H71" s="770"/>
      <c r="I71" s="770"/>
      <c r="J71" s="770"/>
      <c r="K71" s="770"/>
      <c r="L71" s="770"/>
      <c r="M71" s="770"/>
      <c r="N71" s="770"/>
      <c r="O71" s="770"/>
      <c r="P71" s="770"/>
      <c r="Q71" s="770"/>
      <c r="R71" s="770"/>
      <c r="S71" s="770"/>
      <c r="T71" s="770"/>
      <c r="U71" s="770"/>
      <c r="V71" s="770"/>
      <c r="W71" s="770"/>
      <c r="X71" s="771"/>
      <c r="Y71" s="769"/>
      <c r="Z71" s="770"/>
      <c r="AA71" s="770"/>
      <c r="AB71" s="770"/>
      <c r="AC71" s="770"/>
      <c r="AD71" s="770"/>
      <c r="AE71" s="770"/>
      <c r="AF71" s="770"/>
      <c r="AG71" s="770"/>
      <c r="AH71" s="770"/>
      <c r="AI71" s="770"/>
      <c r="AJ71" s="770"/>
      <c r="AK71" s="770"/>
      <c r="AL71" s="770"/>
      <c r="AM71" s="770"/>
      <c r="AN71" s="770"/>
      <c r="AO71" s="770"/>
      <c r="AP71" s="770"/>
      <c r="AQ71" s="770"/>
      <c r="AR71" s="770"/>
      <c r="AS71" s="770"/>
      <c r="AT71" s="770"/>
      <c r="AU71" s="770"/>
      <c r="AV71" s="770"/>
      <c r="AW71" s="770"/>
      <c r="AX71" s="770"/>
      <c r="AY71" s="770"/>
      <c r="AZ71" s="770"/>
      <c r="BA71" s="770"/>
      <c r="BB71" s="770"/>
      <c r="BC71" s="770"/>
      <c r="BD71" s="770"/>
      <c r="BE71" s="771"/>
      <c r="BF71" s="793"/>
      <c r="BG71" s="793"/>
      <c r="BH71" s="793"/>
      <c r="BI71" s="793"/>
      <c r="BJ71" s="793"/>
      <c r="BK71" s="793"/>
      <c r="BL71" s="793"/>
      <c r="BM71" s="793"/>
      <c r="BN71" s="793"/>
      <c r="BO71" s="793"/>
      <c r="BP71" s="793"/>
      <c r="BQ71" s="793"/>
      <c r="BR71" s="30"/>
    </row>
    <row r="72" spans="1:70" customFormat="1" ht="13.25" customHeight="1" x14ac:dyDescent="0.2">
      <c r="A72" s="30"/>
      <c r="B72" s="181">
        <v>11</v>
      </c>
      <c r="C72" s="182"/>
      <c r="D72" s="183"/>
      <c r="E72" s="778"/>
      <c r="F72" s="779"/>
      <c r="G72" s="779"/>
      <c r="H72" s="779"/>
      <c r="I72" s="779"/>
      <c r="J72" s="779"/>
      <c r="K72" s="779"/>
      <c r="L72" s="779"/>
      <c r="M72" s="779"/>
      <c r="N72" s="779"/>
      <c r="O72" s="779"/>
      <c r="P72" s="779"/>
      <c r="Q72" s="779"/>
      <c r="R72" s="779"/>
      <c r="S72" s="779"/>
      <c r="T72" s="779"/>
      <c r="U72" s="779"/>
      <c r="V72" s="779"/>
      <c r="W72" s="779"/>
      <c r="X72" s="780"/>
      <c r="Y72" s="778"/>
      <c r="Z72" s="779"/>
      <c r="AA72" s="779"/>
      <c r="AB72" s="779"/>
      <c r="AC72" s="779"/>
      <c r="AD72" s="779"/>
      <c r="AE72" s="779"/>
      <c r="AF72" s="779"/>
      <c r="AG72" s="779"/>
      <c r="AH72" s="779"/>
      <c r="AI72" s="779"/>
      <c r="AJ72" s="779"/>
      <c r="AK72" s="779"/>
      <c r="AL72" s="779"/>
      <c r="AM72" s="779"/>
      <c r="AN72" s="779"/>
      <c r="AO72" s="779"/>
      <c r="AP72" s="779"/>
      <c r="AQ72" s="779"/>
      <c r="AR72" s="779"/>
      <c r="AS72" s="779"/>
      <c r="AT72" s="779"/>
      <c r="AU72" s="779"/>
      <c r="AV72" s="779"/>
      <c r="AW72" s="779"/>
      <c r="AX72" s="779"/>
      <c r="AY72" s="779"/>
      <c r="AZ72" s="779"/>
      <c r="BA72" s="779"/>
      <c r="BB72" s="779"/>
      <c r="BC72" s="779"/>
      <c r="BD72" s="779"/>
      <c r="BE72" s="780"/>
      <c r="BF72" s="793"/>
      <c r="BG72" s="793"/>
      <c r="BH72" s="793"/>
      <c r="BI72" s="793"/>
      <c r="BJ72" s="793"/>
      <c r="BK72" s="793"/>
      <c r="BL72" s="793"/>
      <c r="BM72" s="793"/>
      <c r="BN72" s="793"/>
      <c r="BO72" s="793"/>
      <c r="BP72" s="793"/>
      <c r="BQ72" s="793"/>
      <c r="BR72" s="30"/>
    </row>
    <row r="73" spans="1:70" customFormat="1" ht="13.25" customHeight="1" x14ac:dyDescent="0.2">
      <c r="A73" s="30"/>
      <c r="B73" s="184"/>
      <c r="C73" s="185"/>
      <c r="D73" s="186"/>
      <c r="E73" s="769"/>
      <c r="F73" s="770"/>
      <c r="G73" s="770"/>
      <c r="H73" s="770"/>
      <c r="I73" s="770"/>
      <c r="J73" s="770"/>
      <c r="K73" s="770"/>
      <c r="L73" s="770"/>
      <c r="M73" s="770"/>
      <c r="N73" s="770"/>
      <c r="O73" s="770"/>
      <c r="P73" s="770"/>
      <c r="Q73" s="770"/>
      <c r="R73" s="770"/>
      <c r="S73" s="770"/>
      <c r="T73" s="770"/>
      <c r="U73" s="770"/>
      <c r="V73" s="770"/>
      <c r="W73" s="770"/>
      <c r="X73" s="771"/>
      <c r="Y73" s="769"/>
      <c r="Z73" s="770"/>
      <c r="AA73" s="770"/>
      <c r="AB73" s="770"/>
      <c r="AC73" s="770"/>
      <c r="AD73" s="770"/>
      <c r="AE73" s="770"/>
      <c r="AF73" s="770"/>
      <c r="AG73" s="770"/>
      <c r="AH73" s="770"/>
      <c r="AI73" s="770"/>
      <c r="AJ73" s="770"/>
      <c r="AK73" s="770"/>
      <c r="AL73" s="770"/>
      <c r="AM73" s="770"/>
      <c r="AN73" s="770"/>
      <c r="AO73" s="770"/>
      <c r="AP73" s="770"/>
      <c r="AQ73" s="770"/>
      <c r="AR73" s="770"/>
      <c r="AS73" s="770"/>
      <c r="AT73" s="770"/>
      <c r="AU73" s="770"/>
      <c r="AV73" s="770"/>
      <c r="AW73" s="770"/>
      <c r="AX73" s="770"/>
      <c r="AY73" s="770"/>
      <c r="AZ73" s="770"/>
      <c r="BA73" s="770"/>
      <c r="BB73" s="770"/>
      <c r="BC73" s="770"/>
      <c r="BD73" s="770"/>
      <c r="BE73" s="771"/>
      <c r="BF73" s="776"/>
      <c r="BG73" s="776"/>
      <c r="BH73" s="776"/>
      <c r="BI73" s="776"/>
      <c r="BJ73" s="776"/>
      <c r="BK73" s="776"/>
      <c r="BL73" s="776"/>
      <c r="BM73" s="776"/>
      <c r="BN73" s="776"/>
      <c r="BO73" s="776"/>
      <c r="BP73" s="776"/>
      <c r="BQ73" s="776"/>
      <c r="BR73" s="30"/>
    </row>
    <row r="74" spans="1:70" customFormat="1" ht="13.25" customHeight="1" x14ac:dyDescent="0.2">
      <c r="A74" s="30"/>
      <c r="B74" s="221"/>
      <c r="C74" s="222"/>
      <c r="D74" s="223"/>
      <c r="E74" s="772"/>
      <c r="F74" s="773"/>
      <c r="G74" s="773"/>
      <c r="H74" s="773"/>
      <c r="I74" s="773"/>
      <c r="J74" s="773"/>
      <c r="K74" s="773"/>
      <c r="L74" s="773"/>
      <c r="M74" s="773"/>
      <c r="N74" s="773"/>
      <c r="O74" s="773"/>
      <c r="P74" s="773"/>
      <c r="Q74" s="773"/>
      <c r="R74" s="773"/>
      <c r="S74" s="773"/>
      <c r="T74" s="773"/>
      <c r="U74" s="773"/>
      <c r="V74" s="773"/>
      <c r="W74" s="773"/>
      <c r="X74" s="774"/>
      <c r="Y74" s="772"/>
      <c r="Z74" s="773"/>
      <c r="AA74" s="773"/>
      <c r="AB74" s="773"/>
      <c r="AC74" s="773"/>
      <c r="AD74" s="773"/>
      <c r="AE74" s="773"/>
      <c r="AF74" s="773"/>
      <c r="AG74" s="773"/>
      <c r="AH74" s="773"/>
      <c r="AI74" s="773"/>
      <c r="AJ74" s="773"/>
      <c r="AK74" s="773"/>
      <c r="AL74" s="773"/>
      <c r="AM74" s="773"/>
      <c r="AN74" s="773"/>
      <c r="AO74" s="773"/>
      <c r="AP74" s="773"/>
      <c r="AQ74" s="773"/>
      <c r="AR74" s="773"/>
      <c r="AS74" s="773"/>
      <c r="AT74" s="773"/>
      <c r="AU74" s="773"/>
      <c r="AV74" s="773"/>
      <c r="AW74" s="773"/>
      <c r="AX74" s="773"/>
      <c r="AY74" s="773"/>
      <c r="AZ74" s="773"/>
      <c r="BA74" s="773"/>
      <c r="BB74" s="773"/>
      <c r="BC74" s="773"/>
      <c r="BD74" s="773"/>
      <c r="BE74" s="774"/>
      <c r="BF74" s="777"/>
      <c r="BG74" s="777"/>
      <c r="BH74" s="777"/>
      <c r="BI74" s="777"/>
      <c r="BJ74" s="777"/>
      <c r="BK74" s="777"/>
      <c r="BL74" s="777"/>
      <c r="BM74" s="777"/>
      <c r="BN74" s="777"/>
      <c r="BO74" s="777"/>
      <c r="BP74" s="777"/>
      <c r="BQ74" s="777"/>
      <c r="BR74" s="30"/>
    </row>
    <row r="75" spans="1:70" customFormat="1" ht="13.25" customHeight="1" x14ac:dyDescent="0.2">
      <c r="A75" s="30"/>
      <c r="B75" s="181">
        <v>12</v>
      </c>
      <c r="C75" s="182"/>
      <c r="D75" s="183"/>
      <c r="E75" s="778"/>
      <c r="F75" s="779"/>
      <c r="G75" s="779"/>
      <c r="H75" s="779"/>
      <c r="I75" s="779"/>
      <c r="J75" s="779"/>
      <c r="K75" s="779"/>
      <c r="L75" s="779"/>
      <c r="M75" s="779"/>
      <c r="N75" s="779"/>
      <c r="O75" s="779"/>
      <c r="P75" s="779"/>
      <c r="Q75" s="779"/>
      <c r="R75" s="779"/>
      <c r="S75" s="779"/>
      <c r="T75" s="779"/>
      <c r="U75" s="779"/>
      <c r="V75" s="779"/>
      <c r="W75" s="779"/>
      <c r="X75" s="780"/>
      <c r="Y75" s="778"/>
      <c r="Z75" s="779"/>
      <c r="AA75" s="779"/>
      <c r="AB75" s="779"/>
      <c r="AC75" s="779"/>
      <c r="AD75" s="779"/>
      <c r="AE75" s="779"/>
      <c r="AF75" s="779"/>
      <c r="AG75" s="779"/>
      <c r="AH75" s="779"/>
      <c r="AI75" s="779"/>
      <c r="AJ75" s="779"/>
      <c r="AK75" s="779"/>
      <c r="AL75" s="779"/>
      <c r="AM75" s="779"/>
      <c r="AN75" s="779"/>
      <c r="AO75" s="779"/>
      <c r="AP75" s="779"/>
      <c r="AQ75" s="779"/>
      <c r="AR75" s="779"/>
      <c r="AS75" s="779"/>
      <c r="AT75" s="779"/>
      <c r="AU75" s="779"/>
      <c r="AV75" s="779"/>
      <c r="AW75" s="779"/>
      <c r="AX75" s="779"/>
      <c r="AY75" s="779"/>
      <c r="AZ75" s="779"/>
      <c r="BA75" s="779"/>
      <c r="BB75" s="779"/>
      <c r="BC75" s="779"/>
      <c r="BD75" s="779"/>
      <c r="BE75" s="780"/>
      <c r="BF75" s="781"/>
      <c r="BG75" s="781"/>
      <c r="BH75" s="781"/>
      <c r="BI75" s="781"/>
      <c r="BJ75" s="781"/>
      <c r="BK75" s="781"/>
      <c r="BL75" s="781"/>
      <c r="BM75" s="781"/>
      <c r="BN75" s="781"/>
      <c r="BO75" s="781"/>
      <c r="BP75" s="781"/>
      <c r="BQ75" s="781"/>
      <c r="BR75" s="30"/>
    </row>
    <row r="76" spans="1:70" customFormat="1" ht="13.25" customHeight="1" x14ac:dyDescent="0.2">
      <c r="A76" s="30"/>
      <c r="B76" s="184"/>
      <c r="C76" s="185"/>
      <c r="D76" s="186"/>
      <c r="E76" s="769"/>
      <c r="F76" s="770"/>
      <c r="G76" s="770"/>
      <c r="H76" s="770"/>
      <c r="I76" s="770"/>
      <c r="J76" s="770"/>
      <c r="K76" s="770"/>
      <c r="L76" s="770"/>
      <c r="M76" s="770"/>
      <c r="N76" s="770"/>
      <c r="O76" s="770"/>
      <c r="P76" s="770"/>
      <c r="Q76" s="770"/>
      <c r="R76" s="770"/>
      <c r="S76" s="770"/>
      <c r="T76" s="770"/>
      <c r="U76" s="770"/>
      <c r="V76" s="770"/>
      <c r="W76" s="770"/>
      <c r="X76" s="771"/>
      <c r="Y76" s="769"/>
      <c r="Z76" s="770"/>
      <c r="AA76" s="770"/>
      <c r="AB76" s="770"/>
      <c r="AC76" s="770"/>
      <c r="AD76" s="770"/>
      <c r="AE76" s="770"/>
      <c r="AF76" s="770"/>
      <c r="AG76" s="770"/>
      <c r="AH76" s="770"/>
      <c r="AI76" s="770"/>
      <c r="AJ76" s="770"/>
      <c r="AK76" s="770"/>
      <c r="AL76" s="770"/>
      <c r="AM76" s="770"/>
      <c r="AN76" s="770"/>
      <c r="AO76" s="770"/>
      <c r="AP76" s="770"/>
      <c r="AQ76" s="770"/>
      <c r="AR76" s="770"/>
      <c r="AS76" s="770"/>
      <c r="AT76" s="770"/>
      <c r="AU76" s="770"/>
      <c r="AV76" s="770"/>
      <c r="AW76" s="770"/>
      <c r="AX76" s="770"/>
      <c r="AY76" s="770"/>
      <c r="AZ76" s="770"/>
      <c r="BA76" s="770"/>
      <c r="BB76" s="770"/>
      <c r="BC76" s="770"/>
      <c r="BD76" s="770"/>
      <c r="BE76" s="771"/>
      <c r="BF76" s="781"/>
      <c r="BG76" s="781"/>
      <c r="BH76" s="781"/>
      <c r="BI76" s="781"/>
      <c r="BJ76" s="781"/>
      <c r="BK76" s="781"/>
      <c r="BL76" s="781"/>
      <c r="BM76" s="781"/>
      <c r="BN76" s="781"/>
      <c r="BO76" s="781"/>
      <c r="BP76" s="781"/>
      <c r="BQ76" s="781"/>
      <c r="BR76" s="30"/>
    </row>
    <row r="77" spans="1:70" customFormat="1" ht="13.25" customHeight="1" x14ac:dyDescent="0.2">
      <c r="A77" s="30"/>
      <c r="B77" s="221"/>
      <c r="C77" s="222"/>
      <c r="D77" s="223"/>
      <c r="E77" s="772"/>
      <c r="F77" s="773"/>
      <c r="G77" s="773"/>
      <c r="H77" s="773"/>
      <c r="I77" s="773"/>
      <c r="J77" s="773"/>
      <c r="K77" s="773"/>
      <c r="L77" s="773"/>
      <c r="M77" s="773"/>
      <c r="N77" s="773"/>
      <c r="O77" s="773"/>
      <c r="P77" s="773"/>
      <c r="Q77" s="773"/>
      <c r="R77" s="773"/>
      <c r="S77" s="773"/>
      <c r="T77" s="773"/>
      <c r="U77" s="773"/>
      <c r="V77" s="773"/>
      <c r="W77" s="773"/>
      <c r="X77" s="774"/>
      <c r="Y77" s="772"/>
      <c r="Z77" s="773"/>
      <c r="AA77" s="773"/>
      <c r="AB77" s="773"/>
      <c r="AC77" s="773"/>
      <c r="AD77" s="773"/>
      <c r="AE77" s="773"/>
      <c r="AF77" s="773"/>
      <c r="AG77" s="773"/>
      <c r="AH77" s="773"/>
      <c r="AI77" s="773"/>
      <c r="AJ77" s="773"/>
      <c r="AK77" s="773"/>
      <c r="AL77" s="773"/>
      <c r="AM77" s="773"/>
      <c r="AN77" s="773"/>
      <c r="AO77" s="773"/>
      <c r="AP77" s="773"/>
      <c r="AQ77" s="773"/>
      <c r="AR77" s="773"/>
      <c r="AS77" s="773"/>
      <c r="AT77" s="773"/>
      <c r="AU77" s="773"/>
      <c r="AV77" s="773"/>
      <c r="AW77" s="773"/>
      <c r="AX77" s="773"/>
      <c r="AY77" s="773"/>
      <c r="AZ77" s="773"/>
      <c r="BA77" s="773"/>
      <c r="BB77" s="773"/>
      <c r="BC77" s="773"/>
      <c r="BD77" s="773"/>
      <c r="BE77" s="774"/>
      <c r="BF77" s="781"/>
      <c r="BG77" s="781"/>
      <c r="BH77" s="781"/>
      <c r="BI77" s="781"/>
      <c r="BJ77" s="781"/>
      <c r="BK77" s="781"/>
      <c r="BL77" s="781"/>
      <c r="BM77" s="781"/>
      <c r="BN77" s="781"/>
      <c r="BO77" s="781"/>
      <c r="BP77" s="781"/>
      <c r="BQ77" s="781"/>
      <c r="BR77" s="30"/>
    </row>
    <row r="78" spans="1:70" customFormat="1" ht="13.25" customHeight="1" x14ac:dyDescent="0.2">
      <c r="A78" s="30"/>
      <c r="B78" s="181">
        <v>13</v>
      </c>
      <c r="C78" s="182"/>
      <c r="D78" s="183"/>
      <c r="E78" s="778"/>
      <c r="F78" s="779"/>
      <c r="G78" s="779"/>
      <c r="H78" s="779"/>
      <c r="I78" s="779"/>
      <c r="J78" s="779"/>
      <c r="K78" s="779"/>
      <c r="L78" s="779"/>
      <c r="M78" s="779"/>
      <c r="N78" s="779"/>
      <c r="O78" s="779"/>
      <c r="P78" s="779"/>
      <c r="Q78" s="779"/>
      <c r="R78" s="779"/>
      <c r="S78" s="779"/>
      <c r="T78" s="779"/>
      <c r="U78" s="779"/>
      <c r="V78" s="779"/>
      <c r="W78" s="779"/>
      <c r="X78" s="780"/>
      <c r="Y78" s="778"/>
      <c r="Z78" s="779"/>
      <c r="AA78" s="779"/>
      <c r="AB78" s="779"/>
      <c r="AC78" s="779"/>
      <c r="AD78" s="779"/>
      <c r="AE78" s="779"/>
      <c r="AF78" s="779"/>
      <c r="AG78" s="779"/>
      <c r="AH78" s="779"/>
      <c r="AI78" s="779"/>
      <c r="AJ78" s="779"/>
      <c r="AK78" s="779"/>
      <c r="AL78" s="779"/>
      <c r="AM78" s="779"/>
      <c r="AN78" s="779"/>
      <c r="AO78" s="779"/>
      <c r="AP78" s="779"/>
      <c r="AQ78" s="779"/>
      <c r="AR78" s="779"/>
      <c r="AS78" s="779"/>
      <c r="AT78" s="779"/>
      <c r="AU78" s="779"/>
      <c r="AV78" s="779"/>
      <c r="AW78" s="779"/>
      <c r="AX78" s="779"/>
      <c r="AY78" s="779"/>
      <c r="AZ78" s="779"/>
      <c r="BA78" s="779"/>
      <c r="BB78" s="779"/>
      <c r="BC78" s="779"/>
      <c r="BD78" s="779"/>
      <c r="BE78" s="780"/>
      <c r="BF78" s="781"/>
      <c r="BG78" s="781"/>
      <c r="BH78" s="781"/>
      <c r="BI78" s="781"/>
      <c r="BJ78" s="781"/>
      <c r="BK78" s="781"/>
      <c r="BL78" s="781"/>
      <c r="BM78" s="781"/>
      <c r="BN78" s="781"/>
      <c r="BO78" s="781"/>
      <c r="BP78" s="781"/>
      <c r="BQ78" s="781"/>
      <c r="BR78" s="30"/>
    </row>
    <row r="79" spans="1:70" customFormat="1" ht="13.25" customHeight="1" x14ac:dyDescent="0.2">
      <c r="A79" s="30"/>
      <c r="B79" s="184"/>
      <c r="C79" s="185"/>
      <c r="D79" s="186"/>
      <c r="E79" s="769"/>
      <c r="F79" s="770"/>
      <c r="G79" s="770"/>
      <c r="H79" s="770"/>
      <c r="I79" s="770"/>
      <c r="J79" s="770"/>
      <c r="K79" s="770"/>
      <c r="L79" s="770"/>
      <c r="M79" s="770"/>
      <c r="N79" s="770"/>
      <c r="O79" s="770"/>
      <c r="P79" s="770"/>
      <c r="Q79" s="770"/>
      <c r="R79" s="770"/>
      <c r="S79" s="770"/>
      <c r="T79" s="770"/>
      <c r="U79" s="770"/>
      <c r="V79" s="770"/>
      <c r="W79" s="770"/>
      <c r="X79" s="771"/>
      <c r="Y79" s="769"/>
      <c r="Z79" s="770"/>
      <c r="AA79" s="770"/>
      <c r="AB79" s="770"/>
      <c r="AC79" s="770"/>
      <c r="AD79" s="770"/>
      <c r="AE79" s="770"/>
      <c r="AF79" s="770"/>
      <c r="AG79" s="770"/>
      <c r="AH79" s="770"/>
      <c r="AI79" s="770"/>
      <c r="AJ79" s="770"/>
      <c r="AK79" s="770"/>
      <c r="AL79" s="770"/>
      <c r="AM79" s="770"/>
      <c r="AN79" s="770"/>
      <c r="AO79" s="770"/>
      <c r="AP79" s="770"/>
      <c r="AQ79" s="770"/>
      <c r="AR79" s="770"/>
      <c r="AS79" s="770"/>
      <c r="AT79" s="770"/>
      <c r="AU79" s="770"/>
      <c r="AV79" s="770"/>
      <c r="AW79" s="770"/>
      <c r="AX79" s="770"/>
      <c r="AY79" s="770"/>
      <c r="AZ79" s="770"/>
      <c r="BA79" s="770"/>
      <c r="BB79" s="770"/>
      <c r="BC79" s="770"/>
      <c r="BD79" s="770"/>
      <c r="BE79" s="771"/>
      <c r="BF79" s="781"/>
      <c r="BG79" s="781"/>
      <c r="BH79" s="781"/>
      <c r="BI79" s="781"/>
      <c r="BJ79" s="781"/>
      <c r="BK79" s="781"/>
      <c r="BL79" s="781"/>
      <c r="BM79" s="781"/>
      <c r="BN79" s="781"/>
      <c r="BO79" s="781"/>
      <c r="BP79" s="781"/>
      <c r="BQ79" s="781"/>
      <c r="BR79" s="30"/>
    </row>
    <row r="80" spans="1:70" customFormat="1" ht="13.25" customHeight="1" x14ac:dyDescent="0.2">
      <c r="A80" s="30"/>
      <c r="B80" s="221"/>
      <c r="C80" s="222"/>
      <c r="D80" s="223"/>
      <c r="E80" s="772"/>
      <c r="F80" s="773"/>
      <c r="G80" s="773"/>
      <c r="H80" s="773"/>
      <c r="I80" s="773"/>
      <c r="J80" s="773"/>
      <c r="K80" s="773"/>
      <c r="L80" s="773"/>
      <c r="M80" s="773"/>
      <c r="N80" s="773"/>
      <c r="O80" s="773"/>
      <c r="P80" s="773"/>
      <c r="Q80" s="773"/>
      <c r="R80" s="773"/>
      <c r="S80" s="773"/>
      <c r="T80" s="773"/>
      <c r="U80" s="773"/>
      <c r="V80" s="773"/>
      <c r="W80" s="773"/>
      <c r="X80" s="774"/>
      <c r="Y80" s="772"/>
      <c r="Z80" s="773"/>
      <c r="AA80" s="773"/>
      <c r="AB80" s="773"/>
      <c r="AC80" s="773"/>
      <c r="AD80" s="773"/>
      <c r="AE80" s="773"/>
      <c r="AF80" s="773"/>
      <c r="AG80" s="773"/>
      <c r="AH80" s="773"/>
      <c r="AI80" s="773"/>
      <c r="AJ80" s="773"/>
      <c r="AK80" s="773"/>
      <c r="AL80" s="773"/>
      <c r="AM80" s="773"/>
      <c r="AN80" s="773"/>
      <c r="AO80" s="773"/>
      <c r="AP80" s="773"/>
      <c r="AQ80" s="773"/>
      <c r="AR80" s="773"/>
      <c r="AS80" s="773"/>
      <c r="AT80" s="773"/>
      <c r="AU80" s="773"/>
      <c r="AV80" s="773"/>
      <c r="AW80" s="773"/>
      <c r="AX80" s="773"/>
      <c r="AY80" s="773"/>
      <c r="AZ80" s="773"/>
      <c r="BA80" s="773"/>
      <c r="BB80" s="773"/>
      <c r="BC80" s="773"/>
      <c r="BD80" s="773"/>
      <c r="BE80" s="774"/>
      <c r="BF80" s="781"/>
      <c r="BG80" s="781"/>
      <c r="BH80" s="781"/>
      <c r="BI80" s="781"/>
      <c r="BJ80" s="781"/>
      <c r="BK80" s="781"/>
      <c r="BL80" s="781"/>
      <c r="BM80" s="781"/>
      <c r="BN80" s="781"/>
      <c r="BO80" s="781"/>
      <c r="BP80" s="781"/>
      <c r="BQ80" s="781"/>
      <c r="BR80" s="30"/>
    </row>
    <row r="81" spans="1:70" customFormat="1" ht="13.25" customHeight="1" x14ac:dyDescent="0.2">
      <c r="A81" s="30"/>
      <c r="B81" s="181">
        <v>14</v>
      </c>
      <c r="C81" s="182"/>
      <c r="D81" s="183"/>
      <c r="E81" s="778"/>
      <c r="F81" s="779"/>
      <c r="G81" s="779"/>
      <c r="H81" s="779"/>
      <c r="I81" s="779"/>
      <c r="J81" s="779"/>
      <c r="K81" s="779"/>
      <c r="L81" s="779"/>
      <c r="M81" s="779"/>
      <c r="N81" s="779"/>
      <c r="O81" s="779"/>
      <c r="P81" s="779"/>
      <c r="Q81" s="779"/>
      <c r="R81" s="779"/>
      <c r="S81" s="779"/>
      <c r="T81" s="779"/>
      <c r="U81" s="779"/>
      <c r="V81" s="779"/>
      <c r="W81" s="779"/>
      <c r="X81" s="780"/>
      <c r="Y81" s="778"/>
      <c r="Z81" s="779"/>
      <c r="AA81" s="779"/>
      <c r="AB81" s="779"/>
      <c r="AC81" s="779"/>
      <c r="AD81" s="779"/>
      <c r="AE81" s="779"/>
      <c r="AF81" s="779"/>
      <c r="AG81" s="779"/>
      <c r="AH81" s="779"/>
      <c r="AI81" s="779"/>
      <c r="AJ81" s="779"/>
      <c r="AK81" s="779"/>
      <c r="AL81" s="779"/>
      <c r="AM81" s="779"/>
      <c r="AN81" s="779"/>
      <c r="AO81" s="779"/>
      <c r="AP81" s="779"/>
      <c r="AQ81" s="779"/>
      <c r="AR81" s="779"/>
      <c r="AS81" s="779"/>
      <c r="AT81" s="779"/>
      <c r="AU81" s="779"/>
      <c r="AV81" s="779"/>
      <c r="AW81" s="779"/>
      <c r="AX81" s="779"/>
      <c r="AY81" s="779"/>
      <c r="AZ81" s="779"/>
      <c r="BA81" s="779"/>
      <c r="BB81" s="779"/>
      <c r="BC81" s="779"/>
      <c r="BD81" s="779"/>
      <c r="BE81" s="780"/>
      <c r="BF81" s="781"/>
      <c r="BG81" s="781"/>
      <c r="BH81" s="781"/>
      <c r="BI81" s="781"/>
      <c r="BJ81" s="781"/>
      <c r="BK81" s="781"/>
      <c r="BL81" s="781"/>
      <c r="BM81" s="781"/>
      <c r="BN81" s="781"/>
      <c r="BO81" s="781"/>
      <c r="BP81" s="781"/>
      <c r="BQ81" s="781"/>
      <c r="BR81" s="30"/>
    </row>
    <row r="82" spans="1:70" customFormat="1" ht="13.25" customHeight="1" x14ac:dyDescent="0.2">
      <c r="A82" s="30"/>
      <c r="B82" s="184"/>
      <c r="C82" s="185"/>
      <c r="D82" s="186"/>
      <c r="E82" s="769"/>
      <c r="F82" s="770"/>
      <c r="G82" s="770"/>
      <c r="H82" s="770"/>
      <c r="I82" s="770"/>
      <c r="J82" s="770"/>
      <c r="K82" s="770"/>
      <c r="L82" s="770"/>
      <c r="M82" s="770"/>
      <c r="N82" s="770"/>
      <c r="O82" s="770"/>
      <c r="P82" s="770"/>
      <c r="Q82" s="770"/>
      <c r="R82" s="770"/>
      <c r="S82" s="770"/>
      <c r="T82" s="770"/>
      <c r="U82" s="770"/>
      <c r="V82" s="770"/>
      <c r="W82" s="770"/>
      <c r="X82" s="771"/>
      <c r="Y82" s="769"/>
      <c r="Z82" s="770"/>
      <c r="AA82" s="770"/>
      <c r="AB82" s="770"/>
      <c r="AC82" s="770"/>
      <c r="AD82" s="770"/>
      <c r="AE82" s="770"/>
      <c r="AF82" s="770"/>
      <c r="AG82" s="770"/>
      <c r="AH82" s="770"/>
      <c r="AI82" s="770"/>
      <c r="AJ82" s="770"/>
      <c r="AK82" s="770"/>
      <c r="AL82" s="770"/>
      <c r="AM82" s="770"/>
      <c r="AN82" s="770"/>
      <c r="AO82" s="770"/>
      <c r="AP82" s="770"/>
      <c r="AQ82" s="770"/>
      <c r="AR82" s="770"/>
      <c r="AS82" s="770"/>
      <c r="AT82" s="770"/>
      <c r="AU82" s="770"/>
      <c r="AV82" s="770"/>
      <c r="AW82" s="770"/>
      <c r="AX82" s="770"/>
      <c r="AY82" s="770"/>
      <c r="AZ82" s="770"/>
      <c r="BA82" s="770"/>
      <c r="BB82" s="770"/>
      <c r="BC82" s="770"/>
      <c r="BD82" s="770"/>
      <c r="BE82" s="771"/>
      <c r="BF82" s="781"/>
      <c r="BG82" s="781"/>
      <c r="BH82" s="781"/>
      <c r="BI82" s="781"/>
      <c r="BJ82" s="781"/>
      <c r="BK82" s="781"/>
      <c r="BL82" s="781"/>
      <c r="BM82" s="781"/>
      <c r="BN82" s="781"/>
      <c r="BO82" s="781"/>
      <c r="BP82" s="781"/>
      <c r="BQ82" s="781"/>
      <c r="BR82" s="30"/>
    </row>
    <row r="83" spans="1:70" customFormat="1" ht="13.25" customHeight="1" x14ac:dyDescent="0.2">
      <c r="A83" s="30"/>
      <c r="B83" s="221"/>
      <c r="C83" s="222"/>
      <c r="D83" s="223"/>
      <c r="E83" s="772"/>
      <c r="F83" s="773"/>
      <c r="G83" s="773"/>
      <c r="H83" s="773"/>
      <c r="I83" s="773"/>
      <c r="J83" s="773"/>
      <c r="K83" s="773"/>
      <c r="L83" s="773"/>
      <c r="M83" s="773"/>
      <c r="N83" s="773"/>
      <c r="O83" s="773"/>
      <c r="P83" s="773"/>
      <c r="Q83" s="773"/>
      <c r="R83" s="773"/>
      <c r="S83" s="773"/>
      <c r="T83" s="773"/>
      <c r="U83" s="773"/>
      <c r="V83" s="773"/>
      <c r="W83" s="773"/>
      <c r="X83" s="774"/>
      <c r="Y83" s="772"/>
      <c r="Z83" s="773"/>
      <c r="AA83" s="773"/>
      <c r="AB83" s="773"/>
      <c r="AC83" s="773"/>
      <c r="AD83" s="773"/>
      <c r="AE83" s="773"/>
      <c r="AF83" s="773"/>
      <c r="AG83" s="773"/>
      <c r="AH83" s="773"/>
      <c r="AI83" s="773"/>
      <c r="AJ83" s="773"/>
      <c r="AK83" s="773"/>
      <c r="AL83" s="773"/>
      <c r="AM83" s="773"/>
      <c r="AN83" s="773"/>
      <c r="AO83" s="773"/>
      <c r="AP83" s="773"/>
      <c r="AQ83" s="773"/>
      <c r="AR83" s="773"/>
      <c r="AS83" s="773"/>
      <c r="AT83" s="773"/>
      <c r="AU83" s="773"/>
      <c r="AV83" s="773"/>
      <c r="AW83" s="773"/>
      <c r="AX83" s="773"/>
      <c r="AY83" s="773"/>
      <c r="AZ83" s="773"/>
      <c r="BA83" s="773"/>
      <c r="BB83" s="773"/>
      <c r="BC83" s="773"/>
      <c r="BD83" s="773"/>
      <c r="BE83" s="774"/>
      <c r="BF83" s="781"/>
      <c r="BG83" s="781"/>
      <c r="BH83" s="781"/>
      <c r="BI83" s="781"/>
      <c r="BJ83" s="781"/>
      <c r="BK83" s="781"/>
      <c r="BL83" s="781"/>
      <c r="BM83" s="781"/>
      <c r="BN83" s="781"/>
      <c r="BO83" s="781"/>
      <c r="BP83" s="781"/>
      <c r="BQ83" s="781"/>
      <c r="BR83" s="30"/>
    </row>
    <row r="84" spans="1:70" customFormat="1" ht="13.25" customHeight="1" x14ac:dyDescent="0.2">
      <c r="A84" s="30"/>
      <c r="B84" s="181">
        <v>15</v>
      </c>
      <c r="C84" s="182"/>
      <c r="D84" s="183"/>
      <c r="E84" s="778"/>
      <c r="F84" s="779"/>
      <c r="G84" s="779"/>
      <c r="H84" s="779"/>
      <c r="I84" s="779"/>
      <c r="J84" s="779"/>
      <c r="K84" s="779"/>
      <c r="L84" s="779"/>
      <c r="M84" s="779"/>
      <c r="N84" s="779"/>
      <c r="O84" s="779"/>
      <c r="P84" s="779"/>
      <c r="Q84" s="779"/>
      <c r="R84" s="779"/>
      <c r="S84" s="779"/>
      <c r="T84" s="779"/>
      <c r="U84" s="779"/>
      <c r="V84" s="779"/>
      <c r="W84" s="779"/>
      <c r="X84" s="780"/>
      <c r="Y84" s="778"/>
      <c r="Z84" s="779"/>
      <c r="AA84" s="779"/>
      <c r="AB84" s="779"/>
      <c r="AC84" s="779"/>
      <c r="AD84" s="779"/>
      <c r="AE84" s="779"/>
      <c r="AF84" s="779"/>
      <c r="AG84" s="779"/>
      <c r="AH84" s="779"/>
      <c r="AI84" s="779"/>
      <c r="AJ84" s="779"/>
      <c r="AK84" s="779"/>
      <c r="AL84" s="779"/>
      <c r="AM84" s="779"/>
      <c r="AN84" s="779"/>
      <c r="AO84" s="779"/>
      <c r="AP84" s="779"/>
      <c r="AQ84" s="779"/>
      <c r="AR84" s="779"/>
      <c r="AS84" s="779"/>
      <c r="AT84" s="779"/>
      <c r="AU84" s="779"/>
      <c r="AV84" s="779"/>
      <c r="AW84" s="779"/>
      <c r="AX84" s="779"/>
      <c r="AY84" s="779"/>
      <c r="AZ84" s="779"/>
      <c r="BA84" s="779"/>
      <c r="BB84" s="779"/>
      <c r="BC84" s="779"/>
      <c r="BD84" s="779"/>
      <c r="BE84" s="780"/>
      <c r="BF84" s="781"/>
      <c r="BG84" s="781"/>
      <c r="BH84" s="781"/>
      <c r="BI84" s="781"/>
      <c r="BJ84" s="781"/>
      <c r="BK84" s="781"/>
      <c r="BL84" s="781"/>
      <c r="BM84" s="781"/>
      <c r="BN84" s="781"/>
      <c r="BO84" s="781"/>
      <c r="BP84" s="781"/>
      <c r="BQ84" s="781"/>
      <c r="BR84" s="30"/>
    </row>
    <row r="85" spans="1:70" customFormat="1" ht="13.25" customHeight="1" x14ac:dyDescent="0.2">
      <c r="A85" s="30"/>
      <c r="B85" s="184"/>
      <c r="C85" s="185"/>
      <c r="D85" s="186"/>
      <c r="E85" s="769"/>
      <c r="F85" s="770"/>
      <c r="G85" s="770"/>
      <c r="H85" s="770"/>
      <c r="I85" s="770"/>
      <c r="J85" s="770"/>
      <c r="K85" s="770"/>
      <c r="L85" s="770"/>
      <c r="M85" s="770"/>
      <c r="N85" s="770"/>
      <c r="O85" s="770"/>
      <c r="P85" s="770"/>
      <c r="Q85" s="770"/>
      <c r="R85" s="770"/>
      <c r="S85" s="770"/>
      <c r="T85" s="770"/>
      <c r="U85" s="770"/>
      <c r="V85" s="770"/>
      <c r="W85" s="770"/>
      <c r="X85" s="771"/>
      <c r="Y85" s="769"/>
      <c r="Z85" s="770"/>
      <c r="AA85" s="770"/>
      <c r="AB85" s="770"/>
      <c r="AC85" s="770"/>
      <c r="AD85" s="770"/>
      <c r="AE85" s="770"/>
      <c r="AF85" s="770"/>
      <c r="AG85" s="770"/>
      <c r="AH85" s="770"/>
      <c r="AI85" s="770"/>
      <c r="AJ85" s="770"/>
      <c r="AK85" s="770"/>
      <c r="AL85" s="770"/>
      <c r="AM85" s="770"/>
      <c r="AN85" s="770"/>
      <c r="AO85" s="770"/>
      <c r="AP85" s="770"/>
      <c r="AQ85" s="770"/>
      <c r="AR85" s="770"/>
      <c r="AS85" s="770"/>
      <c r="AT85" s="770"/>
      <c r="AU85" s="770"/>
      <c r="AV85" s="770"/>
      <c r="AW85" s="770"/>
      <c r="AX85" s="770"/>
      <c r="AY85" s="770"/>
      <c r="AZ85" s="770"/>
      <c r="BA85" s="770"/>
      <c r="BB85" s="770"/>
      <c r="BC85" s="770"/>
      <c r="BD85" s="770"/>
      <c r="BE85" s="771"/>
      <c r="BF85" s="781"/>
      <c r="BG85" s="781"/>
      <c r="BH85" s="781"/>
      <c r="BI85" s="781"/>
      <c r="BJ85" s="781"/>
      <c r="BK85" s="781"/>
      <c r="BL85" s="781"/>
      <c r="BM85" s="781"/>
      <c r="BN85" s="781"/>
      <c r="BO85" s="781"/>
      <c r="BP85" s="781"/>
      <c r="BQ85" s="781"/>
      <c r="BR85" s="30"/>
    </row>
    <row r="86" spans="1:70" customFormat="1" ht="13.25" customHeight="1" x14ac:dyDescent="0.2">
      <c r="A86" s="30"/>
      <c r="B86" s="221"/>
      <c r="C86" s="222"/>
      <c r="D86" s="223"/>
      <c r="E86" s="772"/>
      <c r="F86" s="773"/>
      <c r="G86" s="773"/>
      <c r="H86" s="773"/>
      <c r="I86" s="773"/>
      <c r="J86" s="773"/>
      <c r="K86" s="773"/>
      <c r="L86" s="773"/>
      <c r="M86" s="773"/>
      <c r="N86" s="773"/>
      <c r="O86" s="773"/>
      <c r="P86" s="773"/>
      <c r="Q86" s="773"/>
      <c r="R86" s="773"/>
      <c r="S86" s="773"/>
      <c r="T86" s="773"/>
      <c r="U86" s="773"/>
      <c r="V86" s="773"/>
      <c r="W86" s="773"/>
      <c r="X86" s="774"/>
      <c r="Y86" s="772"/>
      <c r="Z86" s="773"/>
      <c r="AA86" s="773"/>
      <c r="AB86" s="773"/>
      <c r="AC86" s="773"/>
      <c r="AD86" s="773"/>
      <c r="AE86" s="773"/>
      <c r="AF86" s="773"/>
      <c r="AG86" s="773"/>
      <c r="AH86" s="773"/>
      <c r="AI86" s="773"/>
      <c r="AJ86" s="773"/>
      <c r="AK86" s="773"/>
      <c r="AL86" s="773"/>
      <c r="AM86" s="773"/>
      <c r="AN86" s="773"/>
      <c r="AO86" s="773"/>
      <c r="AP86" s="773"/>
      <c r="AQ86" s="773"/>
      <c r="AR86" s="773"/>
      <c r="AS86" s="773"/>
      <c r="AT86" s="773"/>
      <c r="AU86" s="773"/>
      <c r="AV86" s="773"/>
      <c r="AW86" s="773"/>
      <c r="AX86" s="773"/>
      <c r="AY86" s="773"/>
      <c r="AZ86" s="773"/>
      <c r="BA86" s="773"/>
      <c r="BB86" s="773"/>
      <c r="BC86" s="773"/>
      <c r="BD86" s="773"/>
      <c r="BE86" s="774"/>
      <c r="BF86" s="781"/>
      <c r="BG86" s="781"/>
      <c r="BH86" s="781"/>
      <c r="BI86" s="781"/>
      <c r="BJ86" s="781"/>
      <c r="BK86" s="781"/>
      <c r="BL86" s="781"/>
      <c r="BM86" s="781"/>
      <c r="BN86" s="781"/>
      <c r="BO86" s="781"/>
      <c r="BP86" s="781"/>
      <c r="BQ86" s="781"/>
      <c r="BR86" s="30"/>
    </row>
    <row r="87" spans="1:70" customFormat="1" ht="13.25" customHeight="1" x14ac:dyDescent="0.2">
      <c r="A87" s="30"/>
      <c r="B87" s="181">
        <v>16</v>
      </c>
      <c r="C87" s="182"/>
      <c r="D87" s="183"/>
      <c r="E87" s="778"/>
      <c r="F87" s="779"/>
      <c r="G87" s="779"/>
      <c r="H87" s="779"/>
      <c r="I87" s="779"/>
      <c r="J87" s="779"/>
      <c r="K87" s="779"/>
      <c r="L87" s="779"/>
      <c r="M87" s="779"/>
      <c r="N87" s="779"/>
      <c r="O87" s="779"/>
      <c r="P87" s="779"/>
      <c r="Q87" s="779"/>
      <c r="R87" s="779"/>
      <c r="S87" s="779"/>
      <c r="T87" s="779"/>
      <c r="U87" s="779"/>
      <c r="V87" s="779"/>
      <c r="W87" s="779"/>
      <c r="X87" s="780"/>
      <c r="Y87" s="778"/>
      <c r="Z87" s="779"/>
      <c r="AA87" s="779"/>
      <c r="AB87" s="779"/>
      <c r="AC87" s="779"/>
      <c r="AD87" s="779"/>
      <c r="AE87" s="779"/>
      <c r="AF87" s="779"/>
      <c r="AG87" s="779"/>
      <c r="AH87" s="779"/>
      <c r="AI87" s="779"/>
      <c r="AJ87" s="779"/>
      <c r="AK87" s="779"/>
      <c r="AL87" s="779"/>
      <c r="AM87" s="779"/>
      <c r="AN87" s="779"/>
      <c r="AO87" s="779"/>
      <c r="AP87" s="779"/>
      <c r="AQ87" s="779"/>
      <c r="AR87" s="779"/>
      <c r="AS87" s="779"/>
      <c r="AT87" s="779"/>
      <c r="AU87" s="779"/>
      <c r="AV87" s="779"/>
      <c r="AW87" s="779"/>
      <c r="AX87" s="779"/>
      <c r="AY87" s="779"/>
      <c r="AZ87" s="779"/>
      <c r="BA87" s="779"/>
      <c r="BB87" s="779"/>
      <c r="BC87" s="779"/>
      <c r="BD87" s="779"/>
      <c r="BE87" s="780"/>
      <c r="BF87" s="781"/>
      <c r="BG87" s="781"/>
      <c r="BH87" s="781"/>
      <c r="BI87" s="781"/>
      <c r="BJ87" s="781"/>
      <c r="BK87" s="781"/>
      <c r="BL87" s="781"/>
      <c r="BM87" s="781"/>
      <c r="BN87" s="781"/>
      <c r="BO87" s="781"/>
      <c r="BP87" s="781"/>
      <c r="BQ87" s="781"/>
      <c r="BR87" s="30"/>
    </row>
    <row r="88" spans="1:70" customFormat="1" ht="13.25" customHeight="1" x14ac:dyDescent="0.2">
      <c r="A88" s="30"/>
      <c r="B88" s="184"/>
      <c r="C88" s="185"/>
      <c r="D88" s="186"/>
      <c r="E88" s="769"/>
      <c r="F88" s="770"/>
      <c r="G88" s="770"/>
      <c r="H88" s="770"/>
      <c r="I88" s="770"/>
      <c r="J88" s="770"/>
      <c r="K88" s="770"/>
      <c r="L88" s="770"/>
      <c r="M88" s="770"/>
      <c r="N88" s="770"/>
      <c r="O88" s="770"/>
      <c r="P88" s="770"/>
      <c r="Q88" s="770"/>
      <c r="R88" s="770"/>
      <c r="S88" s="770"/>
      <c r="T88" s="770"/>
      <c r="U88" s="770"/>
      <c r="V88" s="770"/>
      <c r="W88" s="770"/>
      <c r="X88" s="771"/>
      <c r="Y88" s="769"/>
      <c r="Z88" s="770"/>
      <c r="AA88" s="770"/>
      <c r="AB88" s="770"/>
      <c r="AC88" s="770"/>
      <c r="AD88" s="770"/>
      <c r="AE88" s="770"/>
      <c r="AF88" s="770"/>
      <c r="AG88" s="770"/>
      <c r="AH88" s="770"/>
      <c r="AI88" s="770"/>
      <c r="AJ88" s="770"/>
      <c r="AK88" s="770"/>
      <c r="AL88" s="770"/>
      <c r="AM88" s="770"/>
      <c r="AN88" s="770"/>
      <c r="AO88" s="770"/>
      <c r="AP88" s="770"/>
      <c r="AQ88" s="770"/>
      <c r="AR88" s="770"/>
      <c r="AS88" s="770"/>
      <c r="AT88" s="770"/>
      <c r="AU88" s="770"/>
      <c r="AV88" s="770"/>
      <c r="AW88" s="770"/>
      <c r="AX88" s="770"/>
      <c r="AY88" s="770"/>
      <c r="AZ88" s="770"/>
      <c r="BA88" s="770"/>
      <c r="BB88" s="770"/>
      <c r="BC88" s="770"/>
      <c r="BD88" s="770"/>
      <c r="BE88" s="771"/>
      <c r="BF88" s="781"/>
      <c r="BG88" s="781"/>
      <c r="BH88" s="781"/>
      <c r="BI88" s="781"/>
      <c r="BJ88" s="781"/>
      <c r="BK88" s="781"/>
      <c r="BL88" s="781"/>
      <c r="BM88" s="781"/>
      <c r="BN88" s="781"/>
      <c r="BO88" s="781"/>
      <c r="BP88" s="781"/>
      <c r="BQ88" s="781"/>
      <c r="BR88" s="30"/>
    </row>
    <row r="89" spans="1:70" customFormat="1" ht="13.25" customHeight="1" x14ac:dyDescent="0.2">
      <c r="A89" s="30"/>
      <c r="B89" s="221"/>
      <c r="C89" s="222"/>
      <c r="D89" s="223"/>
      <c r="E89" s="772"/>
      <c r="F89" s="773"/>
      <c r="G89" s="773"/>
      <c r="H89" s="773"/>
      <c r="I89" s="773"/>
      <c r="J89" s="773"/>
      <c r="K89" s="773"/>
      <c r="L89" s="773"/>
      <c r="M89" s="773"/>
      <c r="N89" s="773"/>
      <c r="O89" s="773"/>
      <c r="P89" s="773"/>
      <c r="Q89" s="773"/>
      <c r="R89" s="773"/>
      <c r="S89" s="773"/>
      <c r="T89" s="773"/>
      <c r="U89" s="773"/>
      <c r="V89" s="773"/>
      <c r="W89" s="773"/>
      <c r="X89" s="774"/>
      <c r="Y89" s="772"/>
      <c r="Z89" s="773"/>
      <c r="AA89" s="773"/>
      <c r="AB89" s="773"/>
      <c r="AC89" s="773"/>
      <c r="AD89" s="773"/>
      <c r="AE89" s="773"/>
      <c r="AF89" s="773"/>
      <c r="AG89" s="773"/>
      <c r="AH89" s="773"/>
      <c r="AI89" s="773"/>
      <c r="AJ89" s="773"/>
      <c r="AK89" s="773"/>
      <c r="AL89" s="773"/>
      <c r="AM89" s="773"/>
      <c r="AN89" s="773"/>
      <c r="AO89" s="773"/>
      <c r="AP89" s="773"/>
      <c r="AQ89" s="773"/>
      <c r="AR89" s="773"/>
      <c r="AS89" s="773"/>
      <c r="AT89" s="773"/>
      <c r="AU89" s="773"/>
      <c r="AV89" s="773"/>
      <c r="AW89" s="773"/>
      <c r="AX89" s="773"/>
      <c r="AY89" s="773"/>
      <c r="AZ89" s="773"/>
      <c r="BA89" s="773"/>
      <c r="BB89" s="773"/>
      <c r="BC89" s="773"/>
      <c r="BD89" s="773"/>
      <c r="BE89" s="774"/>
      <c r="BF89" s="781"/>
      <c r="BG89" s="781"/>
      <c r="BH89" s="781"/>
      <c r="BI89" s="781"/>
      <c r="BJ89" s="781"/>
      <c r="BK89" s="781"/>
      <c r="BL89" s="781"/>
      <c r="BM89" s="781"/>
      <c r="BN89" s="781"/>
      <c r="BO89" s="781"/>
      <c r="BP89" s="781"/>
      <c r="BQ89" s="781"/>
      <c r="BR89" s="30"/>
    </row>
    <row r="90" spans="1:70" customFormat="1" ht="13.25" customHeight="1" x14ac:dyDescent="0.2">
      <c r="A90" s="30"/>
      <c r="B90" s="181">
        <v>17</v>
      </c>
      <c r="C90" s="182"/>
      <c r="D90" s="183"/>
      <c r="E90" s="778"/>
      <c r="F90" s="779"/>
      <c r="G90" s="779"/>
      <c r="H90" s="779"/>
      <c r="I90" s="779"/>
      <c r="J90" s="779"/>
      <c r="K90" s="779"/>
      <c r="L90" s="779"/>
      <c r="M90" s="779"/>
      <c r="N90" s="779"/>
      <c r="O90" s="779"/>
      <c r="P90" s="779"/>
      <c r="Q90" s="779"/>
      <c r="R90" s="779"/>
      <c r="S90" s="779"/>
      <c r="T90" s="779"/>
      <c r="U90" s="779"/>
      <c r="V90" s="779"/>
      <c r="W90" s="779"/>
      <c r="X90" s="780"/>
      <c r="Y90" s="778"/>
      <c r="Z90" s="779"/>
      <c r="AA90" s="779"/>
      <c r="AB90" s="779"/>
      <c r="AC90" s="779"/>
      <c r="AD90" s="779"/>
      <c r="AE90" s="779"/>
      <c r="AF90" s="779"/>
      <c r="AG90" s="779"/>
      <c r="AH90" s="779"/>
      <c r="AI90" s="779"/>
      <c r="AJ90" s="779"/>
      <c r="AK90" s="779"/>
      <c r="AL90" s="779"/>
      <c r="AM90" s="779"/>
      <c r="AN90" s="779"/>
      <c r="AO90" s="779"/>
      <c r="AP90" s="779"/>
      <c r="AQ90" s="779"/>
      <c r="AR90" s="779"/>
      <c r="AS90" s="779"/>
      <c r="AT90" s="779"/>
      <c r="AU90" s="779"/>
      <c r="AV90" s="779"/>
      <c r="AW90" s="779"/>
      <c r="AX90" s="779"/>
      <c r="AY90" s="779"/>
      <c r="AZ90" s="779"/>
      <c r="BA90" s="779"/>
      <c r="BB90" s="779"/>
      <c r="BC90" s="779"/>
      <c r="BD90" s="779"/>
      <c r="BE90" s="780"/>
      <c r="BF90" s="781"/>
      <c r="BG90" s="781"/>
      <c r="BH90" s="781"/>
      <c r="BI90" s="781"/>
      <c r="BJ90" s="781"/>
      <c r="BK90" s="781"/>
      <c r="BL90" s="781"/>
      <c r="BM90" s="781"/>
      <c r="BN90" s="781"/>
      <c r="BO90" s="781"/>
      <c r="BP90" s="781"/>
      <c r="BQ90" s="781"/>
      <c r="BR90" s="30"/>
    </row>
    <row r="91" spans="1:70" customFormat="1" ht="13.25" customHeight="1" x14ac:dyDescent="0.2">
      <c r="A91" s="30"/>
      <c r="B91" s="184"/>
      <c r="C91" s="185"/>
      <c r="D91" s="186"/>
      <c r="E91" s="769"/>
      <c r="F91" s="770"/>
      <c r="G91" s="770"/>
      <c r="H91" s="770"/>
      <c r="I91" s="770"/>
      <c r="J91" s="770"/>
      <c r="K91" s="770"/>
      <c r="L91" s="770"/>
      <c r="M91" s="770"/>
      <c r="N91" s="770"/>
      <c r="O91" s="770"/>
      <c r="P91" s="770"/>
      <c r="Q91" s="770"/>
      <c r="R91" s="770"/>
      <c r="S91" s="770"/>
      <c r="T91" s="770"/>
      <c r="U91" s="770"/>
      <c r="V91" s="770"/>
      <c r="W91" s="770"/>
      <c r="X91" s="771"/>
      <c r="Y91" s="769"/>
      <c r="Z91" s="770"/>
      <c r="AA91" s="770"/>
      <c r="AB91" s="770"/>
      <c r="AC91" s="770"/>
      <c r="AD91" s="770"/>
      <c r="AE91" s="770"/>
      <c r="AF91" s="770"/>
      <c r="AG91" s="770"/>
      <c r="AH91" s="770"/>
      <c r="AI91" s="770"/>
      <c r="AJ91" s="770"/>
      <c r="AK91" s="770"/>
      <c r="AL91" s="770"/>
      <c r="AM91" s="770"/>
      <c r="AN91" s="770"/>
      <c r="AO91" s="770"/>
      <c r="AP91" s="770"/>
      <c r="AQ91" s="770"/>
      <c r="AR91" s="770"/>
      <c r="AS91" s="770"/>
      <c r="AT91" s="770"/>
      <c r="AU91" s="770"/>
      <c r="AV91" s="770"/>
      <c r="AW91" s="770"/>
      <c r="AX91" s="770"/>
      <c r="AY91" s="770"/>
      <c r="AZ91" s="770"/>
      <c r="BA91" s="770"/>
      <c r="BB91" s="770"/>
      <c r="BC91" s="770"/>
      <c r="BD91" s="770"/>
      <c r="BE91" s="771"/>
      <c r="BF91" s="781"/>
      <c r="BG91" s="781"/>
      <c r="BH91" s="781"/>
      <c r="BI91" s="781"/>
      <c r="BJ91" s="781"/>
      <c r="BK91" s="781"/>
      <c r="BL91" s="781"/>
      <c r="BM91" s="781"/>
      <c r="BN91" s="781"/>
      <c r="BO91" s="781"/>
      <c r="BP91" s="781"/>
      <c r="BQ91" s="781"/>
      <c r="BR91" s="30"/>
    </row>
    <row r="92" spans="1:70" customFormat="1" ht="13.25" customHeight="1" x14ac:dyDescent="0.2">
      <c r="A92" s="30"/>
      <c r="B92" s="221"/>
      <c r="C92" s="222"/>
      <c r="D92" s="223"/>
      <c r="E92" s="772"/>
      <c r="F92" s="773"/>
      <c r="G92" s="773"/>
      <c r="H92" s="773"/>
      <c r="I92" s="773"/>
      <c r="J92" s="773"/>
      <c r="K92" s="773"/>
      <c r="L92" s="773"/>
      <c r="M92" s="773"/>
      <c r="N92" s="773"/>
      <c r="O92" s="773"/>
      <c r="P92" s="773"/>
      <c r="Q92" s="773"/>
      <c r="R92" s="773"/>
      <c r="S92" s="773"/>
      <c r="T92" s="773"/>
      <c r="U92" s="773"/>
      <c r="V92" s="773"/>
      <c r="W92" s="773"/>
      <c r="X92" s="774"/>
      <c r="Y92" s="772"/>
      <c r="Z92" s="773"/>
      <c r="AA92" s="773"/>
      <c r="AB92" s="773"/>
      <c r="AC92" s="773"/>
      <c r="AD92" s="773"/>
      <c r="AE92" s="773"/>
      <c r="AF92" s="773"/>
      <c r="AG92" s="773"/>
      <c r="AH92" s="773"/>
      <c r="AI92" s="773"/>
      <c r="AJ92" s="773"/>
      <c r="AK92" s="773"/>
      <c r="AL92" s="773"/>
      <c r="AM92" s="773"/>
      <c r="AN92" s="773"/>
      <c r="AO92" s="773"/>
      <c r="AP92" s="773"/>
      <c r="AQ92" s="773"/>
      <c r="AR92" s="773"/>
      <c r="AS92" s="773"/>
      <c r="AT92" s="773"/>
      <c r="AU92" s="773"/>
      <c r="AV92" s="773"/>
      <c r="AW92" s="773"/>
      <c r="AX92" s="773"/>
      <c r="AY92" s="773"/>
      <c r="AZ92" s="773"/>
      <c r="BA92" s="773"/>
      <c r="BB92" s="773"/>
      <c r="BC92" s="773"/>
      <c r="BD92" s="773"/>
      <c r="BE92" s="774"/>
      <c r="BF92" s="781"/>
      <c r="BG92" s="781"/>
      <c r="BH92" s="781"/>
      <c r="BI92" s="781"/>
      <c r="BJ92" s="781"/>
      <c r="BK92" s="781"/>
      <c r="BL92" s="781"/>
      <c r="BM92" s="781"/>
      <c r="BN92" s="781"/>
      <c r="BO92" s="781"/>
      <c r="BP92" s="781"/>
      <c r="BQ92" s="781"/>
      <c r="BR92" s="30"/>
    </row>
    <row r="93" spans="1:70" customFormat="1" ht="13.25" customHeight="1" x14ac:dyDescent="0.2">
      <c r="A93" s="30"/>
      <c r="B93" s="181">
        <v>18</v>
      </c>
      <c r="C93" s="182"/>
      <c r="D93" s="183"/>
      <c r="E93" s="778"/>
      <c r="F93" s="779"/>
      <c r="G93" s="779"/>
      <c r="H93" s="779"/>
      <c r="I93" s="779"/>
      <c r="J93" s="779"/>
      <c r="K93" s="779"/>
      <c r="L93" s="779"/>
      <c r="M93" s="779"/>
      <c r="N93" s="779"/>
      <c r="O93" s="779"/>
      <c r="P93" s="779"/>
      <c r="Q93" s="779"/>
      <c r="R93" s="779"/>
      <c r="S93" s="779"/>
      <c r="T93" s="779"/>
      <c r="U93" s="779"/>
      <c r="V93" s="779"/>
      <c r="W93" s="779"/>
      <c r="X93" s="780"/>
      <c r="Y93" s="778"/>
      <c r="Z93" s="779"/>
      <c r="AA93" s="779"/>
      <c r="AB93" s="779"/>
      <c r="AC93" s="779"/>
      <c r="AD93" s="779"/>
      <c r="AE93" s="779"/>
      <c r="AF93" s="779"/>
      <c r="AG93" s="779"/>
      <c r="AH93" s="779"/>
      <c r="AI93" s="779"/>
      <c r="AJ93" s="779"/>
      <c r="AK93" s="779"/>
      <c r="AL93" s="779"/>
      <c r="AM93" s="779"/>
      <c r="AN93" s="779"/>
      <c r="AO93" s="779"/>
      <c r="AP93" s="779"/>
      <c r="AQ93" s="779"/>
      <c r="AR93" s="779"/>
      <c r="AS93" s="779"/>
      <c r="AT93" s="779"/>
      <c r="AU93" s="779"/>
      <c r="AV93" s="779"/>
      <c r="AW93" s="779"/>
      <c r="AX93" s="779"/>
      <c r="AY93" s="779"/>
      <c r="AZ93" s="779"/>
      <c r="BA93" s="779"/>
      <c r="BB93" s="779"/>
      <c r="BC93" s="779"/>
      <c r="BD93" s="779"/>
      <c r="BE93" s="780"/>
      <c r="BF93" s="781"/>
      <c r="BG93" s="781"/>
      <c r="BH93" s="781"/>
      <c r="BI93" s="781"/>
      <c r="BJ93" s="781"/>
      <c r="BK93" s="781"/>
      <c r="BL93" s="781"/>
      <c r="BM93" s="781"/>
      <c r="BN93" s="781"/>
      <c r="BO93" s="781"/>
      <c r="BP93" s="781"/>
      <c r="BQ93" s="781"/>
      <c r="BR93" s="30"/>
    </row>
    <row r="94" spans="1:70" customFormat="1" ht="13.25" customHeight="1" x14ac:dyDescent="0.2">
      <c r="A94" s="30"/>
      <c r="B94" s="184"/>
      <c r="C94" s="185"/>
      <c r="D94" s="186"/>
      <c r="E94" s="769"/>
      <c r="F94" s="770"/>
      <c r="G94" s="770"/>
      <c r="H94" s="770"/>
      <c r="I94" s="770"/>
      <c r="J94" s="770"/>
      <c r="K94" s="770"/>
      <c r="L94" s="770"/>
      <c r="M94" s="770"/>
      <c r="N94" s="770"/>
      <c r="O94" s="770"/>
      <c r="P94" s="770"/>
      <c r="Q94" s="770"/>
      <c r="R94" s="770"/>
      <c r="S94" s="770"/>
      <c r="T94" s="770"/>
      <c r="U94" s="770"/>
      <c r="V94" s="770"/>
      <c r="W94" s="770"/>
      <c r="X94" s="771"/>
      <c r="Y94" s="769"/>
      <c r="Z94" s="770"/>
      <c r="AA94" s="770"/>
      <c r="AB94" s="770"/>
      <c r="AC94" s="770"/>
      <c r="AD94" s="770"/>
      <c r="AE94" s="770"/>
      <c r="AF94" s="770"/>
      <c r="AG94" s="770"/>
      <c r="AH94" s="770"/>
      <c r="AI94" s="770"/>
      <c r="AJ94" s="770"/>
      <c r="AK94" s="770"/>
      <c r="AL94" s="770"/>
      <c r="AM94" s="770"/>
      <c r="AN94" s="770"/>
      <c r="AO94" s="770"/>
      <c r="AP94" s="770"/>
      <c r="AQ94" s="770"/>
      <c r="AR94" s="770"/>
      <c r="AS94" s="770"/>
      <c r="AT94" s="770"/>
      <c r="AU94" s="770"/>
      <c r="AV94" s="770"/>
      <c r="AW94" s="770"/>
      <c r="AX94" s="770"/>
      <c r="AY94" s="770"/>
      <c r="AZ94" s="770"/>
      <c r="BA94" s="770"/>
      <c r="BB94" s="770"/>
      <c r="BC94" s="770"/>
      <c r="BD94" s="770"/>
      <c r="BE94" s="771"/>
      <c r="BF94" s="781"/>
      <c r="BG94" s="781"/>
      <c r="BH94" s="781"/>
      <c r="BI94" s="781"/>
      <c r="BJ94" s="781"/>
      <c r="BK94" s="781"/>
      <c r="BL94" s="781"/>
      <c r="BM94" s="781"/>
      <c r="BN94" s="781"/>
      <c r="BO94" s="781"/>
      <c r="BP94" s="781"/>
      <c r="BQ94" s="781"/>
      <c r="BR94" s="30"/>
    </row>
    <row r="95" spans="1:70" customFormat="1" ht="13.25" customHeight="1" x14ac:dyDescent="0.2">
      <c r="A95" s="30"/>
      <c r="B95" s="221"/>
      <c r="C95" s="222"/>
      <c r="D95" s="223"/>
      <c r="E95" s="772"/>
      <c r="F95" s="773"/>
      <c r="G95" s="773"/>
      <c r="H95" s="773"/>
      <c r="I95" s="773"/>
      <c r="J95" s="773"/>
      <c r="K95" s="773"/>
      <c r="L95" s="773"/>
      <c r="M95" s="773"/>
      <c r="N95" s="773"/>
      <c r="O95" s="773"/>
      <c r="P95" s="773"/>
      <c r="Q95" s="773"/>
      <c r="R95" s="773"/>
      <c r="S95" s="773"/>
      <c r="T95" s="773"/>
      <c r="U95" s="773"/>
      <c r="V95" s="773"/>
      <c r="W95" s="773"/>
      <c r="X95" s="774"/>
      <c r="Y95" s="772"/>
      <c r="Z95" s="773"/>
      <c r="AA95" s="773"/>
      <c r="AB95" s="773"/>
      <c r="AC95" s="773"/>
      <c r="AD95" s="773"/>
      <c r="AE95" s="773"/>
      <c r="AF95" s="773"/>
      <c r="AG95" s="773"/>
      <c r="AH95" s="773"/>
      <c r="AI95" s="773"/>
      <c r="AJ95" s="773"/>
      <c r="AK95" s="773"/>
      <c r="AL95" s="773"/>
      <c r="AM95" s="773"/>
      <c r="AN95" s="773"/>
      <c r="AO95" s="773"/>
      <c r="AP95" s="773"/>
      <c r="AQ95" s="773"/>
      <c r="AR95" s="773"/>
      <c r="AS95" s="773"/>
      <c r="AT95" s="773"/>
      <c r="AU95" s="773"/>
      <c r="AV95" s="773"/>
      <c r="AW95" s="773"/>
      <c r="AX95" s="773"/>
      <c r="AY95" s="773"/>
      <c r="AZ95" s="773"/>
      <c r="BA95" s="773"/>
      <c r="BB95" s="773"/>
      <c r="BC95" s="773"/>
      <c r="BD95" s="773"/>
      <c r="BE95" s="774"/>
      <c r="BF95" s="781"/>
      <c r="BG95" s="781"/>
      <c r="BH95" s="781"/>
      <c r="BI95" s="781"/>
      <c r="BJ95" s="781"/>
      <c r="BK95" s="781"/>
      <c r="BL95" s="781"/>
      <c r="BM95" s="781"/>
      <c r="BN95" s="781"/>
      <c r="BO95" s="781"/>
      <c r="BP95" s="781"/>
      <c r="BQ95" s="781"/>
      <c r="BR95" s="30"/>
    </row>
    <row r="96" spans="1:70" customFormat="1" ht="13.25" customHeight="1" x14ac:dyDescent="0.2">
      <c r="A96" s="30"/>
      <c r="B96" s="181">
        <v>19</v>
      </c>
      <c r="C96" s="182"/>
      <c r="D96" s="183"/>
      <c r="E96" s="778"/>
      <c r="F96" s="779"/>
      <c r="G96" s="779"/>
      <c r="H96" s="779"/>
      <c r="I96" s="779"/>
      <c r="J96" s="779"/>
      <c r="K96" s="779"/>
      <c r="L96" s="779"/>
      <c r="M96" s="779"/>
      <c r="N96" s="779"/>
      <c r="O96" s="779"/>
      <c r="P96" s="779"/>
      <c r="Q96" s="779"/>
      <c r="R96" s="779"/>
      <c r="S96" s="779"/>
      <c r="T96" s="779"/>
      <c r="U96" s="779"/>
      <c r="V96" s="779"/>
      <c r="W96" s="779"/>
      <c r="X96" s="780"/>
      <c r="Y96" s="778"/>
      <c r="Z96" s="779"/>
      <c r="AA96" s="779"/>
      <c r="AB96" s="779"/>
      <c r="AC96" s="779"/>
      <c r="AD96" s="779"/>
      <c r="AE96" s="779"/>
      <c r="AF96" s="779"/>
      <c r="AG96" s="779"/>
      <c r="AH96" s="779"/>
      <c r="AI96" s="779"/>
      <c r="AJ96" s="779"/>
      <c r="AK96" s="779"/>
      <c r="AL96" s="779"/>
      <c r="AM96" s="779"/>
      <c r="AN96" s="779"/>
      <c r="AO96" s="779"/>
      <c r="AP96" s="779"/>
      <c r="AQ96" s="779"/>
      <c r="AR96" s="779"/>
      <c r="AS96" s="779"/>
      <c r="AT96" s="779"/>
      <c r="AU96" s="779"/>
      <c r="AV96" s="779"/>
      <c r="AW96" s="779"/>
      <c r="AX96" s="779"/>
      <c r="AY96" s="779"/>
      <c r="AZ96" s="779"/>
      <c r="BA96" s="779"/>
      <c r="BB96" s="779"/>
      <c r="BC96" s="779"/>
      <c r="BD96" s="779"/>
      <c r="BE96" s="780"/>
      <c r="BF96" s="781"/>
      <c r="BG96" s="781"/>
      <c r="BH96" s="781"/>
      <c r="BI96" s="781"/>
      <c r="BJ96" s="781"/>
      <c r="BK96" s="781"/>
      <c r="BL96" s="781"/>
      <c r="BM96" s="781"/>
      <c r="BN96" s="781"/>
      <c r="BO96" s="781"/>
      <c r="BP96" s="781"/>
      <c r="BQ96" s="781"/>
      <c r="BR96" s="30"/>
    </row>
    <row r="97" spans="1:70" customFormat="1" ht="13.25" customHeight="1" x14ac:dyDescent="0.2">
      <c r="A97" s="30"/>
      <c r="B97" s="184"/>
      <c r="C97" s="185"/>
      <c r="D97" s="186"/>
      <c r="E97" s="769"/>
      <c r="F97" s="770"/>
      <c r="G97" s="770"/>
      <c r="H97" s="770"/>
      <c r="I97" s="770"/>
      <c r="J97" s="770"/>
      <c r="K97" s="770"/>
      <c r="L97" s="770"/>
      <c r="M97" s="770"/>
      <c r="N97" s="770"/>
      <c r="O97" s="770"/>
      <c r="P97" s="770"/>
      <c r="Q97" s="770"/>
      <c r="R97" s="770"/>
      <c r="S97" s="770"/>
      <c r="T97" s="770"/>
      <c r="U97" s="770"/>
      <c r="V97" s="770"/>
      <c r="W97" s="770"/>
      <c r="X97" s="771"/>
      <c r="Y97" s="769"/>
      <c r="Z97" s="770"/>
      <c r="AA97" s="770"/>
      <c r="AB97" s="770"/>
      <c r="AC97" s="770"/>
      <c r="AD97" s="770"/>
      <c r="AE97" s="770"/>
      <c r="AF97" s="770"/>
      <c r="AG97" s="770"/>
      <c r="AH97" s="770"/>
      <c r="AI97" s="770"/>
      <c r="AJ97" s="770"/>
      <c r="AK97" s="770"/>
      <c r="AL97" s="770"/>
      <c r="AM97" s="770"/>
      <c r="AN97" s="770"/>
      <c r="AO97" s="770"/>
      <c r="AP97" s="770"/>
      <c r="AQ97" s="770"/>
      <c r="AR97" s="770"/>
      <c r="AS97" s="770"/>
      <c r="AT97" s="770"/>
      <c r="AU97" s="770"/>
      <c r="AV97" s="770"/>
      <c r="AW97" s="770"/>
      <c r="AX97" s="770"/>
      <c r="AY97" s="770"/>
      <c r="AZ97" s="770"/>
      <c r="BA97" s="770"/>
      <c r="BB97" s="770"/>
      <c r="BC97" s="770"/>
      <c r="BD97" s="770"/>
      <c r="BE97" s="771"/>
      <c r="BF97" s="781"/>
      <c r="BG97" s="781"/>
      <c r="BH97" s="781"/>
      <c r="BI97" s="781"/>
      <c r="BJ97" s="781"/>
      <c r="BK97" s="781"/>
      <c r="BL97" s="781"/>
      <c r="BM97" s="781"/>
      <c r="BN97" s="781"/>
      <c r="BO97" s="781"/>
      <c r="BP97" s="781"/>
      <c r="BQ97" s="781"/>
      <c r="BR97" s="30"/>
    </row>
    <row r="98" spans="1:70" customFormat="1" ht="13.25" customHeight="1" x14ac:dyDescent="0.2">
      <c r="A98" s="30"/>
      <c r="B98" s="221"/>
      <c r="C98" s="222"/>
      <c r="D98" s="223"/>
      <c r="E98" s="772"/>
      <c r="F98" s="773"/>
      <c r="G98" s="773"/>
      <c r="H98" s="773"/>
      <c r="I98" s="773"/>
      <c r="J98" s="773"/>
      <c r="K98" s="773"/>
      <c r="L98" s="773"/>
      <c r="M98" s="773"/>
      <c r="N98" s="773"/>
      <c r="O98" s="773"/>
      <c r="P98" s="773"/>
      <c r="Q98" s="773"/>
      <c r="R98" s="773"/>
      <c r="S98" s="773"/>
      <c r="T98" s="773"/>
      <c r="U98" s="773"/>
      <c r="V98" s="773"/>
      <c r="W98" s="773"/>
      <c r="X98" s="774"/>
      <c r="Y98" s="772"/>
      <c r="Z98" s="773"/>
      <c r="AA98" s="773"/>
      <c r="AB98" s="773"/>
      <c r="AC98" s="773"/>
      <c r="AD98" s="773"/>
      <c r="AE98" s="773"/>
      <c r="AF98" s="773"/>
      <c r="AG98" s="773"/>
      <c r="AH98" s="773"/>
      <c r="AI98" s="773"/>
      <c r="AJ98" s="773"/>
      <c r="AK98" s="773"/>
      <c r="AL98" s="773"/>
      <c r="AM98" s="773"/>
      <c r="AN98" s="773"/>
      <c r="AO98" s="773"/>
      <c r="AP98" s="773"/>
      <c r="AQ98" s="773"/>
      <c r="AR98" s="773"/>
      <c r="AS98" s="773"/>
      <c r="AT98" s="773"/>
      <c r="AU98" s="773"/>
      <c r="AV98" s="773"/>
      <c r="AW98" s="773"/>
      <c r="AX98" s="773"/>
      <c r="AY98" s="773"/>
      <c r="AZ98" s="773"/>
      <c r="BA98" s="773"/>
      <c r="BB98" s="773"/>
      <c r="BC98" s="773"/>
      <c r="BD98" s="773"/>
      <c r="BE98" s="774"/>
      <c r="BF98" s="781"/>
      <c r="BG98" s="781"/>
      <c r="BH98" s="781"/>
      <c r="BI98" s="781"/>
      <c r="BJ98" s="781"/>
      <c r="BK98" s="781"/>
      <c r="BL98" s="781"/>
      <c r="BM98" s="781"/>
      <c r="BN98" s="781"/>
      <c r="BO98" s="781"/>
      <c r="BP98" s="781"/>
      <c r="BQ98" s="781"/>
      <c r="BR98" s="30"/>
    </row>
    <row r="99" spans="1:70" customFormat="1" ht="13.25" customHeight="1" x14ac:dyDescent="0.2">
      <c r="A99" s="30"/>
      <c r="B99" s="181">
        <v>20</v>
      </c>
      <c r="C99" s="182"/>
      <c r="D99" s="183"/>
      <c r="E99" s="778"/>
      <c r="F99" s="779"/>
      <c r="G99" s="779"/>
      <c r="H99" s="779"/>
      <c r="I99" s="779"/>
      <c r="J99" s="779"/>
      <c r="K99" s="779"/>
      <c r="L99" s="779"/>
      <c r="M99" s="779"/>
      <c r="N99" s="779"/>
      <c r="O99" s="779"/>
      <c r="P99" s="779"/>
      <c r="Q99" s="779"/>
      <c r="R99" s="779"/>
      <c r="S99" s="779"/>
      <c r="T99" s="779"/>
      <c r="U99" s="779"/>
      <c r="V99" s="779"/>
      <c r="W99" s="779"/>
      <c r="X99" s="780"/>
      <c r="Y99" s="778"/>
      <c r="Z99" s="779"/>
      <c r="AA99" s="779"/>
      <c r="AB99" s="779"/>
      <c r="AC99" s="779"/>
      <c r="AD99" s="779"/>
      <c r="AE99" s="779"/>
      <c r="AF99" s="779"/>
      <c r="AG99" s="779"/>
      <c r="AH99" s="779"/>
      <c r="AI99" s="779"/>
      <c r="AJ99" s="779"/>
      <c r="AK99" s="779"/>
      <c r="AL99" s="779"/>
      <c r="AM99" s="779"/>
      <c r="AN99" s="779"/>
      <c r="AO99" s="779"/>
      <c r="AP99" s="779"/>
      <c r="AQ99" s="779"/>
      <c r="AR99" s="779"/>
      <c r="AS99" s="779"/>
      <c r="AT99" s="779"/>
      <c r="AU99" s="779"/>
      <c r="AV99" s="779"/>
      <c r="AW99" s="779"/>
      <c r="AX99" s="779"/>
      <c r="AY99" s="779"/>
      <c r="AZ99" s="779"/>
      <c r="BA99" s="779"/>
      <c r="BB99" s="779"/>
      <c r="BC99" s="779"/>
      <c r="BD99" s="779"/>
      <c r="BE99" s="780"/>
      <c r="BF99" s="781"/>
      <c r="BG99" s="781"/>
      <c r="BH99" s="781"/>
      <c r="BI99" s="781"/>
      <c r="BJ99" s="781"/>
      <c r="BK99" s="781"/>
      <c r="BL99" s="781"/>
      <c r="BM99" s="781"/>
      <c r="BN99" s="781"/>
      <c r="BO99" s="781"/>
      <c r="BP99" s="781"/>
      <c r="BQ99" s="781"/>
      <c r="BR99" s="30"/>
    </row>
    <row r="100" spans="1:70" customFormat="1" ht="13.25" customHeight="1" x14ac:dyDescent="0.2">
      <c r="A100" s="30"/>
      <c r="B100" s="184"/>
      <c r="C100" s="185"/>
      <c r="D100" s="186"/>
      <c r="E100" s="769"/>
      <c r="F100" s="770"/>
      <c r="G100" s="770"/>
      <c r="H100" s="770"/>
      <c r="I100" s="770"/>
      <c r="J100" s="770"/>
      <c r="K100" s="770"/>
      <c r="L100" s="770"/>
      <c r="M100" s="770"/>
      <c r="N100" s="770"/>
      <c r="O100" s="770"/>
      <c r="P100" s="770"/>
      <c r="Q100" s="770"/>
      <c r="R100" s="770"/>
      <c r="S100" s="770"/>
      <c r="T100" s="770"/>
      <c r="U100" s="770"/>
      <c r="V100" s="770"/>
      <c r="W100" s="770"/>
      <c r="X100" s="771"/>
      <c r="Y100" s="769"/>
      <c r="Z100" s="770"/>
      <c r="AA100" s="770"/>
      <c r="AB100" s="770"/>
      <c r="AC100" s="770"/>
      <c r="AD100" s="770"/>
      <c r="AE100" s="770"/>
      <c r="AF100" s="770"/>
      <c r="AG100" s="770"/>
      <c r="AH100" s="770"/>
      <c r="AI100" s="770"/>
      <c r="AJ100" s="770"/>
      <c r="AK100" s="770"/>
      <c r="AL100" s="770"/>
      <c r="AM100" s="770"/>
      <c r="AN100" s="770"/>
      <c r="AO100" s="770"/>
      <c r="AP100" s="770"/>
      <c r="AQ100" s="770"/>
      <c r="AR100" s="770"/>
      <c r="AS100" s="770"/>
      <c r="AT100" s="770"/>
      <c r="AU100" s="770"/>
      <c r="AV100" s="770"/>
      <c r="AW100" s="770"/>
      <c r="AX100" s="770"/>
      <c r="AY100" s="770"/>
      <c r="AZ100" s="770"/>
      <c r="BA100" s="770"/>
      <c r="BB100" s="770"/>
      <c r="BC100" s="770"/>
      <c r="BD100" s="770"/>
      <c r="BE100" s="771"/>
      <c r="BF100" s="781"/>
      <c r="BG100" s="781"/>
      <c r="BH100" s="781"/>
      <c r="BI100" s="781"/>
      <c r="BJ100" s="781"/>
      <c r="BK100" s="781"/>
      <c r="BL100" s="781"/>
      <c r="BM100" s="781"/>
      <c r="BN100" s="781"/>
      <c r="BO100" s="781"/>
      <c r="BP100" s="781"/>
      <c r="BQ100" s="781"/>
      <c r="BR100" s="30"/>
    </row>
    <row r="101" spans="1:70" customFormat="1" ht="13.25" customHeight="1" x14ac:dyDescent="0.2">
      <c r="A101" s="30"/>
      <c r="B101" s="221"/>
      <c r="C101" s="222"/>
      <c r="D101" s="223"/>
      <c r="E101" s="772"/>
      <c r="F101" s="773"/>
      <c r="G101" s="773"/>
      <c r="H101" s="773"/>
      <c r="I101" s="773"/>
      <c r="J101" s="773"/>
      <c r="K101" s="773"/>
      <c r="L101" s="773"/>
      <c r="M101" s="773"/>
      <c r="N101" s="773"/>
      <c r="O101" s="773"/>
      <c r="P101" s="773"/>
      <c r="Q101" s="773"/>
      <c r="R101" s="773"/>
      <c r="S101" s="773"/>
      <c r="T101" s="773"/>
      <c r="U101" s="773"/>
      <c r="V101" s="773"/>
      <c r="W101" s="773"/>
      <c r="X101" s="774"/>
      <c r="Y101" s="772"/>
      <c r="Z101" s="773"/>
      <c r="AA101" s="773"/>
      <c r="AB101" s="773"/>
      <c r="AC101" s="773"/>
      <c r="AD101" s="773"/>
      <c r="AE101" s="773"/>
      <c r="AF101" s="773"/>
      <c r="AG101" s="773"/>
      <c r="AH101" s="773"/>
      <c r="AI101" s="773"/>
      <c r="AJ101" s="773"/>
      <c r="AK101" s="773"/>
      <c r="AL101" s="773"/>
      <c r="AM101" s="773"/>
      <c r="AN101" s="773"/>
      <c r="AO101" s="773"/>
      <c r="AP101" s="773"/>
      <c r="AQ101" s="773"/>
      <c r="AR101" s="773"/>
      <c r="AS101" s="773"/>
      <c r="AT101" s="773"/>
      <c r="AU101" s="773"/>
      <c r="AV101" s="773"/>
      <c r="AW101" s="773"/>
      <c r="AX101" s="773"/>
      <c r="AY101" s="773"/>
      <c r="AZ101" s="773"/>
      <c r="BA101" s="773"/>
      <c r="BB101" s="773"/>
      <c r="BC101" s="773"/>
      <c r="BD101" s="773"/>
      <c r="BE101" s="774"/>
      <c r="BF101" s="781"/>
      <c r="BG101" s="781"/>
      <c r="BH101" s="781"/>
      <c r="BI101" s="781"/>
      <c r="BJ101" s="781"/>
      <c r="BK101" s="781"/>
      <c r="BL101" s="781"/>
      <c r="BM101" s="781"/>
      <c r="BN101" s="781"/>
      <c r="BO101" s="781"/>
      <c r="BP101" s="781"/>
      <c r="BQ101" s="781"/>
      <c r="BR101" s="30"/>
    </row>
    <row r="102" spans="1:70" customForma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row>
    <row r="103" spans="1:70" customFormat="1"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row>
    <row r="104" spans="1:70" customFormat="1" ht="27" customHeight="1" x14ac:dyDescent="0.2">
      <c r="A104" s="30"/>
      <c r="B104" s="52" t="s">
        <v>89</v>
      </c>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row>
    <row r="105" spans="1:70" customFormat="1" ht="38.25" customHeight="1" x14ac:dyDescent="0.2">
      <c r="A105" s="30"/>
      <c r="B105" s="250" t="s">
        <v>11</v>
      </c>
      <c r="C105" s="250"/>
      <c r="D105" s="250"/>
      <c r="E105" s="250"/>
      <c r="F105" s="250"/>
      <c r="G105" s="250"/>
      <c r="H105" s="250"/>
      <c r="I105" s="250"/>
      <c r="J105" s="250"/>
      <c r="K105" s="250"/>
      <c r="L105" s="250"/>
      <c r="M105" s="250"/>
      <c r="N105" s="782"/>
      <c r="O105" s="783"/>
      <c r="P105" s="783"/>
      <c r="Q105" s="783"/>
      <c r="R105" s="783"/>
      <c r="S105" s="783"/>
      <c r="T105" s="783"/>
      <c r="U105" s="783"/>
      <c r="V105" s="783"/>
      <c r="W105" s="783"/>
      <c r="X105" s="783"/>
      <c r="Y105" s="783"/>
      <c r="Z105" s="783"/>
      <c r="AA105" s="783"/>
      <c r="AB105" s="783"/>
      <c r="AC105" s="783"/>
      <c r="AD105" s="783"/>
      <c r="AE105" s="783"/>
      <c r="AF105" s="783"/>
      <c r="AG105" s="783"/>
      <c r="AH105" s="783"/>
      <c r="AI105" s="783"/>
      <c r="AJ105" s="783"/>
      <c r="AK105" s="783"/>
      <c r="AL105" s="783"/>
      <c r="AM105" s="783"/>
      <c r="AN105" s="783"/>
      <c r="AO105" s="783"/>
      <c r="AP105" s="783"/>
      <c r="AQ105" s="783"/>
      <c r="AR105" s="783"/>
      <c r="AS105" s="783"/>
      <c r="AT105" s="783"/>
      <c r="AU105" s="783"/>
      <c r="AV105" s="783"/>
      <c r="AW105" s="783"/>
      <c r="AX105" s="783"/>
      <c r="AY105" s="783"/>
      <c r="AZ105" s="783"/>
      <c r="BA105" s="783"/>
      <c r="BB105" s="783"/>
      <c r="BC105" s="783"/>
      <c r="BD105" s="783"/>
      <c r="BE105" s="783"/>
      <c r="BF105" s="784"/>
      <c r="BG105" s="785"/>
      <c r="BH105" s="785"/>
      <c r="BI105" s="785"/>
      <c r="BJ105" s="785"/>
      <c r="BK105" s="785"/>
      <c r="BL105" s="785"/>
      <c r="BM105" s="785"/>
      <c r="BN105" s="785"/>
      <c r="BO105" s="785"/>
      <c r="BP105" s="785"/>
      <c r="BQ105" s="786"/>
      <c r="BR105" s="30"/>
    </row>
    <row r="106" spans="1:70" customFormat="1" ht="38.25" customHeight="1" x14ac:dyDescent="0.2">
      <c r="A106" s="30"/>
      <c r="B106" s="250" t="s">
        <v>33</v>
      </c>
      <c r="C106" s="250"/>
      <c r="D106" s="250"/>
      <c r="E106" s="250"/>
      <c r="F106" s="250"/>
      <c r="G106" s="250"/>
      <c r="H106" s="250"/>
      <c r="I106" s="250"/>
      <c r="J106" s="250"/>
      <c r="K106" s="250"/>
      <c r="L106" s="250"/>
      <c r="M106" s="250"/>
      <c r="N106" s="782" t="s">
        <v>116</v>
      </c>
      <c r="O106" s="783"/>
      <c r="P106" s="783"/>
      <c r="Q106" s="783"/>
      <c r="R106" s="783"/>
      <c r="S106" s="783"/>
      <c r="T106" s="783"/>
      <c r="U106" s="783"/>
      <c r="V106" s="783"/>
      <c r="W106" s="783"/>
      <c r="X106" s="783"/>
      <c r="Y106" s="783"/>
      <c r="Z106" s="783"/>
      <c r="AA106" s="783"/>
      <c r="AB106" s="783"/>
      <c r="AC106" s="783"/>
      <c r="AD106" s="783"/>
      <c r="AE106" s="783"/>
      <c r="AF106" s="783"/>
      <c r="AG106" s="783"/>
      <c r="AH106" s="783"/>
      <c r="AI106" s="783"/>
      <c r="AJ106" s="783"/>
      <c r="AK106" s="783"/>
      <c r="AL106" s="783"/>
      <c r="AM106" s="783"/>
      <c r="AN106" s="783"/>
      <c r="AO106" s="783"/>
      <c r="AP106" s="783"/>
      <c r="AQ106" s="783"/>
      <c r="AR106" s="783"/>
      <c r="AS106" s="783"/>
      <c r="AT106" s="783"/>
      <c r="AU106" s="783"/>
      <c r="AV106" s="783"/>
      <c r="AW106" s="783"/>
      <c r="AX106" s="783"/>
      <c r="AY106" s="783"/>
      <c r="AZ106" s="783"/>
      <c r="BA106" s="783"/>
      <c r="BB106" s="783"/>
      <c r="BC106" s="783"/>
      <c r="BD106" s="783"/>
      <c r="BE106" s="783"/>
      <c r="BF106" s="787"/>
      <c r="BG106" s="788"/>
      <c r="BH106" s="788"/>
      <c r="BI106" s="788"/>
      <c r="BJ106" s="788"/>
      <c r="BK106" s="788"/>
      <c r="BL106" s="788"/>
      <c r="BM106" s="788"/>
      <c r="BN106" s="788"/>
      <c r="BO106" s="788"/>
      <c r="BP106" s="788"/>
      <c r="BQ106" s="789"/>
      <c r="BR106" s="30"/>
    </row>
    <row r="107" spans="1:70" customFormat="1" ht="38.25" customHeight="1" x14ac:dyDescent="0.2">
      <c r="A107" s="30"/>
      <c r="B107" s="250" t="s">
        <v>34</v>
      </c>
      <c r="C107" s="250"/>
      <c r="D107" s="250"/>
      <c r="E107" s="250"/>
      <c r="F107" s="250"/>
      <c r="G107" s="250"/>
      <c r="H107" s="250"/>
      <c r="I107" s="250"/>
      <c r="J107" s="250"/>
      <c r="K107" s="250"/>
      <c r="L107" s="250"/>
      <c r="M107" s="250"/>
      <c r="N107" s="782" t="s">
        <v>116</v>
      </c>
      <c r="O107" s="783"/>
      <c r="P107" s="783"/>
      <c r="Q107" s="783"/>
      <c r="R107" s="783"/>
      <c r="S107" s="783"/>
      <c r="T107" s="783"/>
      <c r="U107" s="783"/>
      <c r="V107" s="783"/>
      <c r="W107" s="783"/>
      <c r="X107" s="783"/>
      <c r="Y107" s="783"/>
      <c r="Z107" s="783"/>
      <c r="AA107" s="783"/>
      <c r="AB107" s="783"/>
      <c r="AC107" s="783"/>
      <c r="AD107" s="783"/>
      <c r="AE107" s="783"/>
      <c r="AF107" s="783"/>
      <c r="AG107" s="783"/>
      <c r="AH107" s="783"/>
      <c r="AI107" s="783"/>
      <c r="AJ107" s="783"/>
      <c r="AK107" s="783"/>
      <c r="AL107" s="783"/>
      <c r="AM107" s="783"/>
      <c r="AN107" s="783"/>
      <c r="AO107" s="783"/>
      <c r="AP107" s="783"/>
      <c r="AQ107" s="783"/>
      <c r="AR107" s="783"/>
      <c r="AS107" s="783"/>
      <c r="AT107" s="783"/>
      <c r="AU107" s="783"/>
      <c r="AV107" s="783"/>
      <c r="AW107" s="783"/>
      <c r="AX107" s="783"/>
      <c r="AY107" s="783"/>
      <c r="AZ107" s="783"/>
      <c r="BA107" s="783"/>
      <c r="BB107" s="783"/>
      <c r="BC107" s="783"/>
      <c r="BD107" s="783"/>
      <c r="BE107" s="783"/>
      <c r="BF107" s="790"/>
      <c r="BG107" s="791"/>
      <c r="BH107" s="791"/>
      <c r="BI107" s="791"/>
      <c r="BJ107" s="791"/>
      <c r="BK107" s="791"/>
      <c r="BL107" s="791"/>
      <c r="BM107" s="791"/>
      <c r="BN107" s="791"/>
      <c r="BO107" s="791"/>
      <c r="BP107" s="791"/>
      <c r="BQ107" s="792"/>
      <c r="BR107" s="30"/>
    </row>
    <row r="108" spans="1:70" customFormat="1"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row>
  </sheetData>
  <sheetProtection algorithmName="SHA-512" hashValue="M+czCAQSGIE5Jw5XbsRffSVbmkfcrw/ipuKH0POz5Qr59YduwWPDAB7/hKe5j0mz5g0LqsQHneTaoOvCUoCoCw==" saltValue="Fvr6jMP0Lw2TUwwTtDhZGw==" spinCount="100000" sheet="1" selectLockedCells="1"/>
  <protectedRanges>
    <protectedRange password="B6C9" sqref="BF2:BG2" name="範囲1"/>
  </protectedRanges>
  <mergeCells count="163">
    <mergeCell ref="BV1:BW1"/>
    <mergeCell ref="BD2:BG2"/>
    <mergeCell ref="BH2:BI2"/>
    <mergeCell ref="BJ2:BK2"/>
    <mergeCell ref="BL2:BM2"/>
    <mergeCell ref="BN2:BO2"/>
    <mergeCell ref="B9:I10"/>
    <mergeCell ref="J9:AI10"/>
    <mergeCell ref="B11:I12"/>
    <mergeCell ref="J11:AI12"/>
    <mergeCell ref="B13:I14"/>
    <mergeCell ref="J13:AI14"/>
    <mergeCell ref="BC3:BI3"/>
    <mergeCell ref="BJ3:BQ3"/>
    <mergeCell ref="BL4:BM4"/>
    <mergeCell ref="BO4:BP4"/>
    <mergeCell ref="B5:BR5"/>
    <mergeCell ref="B7:BR7"/>
    <mergeCell ref="B15:I16"/>
    <mergeCell ref="J15:AI16"/>
    <mergeCell ref="B17:I18"/>
    <mergeCell ref="J17:AI18"/>
    <mergeCell ref="BS18:CF21"/>
    <mergeCell ref="CG18:CK20"/>
    <mergeCell ref="BS22:CF25"/>
    <mergeCell ref="B24:H27"/>
    <mergeCell ref="I24:O27"/>
    <mergeCell ref="B21:BC23"/>
    <mergeCell ref="P24:AF27"/>
    <mergeCell ref="AG24:AN27"/>
    <mergeCell ref="AO24:AV27"/>
    <mergeCell ref="AW24:BC27"/>
    <mergeCell ref="BS26:CF27"/>
    <mergeCell ref="B36:BQ38"/>
    <mergeCell ref="B39:D41"/>
    <mergeCell ref="E39:X41"/>
    <mergeCell ref="Y39:BE41"/>
    <mergeCell ref="BF39:BK41"/>
    <mergeCell ref="BL39:BQ41"/>
    <mergeCell ref="B28:E30"/>
    <mergeCell ref="F28:H30"/>
    <mergeCell ref="I28:L30"/>
    <mergeCell ref="M28:O30"/>
    <mergeCell ref="P28:S30"/>
    <mergeCell ref="BS28:CF29"/>
    <mergeCell ref="BS30:CF31"/>
    <mergeCell ref="B31:E33"/>
    <mergeCell ref="F31:H33"/>
    <mergeCell ref="P31:S33"/>
    <mergeCell ref="T28:AF30"/>
    <mergeCell ref="AG28:AN33"/>
    <mergeCell ref="AO28:AV33"/>
    <mergeCell ref="AW28:BC33"/>
    <mergeCell ref="I31:O33"/>
    <mergeCell ref="T31:AF33"/>
    <mergeCell ref="BE32:BQ33"/>
    <mergeCell ref="B42:D44"/>
    <mergeCell ref="E42:X44"/>
    <mergeCell ref="Y42:BE44"/>
    <mergeCell ref="BF42:BK44"/>
    <mergeCell ref="BL42:BQ44"/>
    <mergeCell ref="B45:D47"/>
    <mergeCell ref="E45:X47"/>
    <mergeCell ref="Y45:BE47"/>
    <mergeCell ref="BF45:BK47"/>
    <mergeCell ref="BL45:BQ47"/>
    <mergeCell ref="B48:D50"/>
    <mergeCell ref="E48:X50"/>
    <mergeCell ref="Y48:BE50"/>
    <mergeCell ref="BF48:BK50"/>
    <mergeCell ref="BL48:BQ50"/>
    <mergeCell ref="B51:D53"/>
    <mergeCell ref="E51:X53"/>
    <mergeCell ref="Y51:BE53"/>
    <mergeCell ref="BF51:BK53"/>
    <mergeCell ref="BL51:BQ53"/>
    <mergeCell ref="B54:D56"/>
    <mergeCell ref="E54:X56"/>
    <mergeCell ref="Y54:BE56"/>
    <mergeCell ref="BF54:BK56"/>
    <mergeCell ref="BL54:BQ56"/>
    <mergeCell ref="B57:D59"/>
    <mergeCell ref="E57:X59"/>
    <mergeCell ref="Y57:BE59"/>
    <mergeCell ref="BF57:BK59"/>
    <mergeCell ref="BL57:BQ59"/>
    <mergeCell ref="B60:D62"/>
    <mergeCell ref="E60:X62"/>
    <mergeCell ref="Y60:BE62"/>
    <mergeCell ref="BF60:BK62"/>
    <mergeCell ref="BL60:BQ62"/>
    <mergeCell ref="B63:D65"/>
    <mergeCell ref="E63:X65"/>
    <mergeCell ref="Y63:BE65"/>
    <mergeCell ref="BF63:BK65"/>
    <mergeCell ref="BL63:BQ65"/>
    <mergeCell ref="B66:D68"/>
    <mergeCell ref="E66:X68"/>
    <mergeCell ref="Y66:BE68"/>
    <mergeCell ref="BF66:BK68"/>
    <mergeCell ref="BL66:BQ68"/>
    <mergeCell ref="B69:D71"/>
    <mergeCell ref="E69:X71"/>
    <mergeCell ref="Y69:BE71"/>
    <mergeCell ref="BF69:BK71"/>
    <mergeCell ref="BL69:BQ71"/>
    <mergeCell ref="B72:D74"/>
    <mergeCell ref="E72:X74"/>
    <mergeCell ref="Y72:BE74"/>
    <mergeCell ref="BF72:BK74"/>
    <mergeCell ref="BL72:BQ74"/>
    <mergeCell ref="B75:D77"/>
    <mergeCell ref="E75:X77"/>
    <mergeCell ref="Y75:BE77"/>
    <mergeCell ref="BF75:BK77"/>
    <mergeCell ref="BL75:BQ77"/>
    <mergeCell ref="B78:D80"/>
    <mergeCell ref="E78:X80"/>
    <mergeCell ref="Y78:BE80"/>
    <mergeCell ref="BF78:BK80"/>
    <mergeCell ref="BL78:BQ80"/>
    <mergeCell ref="B81:D83"/>
    <mergeCell ref="E81:X83"/>
    <mergeCell ref="Y81:BE83"/>
    <mergeCell ref="BF81:BK83"/>
    <mergeCell ref="BL81:BQ83"/>
    <mergeCell ref="B84:D86"/>
    <mergeCell ref="E84:X86"/>
    <mergeCell ref="Y84:BE86"/>
    <mergeCell ref="BF84:BK86"/>
    <mergeCell ref="BL84:BQ86"/>
    <mergeCell ref="B87:D89"/>
    <mergeCell ref="E87:X89"/>
    <mergeCell ref="Y87:BE89"/>
    <mergeCell ref="BF87:BK89"/>
    <mergeCell ref="BL87:BQ89"/>
    <mergeCell ref="B90:D92"/>
    <mergeCell ref="E90:X92"/>
    <mergeCell ref="Y90:BE92"/>
    <mergeCell ref="BF90:BK92"/>
    <mergeCell ref="BL90:BQ92"/>
    <mergeCell ref="B93:D95"/>
    <mergeCell ref="E93:X95"/>
    <mergeCell ref="Y93:BE95"/>
    <mergeCell ref="BF93:BK95"/>
    <mergeCell ref="BL93:BQ95"/>
    <mergeCell ref="B105:M105"/>
    <mergeCell ref="N105:BE105"/>
    <mergeCell ref="BF105:BQ107"/>
    <mergeCell ref="B106:M106"/>
    <mergeCell ref="N106:BE106"/>
    <mergeCell ref="B107:M107"/>
    <mergeCell ref="N107:BE107"/>
    <mergeCell ref="B96:D98"/>
    <mergeCell ref="E96:X98"/>
    <mergeCell ref="Y96:BE98"/>
    <mergeCell ref="BF96:BK98"/>
    <mergeCell ref="BL96:BQ98"/>
    <mergeCell ref="B99:D101"/>
    <mergeCell ref="E99:X101"/>
    <mergeCell ref="Y99:BE101"/>
    <mergeCell ref="BF99:BK101"/>
    <mergeCell ref="BL99:BQ101"/>
  </mergeCells>
  <phoneticPr fontId="35"/>
  <conditionalFormatting sqref="AW28:BA33">
    <cfRule type="expression" dxfId="11" priority="6">
      <formula>$AW$28="該当する"</formula>
    </cfRule>
  </conditionalFormatting>
  <conditionalFormatting sqref="AG28:AK33">
    <cfRule type="expression" dxfId="10" priority="2">
      <formula>$AG$28="有"</formula>
    </cfRule>
  </conditionalFormatting>
  <conditionalFormatting sqref="T31:AF33">
    <cfRule type="expression" dxfId="9" priority="3">
      <formula>AND(#REF!&gt;0,$T$31="")</formula>
    </cfRule>
  </conditionalFormatting>
  <conditionalFormatting sqref="AO28:AS33">
    <cfRule type="expression" dxfId="8" priority="5">
      <formula>$AO$28="該当する"</formula>
    </cfRule>
  </conditionalFormatting>
  <conditionalFormatting sqref="T28:AF30">
    <cfRule type="expression" dxfId="7" priority="1">
      <formula>AND($BD$28="※1",$T$28="該当なし")</formula>
    </cfRule>
  </conditionalFormatting>
  <dataValidations count="5">
    <dataValidation type="list" allowBlank="1" showInputMessage="1" showErrorMessage="1" sqref="AO28:BC33" xr:uid="{2805B528-E425-45A9-971B-2863F41BE961}">
      <formula1>"該当しない,該当する"</formula1>
    </dataValidation>
    <dataValidation type="list" allowBlank="1" showInputMessage="1" showErrorMessage="1" sqref="AG28:AN33" xr:uid="{8C792813-4A84-4F0A-A273-00A5FABCF6F8}">
      <formula1>"有,無"</formula1>
    </dataValidation>
    <dataValidation operator="lessThanOrEqual" allowBlank="1" showInputMessage="1" showErrorMessage="1" error="リース契約期間より長い年数が入力されています。_x000a_入力間違いがないか確認してください。" sqref="I28:L30" xr:uid="{617BAACC-A99F-42A8-9BB1-ECCA34533C0E}"/>
    <dataValidation type="whole" operator="greaterThan" allowBlank="1" showInputMessage="1" showErrorMessage="1" error="不正な契約期間が入力されています。_x000a_入力間違いがないか確認してください。" sqref="B28:E30" xr:uid="{62E67CBD-7436-425D-834B-2AB35035DE5B}">
      <formula1>12</formula1>
    </dataValidation>
    <dataValidation type="list" allowBlank="1" showInputMessage="1" sqref="T28:AF30" xr:uid="{DAE99D03-F7E1-487C-90CD-009E4B14704E}">
      <formula1>"該当なし"</formula1>
    </dataValidation>
  </dataValidations>
  <pageMargins left="0.74803149606299213" right="0.74803149606299213" top="0.59055118110236227" bottom="0.59055118110236227" header="0.31496062992125984" footer="0.31496062992125984"/>
  <pageSetup paperSize="9" scale="4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A789-BA92-4A2C-B0DE-1A43D26E7661}">
  <sheetPr>
    <tabColor theme="8" tint="0.39997558519241921"/>
    <pageSetUpPr fitToPage="1"/>
  </sheetPr>
  <dimension ref="A1:CD121"/>
  <sheetViews>
    <sheetView showGridLines="0" view="pageBreakPreview" zoomScale="55" zoomScaleNormal="55" zoomScaleSheetLayoutView="55" workbookViewId="0">
      <selection activeCell="BG25" sqref="BG25:BN27"/>
    </sheetView>
  </sheetViews>
  <sheetFormatPr defaultColWidth="9" defaultRowHeight="13" x14ac:dyDescent="0.2"/>
  <cols>
    <col min="1" max="69" width="2.6328125" style="30" customWidth="1"/>
    <col min="70" max="70" width="7.08984375" customWidth="1"/>
    <col min="71" max="72" width="8.90625"/>
    <col min="73" max="73" width="10.6328125" bestFit="1" customWidth="1"/>
    <col min="74" max="74" width="8.90625"/>
    <col min="75" max="75" width="10.6328125" bestFit="1" customWidth="1"/>
    <col min="76" max="76" width="10.81640625" bestFit="1" customWidth="1"/>
    <col min="82" max="16384" width="9" style="30"/>
  </cols>
  <sheetData>
    <row r="1" spans="2:81" ht="13.5" customHeight="1" x14ac:dyDescent="0.2">
      <c r="BJ1" s="130"/>
      <c r="BK1" s="130"/>
      <c r="BN1" s="24"/>
      <c r="BO1" s="24"/>
      <c r="BR1" s="30"/>
    </row>
    <row r="2" spans="2:81" ht="21.75" customHeight="1" x14ac:dyDescent="0.2">
      <c r="AV2" s="114"/>
      <c r="AW2" s="114"/>
      <c r="AX2" s="114"/>
      <c r="AY2" s="114"/>
      <c r="AZ2" s="114"/>
      <c r="BA2" s="114"/>
      <c r="BB2" s="115" t="s">
        <v>119</v>
      </c>
      <c r="BC2" s="116"/>
      <c r="BD2" s="831">
        <f>IF(【契約⑤】契約内容申告書!BD2="","",【契約⑤】契約内容申告書!BD2)</f>
        <v>2022</v>
      </c>
      <c r="BE2" s="831"/>
      <c r="BF2" s="831"/>
      <c r="BG2" s="831"/>
      <c r="BH2" s="726" t="s">
        <v>1</v>
      </c>
      <c r="BI2" s="726"/>
      <c r="BJ2" s="925" t="str">
        <f>IF(【契約⑤】契約内容申告書!BJ2="","",【契約⑤】契約内容申告書!BJ2)</f>
        <v/>
      </c>
      <c r="BK2" s="925"/>
      <c r="BL2" s="726" t="s">
        <v>3</v>
      </c>
      <c r="BM2" s="726"/>
      <c r="BN2" s="925" t="str">
        <f>IF(【契約⑤】契約内容申告書!BN2="","",【契約⑤】契約内容申告書!BN2)</f>
        <v/>
      </c>
      <c r="BO2" s="925"/>
      <c r="BP2" s="114" t="s">
        <v>4</v>
      </c>
      <c r="BQ2" s="24"/>
      <c r="BR2" s="18"/>
    </row>
    <row r="3" spans="2:81" s="45" customFormat="1" ht="21.75" customHeight="1" x14ac:dyDescent="0.2">
      <c r="C3" s="131"/>
      <c r="D3" s="131"/>
      <c r="E3" s="131"/>
      <c r="F3" s="131"/>
      <c r="G3" s="131"/>
      <c r="H3" s="131"/>
      <c r="I3" s="131"/>
      <c r="J3" s="131"/>
      <c r="K3" s="131"/>
      <c r="L3" s="131"/>
      <c r="M3" s="131"/>
      <c r="N3" s="131"/>
      <c r="O3" s="131"/>
      <c r="P3" s="131"/>
      <c r="Q3" s="131"/>
      <c r="R3" s="131"/>
      <c r="S3" s="131"/>
      <c r="T3" s="131"/>
      <c r="U3" s="131"/>
      <c r="V3" s="131"/>
      <c r="W3" s="131"/>
      <c r="X3" s="131"/>
      <c r="Y3" s="131"/>
      <c r="Z3" s="131"/>
      <c r="AA3" s="736" t="s">
        <v>45</v>
      </c>
      <c r="AB3" s="927"/>
      <c r="AC3" s="927"/>
      <c r="AD3" s="927"/>
      <c r="AE3" s="927"/>
      <c r="AF3" s="927"/>
      <c r="AG3" s="927"/>
      <c r="AH3" s="927"/>
      <c r="AI3" s="927"/>
      <c r="AJ3" s="927"/>
      <c r="AK3" s="927"/>
      <c r="AL3" s="927"/>
      <c r="AM3" s="927"/>
      <c r="AN3" s="927"/>
      <c r="AO3" s="927"/>
      <c r="AP3" s="927"/>
      <c r="AQ3" s="927"/>
      <c r="AR3" s="927"/>
      <c r="AS3" s="131"/>
      <c r="AT3" s="131"/>
      <c r="AU3" s="131"/>
      <c r="AV3" s="114"/>
      <c r="AW3" s="114"/>
      <c r="AX3" s="114"/>
      <c r="AY3" s="114"/>
      <c r="AZ3" s="114"/>
      <c r="BA3" s="114"/>
      <c r="BB3" s="115" t="s">
        <v>5</v>
      </c>
      <c r="BC3" s="269" t="s">
        <v>122</v>
      </c>
      <c r="BD3" s="269"/>
      <c r="BE3" s="269"/>
      <c r="BF3" s="269"/>
      <c r="BG3" s="269"/>
      <c r="BH3" s="269"/>
      <c r="BI3" s="269"/>
      <c r="BJ3" s="832" t="str">
        <f>IF(【契約⑤】契約内容申告書!BJ3="","",【契約⑤】契約内容申告書!BJ3)</f>
        <v/>
      </c>
      <c r="BK3" s="832"/>
      <c r="BL3" s="832"/>
      <c r="BM3" s="832"/>
      <c r="BN3" s="832"/>
      <c r="BO3" s="832"/>
      <c r="BP3" s="832"/>
      <c r="BQ3" s="832"/>
      <c r="BR3" s="124"/>
      <c r="BS3" s="2"/>
      <c r="BT3" s="2"/>
      <c r="BU3" s="2"/>
      <c r="BV3" s="2"/>
      <c r="BW3" s="2"/>
      <c r="BX3" s="2"/>
      <c r="BY3" s="2"/>
      <c r="BZ3" s="2"/>
      <c r="CA3" s="2"/>
      <c r="CB3" s="2"/>
      <c r="CC3" s="2"/>
    </row>
    <row r="4" spans="2:81" ht="22.25" customHeight="1" x14ac:dyDescent="0.2">
      <c r="AA4" s="927"/>
      <c r="AB4" s="927"/>
      <c r="AC4" s="927"/>
      <c r="AD4" s="927"/>
      <c r="AE4" s="927"/>
      <c r="AF4" s="927"/>
      <c r="AG4" s="927"/>
      <c r="AH4" s="927"/>
      <c r="AI4" s="927"/>
      <c r="AJ4" s="927"/>
      <c r="AK4" s="927"/>
      <c r="AL4" s="927"/>
      <c r="AM4" s="927"/>
      <c r="AN4" s="927"/>
      <c r="AO4" s="927"/>
      <c r="AP4" s="927"/>
      <c r="AQ4" s="927"/>
      <c r="AR4" s="927"/>
      <c r="AV4" s="114"/>
      <c r="AW4" s="114"/>
      <c r="AX4" s="114"/>
      <c r="AY4" s="114"/>
      <c r="AZ4" s="114"/>
      <c r="BA4" s="114"/>
      <c r="BB4" s="114"/>
      <c r="BC4" s="114"/>
      <c r="BD4" s="24"/>
      <c r="BE4" s="24"/>
      <c r="BF4" s="24"/>
      <c r="BG4" s="24"/>
      <c r="BH4" s="115"/>
      <c r="BI4" s="23"/>
      <c r="BJ4" s="132"/>
      <c r="BK4" s="133" t="s">
        <v>6</v>
      </c>
      <c r="BL4" s="830">
        <f>【契約⑤】契約内容申告書!BL4</f>
        <v>5</v>
      </c>
      <c r="BM4" s="830"/>
      <c r="BN4" s="17" t="s">
        <v>7</v>
      </c>
      <c r="BO4" s="830" t="str">
        <f>IF(J15="","",J15)</f>
        <v>　</v>
      </c>
      <c r="BP4" s="830"/>
      <c r="BQ4" s="133" t="s">
        <v>8</v>
      </c>
      <c r="BR4" s="18"/>
    </row>
    <row r="5" spans="2:81" s="52" customFormat="1" ht="23.5" x14ac:dyDescent="0.2">
      <c r="B5" s="737" t="s">
        <v>88</v>
      </c>
      <c r="C5" s="738"/>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c r="AG5" s="738"/>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8"/>
      <c r="BK5" s="738"/>
      <c r="BL5" s="738"/>
      <c r="BM5" s="738"/>
      <c r="BN5" s="738"/>
      <c r="BO5" s="738"/>
      <c r="BP5" s="738"/>
      <c r="BQ5" s="738"/>
      <c r="BR5" s="738"/>
      <c r="BS5" s="11"/>
      <c r="BT5" s="11"/>
      <c r="BU5" s="11"/>
      <c r="BV5" s="11"/>
      <c r="BW5" s="11"/>
      <c r="BX5" s="11"/>
      <c r="BY5" s="11"/>
      <c r="BZ5" s="11"/>
      <c r="CA5" s="11"/>
      <c r="CB5" s="11"/>
      <c r="CC5" s="11"/>
    </row>
    <row r="6" spans="2:81" s="52" customFormat="1" ht="23.5" x14ac:dyDescent="0.2">
      <c r="B6" s="737" t="s">
        <v>49</v>
      </c>
      <c r="C6" s="738"/>
      <c r="D6" s="738"/>
      <c r="E6" s="738"/>
      <c r="F6" s="738"/>
      <c r="G6" s="738"/>
      <c r="H6" s="738"/>
      <c r="I6" s="738"/>
      <c r="J6" s="738"/>
      <c r="K6" s="738"/>
      <c r="L6" s="738"/>
      <c r="M6" s="738"/>
      <c r="N6" s="738"/>
      <c r="O6" s="738"/>
      <c r="P6" s="738"/>
      <c r="Q6" s="738"/>
      <c r="R6" s="738"/>
      <c r="S6" s="738"/>
      <c r="T6" s="738"/>
      <c r="U6" s="738"/>
      <c r="V6" s="738"/>
      <c r="W6" s="738"/>
      <c r="X6" s="738"/>
      <c r="Y6" s="738"/>
      <c r="Z6" s="738"/>
      <c r="AA6" s="738"/>
      <c r="AB6" s="738"/>
      <c r="AC6" s="738"/>
      <c r="AD6" s="738"/>
      <c r="AE6" s="738"/>
      <c r="AF6" s="738"/>
      <c r="AG6" s="738"/>
      <c r="AH6" s="738"/>
      <c r="AI6" s="738"/>
      <c r="AJ6" s="738"/>
      <c r="AK6" s="738"/>
      <c r="AL6" s="738"/>
      <c r="AM6" s="738"/>
      <c r="AN6" s="738"/>
      <c r="AO6" s="738"/>
      <c r="AP6" s="738"/>
      <c r="AQ6" s="738"/>
      <c r="AR6" s="738"/>
      <c r="AS6" s="738"/>
      <c r="AT6" s="738"/>
      <c r="AU6" s="738"/>
      <c r="AV6" s="738"/>
      <c r="AW6" s="738"/>
      <c r="AX6" s="738"/>
      <c r="AY6" s="738"/>
      <c r="AZ6" s="738"/>
      <c r="BA6" s="738"/>
      <c r="BB6" s="738"/>
      <c r="BC6" s="738"/>
      <c r="BD6" s="738"/>
      <c r="BE6" s="738"/>
      <c r="BF6" s="738"/>
      <c r="BG6" s="738"/>
      <c r="BH6" s="738"/>
      <c r="BI6" s="738"/>
      <c r="BJ6" s="738"/>
      <c r="BK6" s="738"/>
      <c r="BL6" s="738"/>
      <c r="BM6" s="738"/>
      <c r="BN6" s="738"/>
      <c r="BO6" s="738"/>
      <c r="BP6" s="738"/>
      <c r="BQ6" s="738"/>
      <c r="BR6" s="738"/>
      <c r="BS6" s="11"/>
      <c r="BT6" s="11"/>
      <c r="BU6" s="11"/>
      <c r="BV6" s="11"/>
      <c r="BW6" s="11"/>
      <c r="BX6" s="11"/>
      <c r="BY6" s="11"/>
      <c r="BZ6" s="11"/>
      <c r="CA6" s="11"/>
      <c r="CB6" s="11"/>
      <c r="CC6" s="11"/>
    </row>
    <row r="7" spans="2:81" s="24" customFormat="1" ht="23.5" x14ac:dyDescent="0.2">
      <c r="B7" s="737"/>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738"/>
      <c r="AO7" s="738"/>
      <c r="AP7" s="738"/>
      <c r="AQ7" s="738"/>
      <c r="AR7" s="738"/>
      <c r="AS7" s="738"/>
      <c r="AT7" s="738"/>
      <c r="AU7" s="738"/>
      <c r="AV7" s="738"/>
      <c r="AW7" s="738"/>
      <c r="AX7" s="738"/>
      <c r="AY7" s="738"/>
      <c r="AZ7" s="738"/>
      <c r="BA7" s="738"/>
      <c r="BB7" s="738"/>
      <c r="BC7" s="738"/>
      <c r="BD7" s="738"/>
      <c r="BE7" s="738"/>
      <c r="BF7" s="738"/>
      <c r="BG7" s="738"/>
      <c r="BH7" s="738"/>
      <c r="BI7" s="738"/>
      <c r="BJ7" s="738"/>
      <c r="BK7" s="738"/>
      <c r="BL7" s="738"/>
      <c r="BM7" s="738"/>
      <c r="BN7" s="738"/>
      <c r="BO7" s="738"/>
      <c r="BP7" s="738"/>
      <c r="BQ7" s="738"/>
      <c r="BR7" s="738"/>
      <c r="BS7" s="4"/>
      <c r="BT7" s="4"/>
      <c r="BU7" s="4"/>
      <c r="BV7" s="4"/>
      <c r="BW7" s="4"/>
      <c r="BX7" s="4"/>
      <c r="BY7" s="4"/>
      <c r="BZ7" s="4"/>
      <c r="CA7" s="4"/>
      <c r="CB7" s="4"/>
      <c r="CC7" s="4"/>
    </row>
    <row r="8" spans="2:81" s="55" customFormat="1" ht="12" customHeight="1"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S8" s="6"/>
      <c r="BT8" s="6"/>
      <c r="BU8" s="6"/>
      <c r="BV8" s="6"/>
      <c r="BW8" s="6"/>
      <c r="BX8" s="6"/>
      <c r="BY8" s="6"/>
      <c r="BZ8" s="6"/>
      <c r="CA8" s="6"/>
      <c r="CB8" s="6"/>
      <c r="CC8" s="6"/>
    </row>
    <row r="9" spans="2:81" s="55" customFormat="1" ht="17.25" customHeight="1" x14ac:dyDescent="0.2">
      <c r="B9" s="166" t="s">
        <v>9</v>
      </c>
      <c r="C9" s="167"/>
      <c r="D9" s="167"/>
      <c r="E9" s="167"/>
      <c r="F9" s="167"/>
      <c r="G9" s="167"/>
      <c r="H9" s="167"/>
      <c r="I9" s="168"/>
      <c r="J9" s="926" t="str">
        <f>IF(【契約⑤】契約内容申告書!J9="","",【契約⑤】契約内容申告書!J9)</f>
        <v>　</v>
      </c>
      <c r="K9" s="926"/>
      <c r="L9" s="926"/>
      <c r="M9" s="926"/>
      <c r="N9" s="926"/>
      <c r="O9" s="926"/>
      <c r="P9" s="926"/>
      <c r="Q9" s="926"/>
      <c r="R9" s="926"/>
      <c r="S9" s="926"/>
      <c r="T9" s="926"/>
      <c r="U9" s="926"/>
      <c r="V9" s="926"/>
      <c r="W9" s="926"/>
      <c r="X9" s="926"/>
      <c r="Y9" s="926"/>
      <c r="Z9" s="926"/>
      <c r="AA9" s="926"/>
      <c r="AB9" s="926"/>
      <c r="AC9" s="926"/>
      <c r="AD9" s="926"/>
      <c r="AE9" s="926"/>
      <c r="AF9" s="926"/>
      <c r="AG9" s="926"/>
      <c r="AH9" s="926"/>
      <c r="AI9" s="926"/>
      <c r="AJ9" s="926"/>
      <c r="AK9" s="926"/>
      <c r="AL9" s="926"/>
      <c r="BI9" s="134"/>
      <c r="BJ9" s="135"/>
      <c r="BK9" s="135"/>
      <c r="BQ9" s="135"/>
      <c r="BS9" s="6"/>
      <c r="BT9" s="6"/>
      <c r="BU9" s="6"/>
      <c r="BV9" s="6"/>
      <c r="BW9" s="6"/>
      <c r="BX9" s="6"/>
      <c r="BY9" s="6"/>
      <c r="BZ9" s="6"/>
      <c r="CA9" s="6"/>
      <c r="CB9" s="6"/>
      <c r="CC9" s="6"/>
    </row>
    <row r="10" spans="2:81" s="55" customFormat="1" ht="17.25" customHeight="1" x14ac:dyDescent="0.2">
      <c r="B10" s="169"/>
      <c r="C10" s="170"/>
      <c r="D10" s="170"/>
      <c r="E10" s="170"/>
      <c r="F10" s="170"/>
      <c r="G10" s="170"/>
      <c r="H10" s="170"/>
      <c r="I10" s="171"/>
      <c r="J10" s="926"/>
      <c r="K10" s="926"/>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6"/>
      <c r="AL10" s="926"/>
      <c r="BI10" s="134"/>
      <c r="BJ10" s="134"/>
      <c r="BK10" s="134"/>
      <c r="BQ10" s="134"/>
      <c r="BS10" s="6"/>
      <c r="BT10" s="6"/>
      <c r="BU10" s="6"/>
      <c r="BV10" s="6"/>
      <c r="BW10" s="6"/>
      <c r="BX10" s="6"/>
      <c r="BY10" s="6"/>
      <c r="BZ10" s="6"/>
      <c r="CA10" s="6"/>
      <c r="CB10" s="6"/>
      <c r="CC10" s="6"/>
    </row>
    <row r="11" spans="2:81" ht="17.25" customHeight="1" x14ac:dyDescent="0.2">
      <c r="B11" s="166" t="s">
        <v>11</v>
      </c>
      <c r="C11" s="167"/>
      <c r="D11" s="167"/>
      <c r="E11" s="167"/>
      <c r="F11" s="167"/>
      <c r="G11" s="167"/>
      <c r="H11" s="167"/>
      <c r="I11" s="168"/>
      <c r="J11" s="926" t="str">
        <f>IF(【契約⑤】契約内容申告書!J11="","",【契約⑤】契約内容申告書!J11)</f>
        <v>　</v>
      </c>
      <c r="K11" s="926"/>
      <c r="L11" s="926"/>
      <c r="M11" s="926"/>
      <c r="N11" s="926"/>
      <c r="O11" s="926"/>
      <c r="P11" s="926"/>
      <c r="Q11" s="926"/>
      <c r="R11" s="926"/>
      <c r="S11" s="926"/>
      <c r="T11" s="926"/>
      <c r="U11" s="926"/>
      <c r="V11" s="926"/>
      <c r="W11" s="926"/>
      <c r="X11" s="926"/>
      <c r="Y11" s="926"/>
      <c r="Z11" s="926"/>
      <c r="AA11" s="926"/>
      <c r="AB11" s="926"/>
      <c r="AC11" s="926"/>
      <c r="AD11" s="926"/>
      <c r="AE11" s="926"/>
      <c r="AF11" s="926"/>
      <c r="AG11" s="926"/>
      <c r="AH11" s="926"/>
      <c r="AI11" s="926"/>
      <c r="AJ11" s="926"/>
      <c r="AK11" s="926"/>
      <c r="AL11" s="926"/>
      <c r="AM11" s="55"/>
      <c r="AN11" s="55"/>
      <c r="AO11" s="55"/>
      <c r="AP11" s="55"/>
      <c r="AQ11" s="55"/>
      <c r="AR11" s="55"/>
      <c r="AS11" s="55"/>
      <c r="AT11" s="55"/>
      <c r="AU11" s="55"/>
      <c r="AV11" s="55"/>
      <c r="AW11" s="55"/>
      <c r="AX11" s="55"/>
      <c r="AY11" s="55"/>
      <c r="AZ11" s="55"/>
      <c r="BA11" s="55"/>
      <c r="BB11" s="55"/>
      <c r="BH11" s="55"/>
      <c r="BI11" s="134"/>
      <c r="BJ11" s="134"/>
      <c r="BK11" s="134"/>
      <c r="BQ11" s="134"/>
      <c r="BR11" s="30"/>
    </row>
    <row r="12" spans="2:81" ht="17.25" customHeight="1" x14ac:dyDescent="0.2">
      <c r="B12" s="169"/>
      <c r="C12" s="170"/>
      <c r="D12" s="170"/>
      <c r="E12" s="170"/>
      <c r="F12" s="170"/>
      <c r="G12" s="170"/>
      <c r="H12" s="170"/>
      <c r="I12" s="171"/>
      <c r="J12" s="926"/>
      <c r="K12" s="926"/>
      <c r="L12" s="926"/>
      <c r="M12" s="926"/>
      <c r="N12" s="926"/>
      <c r="O12" s="926"/>
      <c r="P12" s="926"/>
      <c r="Q12" s="926"/>
      <c r="R12" s="926"/>
      <c r="S12" s="926"/>
      <c r="T12" s="926"/>
      <c r="U12" s="926"/>
      <c r="V12" s="926"/>
      <c r="W12" s="926"/>
      <c r="X12" s="926"/>
      <c r="Y12" s="926"/>
      <c r="Z12" s="926"/>
      <c r="AA12" s="926"/>
      <c r="AB12" s="926"/>
      <c r="AC12" s="926"/>
      <c r="AD12" s="926"/>
      <c r="AE12" s="926"/>
      <c r="AF12" s="926"/>
      <c r="AG12" s="926"/>
      <c r="AH12" s="926"/>
      <c r="AI12" s="926"/>
      <c r="AJ12" s="926"/>
      <c r="AK12" s="926"/>
      <c r="AL12" s="926"/>
      <c r="AM12" s="55"/>
      <c r="AN12" s="55"/>
      <c r="AO12" s="55"/>
      <c r="AP12" s="55"/>
      <c r="AQ12" s="55"/>
      <c r="AR12" s="55"/>
      <c r="AS12" s="55"/>
      <c r="AT12" s="55"/>
      <c r="AU12" s="55"/>
      <c r="AV12" s="55"/>
      <c r="AW12" s="55"/>
      <c r="AX12" s="55"/>
      <c r="AY12" s="55"/>
      <c r="AZ12" s="55"/>
      <c r="BA12" s="55"/>
      <c r="BB12" s="55"/>
      <c r="BH12" s="55"/>
      <c r="BI12" s="134"/>
      <c r="BJ12" s="134"/>
      <c r="BK12" s="134"/>
      <c r="BQ12" s="134"/>
      <c r="BR12" s="30"/>
    </row>
    <row r="13" spans="2:81" ht="17.25" customHeight="1" x14ac:dyDescent="0.2">
      <c r="B13" s="166" t="s">
        <v>13</v>
      </c>
      <c r="C13" s="167"/>
      <c r="D13" s="167"/>
      <c r="E13" s="167"/>
      <c r="F13" s="167"/>
      <c r="G13" s="167"/>
      <c r="H13" s="167"/>
      <c r="I13" s="168"/>
      <c r="J13" s="926" t="str">
        <f>IF(【契約⑤】契約内容申告書!J13="","",【契約⑤】契約内容申告書!J13)</f>
        <v>　</v>
      </c>
      <c r="K13" s="926"/>
      <c r="L13" s="926"/>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6"/>
      <c r="AJ13" s="926"/>
      <c r="AK13" s="926"/>
      <c r="AL13" s="926"/>
      <c r="AM13" s="55"/>
      <c r="AN13" s="55"/>
      <c r="AO13" s="55"/>
      <c r="AP13" s="55"/>
      <c r="AQ13" s="55"/>
      <c r="AR13" s="55"/>
      <c r="AS13" s="55"/>
      <c r="AT13" s="55"/>
      <c r="AU13" s="55"/>
      <c r="AV13" s="55"/>
      <c r="AW13" s="55"/>
      <c r="AX13" s="55"/>
      <c r="AY13" s="55"/>
      <c r="AZ13" s="55"/>
      <c r="BA13" s="55"/>
      <c r="BB13" s="55"/>
      <c r="BC13" s="55"/>
      <c r="BD13" s="55"/>
      <c r="BE13" s="55"/>
      <c r="BF13" s="55"/>
      <c r="BG13" s="55"/>
      <c r="BH13" s="55"/>
      <c r="BI13" s="134"/>
      <c r="BJ13" s="134"/>
      <c r="BK13" s="134"/>
      <c r="BL13" s="134"/>
      <c r="BM13" s="134"/>
      <c r="BN13" s="134"/>
      <c r="BO13" s="134"/>
      <c r="BP13" s="134"/>
      <c r="BQ13" s="134"/>
      <c r="BR13" s="30"/>
    </row>
    <row r="14" spans="2:81" ht="17.25" customHeight="1" x14ac:dyDescent="0.2">
      <c r="B14" s="169"/>
      <c r="C14" s="170"/>
      <c r="D14" s="170"/>
      <c r="E14" s="170"/>
      <c r="F14" s="170"/>
      <c r="G14" s="170"/>
      <c r="H14" s="170"/>
      <c r="I14" s="171"/>
      <c r="J14" s="926"/>
      <c r="K14" s="926"/>
      <c r="L14" s="926"/>
      <c r="M14" s="926"/>
      <c r="N14" s="926"/>
      <c r="O14" s="926"/>
      <c r="P14" s="926"/>
      <c r="Q14" s="926"/>
      <c r="R14" s="926"/>
      <c r="S14" s="926"/>
      <c r="T14" s="926"/>
      <c r="U14" s="926"/>
      <c r="V14" s="926"/>
      <c r="W14" s="926"/>
      <c r="X14" s="926"/>
      <c r="Y14" s="926"/>
      <c r="Z14" s="926"/>
      <c r="AA14" s="926"/>
      <c r="AB14" s="926"/>
      <c r="AC14" s="926"/>
      <c r="AD14" s="926"/>
      <c r="AE14" s="926"/>
      <c r="AF14" s="926"/>
      <c r="AG14" s="926"/>
      <c r="AH14" s="926"/>
      <c r="AI14" s="926"/>
      <c r="AJ14" s="926"/>
      <c r="AK14" s="926"/>
      <c r="AL14" s="926"/>
      <c r="AM14" s="55"/>
      <c r="AO14" s="55"/>
      <c r="AP14" s="55"/>
      <c r="AQ14" s="55"/>
      <c r="AR14" s="55"/>
      <c r="AS14" s="55"/>
      <c r="AT14" s="55"/>
      <c r="AU14" s="55"/>
      <c r="AV14" s="55"/>
      <c r="AW14" s="55"/>
      <c r="AX14" s="55"/>
      <c r="AY14" s="55"/>
      <c r="AZ14" s="55"/>
      <c r="BA14" s="55"/>
      <c r="BB14" s="55"/>
      <c r="BC14" s="55"/>
      <c r="BD14" s="55"/>
      <c r="BE14" s="55"/>
      <c r="BF14" s="55"/>
      <c r="BG14" s="55"/>
      <c r="BH14" s="55"/>
      <c r="BI14" s="134"/>
      <c r="BJ14" s="134"/>
      <c r="BK14" s="134"/>
      <c r="BL14" s="134"/>
      <c r="BM14" s="134"/>
      <c r="BN14" s="134"/>
      <c r="BO14" s="134"/>
      <c r="BP14" s="134"/>
      <c r="BQ14" s="134"/>
      <c r="BR14" s="30"/>
    </row>
    <row r="15" spans="2:81" s="55" customFormat="1" ht="17.25" customHeight="1" x14ac:dyDescent="0.2">
      <c r="B15" s="339" t="s">
        <v>15</v>
      </c>
      <c r="C15" s="339"/>
      <c r="D15" s="339"/>
      <c r="E15" s="339"/>
      <c r="F15" s="339"/>
      <c r="G15" s="339"/>
      <c r="H15" s="339"/>
      <c r="I15" s="339"/>
      <c r="J15" s="928" t="str">
        <f>IF(【契約⑤】契約内容申告書!J15="","",【契約⑤】契約内容申告書!J15)</f>
        <v>　</v>
      </c>
      <c r="K15" s="928"/>
      <c r="L15" s="928"/>
      <c r="M15" s="928"/>
      <c r="N15" s="928"/>
      <c r="O15" s="928"/>
      <c r="P15" s="928"/>
      <c r="Q15" s="928"/>
      <c r="R15" s="928"/>
      <c r="S15" s="928"/>
      <c r="T15" s="928"/>
      <c r="U15" s="928"/>
      <c r="V15" s="928"/>
      <c r="W15" s="928"/>
      <c r="X15" s="928"/>
      <c r="Y15" s="928"/>
      <c r="Z15" s="928"/>
      <c r="AA15" s="928"/>
      <c r="AB15" s="928"/>
      <c r="AC15" s="928"/>
      <c r="AD15" s="928"/>
      <c r="AE15" s="928"/>
      <c r="AF15" s="928"/>
      <c r="AG15" s="928"/>
      <c r="AH15" s="928"/>
      <c r="AI15" s="928"/>
      <c r="AJ15" s="928"/>
      <c r="AK15" s="928"/>
      <c r="AL15" s="928"/>
      <c r="AM15" s="30"/>
      <c r="AT15" s="134"/>
      <c r="BS15" s="6"/>
      <c r="BT15" s="6"/>
      <c r="BU15" s="6"/>
      <c r="BV15" s="6"/>
      <c r="BW15" s="6"/>
      <c r="BX15" s="6"/>
      <c r="BY15" s="6"/>
      <c r="BZ15" s="6"/>
      <c r="CA15" s="6"/>
      <c r="CB15" s="6"/>
      <c r="CC15" s="6"/>
    </row>
    <row r="16" spans="2:81" s="55" customFormat="1" ht="17.25" customHeight="1" x14ac:dyDescent="0.2">
      <c r="B16" s="339"/>
      <c r="C16" s="339"/>
      <c r="D16" s="339"/>
      <c r="E16" s="339"/>
      <c r="F16" s="339"/>
      <c r="G16" s="339"/>
      <c r="H16" s="339"/>
      <c r="I16" s="339"/>
      <c r="J16" s="928"/>
      <c r="K16" s="928"/>
      <c r="L16" s="928"/>
      <c r="M16" s="928"/>
      <c r="N16" s="928"/>
      <c r="O16" s="928"/>
      <c r="P16" s="928"/>
      <c r="Q16" s="928"/>
      <c r="R16" s="928"/>
      <c r="S16" s="928"/>
      <c r="T16" s="928"/>
      <c r="U16" s="928"/>
      <c r="V16" s="928"/>
      <c r="W16" s="928"/>
      <c r="X16" s="928"/>
      <c r="Y16" s="928"/>
      <c r="Z16" s="928"/>
      <c r="AA16" s="928"/>
      <c r="AB16" s="928"/>
      <c r="AC16" s="928"/>
      <c r="AD16" s="928"/>
      <c r="AE16" s="928"/>
      <c r="AF16" s="928"/>
      <c r="AG16" s="928"/>
      <c r="AH16" s="928"/>
      <c r="AI16" s="928"/>
      <c r="AJ16" s="928"/>
      <c r="AK16" s="928"/>
      <c r="AL16" s="928"/>
      <c r="AM16" s="30"/>
      <c r="AT16" s="134"/>
      <c r="BS16" s="6"/>
      <c r="BT16" s="6"/>
      <c r="BU16" s="6"/>
      <c r="BV16" s="6"/>
      <c r="BW16" s="6"/>
      <c r="BX16" s="6"/>
      <c r="BY16" s="6"/>
      <c r="BZ16" s="6"/>
      <c r="CA16" s="6"/>
      <c r="CB16" s="6"/>
      <c r="CC16" s="6"/>
    </row>
    <row r="17" spans="1:70" ht="17.25" customHeight="1" x14ac:dyDescent="0.2">
      <c r="B17" s="166" t="s">
        <v>16</v>
      </c>
      <c r="C17" s="167"/>
      <c r="D17" s="167"/>
      <c r="E17" s="167"/>
      <c r="F17" s="167"/>
      <c r="G17" s="167"/>
      <c r="H17" s="167"/>
      <c r="I17" s="168"/>
      <c r="J17" s="929">
        <f>IF(【契約⑤】契約内容申告書!J17="","",【契約⑤】契約内容申告書!J17)</f>
        <v>5</v>
      </c>
      <c r="K17" s="930"/>
      <c r="L17" s="930"/>
      <c r="M17" s="930"/>
      <c r="N17" s="930"/>
      <c r="O17" s="930"/>
      <c r="P17" s="930"/>
      <c r="Q17" s="930"/>
      <c r="R17" s="930"/>
      <c r="S17" s="930"/>
      <c r="T17" s="930"/>
      <c r="U17" s="930"/>
      <c r="V17" s="930"/>
      <c r="W17" s="930"/>
      <c r="X17" s="930"/>
      <c r="Y17" s="930"/>
      <c r="Z17" s="930"/>
      <c r="AA17" s="930"/>
      <c r="AB17" s="930"/>
      <c r="AC17" s="930"/>
      <c r="AD17" s="930"/>
      <c r="AE17" s="930"/>
      <c r="AF17" s="930"/>
      <c r="AG17" s="930"/>
      <c r="AH17" s="930"/>
      <c r="AI17" s="930"/>
      <c r="AJ17" s="930"/>
      <c r="AK17" s="930"/>
      <c r="AL17" s="931"/>
      <c r="AM17" s="55"/>
      <c r="AN17" s="55"/>
      <c r="AO17" s="55"/>
      <c r="AP17" s="55"/>
      <c r="AQ17" s="55"/>
      <c r="AR17" s="55"/>
      <c r="AS17" s="55"/>
      <c r="AT17" s="134"/>
      <c r="BR17" s="30"/>
    </row>
    <row r="18" spans="1:70" ht="17.25" customHeight="1" x14ac:dyDescent="0.2">
      <c r="B18" s="169"/>
      <c r="C18" s="170"/>
      <c r="D18" s="170"/>
      <c r="E18" s="170"/>
      <c r="F18" s="170"/>
      <c r="G18" s="170"/>
      <c r="H18" s="170"/>
      <c r="I18" s="171"/>
      <c r="J18" s="932"/>
      <c r="K18" s="933"/>
      <c r="L18" s="933"/>
      <c r="M18" s="933"/>
      <c r="N18" s="933"/>
      <c r="O18" s="933"/>
      <c r="P18" s="933"/>
      <c r="Q18" s="933"/>
      <c r="R18" s="933"/>
      <c r="S18" s="933"/>
      <c r="T18" s="933"/>
      <c r="U18" s="933"/>
      <c r="V18" s="933"/>
      <c r="W18" s="933"/>
      <c r="X18" s="933"/>
      <c r="Y18" s="933"/>
      <c r="Z18" s="933"/>
      <c r="AA18" s="933"/>
      <c r="AB18" s="933"/>
      <c r="AC18" s="933"/>
      <c r="AD18" s="933"/>
      <c r="AE18" s="933"/>
      <c r="AF18" s="933"/>
      <c r="AG18" s="933"/>
      <c r="AH18" s="933"/>
      <c r="AI18" s="933"/>
      <c r="AJ18" s="933"/>
      <c r="AK18" s="933"/>
      <c r="AL18" s="934"/>
      <c r="AM18" s="55"/>
      <c r="AN18" s="55"/>
      <c r="AO18" s="55"/>
      <c r="AP18" s="55"/>
      <c r="AQ18" s="55"/>
      <c r="AR18" s="55"/>
      <c r="AS18" s="55"/>
      <c r="AT18" s="135"/>
      <c r="BR18" s="30"/>
    </row>
    <row r="19" spans="1:70" ht="7.5" customHeight="1" x14ac:dyDescent="0.2">
      <c r="B19" s="136"/>
      <c r="C19" s="136"/>
      <c r="D19" s="136"/>
      <c r="E19" s="136"/>
      <c r="F19" s="136"/>
      <c r="G19" s="136"/>
      <c r="H19" s="136"/>
      <c r="I19" s="136"/>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127"/>
      <c r="BN19" s="55"/>
      <c r="BO19" s="127"/>
      <c r="BP19" s="55"/>
      <c r="BQ19" s="55"/>
      <c r="BR19" s="30"/>
    </row>
    <row r="20" spans="1:70" ht="7.5" customHeight="1" x14ac:dyDescent="0.2">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R20" s="30"/>
    </row>
    <row r="21" spans="1:70" customFormat="1" ht="13.5" customHeight="1" x14ac:dyDescent="0.2">
      <c r="A21" s="30"/>
      <c r="B21" s="166" t="s">
        <v>52</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8"/>
      <c r="BR21" s="30"/>
    </row>
    <row r="22" spans="1:70" customFormat="1" ht="13.5" customHeight="1" x14ac:dyDescent="0.2">
      <c r="A22" s="30"/>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0"/>
      <c r="BR22" s="30"/>
    </row>
    <row r="23" spans="1:70" customFormat="1" ht="13.5" customHeight="1" x14ac:dyDescent="0.2">
      <c r="A23" s="30"/>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1"/>
      <c r="BR23" s="30"/>
    </row>
    <row r="24" spans="1:70" s="10" customForma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68"/>
    </row>
    <row r="25" spans="1:70" customFormat="1" ht="13.5" customHeight="1" x14ac:dyDescent="0.2">
      <c r="A25" s="30"/>
      <c r="B25" s="409" t="s">
        <v>53</v>
      </c>
      <c r="C25" s="410"/>
      <c r="D25" s="411"/>
      <c r="E25" s="418" t="s">
        <v>118</v>
      </c>
      <c r="F25" s="419"/>
      <c r="G25" s="419"/>
      <c r="H25" s="419"/>
      <c r="I25" s="419"/>
      <c r="J25" s="419"/>
      <c r="K25" s="419"/>
      <c r="L25" s="419"/>
      <c r="M25" s="419"/>
      <c r="N25" s="419"/>
      <c r="O25" s="419"/>
      <c r="P25" s="419"/>
      <c r="Q25" s="420"/>
      <c r="R25" s="30"/>
      <c r="S25" s="30"/>
      <c r="T25" s="454">
        <f>【契約①】契約内容申告書!B28</f>
        <v>0</v>
      </c>
      <c r="U25" s="455"/>
      <c r="V25" s="455"/>
      <c r="W25" s="455"/>
      <c r="X25" s="455"/>
      <c r="Y25" s="455"/>
      <c r="Z25" s="455"/>
      <c r="AA25" s="455"/>
      <c r="AB25" s="455"/>
      <c r="AC25" s="455"/>
      <c r="AD25" s="455"/>
      <c r="AE25" s="455"/>
      <c r="AF25" s="455"/>
      <c r="AG25" s="455"/>
      <c r="AH25" s="455"/>
      <c r="AI25" s="455"/>
      <c r="AJ25" s="455"/>
      <c r="AK25" s="455"/>
      <c r="AL25" s="455"/>
      <c r="AM25" s="456"/>
      <c r="AN25" s="469" t="s">
        <v>54</v>
      </c>
      <c r="AO25" s="470"/>
      <c r="AP25" s="471"/>
      <c r="AQ25" s="30"/>
      <c r="AR25" s="30"/>
      <c r="AS25" s="69"/>
      <c r="AT25" s="409" t="s">
        <v>108</v>
      </c>
      <c r="AU25" s="410"/>
      <c r="AV25" s="411"/>
      <c r="AW25" s="418" t="s">
        <v>107</v>
      </c>
      <c r="AX25" s="419"/>
      <c r="AY25" s="419"/>
      <c r="AZ25" s="419"/>
      <c r="BA25" s="419"/>
      <c r="BB25" s="419"/>
      <c r="BC25" s="419"/>
      <c r="BD25" s="419"/>
      <c r="BE25" s="419"/>
      <c r="BF25" s="420"/>
      <c r="BG25" s="809"/>
      <c r="BH25" s="810"/>
      <c r="BI25" s="810"/>
      <c r="BJ25" s="810"/>
      <c r="BK25" s="810"/>
      <c r="BL25" s="810"/>
      <c r="BM25" s="810"/>
      <c r="BN25" s="811"/>
      <c r="BO25" s="469" t="s">
        <v>54</v>
      </c>
      <c r="BP25" s="470"/>
      <c r="BQ25" s="471"/>
      <c r="BR25" s="30"/>
    </row>
    <row r="26" spans="1:70" customFormat="1" ht="13.5" customHeight="1" x14ac:dyDescent="0.2">
      <c r="A26" s="30"/>
      <c r="B26" s="412"/>
      <c r="C26" s="413"/>
      <c r="D26" s="414"/>
      <c r="E26" s="421"/>
      <c r="F26" s="422"/>
      <c r="G26" s="422"/>
      <c r="H26" s="422"/>
      <c r="I26" s="422"/>
      <c r="J26" s="422"/>
      <c r="K26" s="422"/>
      <c r="L26" s="422"/>
      <c r="M26" s="422"/>
      <c r="N26" s="422"/>
      <c r="O26" s="422"/>
      <c r="P26" s="422"/>
      <c r="Q26" s="423"/>
      <c r="R26" s="30"/>
      <c r="S26" s="30"/>
      <c r="T26" s="457"/>
      <c r="U26" s="458"/>
      <c r="V26" s="458"/>
      <c r="W26" s="458"/>
      <c r="X26" s="458"/>
      <c r="Y26" s="458"/>
      <c r="Z26" s="458"/>
      <c r="AA26" s="458"/>
      <c r="AB26" s="458"/>
      <c r="AC26" s="458"/>
      <c r="AD26" s="458"/>
      <c r="AE26" s="458"/>
      <c r="AF26" s="458"/>
      <c r="AG26" s="458"/>
      <c r="AH26" s="458"/>
      <c r="AI26" s="458"/>
      <c r="AJ26" s="458"/>
      <c r="AK26" s="458"/>
      <c r="AL26" s="458"/>
      <c r="AM26" s="459"/>
      <c r="AN26" s="472"/>
      <c r="AO26" s="473"/>
      <c r="AP26" s="474"/>
      <c r="AQ26" s="128"/>
      <c r="AR26" s="30"/>
      <c r="AS26" s="69"/>
      <c r="AT26" s="412"/>
      <c r="AU26" s="413"/>
      <c r="AV26" s="414"/>
      <c r="AW26" s="421"/>
      <c r="AX26" s="422"/>
      <c r="AY26" s="422"/>
      <c r="AZ26" s="422"/>
      <c r="BA26" s="422"/>
      <c r="BB26" s="422"/>
      <c r="BC26" s="422"/>
      <c r="BD26" s="422"/>
      <c r="BE26" s="422"/>
      <c r="BF26" s="423"/>
      <c r="BG26" s="812"/>
      <c r="BH26" s="813"/>
      <c r="BI26" s="813"/>
      <c r="BJ26" s="813"/>
      <c r="BK26" s="813"/>
      <c r="BL26" s="813"/>
      <c r="BM26" s="813"/>
      <c r="BN26" s="814"/>
      <c r="BO26" s="472"/>
      <c r="BP26" s="473"/>
      <c r="BQ26" s="474"/>
      <c r="BR26" s="30"/>
    </row>
    <row r="27" spans="1:70" customFormat="1" ht="13.5" customHeight="1" x14ac:dyDescent="0.2">
      <c r="A27" s="30"/>
      <c r="B27" s="415"/>
      <c r="C27" s="416"/>
      <c r="D27" s="417"/>
      <c r="E27" s="424"/>
      <c r="F27" s="425"/>
      <c r="G27" s="425"/>
      <c r="H27" s="425"/>
      <c r="I27" s="425"/>
      <c r="J27" s="425"/>
      <c r="K27" s="425"/>
      <c r="L27" s="425"/>
      <c r="M27" s="425"/>
      <c r="N27" s="425"/>
      <c r="O27" s="425"/>
      <c r="P27" s="425"/>
      <c r="Q27" s="426"/>
      <c r="R27" s="30"/>
      <c r="S27" s="30"/>
      <c r="T27" s="492"/>
      <c r="U27" s="493"/>
      <c r="V27" s="493"/>
      <c r="W27" s="493"/>
      <c r="X27" s="493"/>
      <c r="Y27" s="493"/>
      <c r="Z27" s="493"/>
      <c r="AA27" s="493"/>
      <c r="AB27" s="493"/>
      <c r="AC27" s="493"/>
      <c r="AD27" s="493"/>
      <c r="AE27" s="493"/>
      <c r="AF27" s="493"/>
      <c r="AG27" s="493"/>
      <c r="AH27" s="493"/>
      <c r="AI27" s="493"/>
      <c r="AJ27" s="493"/>
      <c r="AK27" s="493"/>
      <c r="AL27" s="493"/>
      <c r="AM27" s="494"/>
      <c r="AN27" s="487"/>
      <c r="AO27" s="488"/>
      <c r="AP27" s="489"/>
      <c r="AQ27" s="30"/>
      <c r="AR27" s="30"/>
      <c r="AS27" s="69"/>
      <c r="AT27" s="415"/>
      <c r="AU27" s="416"/>
      <c r="AV27" s="417"/>
      <c r="AW27" s="424"/>
      <c r="AX27" s="425"/>
      <c r="AY27" s="425"/>
      <c r="AZ27" s="425"/>
      <c r="BA27" s="425"/>
      <c r="BB27" s="425"/>
      <c r="BC27" s="425"/>
      <c r="BD27" s="425"/>
      <c r="BE27" s="425"/>
      <c r="BF27" s="426"/>
      <c r="BG27" s="815"/>
      <c r="BH27" s="816"/>
      <c r="BI27" s="816"/>
      <c r="BJ27" s="816"/>
      <c r="BK27" s="816"/>
      <c r="BL27" s="816"/>
      <c r="BM27" s="816"/>
      <c r="BN27" s="817"/>
      <c r="BO27" s="487"/>
      <c r="BP27" s="488"/>
      <c r="BQ27" s="489"/>
      <c r="BR27" s="30"/>
    </row>
    <row r="28" spans="1:70" customFormat="1" ht="13.5" customHeight="1" x14ac:dyDescent="0.2">
      <c r="A28" s="30"/>
      <c r="B28" s="409" t="s">
        <v>55</v>
      </c>
      <c r="C28" s="410"/>
      <c r="D28" s="411"/>
      <c r="E28" s="418" t="s">
        <v>56</v>
      </c>
      <c r="F28" s="419"/>
      <c r="G28" s="419"/>
      <c r="H28" s="419"/>
      <c r="I28" s="419"/>
      <c r="J28" s="419"/>
      <c r="K28" s="419"/>
      <c r="L28" s="419"/>
      <c r="M28" s="419"/>
      <c r="N28" s="419"/>
      <c r="O28" s="419"/>
      <c r="P28" s="419"/>
      <c r="Q28" s="420"/>
      <c r="R28" s="30"/>
      <c r="S28" s="30"/>
      <c r="T28" s="454">
        <f>T31+T34</f>
        <v>0</v>
      </c>
      <c r="U28" s="455"/>
      <c r="V28" s="455"/>
      <c r="W28" s="455"/>
      <c r="X28" s="455"/>
      <c r="Y28" s="455"/>
      <c r="Z28" s="455"/>
      <c r="AA28" s="455"/>
      <c r="AB28" s="455"/>
      <c r="AC28" s="455"/>
      <c r="AD28" s="455"/>
      <c r="AE28" s="455"/>
      <c r="AF28" s="455"/>
      <c r="AG28" s="455"/>
      <c r="AH28" s="455"/>
      <c r="AI28" s="455"/>
      <c r="AJ28" s="455"/>
      <c r="AK28" s="455"/>
      <c r="AL28" s="455"/>
      <c r="AM28" s="456"/>
      <c r="AN28" s="495" t="s">
        <v>51</v>
      </c>
      <c r="AO28" s="496"/>
      <c r="AP28" s="497"/>
      <c r="AQ28" s="30"/>
      <c r="AR28" s="30"/>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30"/>
    </row>
    <row r="29" spans="1:70" customFormat="1" ht="13.5" customHeight="1" x14ac:dyDescent="0.2">
      <c r="A29" s="30"/>
      <c r="B29" s="412"/>
      <c r="C29" s="413"/>
      <c r="D29" s="414"/>
      <c r="E29" s="421"/>
      <c r="F29" s="422"/>
      <c r="G29" s="422"/>
      <c r="H29" s="422"/>
      <c r="I29" s="422"/>
      <c r="J29" s="422"/>
      <c r="K29" s="422"/>
      <c r="L29" s="422"/>
      <c r="M29" s="422"/>
      <c r="N29" s="422"/>
      <c r="O29" s="422"/>
      <c r="P29" s="422"/>
      <c r="Q29" s="423"/>
      <c r="R29" s="30"/>
      <c r="S29" s="30"/>
      <c r="T29" s="457"/>
      <c r="U29" s="458"/>
      <c r="V29" s="458"/>
      <c r="W29" s="458"/>
      <c r="X29" s="458"/>
      <c r="Y29" s="458"/>
      <c r="Z29" s="458"/>
      <c r="AA29" s="458"/>
      <c r="AB29" s="458"/>
      <c r="AC29" s="458"/>
      <c r="AD29" s="458"/>
      <c r="AE29" s="458"/>
      <c r="AF29" s="458"/>
      <c r="AG29" s="458"/>
      <c r="AH29" s="458"/>
      <c r="AI29" s="458"/>
      <c r="AJ29" s="458"/>
      <c r="AK29" s="458"/>
      <c r="AL29" s="458"/>
      <c r="AM29" s="459"/>
      <c r="AN29" s="439"/>
      <c r="AO29" s="440"/>
      <c r="AP29" s="441"/>
      <c r="AQ29" s="30"/>
      <c r="AR29" s="30"/>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30"/>
    </row>
    <row r="30" spans="1:70" customFormat="1" x14ac:dyDescent="0.2">
      <c r="A30" s="30"/>
      <c r="B30" s="415"/>
      <c r="C30" s="416"/>
      <c r="D30" s="417"/>
      <c r="E30" s="424"/>
      <c r="F30" s="425"/>
      <c r="G30" s="425"/>
      <c r="H30" s="425"/>
      <c r="I30" s="425"/>
      <c r="J30" s="425"/>
      <c r="K30" s="425"/>
      <c r="L30" s="425"/>
      <c r="M30" s="425"/>
      <c r="N30" s="425"/>
      <c r="O30" s="425"/>
      <c r="P30" s="425"/>
      <c r="Q30" s="426"/>
      <c r="R30" s="30"/>
      <c r="S30" s="30"/>
      <c r="T30" s="460"/>
      <c r="U30" s="461"/>
      <c r="V30" s="461"/>
      <c r="W30" s="461"/>
      <c r="X30" s="461"/>
      <c r="Y30" s="461"/>
      <c r="Z30" s="461"/>
      <c r="AA30" s="461"/>
      <c r="AB30" s="461"/>
      <c r="AC30" s="461"/>
      <c r="AD30" s="461"/>
      <c r="AE30" s="461"/>
      <c r="AF30" s="461"/>
      <c r="AG30" s="461"/>
      <c r="AH30" s="461"/>
      <c r="AI30" s="461"/>
      <c r="AJ30" s="461"/>
      <c r="AK30" s="461"/>
      <c r="AL30" s="461"/>
      <c r="AM30" s="462"/>
      <c r="AN30" s="442"/>
      <c r="AO30" s="443"/>
      <c r="AP30" s="444"/>
      <c r="AQ30" s="30"/>
      <c r="AR30" s="30"/>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30"/>
    </row>
    <row r="31" spans="1:70" s="10" customFormat="1" ht="13.5" customHeight="1" x14ac:dyDescent="0.2">
      <c r="A31" s="30"/>
      <c r="B31" s="30"/>
      <c r="C31" s="30"/>
      <c r="D31" s="30"/>
      <c r="E31" s="409" t="s">
        <v>57</v>
      </c>
      <c r="F31" s="410"/>
      <c r="G31" s="411"/>
      <c r="H31" s="418" t="s">
        <v>58</v>
      </c>
      <c r="I31" s="419"/>
      <c r="J31" s="419"/>
      <c r="K31" s="419"/>
      <c r="L31" s="419"/>
      <c r="M31" s="419"/>
      <c r="N31" s="419"/>
      <c r="O31" s="419"/>
      <c r="P31" s="419"/>
      <c r="Q31" s="420"/>
      <c r="R31" s="30"/>
      <c r="S31" s="30"/>
      <c r="T31" s="843"/>
      <c r="U31" s="844"/>
      <c r="V31" s="844"/>
      <c r="W31" s="844"/>
      <c r="X31" s="844"/>
      <c r="Y31" s="844"/>
      <c r="Z31" s="844"/>
      <c r="AA31" s="844"/>
      <c r="AB31" s="844"/>
      <c r="AC31" s="844"/>
      <c r="AD31" s="844"/>
      <c r="AE31" s="844"/>
      <c r="AF31" s="844"/>
      <c r="AG31" s="844"/>
      <c r="AH31" s="844"/>
      <c r="AI31" s="844"/>
      <c r="AJ31" s="844"/>
      <c r="AK31" s="844"/>
      <c r="AL31" s="844"/>
      <c r="AM31" s="845"/>
      <c r="AN31" s="436" t="s">
        <v>51</v>
      </c>
      <c r="AO31" s="437"/>
      <c r="AP31" s="438"/>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68"/>
    </row>
    <row r="32" spans="1:70" customFormat="1" ht="13.5" customHeight="1" x14ac:dyDescent="0.2">
      <c r="A32" s="30"/>
      <c r="B32" s="30"/>
      <c r="C32" s="30"/>
      <c r="D32" s="30"/>
      <c r="E32" s="412"/>
      <c r="F32" s="413"/>
      <c r="G32" s="414"/>
      <c r="H32" s="421"/>
      <c r="I32" s="422"/>
      <c r="J32" s="422"/>
      <c r="K32" s="422"/>
      <c r="L32" s="422"/>
      <c r="M32" s="422"/>
      <c r="N32" s="422"/>
      <c r="O32" s="422"/>
      <c r="P32" s="422"/>
      <c r="Q32" s="423"/>
      <c r="R32" s="30"/>
      <c r="S32" s="30"/>
      <c r="T32" s="803"/>
      <c r="U32" s="804"/>
      <c r="V32" s="804"/>
      <c r="W32" s="804"/>
      <c r="X32" s="804"/>
      <c r="Y32" s="804"/>
      <c r="Z32" s="804"/>
      <c r="AA32" s="804"/>
      <c r="AB32" s="804"/>
      <c r="AC32" s="804"/>
      <c r="AD32" s="804"/>
      <c r="AE32" s="804"/>
      <c r="AF32" s="804"/>
      <c r="AG32" s="804"/>
      <c r="AH32" s="804"/>
      <c r="AI32" s="804"/>
      <c r="AJ32" s="804"/>
      <c r="AK32" s="804"/>
      <c r="AL32" s="804"/>
      <c r="AM32" s="805"/>
      <c r="AN32" s="439"/>
      <c r="AO32" s="440"/>
      <c r="AP32" s="441"/>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row>
    <row r="33" spans="1:76" customFormat="1" ht="13.5" customHeight="1" x14ac:dyDescent="0.2">
      <c r="A33" s="30"/>
      <c r="B33" s="30"/>
      <c r="C33" s="30"/>
      <c r="D33" s="30"/>
      <c r="E33" s="415"/>
      <c r="F33" s="416"/>
      <c r="G33" s="417"/>
      <c r="H33" s="424"/>
      <c r="I33" s="425"/>
      <c r="J33" s="425"/>
      <c r="K33" s="425"/>
      <c r="L33" s="425"/>
      <c r="M33" s="425"/>
      <c r="N33" s="425"/>
      <c r="O33" s="425"/>
      <c r="P33" s="425"/>
      <c r="Q33" s="426"/>
      <c r="R33" s="30"/>
      <c r="S33" s="30"/>
      <c r="T33" s="846"/>
      <c r="U33" s="847"/>
      <c r="V33" s="847"/>
      <c r="W33" s="847"/>
      <c r="X33" s="847"/>
      <c r="Y33" s="847"/>
      <c r="Z33" s="847"/>
      <c r="AA33" s="847"/>
      <c r="AB33" s="847"/>
      <c r="AC33" s="847"/>
      <c r="AD33" s="847"/>
      <c r="AE33" s="847"/>
      <c r="AF33" s="847"/>
      <c r="AG33" s="847"/>
      <c r="AH33" s="847"/>
      <c r="AI33" s="847"/>
      <c r="AJ33" s="847"/>
      <c r="AK33" s="847"/>
      <c r="AL33" s="847"/>
      <c r="AM33" s="848"/>
      <c r="AN33" s="442"/>
      <c r="AO33" s="443"/>
      <c r="AP33" s="444"/>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row>
    <row r="34" spans="1:76" customFormat="1" ht="13.5" customHeight="1" x14ac:dyDescent="0.2">
      <c r="A34" s="30"/>
      <c r="B34" s="30"/>
      <c r="C34" s="30"/>
      <c r="D34" s="30"/>
      <c r="E34" s="409" t="s">
        <v>59</v>
      </c>
      <c r="F34" s="410"/>
      <c r="G34" s="411"/>
      <c r="H34" s="418" t="s">
        <v>60</v>
      </c>
      <c r="I34" s="419"/>
      <c r="J34" s="419"/>
      <c r="K34" s="419"/>
      <c r="L34" s="419"/>
      <c r="M34" s="419"/>
      <c r="N34" s="419"/>
      <c r="O34" s="419"/>
      <c r="P34" s="419"/>
      <c r="Q34" s="420"/>
      <c r="R34" s="30"/>
      <c r="S34" s="30"/>
      <c r="T34" s="843"/>
      <c r="U34" s="844"/>
      <c r="V34" s="844"/>
      <c r="W34" s="844"/>
      <c r="X34" s="844"/>
      <c r="Y34" s="844"/>
      <c r="Z34" s="844"/>
      <c r="AA34" s="844"/>
      <c r="AB34" s="844"/>
      <c r="AC34" s="844"/>
      <c r="AD34" s="844"/>
      <c r="AE34" s="844"/>
      <c r="AF34" s="844"/>
      <c r="AG34" s="844"/>
      <c r="AH34" s="844"/>
      <c r="AI34" s="844"/>
      <c r="AJ34" s="844"/>
      <c r="AK34" s="844"/>
      <c r="AL34" s="844"/>
      <c r="AM34" s="845"/>
      <c r="AN34" s="436" t="s">
        <v>51</v>
      </c>
      <c r="AO34" s="437"/>
      <c r="AP34" s="438"/>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6" customFormat="1" ht="13.5" customHeight="1" x14ac:dyDescent="0.2">
      <c r="A35" s="30"/>
      <c r="B35" s="30"/>
      <c r="C35" s="30"/>
      <c r="D35" s="30"/>
      <c r="E35" s="412"/>
      <c r="F35" s="413"/>
      <c r="G35" s="414"/>
      <c r="H35" s="421"/>
      <c r="I35" s="422"/>
      <c r="J35" s="422"/>
      <c r="K35" s="422"/>
      <c r="L35" s="422"/>
      <c r="M35" s="422"/>
      <c r="N35" s="422"/>
      <c r="O35" s="422"/>
      <c r="P35" s="422"/>
      <c r="Q35" s="423"/>
      <c r="R35" s="30"/>
      <c r="S35" s="30"/>
      <c r="T35" s="803"/>
      <c r="U35" s="804"/>
      <c r="V35" s="804"/>
      <c r="W35" s="804"/>
      <c r="X35" s="804"/>
      <c r="Y35" s="804"/>
      <c r="Z35" s="804"/>
      <c r="AA35" s="804"/>
      <c r="AB35" s="804"/>
      <c r="AC35" s="804"/>
      <c r="AD35" s="804"/>
      <c r="AE35" s="804"/>
      <c r="AF35" s="804"/>
      <c r="AG35" s="804"/>
      <c r="AH35" s="804"/>
      <c r="AI35" s="804"/>
      <c r="AJ35" s="804"/>
      <c r="AK35" s="804"/>
      <c r="AL35" s="804"/>
      <c r="AM35" s="805"/>
      <c r="AN35" s="439"/>
      <c r="AO35" s="440"/>
      <c r="AP35" s="441"/>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6" customFormat="1" ht="13.5" customHeight="1" x14ac:dyDescent="0.2">
      <c r="A36" s="30"/>
      <c r="B36" s="30"/>
      <c r="C36" s="30"/>
      <c r="D36" s="30"/>
      <c r="E36" s="415"/>
      <c r="F36" s="416"/>
      <c r="G36" s="417"/>
      <c r="H36" s="424"/>
      <c r="I36" s="425"/>
      <c r="J36" s="425"/>
      <c r="K36" s="425"/>
      <c r="L36" s="425"/>
      <c r="M36" s="425"/>
      <c r="N36" s="425"/>
      <c r="O36" s="425"/>
      <c r="P36" s="425"/>
      <c r="Q36" s="426"/>
      <c r="R36" s="30"/>
      <c r="S36" s="30"/>
      <c r="T36" s="806"/>
      <c r="U36" s="807"/>
      <c r="V36" s="807"/>
      <c r="W36" s="807"/>
      <c r="X36" s="807"/>
      <c r="Y36" s="807"/>
      <c r="Z36" s="807"/>
      <c r="AA36" s="807"/>
      <c r="AB36" s="807"/>
      <c r="AC36" s="807"/>
      <c r="AD36" s="807"/>
      <c r="AE36" s="807"/>
      <c r="AF36" s="807"/>
      <c r="AG36" s="807"/>
      <c r="AH36" s="807"/>
      <c r="AI36" s="807"/>
      <c r="AJ36" s="807"/>
      <c r="AK36" s="807"/>
      <c r="AL36" s="807"/>
      <c r="AM36" s="808"/>
      <c r="AN36" s="448"/>
      <c r="AO36" s="449"/>
      <c r="AP36" s="45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6" s="7" customFormat="1" ht="13.5" customHeight="1" thickBot="1" x14ac:dyDescent="0.25">
      <c r="A37" s="18"/>
      <c r="B37" s="18"/>
      <c r="C37" s="18"/>
      <c r="D37" s="18"/>
      <c r="E37" s="71"/>
      <c r="F37" s="71"/>
      <c r="G37" s="71"/>
      <c r="H37" s="72"/>
      <c r="I37" s="72"/>
      <c r="J37" s="72"/>
      <c r="K37" s="72"/>
      <c r="L37" s="72"/>
      <c r="M37" s="72"/>
      <c r="N37" s="72"/>
      <c r="O37" s="72"/>
      <c r="P37" s="72"/>
      <c r="Q37" s="72"/>
      <c r="R37" s="18"/>
      <c r="S37" s="18"/>
      <c r="T37" s="155"/>
      <c r="U37" s="155"/>
      <c r="V37" s="155"/>
      <c r="W37" s="155"/>
      <c r="X37" s="155"/>
      <c r="Y37" s="155"/>
      <c r="Z37" s="155"/>
      <c r="AA37" s="155"/>
      <c r="AB37" s="155"/>
      <c r="AC37" s="155"/>
      <c r="AD37" s="155"/>
      <c r="AE37" s="155"/>
      <c r="AF37" s="155"/>
      <c r="AG37" s="155"/>
      <c r="AH37" s="155"/>
      <c r="AI37" s="155"/>
      <c r="AJ37" s="155"/>
      <c r="AK37" s="155"/>
      <c r="AL37" s="155"/>
      <c r="AM37" s="155"/>
      <c r="AN37" s="156"/>
      <c r="AO37" s="156"/>
      <c r="AP37" s="156"/>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row>
    <row r="38" spans="1:76" customFormat="1" ht="46.5" customHeight="1" x14ac:dyDescent="0.2">
      <c r="A38" s="30"/>
      <c r="B38" s="74" t="s">
        <v>61</v>
      </c>
      <c r="C38" s="30"/>
      <c r="D38" s="68"/>
      <c r="E38" s="75"/>
      <c r="F38" s="68"/>
      <c r="G38" s="68"/>
      <c r="H38" s="64"/>
      <c r="I38" s="64"/>
      <c r="J38" s="64"/>
      <c r="K38" s="64"/>
      <c r="L38" s="64"/>
      <c r="M38" s="64"/>
      <c r="N38" s="64"/>
      <c r="O38" s="64"/>
      <c r="P38" s="64"/>
      <c r="Q38" s="64"/>
      <c r="R38" s="30"/>
      <c r="S38" s="30"/>
      <c r="T38" s="849"/>
      <c r="U38" s="850"/>
      <c r="V38" s="850"/>
      <c r="W38" s="850"/>
      <c r="X38" s="850"/>
      <c r="Y38" s="850"/>
      <c r="Z38" s="850"/>
      <c r="AA38" s="850"/>
      <c r="AB38" s="850"/>
      <c r="AC38" s="850"/>
      <c r="AD38" s="850"/>
      <c r="AE38" s="850"/>
      <c r="AF38" s="850"/>
      <c r="AG38" s="850"/>
      <c r="AH38" s="850"/>
      <c r="AI38" s="850"/>
      <c r="AJ38" s="850"/>
      <c r="AK38" s="850"/>
      <c r="AL38" s="850"/>
      <c r="AM38" s="851"/>
      <c r="AN38" s="76"/>
      <c r="AO38" s="76"/>
      <c r="AP38" s="76"/>
      <c r="AQ38" s="76"/>
      <c r="AR38" s="76"/>
      <c r="AS38" s="76"/>
      <c r="AT38" s="77" t="str">
        <f>IF(T38="積算","※①のフォームで入力してください。",IF(T38="料率","※②のフォームで入力してください。",""))</f>
        <v/>
      </c>
      <c r="AU38" s="64"/>
      <c r="AV38" s="64"/>
      <c r="AW38" s="64"/>
      <c r="AX38" s="64"/>
      <c r="AY38" s="64"/>
      <c r="AZ38" s="64"/>
      <c r="BA38" s="78"/>
      <c r="BB38" s="78"/>
      <c r="BC38" s="78"/>
      <c r="BD38" s="78"/>
      <c r="BE38" s="78"/>
      <c r="BF38" s="78"/>
      <c r="BG38" s="156"/>
      <c r="BH38" s="156"/>
      <c r="BI38" s="156"/>
      <c r="BJ38" s="156"/>
      <c r="BK38" s="68"/>
      <c r="BL38" s="68"/>
      <c r="BM38" s="68"/>
      <c r="BN38" s="40"/>
      <c r="BO38" s="40"/>
      <c r="BP38" s="40"/>
      <c r="BQ38" s="40"/>
      <c r="BR38" s="30"/>
    </row>
    <row r="39" spans="1:76" customFormat="1" ht="13.5" customHeight="1" x14ac:dyDescent="0.2">
      <c r="A39" s="30"/>
      <c r="B39" s="166" t="s">
        <v>62</v>
      </c>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8"/>
      <c r="BR39" s="30"/>
    </row>
    <row r="40" spans="1:76" customFormat="1" ht="13.5" customHeight="1" x14ac:dyDescent="0.2">
      <c r="A40" s="30"/>
      <c r="B40" s="178"/>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0"/>
      <c r="BR40" s="30"/>
    </row>
    <row r="41" spans="1:76" customFormat="1" ht="13.5" customHeight="1" x14ac:dyDescent="0.2">
      <c r="A41" s="30"/>
      <c r="B41" s="169"/>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1"/>
      <c r="BR41" s="30"/>
    </row>
    <row r="42" spans="1:76" customFormat="1" ht="13.5" customHeight="1" x14ac:dyDescent="0.2">
      <c r="A42" s="68"/>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8"/>
      <c r="BO42" s="68"/>
      <c r="BP42" s="68"/>
      <c r="BQ42" s="68"/>
      <c r="BR42" s="30"/>
    </row>
    <row r="43" spans="1:76" customFormat="1" ht="11.25" customHeight="1" x14ac:dyDescent="0.2">
      <c r="A43" s="30"/>
      <c r="B43" s="30"/>
      <c r="C43" s="30"/>
      <c r="D43" s="30"/>
      <c r="E43" s="92"/>
      <c r="F43" s="92"/>
      <c r="G43" s="92"/>
      <c r="H43" s="92"/>
      <c r="I43" s="92"/>
      <c r="J43" s="92"/>
      <c r="K43" s="92"/>
      <c r="L43" s="92"/>
      <c r="M43" s="92"/>
      <c r="N43" s="92"/>
      <c r="O43" s="92"/>
      <c r="P43" s="92"/>
      <c r="Q43" s="92"/>
      <c r="R43" s="30"/>
      <c r="S43" s="179" t="s">
        <v>63</v>
      </c>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30"/>
      <c r="AS43" s="179" t="s">
        <v>64</v>
      </c>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30"/>
    </row>
    <row r="44" spans="1:76" customFormat="1" ht="11.25" customHeight="1" x14ac:dyDescent="0.2">
      <c r="A44" s="30"/>
      <c r="B44" s="30"/>
      <c r="C44" s="30"/>
      <c r="D44" s="30"/>
      <c r="E44" s="92"/>
      <c r="F44" s="92"/>
      <c r="G44" s="92"/>
      <c r="H44" s="92"/>
      <c r="I44" s="92"/>
      <c r="J44" s="92"/>
      <c r="K44" s="92"/>
      <c r="L44" s="92"/>
      <c r="M44" s="92"/>
      <c r="N44" s="92"/>
      <c r="O44" s="92"/>
      <c r="P44" s="92"/>
      <c r="Q44" s="92"/>
      <c r="R44" s="30"/>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30"/>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30"/>
    </row>
    <row r="45" spans="1:76" customFormat="1" ht="11.25" customHeight="1" x14ac:dyDescent="0.2">
      <c r="A45" s="30"/>
      <c r="B45" s="30"/>
      <c r="C45" s="30"/>
      <c r="D45" s="30"/>
      <c r="E45" s="92"/>
      <c r="F45" s="92"/>
      <c r="G45" s="92"/>
      <c r="H45" s="92"/>
      <c r="I45" s="92"/>
      <c r="J45" s="92"/>
      <c r="K45" s="92"/>
      <c r="L45" s="92"/>
      <c r="M45" s="92"/>
      <c r="N45" s="92"/>
      <c r="O45" s="92"/>
      <c r="P45" s="92"/>
      <c r="Q45" s="92"/>
      <c r="R45" s="3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3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30"/>
    </row>
    <row r="46" spans="1:76" s="10" customFormat="1" x14ac:dyDescent="0.2">
      <c r="A46" s="30"/>
      <c r="B46" s="409" t="s">
        <v>65</v>
      </c>
      <c r="C46" s="410"/>
      <c r="D46" s="411"/>
      <c r="E46" s="819" t="s">
        <v>66</v>
      </c>
      <c r="F46" s="820"/>
      <c r="G46" s="820"/>
      <c r="H46" s="820"/>
      <c r="I46" s="820"/>
      <c r="J46" s="820"/>
      <c r="K46" s="820"/>
      <c r="L46" s="820"/>
      <c r="M46" s="820"/>
      <c r="N46" s="820"/>
      <c r="O46" s="820"/>
      <c r="P46" s="820"/>
      <c r="Q46" s="821"/>
      <c r="R46" s="30"/>
      <c r="S46" s="80"/>
      <c r="T46" s="501">
        <v>0</v>
      </c>
      <c r="U46" s="502"/>
      <c r="V46" s="502"/>
      <c r="W46" s="502"/>
      <c r="X46" s="502"/>
      <c r="Y46" s="502"/>
      <c r="Z46" s="502"/>
      <c r="AA46" s="502"/>
      <c r="AB46" s="502"/>
      <c r="AC46" s="502"/>
      <c r="AD46" s="502"/>
      <c r="AE46" s="502"/>
      <c r="AF46" s="502"/>
      <c r="AG46" s="502"/>
      <c r="AH46" s="502"/>
      <c r="AI46" s="502"/>
      <c r="AJ46" s="502"/>
      <c r="AK46" s="502"/>
      <c r="AL46" s="502"/>
      <c r="AM46" s="503"/>
      <c r="AN46" s="510" t="s">
        <v>51</v>
      </c>
      <c r="AO46" s="511"/>
      <c r="AP46" s="512"/>
      <c r="AQ46" s="80"/>
      <c r="AR46" s="30"/>
      <c r="AS46" s="80"/>
      <c r="AT46" s="800"/>
      <c r="AU46" s="801"/>
      <c r="AV46" s="801"/>
      <c r="AW46" s="801"/>
      <c r="AX46" s="801"/>
      <c r="AY46" s="801"/>
      <c r="AZ46" s="801"/>
      <c r="BA46" s="801"/>
      <c r="BB46" s="801"/>
      <c r="BC46" s="801"/>
      <c r="BD46" s="801"/>
      <c r="BE46" s="801"/>
      <c r="BF46" s="801"/>
      <c r="BG46" s="801"/>
      <c r="BH46" s="801"/>
      <c r="BI46" s="801"/>
      <c r="BJ46" s="801"/>
      <c r="BK46" s="801"/>
      <c r="BL46" s="801"/>
      <c r="BM46" s="802"/>
      <c r="BN46" s="495" t="s">
        <v>51</v>
      </c>
      <c r="BO46" s="496"/>
      <c r="BP46" s="497"/>
      <c r="BQ46" s="80"/>
      <c r="BR46" s="30"/>
      <c r="BX46" s="151"/>
    </row>
    <row r="47" spans="1:76" customFormat="1" x14ac:dyDescent="0.2">
      <c r="A47" s="30"/>
      <c r="B47" s="412"/>
      <c r="C47" s="413"/>
      <c r="D47" s="414"/>
      <c r="E47" s="822"/>
      <c r="F47" s="823"/>
      <c r="G47" s="823"/>
      <c r="H47" s="823"/>
      <c r="I47" s="823"/>
      <c r="J47" s="823"/>
      <c r="K47" s="823"/>
      <c r="L47" s="823"/>
      <c r="M47" s="823"/>
      <c r="N47" s="823"/>
      <c r="O47" s="823"/>
      <c r="P47" s="823"/>
      <c r="Q47" s="824"/>
      <c r="R47" s="30"/>
      <c r="S47" s="80"/>
      <c r="T47" s="504"/>
      <c r="U47" s="505"/>
      <c r="V47" s="505"/>
      <c r="W47" s="505"/>
      <c r="X47" s="505"/>
      <c r="Y47" s="505"/>
      <c r="Z47" s="505"/>
      <c r="AA47" s="505"/>
      <c r="AB47" s="505"/>
      <c r="AC47" s="505"/>
      <c r="AD47" s="505"/>
      <c r="AE47" s="505"/>
      <c r="AF47" s="505"/>
      <c r="AG47" s="505"/>
      <c r="AH47" s="505"/>
      <c r="AI47" s="505"/>
      <c r="AJ47" s="505"/>
      <c r="AK47" s="505"/>
      <c r="AL47" s="505"/>
      <c r="AM47" s="506"/>
      <c r="AN47" s="513"/>
      <c r="AO47" s="514"/>
      <c r="AP47" s="515"/>
      <c r="AQ47" s="80"/>
      <c r="AR47" s="30"/>
      <c r="AS47" s="80"/>
      <c r="AT47" s="803"/>
      <c r="AU47" s="804"/>
      <c r="AV47" s="804"/>
      <c r="AW47" s="804"/>
      <c r="AX47" s="804"/>
      <c r="AY47" s="804"/>
      <c r="AZ47" s="804"/>
      <c r="BA47" s="804"/>
      <c r="BB47" s="804"/>
      <c r="BC47" s="804"/>
      <c r="BD47" s="804"/>
      <c r="BE47" s="804"/>
      <c r="BF47" s="804"/>
      <c r="BG47" s="804"/>
      <c r="BH47" s="804"/>
      <c r="BI47" s="804"/>
      <c r="BJ47" s="804"/>
      <c r="BK47" s="804"/>
      <c r="BL47" s="804"/>
      <c r="BM47" s="805"/>
      <c r="BN47" s="439"/>
      <c r="BO47" s="440"/>
      <c r="BP47" s="441"/>
      <c r="BQ47" s="80"/>
      <c r="BR47" s="30"/>
    </row>
    <row r="48" spans="1:76" customFormat="1" x14ac:dyDescent="0.2">
      <c r="A48" s="30"/>
      <c r="B48" s="415"/>
      <c r="C48" s="416"/>
      <c r="D48" s="417"/>
      <c r="E48" s="825"/>
      <c r="F48" s="826"/>
      <c r="G48" s="826"/>
      <c r="H48" s="826"/>
      <c r="I48" s="826"/>
      <c r="J48" s="826"/>
      <c r="K48" s="826"/>
      <c r="L48" s="826"/>
      <c r="M48" s="826"/>
      <c r="N48" s="826"/>
      <c r="O48" s="826"/>
      <c r="P48" s="826"/>
      <c r="Q48" s="827"/>
      <c r="R48" s="30"/>
      <c r="S48" s="80"/>
      <c r="T48" s="507"/>
      <c r="U48" s="508"/>
      <c r="V48" s="508"/>
      <c r="W48" s="508"/>
      <c r="X48" s="508"/>
      <c r="Y48" s="508"/>
      <c r="Z48" s="508"/>
      <c r="AA48" s="508"/>
      <c r="AB48" s="508"/>
      <c r="AC48" s="508"/>
      <c r="AD48" s="508"/>
      <c r="AE48" s="508"/>
      <c r="AF48" s="508"/>
      <c r="AG48" s="508"/>
      <c r="AH48" s="508"/>
      <c r="AI48" s="508"/>
      <c r="AJ48" s="508"/>
      <c r="AK48" s="508"/>
      <c r="AL48" s="508"/>
      <c r="AM48" s="509"/>
      <c r="AN48" s="516"/>
      <c r="AO48" s="517"/>
      <c r="AP48" s="518"/>
      <c r="AQ48" s="80"/>
      <c r="AR48" s="30"/>
      <c r="AS48" s="80"/>
      <c r="AT48" s="806"/>
      <c r="AU48" s="807"/>
      <c r="AV48" s="807"/>
      <c r="AW48" s="807"/>
      <c r="AX48" s="807"/>
      <c r="AY48" s="807"/>
      <c r="AZ48" s="807"/>
      <c r="BA48" s="807"/>
      <c r="BB48" s="807"/>
      <c r="BC48" s="807"/>
      <c r="BD48" s="807"/>
      <c r="BE48" s="807"/>
      <c r="BF48" s="807"/>
      <c r="BG48" s="807"/>
      <c r="BH48" s="807"/>
      <c r="BI48" s="807"/>
      <c r="BJ48" s="807"/>
      <c r="BK48" s="807"/>
      <c r="BL48" s="807"/>
      <c r="BM48" s="808"/>
      <c r="BN48" s="448"/>
      <c r="BO48" s="449"/>
      <c r="BP48" s="450"/>
      <c r="BQ48" s="80"/>
      <c r="BR48" s="30"/>
      <c r="BW48" s="152"/>
    </row>
    <row r="49" spans="1:82" customFormat="1" x14ac:dyDescent="0.2">
      <c r="A49" s="30"/>
      <c r="B49" s="409" t="s">
        <v>67</v>
      </c>
      <c r="C49" s="410"/>
      <c r="D49" s="411"/>
      <c r="E49" s="418" t="s">
        <v>68</v>
      </c>
      <c r="F49" s="419"/>
      <c r="G49" s="419"/>
      <c r="H49" s="419"/>
      <c r="I49" s="419"/>
      <c r="J49" s="419"/>
      <c r="K49" s="419"/>
      <c r="L49" s="419"/>
      <c r="M49" s="419"/>
      <c r="N49" s="419"/>
      <c r="O49" s="419"/>
      <c r="P49" s="419"/>
      <c r="Q49" s="420"/>
      <c r="R49" s="30"/>
      <c r="S49" s="80"/>
      <c r="T49" s="454" t="str">
        <f>IF(T38="積算",T28-T46,"")</f>
        <v/>
      </c>
      <c r="U49" s="455"/>
      <c r="V49" s="455"/>
      <c r="W49" s="455"/>
      <c r="X49" s="455"/>
      <c r="Y49" s="455"/>
      <c r="Z49" s="455"/>
      <c r="AA49" s="455"/>
      <c r="AB49" s="455"/>
      <c r="AC49" s="455"/>
      <c r="AD49" s="455"/>
      <c r="AE49" s="455"/>
      <c r="AF49" s="455"/>
      <c r="AG49" s="455"/>
      <c r="AH49" s="455"/>
      <c r="AI49" s="455"/>
      <c r="AJ49" s="455"/>
      <c r="AK49" s="455"/>
      <c r="AL49" s="455"/>
      <c r="AM49" s="456"/>
      <c r="AN49" s="495" t="s">
        <v>51</v>
      </c>
      <c r="AO49" s="496"/>
      <c r="AP49" s="497"/>
      <c r="AQ49" s="80"/>
      <c r="AR49" s="30"/>
      <c r="AS49" s="80"/>
      <c r="AT49" s="454" t="str">
        <f>IF(T38="積算",T28-AT46,"")</f>
        <v/>
      </c>
      <c r="AU49" s="455"/>
      <c r="AV49" s="455"/>
      <c r="AW49" s="455"/>
      <c r="AX49" s="455"/>
      <c r="AY49" s="455"/>
      <c r="AZ49" s="455"/>
      <c r="BA49" s="455"/>
      <c r="BB49" s="455"/>
      <c r="BC49" s="455"/>
      <c r="BD49" s="455"/>
      <c r="BE49" s="455"/>
      <c r="BF49" s="455"/>
      <c r="BG49" s="455"/>
      <c r="BH49" s="455"/>
      <c r="BI49" s="455"/>
      <c r="BJ49" s="455"/>
      <c r="BK49" s="455"/>
      <c r="BL49" s="455"/>
      <c r="BM49" s="456"/>
      <c r="BN49" s="495" t="s">
        <v>51</v>
      </c>
      <c r="BO49" s="496"/>
      <c r="BP49" s="497"/>
      <c r="BQ49" s="80"/>
      <c r="BR49" s="30"/>
      <c r="BW49" s="150"/>
    </row>
    <row r="50" spans="1:82" customFormat="1" x14ac:dyDescent="0.2">
      <c r="A50" s="30"/>
      <c r="B50" s="412"/>
      <c r="C50" s="413"/>
      <c r="D50" s="414"/>
      <c r="E50" s="421"/>
      <c r="F50" s="422"/>
      <c r="G50" s="422"/>
      <c r="H50" s="422"/>
      <c r="I50" s="422"/>
      <c r="J50" s="422"/>
      <c r="K50" s="422"/>
      <c r="L50" s="422"/>
      <c r="M50" s="422"/>
      <c r="N50" s="422"/>
      <c r="O50" s="422"/>
      <c r="P50" s="422"/>
      <c r="Q50" s="423"/>
      <c r="R50" s="30"/>
      <c r="S50" s="80"/>
      <c r="T50" s="457"/>
      <c r="U50" s="458"/>
      <c r="V50" s="458"/>
      <c r="W50" s="458"/>
      <c r="X50" s="458"/>
      <c r="Y50" s="458"/>
      <c r="Z50" s="458"/>
      <c r="AA50" s="458"/>
      <c r="AB50" s="458"/>
      <c r="AC50" s="458"/>
      <c r="AD50" s="458"/>
      <c r="AE50" s="458"/>
      <c r="AF50" s="458"/>
      <c r="AG50" s="458"/>
      <c r="AH50" s="458"/>
      <c r="AI50" s="458"/>
      <c r="AJ50" s="458"/>
      <c r="AK50" s="458"/>
      <c r="AL50" s="458"/>
      <c r="AM50" s="459"/>
      <c r="AN50" s="439"/>
      <c r="AO50" s="440"/>
      <c r="AP50" s="441"/>
      <c r="AQ50" s="80"/>
      <c r="AR50" s="30"/>
      <c r="AS50" s="80"/>
      <c r="AT50" s="457"/>
      <c r="AU50" s="458"/>
      <c r="AV50" s="458"/>
      <c r="AW50" s="458"/>
      <c r="AX50" s="458"/>
      <c r="AY50" s="458"/>
      <c r="AZ50" s="458"/>
      <c r="BA50" s="458"/>
      <c r="BB50" s="458"/>
      <c r="BC50" s="458"/>
      <c r="BD50" s="458"/>
      <c r="BE50" s="458"/>
      <c r="BF50" s="458"/>
      <c r="BG50" s="458"/>
      <c r="BH50" s="458"/>
      <c r="BI50" s="458"/>
      <c r="BJ50" s="458"/>
      <c r="BK50" s="458"/>
      <c r="BL50" s="458"/>
      <c r="BM50" s="459"/>
      <c r="BN50" s="439"/>
      <c r="BO50" s="440"/>
      <c r="BP50" s="441"/>
      <c r="BQ50" s="80"/>
      <c r="BR50" s="30"/>
      <c r="BW50" s="150"/>
    </row>
    <row r="51" spans="1:82" customFormat="1" x14ac:dyDescent="0.2">
      <c r="A51" s="30"/>
      <c r="B51" s="415"/>
      <c r="C51" s="416"/>
      <c r="D51" s="417"/>
      <c r="E51" s="424"/>
      <c r="F51" s="425"/>
      <c r="G51" s="425"/>
      <c r="H51" s="425"/>
      <c r="I51" s="425"/>
      <c r="J51" s="425"/>
      <c r="K51" s="425"/>
      <c r="L51" s="425"/>
      <c r="M51" s="425"/>
      <c r="N51" s="425"/>
      <c r="O51" s="425"/>
      <c r="P51" s="425"/>
      <c r="Q51" s="426"/>
      <c r="R51" s="30"/>
      <c r="S51" s="80"/>
      <c r="T51" s="492"/>
      <c r="U51" s="493"/>
      <c r="V51" s="493"/>
      <c r="W51" s="493"/>
      <c r="X51" s="493"/>
      <c r="Y51" s="493"/>
      <c r="Z51" s="493"/>
      <c r="AA51" s="493"/>
      <c r="AB51" s="493"/>
      <c r="AC51" s="493"/>
      <c r="AD51" s="493"/>
      <c r="AE51" s="493"/>
      <c r="AF51" s="493"/>
      <c r="AG51" s="493"/>
      <c r="AH51" s="493"/>
      <c r="AI51" s="493"/>
      <c r="AJ51" s="493"/>
      <c r="AK51" s="493"/>
      <c r="AL51" s="493"/>
      <c r="AM51" s="494"/>
      <c r="AN51" s="448"/>
      <c r="AO51" s="449"/>
      <c r="AP51" s="450"/>
      <c r="AQ51" s="80"/>
      <c r="AR51" s="30"/>
      <c r="AS51" s="80"/>
      <c r="AT51" s="492"/>
      <c r="AU51" s="493"/>
      <c r="AV51" s="493"/>
      <c r="AW51" s="493"/>
      <c r="AX51" s="493"/>
      <c r="AY51" s="493"/>
      <c r="AZ51" s="493"/>
      <c r="BA51" s="493"/>
      <c r="BB51" s="493"/>
      <c r="BC51" s="493"/>
      <c r="BD51" s="493"/>
      <c r="BE51" s="493"/>
      <c r="BF51" s="493"/>
      <c r="BG51" s="493"/>
      <c r="BH51" s="493"/>
      <c r="BI51" s="493"/>
      <c r="BJ51" s="493"/>
      <c r="BK51" s="493"/>
      <c r="BL51" s="493"/>
      <c r="BM51" s="494"/>
      <c r="BN51" s="448"/>
      <c r="BO51" s="449"/>
      <c r="BP51" s="450"/>
      <c r="BQ51" s="80"/>
      <c r="BR51" s="40"/>
      <c r="BU51" s="152"/>
    </row>
    <row r="52" spans="1:82" customFormat="1" ht="13.5" customHeight="1" x14ac:dyDescent="0.2">
      <c r="A52" s="30"/>
      <c r="B52" s="409" t="s">
        <v>69</v>
      </c>
      <c r="C52" s="410"/>
      <c r="D52" s="411"/>
      <c r="E52" s="418" t="s">
        <v>70</v>
      </c>
      <c r="F52" s="419"/>
      <c r="G52" s="419"/>
      <c r="H52" s="419"/>
      <c r="I52" s="419"/>
      <c r="J52" s="419"/>
      <c r="K52" s="419"/>
      <c r="L52" s="419"/>
      <c r="M52" s="419"/>
      <c r="N52" s="419"/>
      <c r="O52" s="419"/>
      <c r="P52" s="419"/>
      <c r="Q52" s="420"/>
      <c r="R52" s="30"/>
      <c r="S52" s="80"/>
      <c r="T52" s="800"/>
      <c r="U52" s="801"/>
      <c r="V52" s="801"/>
      <c r="W52" s="801"/>
      <c r="X52" s="801"/>
      <c r="Y52" s="801"/>
      <c r="Z52" s="801"/>
      <c r="AA52" s="801"/>
      <c r="AB52" s="801"/>
      <c r="AC52" s="801"/>
      <c r="AD52" s="801"/>
      <c r="AE52" s="801"/>
      <c r="AF52" s="801"/>
      <c r="AG52" s="801"/>
      <c r="AH52" s="801"/>
      <c r="AI52" s="801"/>
      <c r="AJ52" s="801"/>
      <c r="AK52" s="801"/>
      <c r="AL52" s="801"/>
      <c r="AM52" s="802"/>
      <c r="AN52" s="495" t="s">
        <v>51</v>
      </c>
      <c r="AO52" s="496"/>
      <c r="AP52" s="497"/>
      <c r="AQ52" s="80"/>
      <c r="AR52" s="30"/>
      <c r="AS52" s="80"/>
      <c r="AT52" s="800"/>
      <c r="AU52" s="801"/>
      <c r="AV52" s="801"/>
      <c r="AW52" s="801"/>
      <c r="AX52" s="801"/>
      <c r="AY52" s="801"/>
      <c r="AZ52" s="801"/>
      <c r="BA52" s="801"/>
      <c r="BB52" s="801"/>
      <c r="BC52" s="801"/>
      <c r="BD52" s="801"/>
      <c r="BE52" s="801"/>
      <c r="BF52" s="801"/>
      <c r="BG52" s="801"/>
      <c r="BH52" s="801"/>
      <c r="BI52" s="801"/>
      <c r="BJ52" s="801"/>
      <c r="BK52" s="801"/>
      <c r="BL52" s="801"/>
      <c r="BM52" s="802"/>
      <c r="BN52" s="495" t="s">
        <v>51</v>
      </c>
      <c r="BO52" s="496"/>
      <c r="BP52" s="497"/>
      <c r="BQ52" s="80"/>
      <c r="BR52" s="828" t="str">
        <f>IF($T$38="積算",IF($AT$52="","",IF($T$55-$AT$55&gt;$AT$46,"","※2")),"")</f>
        <v/>
      </c>
      <c r="BS52" s="739" t="str">
        <f>IF(BR52="※2","補助金が有る場合のF「リース料金支払額合計」から、補助金相当分の減額がされていることが確認できません。","")</f>
        <v/>
      </c>
      <c r="BT52" s="739"/>
      <c r="BU52" s="739"/>
      <c r="BV52" s="739"/>
      <c r="BW52" s="739"/>
      <c r="BX52" s="739"/>
      <c r="BY52" s="739"/>
      <c r="BZ52" s="739"/>
      <c r="CA52" s="739"/>
      <c r="CB52" s="739"/>
      <c r="CC52" s="739"/>
      <c r="CD52" s="739"/>
    </row>
    <row r="53" spans="1:82" customFormat="1" ht="13.5" customHeight="1" x14ac:dyDescent="0.2">
      <c r="A53" s="30"/>
      <c r="B53" s="412"/>
      <c r="C53" s="413"/>
      <c r="D53" s="414"/>
      <c r="E53" s="421"/>
      <c r="F53" s="422"/>
      <c r="G53" s="422"/>
      <c r="H53" s="422"/>
      <c r="I53" s="422"/>
      <c r="J53" s="422"/>
      <c r="K53" s="422"/>
      <c r="L53" s="422"/>
      <c r="M53" s="422"/>
      <c r="N53" s="422"/>
      <c r="O53" s="422"/>
      <c r="P53" s="422"/>
      <c r="Q53" s="423"/>
      <c r="R53" s="30"/>
      <c r="S53" s="80"/>
      <c r="T53" s="803"/>
      <c r="U53" s="804"/>
      <c r="V53" s="804"/>
      <c r="W53" s="804"/>
      <c r="X53" s="804"/>
      <c r="Y53" s="804"/>
      <c r="Z53" s="804"/>
      <c r="AA53" s="804"/>
      <c r="AB53" s="804"/>
      <c r="AC53" s="804"/>
      <c r="AD53" s="804"/>
      <c r="AE53" s="804"/>
      <c r="AF53" s="804"/>
      <c r="AG53" s="804"/>
      <c r="AH53" s="804"/>
      <c r="AI53" s="804"/>
      <c r="AJ53" s="804"/>
      <c r="AK53" s="804"/>
      <c r="AL53" s="804"/>
      <c r="AM53" s="805"/>
      <c r="AN53" s="439"/>
      <c r="AO53" s="440"/>
      <c r="AP53" s="441"/>
      <c r="AQ53" s="80"/>
      <c r="AR53" s="30"/>
      <c r="AS53" s="80"/>
      <c r="AT53" s="803"/>
      <c r="AU53" s="804"/>
      <c r="AV53" s="804"/>
      <c r="AW53" s="804"/>
      <c r="AX53" s="804"/>
      <c r="AY53" s="804"/>
      <c r="AZ53" s="804"/>
      <c r="BA53" s="804"/>
      <c r="BB53" s="804"/>
      <c r="BC53" s="804"/>
      <c r="BD53" s="804"/>
      <c r="BE53" s="804"/>
      <c r="BF53" s="804"/>
      <c r="BG53" s="804"/>
      <c r="BH53" s="804"/>
      <c r="BI53" s="804"/>
      <c r="BJ53" s="804"/>
      <c r="BK53" s="804"/>
      <c r="BL53" s="804"/>
      <c r="BM53" s="805"/>
      <c r="BN53" s="439"/>
      <c r="BO53" s="440"/>
      <c r="BP53" s="441"/>
      <c r="BQ53" s="80"/>
      <c r="BR53" s="828"/>
      <c r="BS53" s="739"/>
      <c r="BT53" s="739"/>
      <c r="BU53" s="739"/>
      <c r="BV53" s="739"/>
      <c r="BW53" s="739"/>
      <c r="BX53" s="739"/>
      <c r="BY53" s="739"/>
      <c r="BZ53" s="739"/>
      <c r="CA53" s="739"/>
      <c r="CB53" s="739"/>
      <c r="CC53" s="739"/>
      <c r="CD53" s="739"/>
    </row>
    <row r="54" spans="1:82" customFormat="1" ht="13.5" customHeight="1" x14ac:dyDescent="0.2">
      <c r="A54" s="30"/>
      <c r="B54" s="415"/>
      <c r="C54" s="416"/>
      <c r="D54" s="417"/>
      <c r="E54" s="424"/>
      <c r="F54" s="425"/>
      <c r="G54" s="425"/>
      <c r="H54" s="425"/>
      <c r="I54" s="425"/>
      <c r="J54" s="425"/>
      <c r="K54" s="425"/>
      <c r="L54" s="425"/>
      <c r="M54" s="425"/>
      <c r="N54" s="425"/>
      <c r="O54" s="425"/>
      <c r="P54" s="425"/>
      <c r="Q54" s="426"/>
      <c r="R54" s="30"/>
      <c r="S54" s="80"/>
      <c r="T54" s="806"/>
      <c r="U54" s="807"/>
      <c r="V54" s="807"/>
      <c r="W54" s="807"/>
      <c r="X54" s="807"/>
      <c r="Y54" s="807"/>
      <c r="Z54" s="807"/>
      <c r="AA54" s="807"/>
      <c r="AB54" s="807"/>
      <c r="AC54" s="807"/>
      <c r="AD54" s="807"/>
      <c r="AE54" s="807"/>
      <c r="AF54" s="807"/>
      <c r="AG54" s="807"/>
      <c r="AH54" s="807"/>
      <c r="AI54" s="807"/>
      <c r="AJ54" s="807"/>
      <c r="AK54" s="807"/>
      <c r="AL54" s="807"/>
      <c r="AM54" s="808"/>
      <c r="AN54" s="448"/>
      <c r="AO54" s="449"/>
      <c r="AP54" s="450"/>
      <c r="AQ54" s="80"/>
      <c r="AR54" s="30"/>
      <c r="AS54" s="80"/>
      <c r="AT54" s="806"/>
      <c r="AU54" s="807"/>
      <c r="AV54" s="807"/>
      <c r="AW54" s="807"/>
      <c r="AX54" s="807"/>
      <c r="AY54" s="807"/>
      <c r="AZ54" s="807"/>
      <c r="BA54" s="807"/>
      <c r="BB54" s="807"/>
      <c r="BC54" s="807"/>
      <c r="BD54" s="807"/>
      <c r="BE54" s="807"/>
      <c r="BF54" s="807"/>
      <c r="BG54" s="807"/>
      <c r="BH54" s="807"/>
      <c r="BI54" s="807"/>
      <c r="BJ54" s="807"/>
      <c r="BK54" s="807"/>
      <c r="BL54" s="807"/>
      <c r="BM54" s="808"/>
      <c r="BN54" s="448"/>
      <c r="BO54" s="449"/>
      <c r="BP54" s="450"/>
      <c r="BQ54" s="80"/>
      <c r="BR54" s="828"/>
      <c r="BS54" s="739"/>
      <c r="BT54" s="739"/>
      <c r="BU54" s="739"/>
      <c r="BV54" s="739"/>
      <c r="BW54" s="739"/>
      <c r="BX54" s="739"/>
      <c r="BY54" s="739"/>
      <c r="BZ54" s="739"/>
      <c r="CA54" s="739"/>
      <c r="CB54" s="739"/>
      <c r="CC54" s="739"/>
      <c r="CD54" s="739"/>
    </row>
    <row r="55" spans="1:82" customFormat="1" ht="13.5" customHeight="1" x14ac:dyDescent="0.2">
      <c r="A55" s="30"/>
      <c r="B55" s="409" t="s">
        <v>71</v>
      </c>
      <c r="C55" s="410"/>
      <c r="D55" s="411"/>
      <c r="E55" s="418" t="s">
        <v>72</v>
      </c>
      <c r="F55" s="419"/>
      <c r="G55" s="419"/>
      <c r="H55" s="419"/>
      <c r="I55" s="419"/>
      <c r="J55" s="419"/>
      <c r="K55" s="419"/>
      <c r="L55" s="419"/>
      <c r="M55" s="419"/>
      <c r="N55" s="419"/>
      <c r="O55" s="419"/>
      <c r="P55" s="419"/>
      <c r="Q55" s="420"/>
      <c r="R55" s="30"/>
      <c r="S55" s="80"/>
      <c r="T55" s="454" t="str">
        <f>IF(T38="積算",T49+T52,"")</f>
        <v/>
      </c>
      <c r="U55" s="455"/>
      <c r="V55" s="455"/>
      <c r="W55" s="455"/>
      <c r="X55" s="455"/>
      <c r="Y55" s="455"/>
      <c r="Z55" s="455"/>
      <c r="AA55" s="455"/>
      <c r="AB55" s="455"/>
      <c r="AC55" s="455"/>
      <c r="AD55" s="455"/>
      <c r="AE55" s="455"/>
      <c r="AF55" s="455"/>
      <c r="AG55" s="455"/>
      <c r="AH55" s="455"/>
      <c r="AI55" s="455"/>
      <c r="AJ55" s="455"/>
      <c r="AK55" s="455"/>
      <c r="AL55" s="455"/>
      <c r="AM55" s="456"/>
      <c r="AN55" s="864" t="s">
        <v>51</v>
      </c>
      <c r="AO55" s="865"/>
      <c r="AP55" s="866"/>
      <c r="AQ55" s="81"/>
      <c r="AR55" s="93"/>
      <c r="AS55" s="81"/>
      <c r="AT55" s="454" t="str">
        <f>IF(T38="積算",AT49+AT52,"")</f>
        <v/>
      </c>
      <c r="AU55" s="455"/>
      <c r="AV55" s="455"/>
      <c r="AW55" s="455"/>
      <c r="AX55" s="455"/>
      <c r="AY55" s="455"/>
      <c r="AZ55" s="455"/>
      <c r="BA55" s="455"/>
      <c r="BB55" s="455"/>
      <c r="BC55" s="455"/>
      <c r="BD55" s="455"/>
      <c r="BE55" s="455"/>
      <c r="BF55" s="455"/>
      <c r="BG55" s="455"/>
      <c r="BH55" s="455"/>
      <c r="BI55" s="455"/>
      <c r="BJ55" s="455"/>
      <c r="BK55" s="455"/>
      <c r="BL55" s="455"/>
      <c r="BM55" s="456"/>
      <c r="BN55" s="495" t="s">
        <v>51</v>
      </c>
      <c r="BO55" s="496"/>
      <c r="BP55" s="497"/>
      <c r="BQ55" s="80"/>
      <c r="BR55" s="818" t="str">
        <f>IF($AT$55&gt;=$AT$49,"","※1")</f>
        <v/>
      </c>
      <c r="BS55" s="898" t="str">
        <f>IF(BR55="※1","残価設定がないリース契約であることが確認できません。","")</f>
        <v/>
      </c>
      <c r="BT55" s="898"/>
      <c r="BU55" s="898"/>
      <c r="BV55" s="898"/>
      <c r="BW55" s="898"/>
      <c r="BX55" s="898"/>
      <c r="BY55" s="898"/>
      <c r="BZ55" s="898"/>
      <c r="CA55" s="898"/>
      <c r="CB55" s="898"/>
      <c r="CC55" s="898"/>
      <c r="CD55" s="898"/>
    </row>
    <row r="56" spans="1:82" customFormat="1" ht="13.5" customHeight="1" x14ac:dyDescent="0.2">
      <c r="A56" s="30"/>
      <c r="B56" s="412"/>
      <c r="C56" s="413"/>
      <c r="D56" s="414"/>
      <c r="E56" s="421"/>
      <c r="F56" s="422"/>
      <c r="G56" s="422"/>
      <c r="H56" s="422"/>
      <c r="I56" s="422"/>
      <c r="J56" s="422"/>
      <c r="K56" s="422"/>
      <c r="L56" s="422"/>
      <c r="M56" s="422"/>
      <c r="N56" s="422"/>
      <c r="O56" s="422"/>
      <c r="P56" s="422"/>
      <c r="Q56" s="423"/>
      <c r="R56" s="30"/>
      <c r="S56" s="80"/>
      <c r="T56" s="457"/>
      <c r="U56" s="458"/>
      <c r="V56" s="458"/>
      <c r="W56" s="458"/>
      <c r="X56" s="458"/>
      <c r="Y56" s="458"/>
      <c r="Z56" s="458"/>
      <c r="AA56" s="458"/>
      <c r="AB56" s="458"/>
      <c r="AC56" s="458"/>
      <c r="AD56" s="458"/>
      <c r="AE56" s="458"/>
      <c r="AF56" s="458"/>
      <c r="AG56" s="458"/>
      <c r="AH56" s="458"/>
      <c r="AI56" s="458"/>
      <c r="AJ56" s="458"/>
      <c r="AK56" s="458"/>
      <c r="AL56" s="458"/>
      <c r="AM56" s="459"/>
      <c r="AN56" s="860"/>
      <c r="AO56" s="861"/>
      <c r="AP56" s="862"/>
      <c r="AQ56" s="81"/>
      <c r="AR56" s="93"/>
      <c r="AS56" s="81"/>
      <c r="AT56" s="457"/>
      <c r="AU56" s="458"/>
      <c r="AV56" s="458"/>
      <c r="AW56" s="458"/>
      <c r="AX56" s="458"/>
      <c r="AY56" s="458"/>
      <c r="AZ56" s="458"/>
      <c r="BA56" s="458"/>
      <c r="BB56" s="458"/>
      <c r="BC56" s="458"/>
      <c r="BD56" s="458"/>
      <c r="BE56" s="458"/>
      <c r="BF56" s="458"/>
      <c r="BG56" s="458"/>
      <c r="BH56" s="458"/>
      <c r="BI56" s="458"/>
      <c r="BJ56" s="458"/>
      <c r="BK56" s="458"/>
      <c r="BL56" s="458"/>
      <c r="BM56" s="459"/>
      <c r="BN56" s="439"/>
      <c r="BO56" s="440"/>
      <c r="BP56" s="441"/>
      <c r="BQ56" s="80"/>
      <c r="BR56" s="818"/>
      <c r="BS56" s="898"/>
      <c r="BT56" s="898"/>
      <c r="BU56" s="898"/>
      <c r="BV56" s="898"/>
      <c r="BW56" s="898"/>
      <c r="BX56" s="898"/>
      <c r="BY56" s="898"/>
      <c r="BZ56" s="898"/>
      <c r="CA56" s="898"/>
      <c r="CB56" s="898"/>
      <c r="CC56" s="898"/>
      <c r="CD56" s="898"/>
    </row>
    <row r="57" spans="1:82" customFormat="1" ht="13.5" customHeight="1" x14ac:dyDescent="0.2">
      <c r="A57" s="30"/>
      <c r="B57" s="415"/>
      <c r="C57" s="416"/>
      <c r="D57" s="417"/>
      <c r="E57" s="424"/>
      <c r="F57" s="425"/>
      <c r="G57" s="425"/>
      <c r="H57" s="425"/>
      <c r="I57" s="425"/>
      <c r="J57" s="425"/>
      <c r="K57" s="425"/>
      <c r="L57" s="425"/>
      <c r="M57" s="425"/>
      <c r="N57" s="425"/>
      <c r="O57" s="425"/>
      <c r="P57" s="425"/>
      <c r="Q57" s="426"/>
      <c r="R57" s="30"/>
      <c r="S57" s="80"/>
      <c r="T57" s="460"/>
      <c r="U57" s="461"/>
      <c r="V57" s="461"/>
      <c r="W57" s="461"/>
      <c r="X57" s="461"/>
      <c r="Y57" s="461"/>
      <c r="Z57" s="461"/>
      <c r="AA57" s="461"/>
      <c r="AB57" s="461"/>
      <c r="AC57" s="461"/>
      <c r="AD57" s="461"/>
      <c r="AE57" s="461"/>
      <c r="AF57" s="461"/>
      <c r="AG57" s="461"/>
      <c r="AH57" s="461"/>
      <c r="AI57" s="461"/>
      <c r="AJ57" s="461"/>
      <c r="AK57" s="461"/>
      <c r="AL57" s="461"/>
      <c r="AM57" s="462"/>
      <c r="AN57" s="542"/>
      <c r="AO57" s="543"/>
      <c r="AP57" s="544"/>
      <c r="AQ57" s="81"/>
      <c r="AR57" s="93"/>
      <c r="AS57" s="81"/>
      <c r="AT57" s="460"/>
      <c r="AU57" s="461"/>
      <c r="AV57" s="461"/>
      <c r="AW57" s="461"/>
      <c r="AX57" s="461"/>
      <c r="AY57" s="461"/>
      <c r="AZ57" s="461"/>
      <c r="BA57" s="461"/>
      <c r="BB57" s="461"/>
      <c r="BC57" s="461"/>
      <c r="BD57" s="461"/>
      <c r="BE57" s="461"/>
      <c r="BF57" s="461"/>
      <c r="BG57" s="461"/>
      <c r="BH57" s="461"/>
      <c r="BI57" s="461"/>
      <c r="BJ57" s="461"/>
      <c r="BK57" s="461"/>
      <c r="BL57" s="461"/>
      <c r="BM57" s="462"/>
      <c r="BN57" s="442"/>
      <c r="BO57" s="443"/>
      <c r="BP57" s="444"/>
      <c r="BQ57" s="80"/>
      <c r="BR57" s="818"/>
      <c r="BS57" s="898"/>
      <c r="BT57" s="898"/>
      <c r="BU57" s="898"/>
      <c r="BV57" s="898"/>
      <c r="BW57" s="898"/>
      <c r="BX57" s="898"/>
      <c r="BY57" s="898"/>
      <c r="BZ57" s="898"/>
      <c r="CA57" s="898"/>
      <c r="CB57" s="898"/>
      <c r="CC57" s="898"/>
      <c r="CD57" s="898"/>
    </row>
    <row r="58" spans="1:82" customFormat="1" ht="13.5" customHeight="1" x14ac:dyDescent="0.2">
      <c r="A58" s="30"/>
      <c r="B58" s="853"/>
      <c r="C58" s="853"/>
      <c r="D58" s="854"/>
      <c r="E58" s="523" t="s">
        <v>105</v>
      </c>
      <c r="F58" s="524"/>
      <c r="G58" s="525"/>
      <c r="H58" s="532" t="s">
        <v>113</v>
      </c>
      <c r="I58" s="533"/>
      <c r="J58" s="533"/>
      <c r="K58" s="533"/>
      <c r="L58" s="533"/>
      <c r="M58" s="533"/>
      <c r="N58" s="533"/>
      <c r="O58" s="533"/>
      <c r="P58" s="533"/>
      <c r="Q58" s="534"/>
      <c r="R58" s="30"/>
      <c r="S58" s="80"/>
      <c r="T58" s="843"/>
      <c r="U58" s="844"/>
      <c r="V58" s="844"/>
      <c r="W58" s="844"/>
      <c r="X58" s="844"/>
      <c r="Y58" s="844"/>
      <c r="Z58" s="844"/>
      <c r="AA58" s="844"/>
      <c r="AB58" s="844"/>
      <c r="AC58" s="844"/>
      <c r="AD58" s="844"/>
      <c r="AE58" s="844"/>
      <c r="AF58" s="844"/>
      <c r="AG58" s="844"/>
      <c r="AH58" s="844"/>
      <c r="AI58" s="844"/>
      <c r="AJ58" s="844"/>
      <c r="AK58" s="844"/>
      <c r="AL58" s="844"/>
      <c r="AM58" s="845"/>
      <c r="AN58" s="857" t="s">
        <v>51</v>
      </c>
      <c r="AO58" s="858"/>
      <c r="AP58" s="859"/>
      <c r="AQ58" s="81"/>
      <c r="AR58" s="93"/>
      <c r="AS58" s="81"/>
      <c r="AT58" s="843"/>
      <c r="AU58" s="844"/>
      <c r="AV58" s="844"/>
      <c r="AW58" s="844"/>
      <c r="AX58" s="844"/>
      <c r="AY58" s="844"/>
      <c r="AZ58" s="844"/>
      <c r="BA58" s="844"/>
      <c r="BB58" s="844"/>
      <c r="BC58" s="844"/>
      <c r="BD58" s="844"/>
      <c r="BE58" s="844"/>
      <c r="BF58" s="844"/>
      <c r="BG58" s="844"/>
      <c r="BH58" s="844"/>
      <c r="BI58" s="844"/>
      <c r="BJ58" s="844"/>
      <c r="BK58" s="844"/>
      <c r="BL58" s="844"/>
      <c r="BM58" s="845"/>
      <c r="BN58" s="834" t="s">
        <v>51</v>
      </c>
      <c r="BO58" s="835"/>
      <c r="BP58" s="836"/>
      <c r="BQ58" s="80"/>
      <c r="BR58" s="852" t="str">
        <f>IF($T$38="積算",IF(AT58+AT61=0,"",IF(AT58&amp;AT61="","",IF(AT58+AT61*(BG25-1)=AT55,"","※3"))),"")</f>
        <v/>
      </c>
      <c r="BS58" s="833" t="str">
        <f>IF(BR58="※3","初回リース契約期間のリース料金支払額合計額と一致しません。","")</f>
        <v/>
      </c>
      <c r="BT58" s="833"/>
      <c r="BU58" s="833"/>
      <c r="BV58" s="833"/>
      <c r="BW58" s="833"/>
      <c r="BX58" s="833"/>
      <c r="BY58" s="833"/>
      <c r="BZ58" s="833"/>
      <c r="CA58" s="833"/>
      <c r="CB58" s="833"/>
      <c r="CC58" s="833"/>
      <c r="CD58" s="833"/>
    </row>
    <row r="59" spans="1:82" customFormat="1" ht="13.5" customHeight="1" x14ac:dyDescent="0.2">
      <c r="A59" s="30"/>
      <c r="B59" s="522"/>
      <c r="C59" s="522"/>
      <c r="D59" s="855"/>
      <c r="E59" s="526"/>
      <c r="F59" s="856"/>
      <c r="G59" s="528"/>
      <c r="H59" s="535"/>
      <c r="I59" s="574"/>
      <c r="J59" s="574"/>
      <c r="K59" s="574"/>
      <c r="L59" s="574"/>
      <c r="M59" s="574"/>
      <c r="N59" s="574"/>
      <c r="O59" s="574"/>
      <c r="P59" s="574"/>
      <c r="Q59" s="537"/>
      <c r="R59" s="30"/>
      <c r="S59" s="80"/>
      <c r="T59" s="803"/>
      <c r="U59" s="804"/>
      <c r="V59" s="804"/>
      <c r="W59" s="804"/>
      <c r="X59" s="804"/>
      <c r="Y59" s="804"/>
      <c r="Z59" s="804"/>
      <c r="AA59" s="804"/>
      <c r="AB59" s="804"/>
      <c r="AC59" s="804"/>
      <c r="AD59" s="804"/>
      <c r="AE59" s="804"/>
      <c r="AF59" s="804"/>
      <c r="AG59" s="804"/>
      <c r="AH59" s="804"/>
      <c r="AI59" s="804"/>
      <c r="AJ59" s="804"/>
      <c r="AK59" s="804"/>
      <c r="AL59" s="804"/>
      <c r="AM59" s="805"/>
      <c r="AN59" s="860"/>
      <c r="AO59" s="861"/>
      <c r="AP59" s="862"/>
      <c r="AQ59" s="81"/>
      <c r="AR59" s="93"/>
      <c r="AS59" s="81"/>
      <c r="AT59" s="803"/>
      <c r="AU59" s="804"/>
      <c r="AV59" s="804"/>
      <c r="AW59" s="804"/>
      <c r="AX59" s="804"/>
      <c r="AY59" s="804"/>
      <c r="AZ59" s="804"/>
      <c r="BA59" s="804"/>
      <c r="BB59" s="804"/>
      <c r="BC59" s="804"/>
      <c r="BD59" s="804"/>
      <c r="BE59" s="804"/>
      <c r="BF59" s="804"/>
      <c r="BG59" s="804"/>
      <c r="BH59" s="804"/>
      <c r="BI59" s="804"/>
      <c r="BJ59" s="804"/>
      <c r="BK59" s="804"/>
      <c r="BL59" s="804"/>
      <c r="BM59" s="805"/>
      <c r="BN59" s="837"/>
      <c r="BO59" s="838"/>
      <c r="BP59" s="839"/>
      <c r="BQ59" s="80"/>
      <c r="BR59" s="852"/>
      <c r="BS59" s="833"/>
      <c r="BT59" s="833"/>
      <c r="BU59" s="833"/>
      <c r="BV59" s="833"/>
      <c r="BW59" s="833"/>
      <c r="BX59" s="833"/>
      <c r="BY59" s="833"/>
      <c r="BZ59" s="833"/>
      <c r="CA59" s="833"/>
      <c r="CB59" s="833"/>
      <c r="CC59" s="833"/>
      <c r="CD59" s="833"/>
    </row>
    <row r="60" spans="1:82" customFormat="1" ht="13.5" customHeight="1" x14ac:dyDescent="0.2">
      <c r="A60" s="30"/>
      <c r="B60" s="522"/>
      <c r="C60" s="522"/>
      <c r="D60" s="855"/>
      <c r="E60" s="529"/>
      <c r="F60" s="530"/>
      <c r="G60" s="531"/>
      <c r="H60" s="538"/>
      <c r="I60" s="539"/>
      <c r="J60" s="539"/>
      <c r="K60" s="539"/>
      <c r="L60" s="539"/>
      <c r="M60" s="539"/>
      <c r="N60" s="539"/>
      <c r="O60" s="539"/>
      <c r="P60" s="539"/>
      <c r="Q60" s="540"/>
      <c r="R60" s="30"/>
      <c r="S60" s="80"/>
      <c r="T60" s="846"/>
      <c r="U60" s="847"/>
      <c r="V60" s="847"/>
      <c r="W60" s="847"/>
      <c r="X60" s="847"/>
      <c r="Y60" s="847"/>
      <c r="Z60" s="847"/>
      <c r="AA60" s="847"/>
      <c r="AB60" s="847"/>
      <c r="AC60" s="847"/>
      <c r="AD60" s="847"/>
      <c r="AE60" s="847"/>
      <c r="AF60" s="847"/>
      <c r="AG60" s="847"/>
      <c r="AH60" s="847"/>
      <c r="AI60" s="847"/>
      <c r="AJ60" s="847"/>
      <c r="AK60" s="847"/>
      <c r="AL60" s="847"/>
      <c r="AM60" s="848"/>
      <c r="AN60" s="542"/>
      <c r="AO60" s="543"/>
      <c r="AP60" s="544"/>
      <c r="AQ60" s="81"/>
      <c r="AR60" s="93"/>
      <c r="AS60" s="81"/>
      <c r="AT60" s="846"/>
      <c r="AU60" s="847"/>
      <c r="AV60" s="847"/>
      <c r="AW60" s="847"/>
      <c r="AX60" s="847"/>
      <c r="AY60" s="847"/>
      <c r="AZ60" s="847"/>
      <c r="BA60" s="847"/>
      <c r="BB60" s="847"/>
      <c r="BC60" s="847"/>
      <c r="BD60" s="847"/>
      <c r="BE60" s="847"/>
      <c r="BF60" s="847"/>
      <c r="BG60" s="847"/>
      <c r="BH60" s="847"/>
      <c r="BI60" s="847"/>
      <c r="BJ60" s="847"/>
      <c r="BK60" s="847"/>
      <c r="BL60" s="847"/>
      <c r="BM60" s="848"/>
      <c r="BN60" s="551"/>
      <c r="BO60" s="552"/>
      <c r="BP60" s="553"/>
      <c r="BQ60" s="80"/>
      <c r="BR60" s="852"/>
      <c r="BS60" s="833"/>
      <c r="BT60" s="833"/>
      <c r="BU60" s="833"/>
      <c r="BV60" s="833"/>
      <c r="BW60" s="833"/>
      <c r="BX60" s="833"/>
      <c r="BY60" s="833"/>
      <c r="BZ60" s="833"/>
      <c r="CA60" s="833"/>
      <c r="CB60" s="833"/>
      <c r="CC60" s="833"/>
      <c r="CD60" s="833"/>
    </row>
    <row r="61" spans="1:82" customFormat="1" ht="13.5" customHeight="1" x14ac:dyDescent="0.2">
      <c r="A61" s="30"/>
      <c r="B61" s="863"/>
      <c r="C61" s="863"/>
      <c r="D61" s="855"/>
      <c r="E61" s="523" t="s">
        <v>106</v>
      </c>
      <c r="F61" s="524"/>
      <c r="G61" s="525"/>
      <c r="H61" s="532" t="s">
        <v>117</v>
      </c>
      <c r="I61" s="533"/>
      <c r="J61" s="533"/>
      <c r="K61" s="533"/>
      <c r="L61" s="533"/>
      <c r="M61" s="533"/>
      <c r="N61" s="533"/>
      <c r="O61" s="533"/>
      <c r="P61" s="533"/>
      <c r="Q61" s="534"/>
      <c r="R61" s="30"/>
      <c r="S61" s="80"/>
      <c r="T61" s="843"/>
      <c r="U61" s="844"/>
      <c r="V61" s="844"/>
      <c r="W61" s="844"/>
      <c r="X61" s="844"/>
      <c r="Y61" s="844"/>
      <c r="Z61" s="844"/>
      <c r="AA61" s="844"/>
      <c r="AB61" s="844"/>
      <c r="AC61" s="844"/>
      <c r="AD61" s="844"/>
      <c r="AE61" s="844"/>
      <c r="AF61" s="844"/>
      <c r="AG61" s="844"/>
      <c r="AH61" s="844"/>
      <c r="AI61" s="844"/>
      <c r="AJ61" s="844"/>
      <c r="AK61" s="844"/>
      <c r="AL61" s="844"/>
      <c r="AM61" s="845"/>
      <c r="AN61" s="857" t="s">
        <v>51</v>
      </c>
      <c r="AO61" s="858"/>
      <c r="AP61" s="859"/>
      <c r="AQ61" s="81"/>
      <c r="AR61" s="93"/>
      <c r="AS61" s="81"/>
      <c r="AT61" s="843"/>
      <c r="AU61" s="844"/>
      <c r="AV61" s="844"/>
      <c r="AW61" s="844"/>
      <c r="AX61" s="844"/>
      <c r="AY61" s="844"/>
      <c r="AZ61" s="844"/>
      <c r="BA61" s="844"/>
      <c r="BB61" s="844"/>
      <c r="BC61" s="844"/>
      <c r="BD61" s="844"/>
      <c r="BE61" s="844"/>
      <c r="BF61" s="844"/>
      <c r="BG61" s="844"/>
      <c r="BH61" s="844"/>
      <c r="BI61" s="844"/>
      <c r="BJ61" s="844"/>
      <c r="BK61" s="844"/>
      <c r="BL61" s="844"/>
      <c r="BM61" s="845"/>
      <c r="BN61" s="834" t="s">
        <v>51</v>
      </c>
      <c r="BO61" s="835"/>
      <c r="BP61" s="836"/>
      <c r="BQ61" s="80"/>
      <c r="BR61" s="852" t="str">
        <f>IF($T$38="積算",IF(T58+T61=0,"",IF(T58&amp;T61="","",IF(T58+T61*(BG25-1)=T55,"","※3"))),"")</f>
        <v/>
      </c>
      <c r="BS61" s="833" t="str">
        <f>IF(BR61="※3","初回リース契約期間のリース料金支払額合計額と一致しません。","")</f>
        <v/>
      </c>
      <c r="BT61" s="833"/>
      <c r="BU61" s="833"/>
      <c r="BV61" s="833"/>
      <c r="BW61" s="833"/>
      <c r="BX61" s="833"/>
      <c r="BY61" s="833"/>
      <c r="BZ61" s="833"/>
      <c r="CA61" s="833"/>
      <c r="CB61" s="833"/>
      <c r="CC61" s="833"/>
      <c r="CD61" s="833"/>
    </row>
    <row r="62" spans="1:82" customFormat="1" ht="13.5" customHeight="1" x14ac:dyDescent="0.2">
      <c r="A62" s="30"/>
      <c r="B62" s="863"/>
      <c r="C62" s="863"/>
      <c r="D62" s="855"/>
      <c r="E62" s="526"/>
      <c r="F62" s="856"/>
      <c r="G62" s="528"/>
      <c r="H62" s="535"/>
      <c r="I62" s="574"/>
      <c r="J62" s="574"/>
      <c r="K62" s="574"/>
      <c r="L62" s="574"/>
      <c r="M62" s="574"/>
      <c r="N62" s="574"/>
      <c r="O62" s="574"/>
      <c r="P62" s="574"/>
      <c r="Q62" s="537"/>
      <c r="R62" s="30"/>
      <c r="S62" s="80"/>
      <c r="T62" s="803"/>
      <c r="U62" s="804"/>
      <c r="V62" s="804"/>
      <c r="W62" s="804"/>
      <c r="X62" s="804"/>
      <c r="Y62" s="804"/>
      <c r="Z62" s="804"/>
      <c r="AA62" s="804"/>
      <c r="AB62" s="804"/>
      <c r="AC62" s="804"/>
      <c r="AD62" s="804"/>
      <c r="AE62" s="804"/>
      <c r="AF62" s="804"/>
      <c r="AG62" s="804"/>
      <c r="AH62" s="804"/>
      <c r="AI62" s="804"/>
      <c r="AJ62" s="804"/>
      <c r="AK62" s="804"/>
      <c r="AL62" s="804"/>
      <c r="AM62" s="805"/>
      <c r="AN62" s="860"/>
      <c r="AO62" s="861"/>
      <c r="AP62" s="862"/>
      <c r="AQ62" s="81"/>
      <c r="AR62" s="93"/>
      <c r="AS62" s="81"/>
      <c r="AT62" s="803"/>
      <c r="AU62" s="804"/>
      <c r="AV62" s="804"/>
      <c r="AW62" s="804"/>
      <c r="AX62" s="804"/>
      <c r="AY62" s="804"/>
      <c r="AZ62" s="804"/>
      <c r="BA62" s="804"/>
      <c r="BB62" s="804"/>
      <c r="BC62" s="804"/>
      <c r="BD62" s="804"/>
      <c r="BE62" s="804"/>
      <c r="BF62" s="804"/>
      <c r="BG62" s="804"/>
      <c r="BH62" s="804"/>
      <c r="BI62" s="804"/>
      <c r="BJ62" s="804"/>
      <c r="BK62" s="804"/>
      <c r="BL62" s="804"/>
      <c r="BM62" s="805"/>
      <c r="BN62" s="837"/>
      <c r="BO62" s="838"/>
      <c r="BP62" s="839"/>
      <c r="BQ62" s="80"/>
      <c r="BR62" s="852"/>
      <c r="BS62" s="833"/>
      <c r="BT62" s="833"/>
      <c r="BU62" s="833"/>
      <c r="BV62" s="833"/>
      <c r="BW62" s="833"/>
      <c r="BX62" s="833"/>
      <c r="BY62" s="833"/>
      <c r="BZ62" s="833"/>
      <c r="CA62" s="833"/>
      <c r="CB62" s="833"/>
      <c r="CC62" s="833"/>
      <c r="CD62" s="833"/>
    </row>
    <row r="63" spans="1:82" customFormat="1" ht="13.5" customHeight="1" x14ac:dyDescent="0.2">
      <c r="A63" s="30"/>
      <c r="B63" s="863"/>
      <c r="C63" s="863"/>
      <c r="D63" s="855"/>
      <c r="E63" s="529"/>
      <c r="F63" s="530"/>
      <c r="G63" s="531"/>
      <c r="H63" s="538"/>
      <c r="I63" s="539"/>
      <c r="J63" s="539"/>
      <c r="K63" s="539"/>
      <c r="L63" s="539"/>
      <c r="M63" s="539"/>
      <c r="N63" s="539"/>
      <c r="O63" s="539"/>
      <c r="P63" s="539"/>
      <c r="Q63" s="540"/>
      <c r="R63" s="30"/>
      <c r="S63" s="80"/>
      <c r="T63" s="806"/>
      <c r="U63" s="807"/>
      <c r="V63" s="807"/>
      <c r="W63" s="807"/>
      <c r="X63" s="807"/>
      <c r="Y63" s="807"/>
      <c r="Z63" s="807"/>
      <c r="AA63" s="807"/>
      <c r="AB63" s="807"/>
      <c r="AC63" s="807"/>
      <c r="AD63" s="807"/>
      <c r="AE63" s="807"/>
      <c r="AF63" s="807"/>
      <c r="AG63" s="807"/>
      <c r="AH63" s="807"/>
      <c r="AI63" s="807"/>
      <c r="AJ63" s="807"/>
      <c r="AK63" s="807"/>
      <c r="AL63" s="807"/>
      <c r="AM63" s="808"/>
      <c r="AN63" s="867"/>
      <c r="AO63" s="868"/>
      <c r="AP63" s="869"/>
      <c r="AQ63" s="81"/>
      <c r="AR63" s="93"/>
      <c r="AS63" s="81"/>
      <c r="AT63" s="806"/>
      <c r="AU63" s="807"/>
      <c r="AV63" s="807"/>
      <c r="AW63" s="807"/>
      <c r="AX63" s="807"/>
      <c r="AY63" s="807"/>
      <c r="AZ63" s="807"/>
      <c r="BA63" s="807"/>
      <c r="BB63" s="807"/>
      <c r="BC63" s="807"/>
      <c r="BD63" s="807"/>
      <c r="BE63" s="807"/>
      <c r="BF63" s="807"/>
      <c r="BG63" s="807"/>
      <c r="BH63" s="807"/>
      <c r="BI63" s="807"/>
      <c r="BJ63" s="807"/>
      <c r="BK63" s="807"/>
      <c r="BL63" s="807"/>
      <c r="BM63" s="808"/>
      <c r="BN63" s="840"/>
      <c r="BO63" s="841"/>
      <c r="BP63" s="842"/>
      <c r="BQ63" s="80"/>
      <c r="BR63" s="852"/>
      <c r="BS63" s="833"/>
      <c r="BT63" s="833"/>
      <c r="BU63" s="833"/>
      <c r="BV63" s="833"/>
      <c r="BW63" s="833"/>
      <c r="BX63" s="833"/>
      <c r="BY63" s="833"/>
      <c r="BZ63" s="833"/>
      <c r="CA63" s="833"/>
      <c r="CB63" s="833"/>
      <c r="CC63" s="833"/>
      <c r="CD63" s="833"/>
    </row>
    <row r="64" spans="1:82" customFormat="1" x14ac:dyDescent="0.2">
      <c r="A64" s="30"/>
      <c r="B64" s="30"/>
      <c r="C64" s="30"/>
      <c r="D64" s="30"/>
      <c r="E64" s="30"/>
      <c r="F64" s="30"/>
      <c r="G64" s="30"/>
      <c r="H64" s="30"/>
      <c r="I64" s="30"/>
      <c r="J64" s="30"/>
      <c r="K64" s="30"/>
      <c r="L64" s="30"/>
      <c r="M64" s="30"/>
      <c r="N64" s="30"/>
      <c r="O64" s="30"/>
      <c r="P64" s="30"/>
      <c r="Q64" s="30"/>
      <c r="R64" s="3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3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30"/>
    </row>
    <row r="65" spans="1:70" customFormat="1" ht="13.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row>
    <row r="66" spans="1:70" customFormat="1" ht="13.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row>
    <row r="67" spans="1:70" customFormat="1" ht="13.5" customHeight="1" x14ac:dyDescent="0.2">
      <c r="A67" s="30"/>
      <c r="B67" s="166" t="s">
        <v>73</v>
      </c>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8"/>
      <c r="BR67" s="30"/>
    </row>
    <row r="68" spans="1:70" customFormat="1" ht="13.5" customHeight="1" x14ac:dyDescent="0.2">
      <c r="A68" s="30"/>
      <c r="B68" s="178"/>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c r="AS68" s="179"/>
      <c r="AT68" s="179"/>
      <c r="AU68" s="179"/>
      <c r="AV68" s="179"/>
      <c r="AW68" s="179"/>
      <c r="AX68" s="179"/>
      <c r="AY68" s="179"/>
      <c r="AZ68" s="179"/>
      <c r="BA68" s="179"/>
      <c r="BB68" s="179"/>
      <c r="BC68" s="179"/>
      <c r="BD68" s="179"/>
      <c r="BE68" s="179"/>
      <c r="BF68" s="179"/>
      <c r="BG68" s="179"/>
      <c r="BH68" s="179"/>
      <c r="BI68" s="179"/>
      <c r="BJ68" s="179"/>
      <c r="BK68" s="179"/>
      <c r="BL68" s="179"/>
      <c r="BM68" s="179"/>
      <c r="BN68" s="179"/>
      <c r="BO68" s="179"/>
      <c r="BP68" s="179"/>
      <c r="BQ68" s="180"/>
      <c r="BR68" s="30"/>
    </row>
    <row r="69" spans="1:70" customFormat="1" ht="13.5" customHeight="1" x14ac:dyDescent="0.2">
      <c r="A69" s="30"/>
      <c r="B69" s="169"/>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30"/>
    </row>
    <row r="70" spans="1:70" customFormat="1" ht="13.5" customHeight="1" x14ac:dyDescent="0.2">
      <c r="A70" s="30"/>
      <c r="B70" s="30"/>
      <c r="C70" s="30"/>
      <c r="D70" s="30"/>
      <c r="E70" s="92"/>
      <c r="F70" s="92"/>
      <c r="G70" s="92"/>
      <c r="H70" s="92"/>
      <c r="I70" s="92"/>
      <c r="J70" s="92"/>
      <c r="K70" s="92"/>
      <c r="L70" s="92"/>
      <c r="M70" s="92"/>
      <c r="N70" s="92"/>
      <c r="O70" s="92"/>
      <c r="P70" s="92"/>
      <c r="Q70" s="92"/>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row>
    <row r="71" spans="1:70" customFormat="1" x14ac:dyDescent="0.2">
      <c r="A71" s="30"/>
      <c r="B71" s="30"/>
      <c r="C71" s="30"/>
      <c r="D71" s="30"/>
      <c r="E71" s="92"/>
      <c r="F71" s="92"/>
      <c r="G71" s="92"/>
      <c r="H71" s="92"/>
      <c r="I71" s="92"/>
      <c r="J71" s="92"/>
      <c r="K71" s="92"/>
      <c r="L71" s="92"/>
      <c r="M71" s="92"/>
      <c r="N71" s="92"/>
      <c r="O71" s="92"/>
      <c r="P71" s="92"/>
      <c r="Q71" s="92"/>
      <c r="R71" s="30"/>
      <c r="S71" s="179" t="s">
        <v>63</v>
      </c>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30"/>
      <c r="AS71" s="179" t="s">
        <v>64</v>
      </c>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79"/>
      <c r="BR71" s="30"/>
    </row>
    <row r="72" spans="1:70" customFormat="1" x14ac:dyDescent="0.2">
      <c r="A72" s="30"/>
      <c r="B72" s="30"/>
      <c r="C72" s="30"/>
      <c r="D72" s="30"/>
      <c r="E72" s="92"/>
      <c r="F72" s="92"/>
      <c r="G72" s="92"/>
      <c r="H72" s="92"/>
      <c r="I72" s="92"/>
      <c r="J72" s="92"/>
      <c r="K72" s="92"/>
      <c r="L72" s="92"/>
      <c r="M72" s="92"/>
      <c r="N72" s="92"/>
      <c r="O72" s="92"/>
      <c r="P72" s="92"/>
      <c r="Q72" s="92"/>
      <c r="R72" s="30"/>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30"/>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79"/>
      <c r="BR72" s="30"/>
    </row>
    <row r="73" spans="1:70" customFormat="1" ht="11.25" customHeight="1" x14ac:dyDescent="0.2">
      <c r="A73" s="30"/>
      <c r="B73" s="30"/>
      <c r="C73" s="30"/>
      <c r="D73" s="30"/>
      <c r="E73" s="92"/>
      <c r="F73" s="92"/>
      <c r="G73" s="92"/>
      <c r="H73" s="92"/>
      <c r="I73" s="92"/>
      <c r="J73" s="92"/>
      <c r="K73" s="92"/>
      <c r="L73" s="92"/>
      <c r="M73" s="92"/>
      <c r="N73" s="92"/>
      <c r="O73" s="92"/>
      <c r="P73" s="92"/>
      <c r="Q73" s="92"/>
      <c r="R73" s="3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3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30"/>
    </row>
    <row r="74" spans="1:70" customFormat="1" ht="13.5" customHeight="1" x14ac:dyDescent="0.2">
      <c r="A74" s="30"/>
      <c r="B74" s="409" t="s">
        <v>65</v>
      </c>
      <c r="C74" s="410"/>
      <c r="D74" s="411"/>
      <c r="E74" s="819" t="s">
        <v>66</v>
      </c>
      <c r="F74" s="820"/>
      <c r="G74" s="820"/>
      <c r="H74" s="820"/>
      <c r="I74" s="820"/>
      <c r="J74" s="820"/>
      <c r="K74" s="820"/>
      <c r="L74" s="820"/>
      <c r="M74" s="820"/>
      <c r="N74" s="820"/>
      <c r="O74" s="820"/>
      <c r="P74" s="820"/>
      <c r="Q74" s="821"/>
      <c r="R74" s="30"/>
      <c r="S74" s="80"/>
      <c r="T74" s="501">
        <v>0</v>
      </c>
      <c r="U74" s="502"/>
      <c r="V74" s="502"/>
      <c r="W74" s="502"/>
      <c r="X74" s="502"/>
      <c r="Y74" s="502"/>
      <c r="Z74" s="502"/>
      <c r="AA74" s="502"/>
      <c r="AB74" s="502"/>
      <c r="AC74" s="502"/>
      <c r="AD74" s="502"/>
      <c r="AE74" s="502"/>
      <c r="AF74" s="502"/>
      <c r="AG74" s="502"/>
      <c r="AH74" s="502"/>
      <c r="AI74" s="502"/>
      <c r="AJ74" s="502"/>
      <c r="AK74" s="502"/>
      <c r="AL74" s="502"/>
      <c r="AM74" s="503"/>
      <c r="AN74" s="510" t="s">
        <v>51</v>
      </c>
      <c r="AO74" s="511"/>
      <c r="AP74" s="512"/>
      <c r="AQ74" s="80"/>
      <c r="AR74" s="30"/>
      <c r="AS74" s="80"/>
      <c r="AT74" s="800"/>
      <c r="AU74" s="801"/>
      <c r="AV74" s="801"/>
      <c r="AW74" s="801"/>
      <c r="AX74" s="801"/>
      <c r="AY74" s="801"/>
      <c r="AZ74" s="801"/>
      <c r="BA74" s="801"/>
      <c r="BB74" s="801"/>
      <c r="BC74" s="801"/>
      <c r="BD74" s="801"/>
      <c r="BE74" s="801"/>
      <c r="BF74" s="801"/>
      <c r="BG74" s="801"/>
      <c r="BH74" s="801"/>
      <c r="BI74" s="801"/>
      <c r="BJ74" s="801"/>
      <c r="BK74" s="801"/>
      <c r="BL74" s="801"/>
      <c r="BM74" s="802"/>
      <c r="BN74" s="495" t="s">
        <v>51</v>
      </c>
      <c r="BO74" s="496"/>
      <c r="BP74" s="497"/>
      <c r="BQ74" s="80"/>
      <c r="BR74" s="30"/>
    </row>
    <row r="75" spans="1:70" customFormat="1" ht="13.5" customHeight="1" x14ac:dyDescent="0.2">
      <c r="A75" s="30"/>
      <c r="B75" s="412"/>
      <c r="C75" s="413"/>
      <c r="D75" s="414"/>
      <c r="E75" s="822"/>
      <c r="F75" s="823"/>
      <c r="G75" s="823"/>
      <c r="H75" s="823"/>
      <c r="I75" s="823"/>
      <c r="J75" s="823"/>
      <c r="K75" s="823"/>
      <c r="L75" s="823"/>
      <c r="M75" s="823"/>
      <c r="N75" s="823"/>
      <c r="O75" s="823"/>
      <c r="P75" s="823"/>
      <c r="Q75" s="824"/>
      <c r="R75" s="30"/>
      <c r="S75" s="80"/>
      <c r="T75" s="504"/>
      <c r="U75" s="505"/>
      <c r="V75" s="505"/>
      <c r="W75" s="505"/>
      <c r="X75" s="505"/>
      <c r="Y75" s="505"/>
      <c r="Z75" s="505"/>
      <c r="AA75" s="505"/>
      <c r="AB75" s="505"/>
      <c r="AC75" s="505"/>
      <c r="AD75" s="505"/>
      <c r="AE75" s="505"/>
      <c r="AF75" s="505"/>
      <c r="AG75" s="505"/>
      <c r="AH75" s="505"/>
      <c r="AI75" s="505"/>
      <c r="AJ75" s="505"/>
      <c r="AK75" s="505"/>
      <c r="AL75" s="505"/>
      <c r="AM75" s="506"/>
      <c r="AN75" s="513"/>
      <c r="AO75" s="514"/>
      <c r="AP75" s="515"/>
      <c r="AQ75" s="80"/>
      <c r="AR75" s="30"/>
      <c r="AS75" s="80"/>
      <c r="AT75" s="803"/>
      <c r="AU75" s="804"/>
      <c r="AV75" s="804"/>
      <c r="AW75" s="804"/>
      <c r="AX75" s="804"/>
      <c r="AY75" s="804"/>
      <c r="AZ75" s="804"/>
      <c r="BA75" s="804"/>
      <c r="BB75" s="804"/>
      <c r="BC75" s="804"/>
      <c r="BD75" s="804"/>
      <c r="BE75" s="804"/>
      <c r="BF75" s="804"/>
      <c r="BG75" s="804"/>
      <c r="BH75" s="804"/>
      <c r="BI75" s="804"/>
      <c r="BJ75" s="804"/>
      <c r="BK75" s="804"/>
      <c r="BL75" s="804"/>
      <c r="BM75" s="805"/>
      <c r="BN75" s="439"/>
      <c r="BO75" s="440"/>
      <c r="BP75" s="441"/>
      <c r="BQ75" s="80"/>
      <c r="BR75" s="30"/>
    </row>
    <row r="76" spans="1:70" customFormat="1" ht="13.5" customHeight="1" x14ac:dyDescent="0.2">
      <c r="A76" s="30"/>
      <c r="B76" s="415"/>
      <c r="C76" s="416"/>
      <c r="D76" s="417"/>
      <c r="E76" s="825"/>
      <c r="F76" s="826"/>
      <c r="G76" s="826"/>
      <c r="H76" s="826"/>
      <c r="I76" s="826"/>
      <c r="J76" s="826"/>
      <c r="K76" s="826"/>
      <c r="L76" s="826"/>
      <c r="M76" s="826"/>
      <c r="N76" s="826"/>
      <c r="O76" s="826"/>
      <c r="P76" s="826"/>
      <c r="Q76" s="827"/>
      <c r="R76" s="30"/>
      <c r="S76" s="80"/>
      <c r="T76" s="507"/>
      <c r="U76" s="508"/>
      <c r="V76" s="508"/>
      <c r="W76" s="508"/>
      <c r="X76" s="508"/>
      <c r="Y76" s="508"/>
      <c r="Z76" s="508"/>
      <c r="AA76" s="508"/>
      <c r="AB76" s="508"/>
      <c r="AC76" s="508"/>
      <c r="AD76" s="508"/>
      <c r="AE76" s="508"/>
      <c r="AF76" s="508"/>
      <c r="AG76" s="508"/>
      <c r="AH76" s="508"/>
      <c r="AI76" s="508"/>
      <c r="AJ76" s="508"/>
      <c r="AK76" s="508"/>
      <c r="AL76" s="508"/>
      <c r="AM76" s="509"/>
      <c r="AN76" s="516"/>
      <c r="AO76" s="517"/>
      <c r="AP76" s="518"/>
      <c r="AQ76" s="80"/>
      <c r="AR76" s="30"/>
      <c r="AS76" s="80"/>
      <c r="AT76" s="806"/>
      <c r="AU76" s="807"/>
      <c r="AV76" s="807"/>
      <c r="AW76" s="807"/>
      <c r="AX76" s="807"/>
      <c r="AY76" s="807"/>
      <c r="AZ76" s="807"/>
      <c r="BA76" s="807"/>
      <c r="BB76" s="807"/>
      <c r="BC76" s="807"/>
      <c r="BD76" s="807"/>
      <c r="BE76" s="807"/>
      <c r="BF76" s="807"/>
      <c r="BG76" s="807"/>
      <c r="BH76" s="807"/>
      <c r="BI76" s="807"/>
      <c r="BJ76" s="807"/>
      <c r="BK76" s="807"/>
      <c r="BL76" s="807"/>
      <c r="BM76" s="808"/>
      <c r="BN76" s="448"/>
      <c r="BO76" s="449"/>
      <c r="BP76" s="450"/>
      <c r="BQ76" s="80"/>
      <c r="BR76" s="30"/>
    </row>
    <row r="77" spans="1:70" customFormat="1" ht="13.5" customHeight="1" x14ac:dyDescent="0.2">
      <c r="A77" s="30"/>
      <c r="B77" s="409" t="s">
        <v>67</v>
      </c>
      <c r="C77" s="410"/>
      <c r="D77" s="411"/>
      <c r="E77" s="418" t="s">
        <v>68</v>
      </c>
      <c r="F77" s="419"/>
      <c r="G77" s="419"/>
      <c r="H77" s="419"/>
      <c r="I77" s="419"/>
      <c r="J77" s="419"/>
      <c r="K77" s="419"/>
      <c r="L77" s="419"/>
      <c r="M77" s="419"/>
      <c r="N77" s="419"/>
      <c r="O77" s="419"/>
      <c r="P77" s="419"/>
      <c r="Q77" s="420"/>
      <c r="R77" s="30"/>
      <c r="S77" s="80"/>
      <c r="T77" s="454" t="str">
        <f>IF($T$38="料率",T28-T46,"")</f>
        <v/>
      </c>
      <c r="U77" s="455"/>
      <c r="V77" s="455"/>
      <c r="W77" s="455"/>
      <c r="X77" s="455"/>
      <c r="Y77" s="455"/>
      <c r="Z77" s="455"/>
      <c r="AA77" s="455"/>
      <c r="AB77" s="455"/>
      <c r="AC77" s="455"/>
      <c r="AD77" s="455"/>
      <c r="AE77" s="455"/>
      <c r="AF77" s="455"/>
      <c r="AG77" s="455"/>
      <c r="AH77" s="455"/>
      <c r="AI77" s="455"/>
      <c r="AJ77" s="455"/>
      <c r="AK77" s="455"/>
      <c r="AL77" s="455"/>
      <c r="AM77" s="456"/>
      <c r="AN77" s="495" t="s">
        <v>51</v>
      </c>
      <c r="AO77" s="496"/>
      <c r="AP77" s="497"/>
      <c r="AQ77" s="80"/>
      <c r="AR77" s="30"/>
      <c r="AS77" s="80"/>
      <c r="AT77" s="454" t="str">
        <f>IF($T$38="料率",T28-AT74,"")</f>
        <v/>
      </c>
      <c r="AU77" s="455"/>
      <c r="AV77" s="455"/>
      <c r="AW77" s="455"/>
      <c r="AX77" s="455"/>
      <c r="AY77" s="455"/>
      <c r="AZ77" s="455"/>
      <c r="BA77" s="455"/>
      <c r="BB77" s="455"/>
      <c r="BC77" s="455"/>
      <c r="BD77" s="455"/>
      <c r="BE77" s="455"/>
      <c r="BF77" s="455"/>
      <c r="BG77" s="455"/>
      <c r="BH77" s="455"/>
      <c r="BI77" s="455"/>
      <c r="BJ77" s="455"/>
      <c r="BK77" s="455"/>
      <c r="BL77" s="455"/>
      <c r="BM77" s="456"/>
      <c r="BN77" s="495" t="s">
        <v>51</v>
      </c>
      <c r="BO77" s="496"/>
      <c r="BP77" s="497"/>
      <c r="BQ77" s="80"/>
      <c r="BR77" s="30"/>
    </row>
    <row r="78" spans="1:70" customFormat="1" ht="13.5" customHeight="1" x14ac:dyDescent="0.2">
      <c r="A78" s="30"/>
      <c r="B78" s="412"/>
      <c r="C78" s="413"/>
      <c r="D78" s="414"/>
      <c r="E78" s="421"/>
      <c r="F78" s="422"/>
      <c r="G78" s="422"/>
      <c r="H78" s="422"/>
      <c r="I78" s="422"/>
      <c r="J78" s="422"/>
      <c r="K78" s="422"/>
      <c r="L78" s="422"/>
      <c r="M78" s="422"/>
      <c r="N78" s="422"/>
      <c r="O78" s="422"/>
      <c r="P78" s="422"/>
      <c r="Q78" s="423"/>
      <c r="R78" s="30"/>
      <c r="S78" s="80"/>
      <c r="T78" s="457"/>
      <c r="U78" s="458"/>
      <c r="V78" s="458"/>
      <c r="W78" s="458"/>
      <c r="X78" s="458"/>
      <c r="Y78" s="458"/>
      <c r="Z78" s="458"/>
      <c r="AA78" s="458"/>
      <c r="AB78" s="458"/>
      <c r="AC78" s="458"/>
      <c r="AD78" s="458"/>
      <c r="AE78" s="458"/>
      <c r="AF78" s="458"/>
      <c r="AG78" s="458"/>
      <c r="AH78" s="458"/>
      <c r="AI78" s="458"/>
      <c r="AJ78" s="458"/>
      <c r="AK78" s="458"/>
      <c r="AL78" s="458"/>
      <c r="AM78" s="459"/>
      <c r="AN78" s="439"/>
      <c r="AO78" s="440"/>
      <c r="AP78" s="441"/>
      <c r="AQ78" s="80"/>
      <c r="AR78" s="30"/>
      <c r="AS78" s="80"/>
      <c r="AT78" s="457"/>
      <c r="AU78" s="458"/>
      <c r="AV78" s="458"/>
      <c r="AW78" s="458"/>
      <c r="AX78" s="458"/>
      <c r="AY78" s="458"/>
      <c r="AZ78" s="458"/>
      <c r="BA78" s="458"/>
      <c r="BB78" s="458"/>
      <c r="BC78" s="458"/>
      <c r="BD78" s="458"/>
      <c r="BE78" s="458"/>
      <c r="BF78" s="458"/>
      <c r="BG78" s="458"/>
      <c r="BH78" s="458"/>
      <c r="BI78" s="458"/>
      <c r="BJ78" s="458"/>
      <c r="BK78" s="458"/>
      <c r="BL78" s="458"/>
      <c r="BM78" s="459"/>
      <c r="BN78" s="439"/>
      <c r="BO78" s="440"/>
      <c r="BP78" s="441"/>
      <c r="BQ78" s="80"/>
      <c r="BR78" s="30"/>
    </row>
    <row r="79" spans="1:70" customFormat="1" ht="13.5" customHeight="1" x14ac:dyDescent="0.2">
      <c r="A79" s="30"/>
      <c r="B79" s="415"/>
      <c r="C79" s="416"/>
      <c r="D79" s="417"/>
      <c r="E79" s="424"/>
      <c r="F79" s="425"/>
      <c r="G79" s="425"/>
      <c r="H79" s="425"/>
      <c r="I79" s="425"/>
      <c r="J79" s="425"/>
      <c r="K79" s="425"/>
      <c r="L79" s="425"/>
      <c r="M79" s="425"/>
      <c r="N79" s="425"/>
      <c r="O79" s="425"/>
      <c r="P79" s="425"/>
      <c r="Q79" s="426"/>
      <c r="R79" s="30"/>
      <c r="S79" s="80"/>
      <c r="T79" s="492"/>
      <c r="U79" s="493"/>
      <c r="V79" s="493"/>
      <c r="W79" s="493"/>
      <c r="X79" s="493"/>
      <c r="Y79" s="493"/>
      <c r="Z79" s="493"/>
      <c r="AA79" s="493"/>
      <c r="AB79" s="493"/>
      <c r="AC79" s="493"/>
      <c r="AD79" s="493"/>
      <c r="AE79" s="493"/>
      <c r="AF79" s="493"/>
      <c r="AG79" s="493"/>
      <c r="AH79" s="493"/>
      <c r="AI79" s="493"/>
      <c r="AJ79" s="493"/>
      <c r="AK79" s="493"/>
      <c r="AL79" s="493"/>
      <c r="AM79" s="494"/>
      <c r="AN79" s="448"/>
      <c r="AO79" s="449"/>
      <c r="AP79" s="450"/>
      <c r="AQ79" s="80"/>
      <c r="AR79" s="30"/>
      <c r="AS79" s="80"/>
      <c r="AT79" s="492"/>
      <c r="AU79" s="493"/>
      <c r="AV79" s="493"/>
      <c r="AW79" s="493"/>
      <c r="AX79" s="493"/>
      <c r="AY79" s="493"/>
      <c r="AZ79" s="493"/>
      <c r="BA79" s="493"/>
      <c r="BB79" s="493"/>
      <c r="BC79" s="493"/>
      <c r="BD79" s="493"/>
      <c r="BE79" s="493"/>
      <c r="BF79" s="493"/>
      <c r="BG79" s="493"/>
      <c r="BH79" s="493"/>
      <c r="BI79" s="493"/>
      <c r="BJ79" s="493"/>
      <c r="BK79" s="493"/>
      <c r="BL79" s="493"/>
      <c r="BM79" s="494"/>
      <c r="BN79" s="448"/>
      <c r="BO79" s="449"/>
      <c r="BP79" s="450"/>
      <c r="BQ79" s="80"/>
      <c r="BR79" s="30"/>
    </row>
    <row r="80" spans="1:70" customFormat="1" x14ac:dyDescent="0.2">
      <c r="A80" s="30"/>
      <c r="B80" s="30"/>
      <c r="C80" s="30"/>
      <c r="D80" s="30"/>
      <c r="E80" s="92"/>
      <c r="F80" s="92"/>
      <c r="G80" s="92"/>
      <c r="H80" s="92"/>
      <c r="I80" s="92"/>
      <c r="J80" s="92"/>
      <c r="K80" s="92"/>
      <c r="L80" s="92"/>
      <c r="M80" s="92"/>
      <c r="N80" s="92"/>
      <c r="O80" s="92"/>
      <c r="P80" s="92"/>
      <c r="Q80" s="92"/>
      <c r="R80" s="30"/>
      <c r="S80" s="80"/>
      <c r="T80" s="682" t="s">
        <v>75</v>
      </c>
      <c r="U80" s="682"/>
      <c r="V80" s="682"/>
      <c r="W80" s="682"/>
      <c r="X80" s="682"/>
      <c r="Y80" s="682"/>
      <c r="Z80" s="682"/>
      <c r="AA80" s="682"/>
      <c r="AB80" s="682"/>
      <c r="AC80" s="682"/>
      <c r="AD80" s="682"/>
      <c r="AE80" s="682"/>
      <c r="AF80" s="682"/>
      <c r="AG80" s="682"/>
      <c r="AH80" s="682"/>
      <c r="AI80" s="682"/>
      <c r="AJ80" s="682"/>
      <c r="AK80" s="682"/>
      <c r="AL80" s="682"/>
      <c r="AM80" s="682"/>
      <c r="AN80" s="83"/>
      <c r="AO80" s="83"/>
      <c r="AP80" s="83"/>
      <c r="AQ80" s="80"/>
      <c r="AR80" s="30"/>
      <c r="AS80" s="80"/>
      <c r="AT80" s="683" t="s">
        <v>75</v>
      </c>
      <c r="AU80" s="683"/>
      <c r="AV80" s="683"/>
      <c r="AW80" s="683"/>
      <c r="AX80" s="683"/>
      <c r="AY80" s="683"/>
      <c r="AZ80" s="683"/>
      <c r="BA80" s="683"/>
      <c r="BB80" s="683"/>
      <c r="BC80" s="683"/>
      <c r="BD80" s="683"/>
      <c r="BE80" s="683"/>
      <c r="BF80" s="683"/>
      <c r="BG80" s="683"/>
      <c r="BH80" s="683"/>
      <c r="BI80" s="683"/>
      <c r="BJ80" s="683"/>
      <c r="BK80" s="683"/>
      <c r="BL80" s="683"/>
      <c r="BM80" s="683"/>
      <c r="BN80" s="83"/>
      <c r="BO80" s="83"/>
      <c r="BP80" s="83"/>
      <c r="BQ80" s="80"/>
      <c r="BR80" s="30"/>
    </row>
    <row r="81" spans="1:82" customFormat="1" ht="13.5" customHeight="1" x14ac:dyDescent="0.2">
      <c r="A81" s="30"/>
      <c r="B81" s="409" t="s">
        <v>76</v>
      </c>
      <c r="C81" s="410"/>
      <c r="D81" s="411"/>
      <c r="E81" s="418" t="s">
        <v>77</v>
      </c>
      <c r="F81" s="419"/>
      <c r="G81" s="419"/>
      <c r="H81" s="419"/>
      <c r="I81" s="419"/>
      <c r="J81" s="419"/>
      <c r="K81" s="419"/>
      <c r="L81" s="419"/>
      <c r="M81" s="419"/>
      <c r="N81" s="419"/>
      <c r="O81" s="419"/>
      <c r="P81" s="419"/>
      <c r="Q81" s="420"/>
      <c r="R81" s="30"/>
      <c r="S81" s="80"/>
      <c r="T81" s="883"/>
      <c r="U81" s="884"/>
      <c r="V81" s="884"/>
      <c r="W81" s="884"/>
      <c r="X81" s="884"/>
      <c r="Y81" s="884"/>
      <c r="Z81" s="884"/>
      <c r="AA81" s="884"/>
      <c r="AB81" s="884"/>
      <c r="AC81" s="884"/>
      <c r="AD81" s="884"/>
      <c r="AE81" s="884"/>
      <c r="AF81" s="884"/>
      <c r="AG81" s="884"/>
      <c r="AH81" s="884"/>
      <c r="AI81" s="884"/>
      <c r="AJ81" s="884"/>
      <c r="AK81" s="884"/>
      <c r="AL81" s="884"/>
      <c r="AM81" s="885"/>
      <c r="AN81" s="495" t="s">
        <v>78</v>
      </c>
      <c r="AO81" s="496"/>
      <c r="AP81" s="497"/>
      <c r="AQ81" s="80"/>
      <c r="AR81" s="30"/>
      <c r="AS81" s="80"/>
      <c r="AT81" s="883"/>
      <c r="AU81" s="884"/>
      <c r="AV81" s="884"/>
      <c r="AW81" s="884"/>
      <c r="AX81" s="884"/>
      <c r="AY81" s="884"/>
      <c r="AZ81" s="884"/>
      <c r="BA81" s="884"/>
      <c r="BB81" s="884"/>
      <c r="BC81" s="884"/>
      <c r="BD81" s="884"/>
      <c r="BE81" s="884"/>
      <c r="BF81" s="884"/>
      <c r="BG81" s="884"/>
      <c r="BH81" s="884"/>
      <c r="BI81" s="884"/>
      <c r="BJ81" s="884"/>
      <c r="BK81" s="884"/>
      <c r="BL81" s="884"/>
      <c r="BM81" s="885"/>
      <c r="BN81" s="495" t="s">
        <v>78</v>
      </c>
      <c r="BO81" s="496"/>
      <c r="BP81" s="497"/>
      <c r="BQ81" s="80"/>
      <c r="BR81" s="30"/>
    </row>
    <row r="82" spans="1:82" customFormat="1" ht="13.5" customHeight="1" x14ac:dyDescent="0.2">
      <c r="A82" s="30"/>
      <c r="B82" s="412"/>
      <c r="C82" s="413"/>
      <c r="D82" s="414"/>
      <c r="E82" s="421"/>
      <c r="F82" s="422"/>
      <c r="G82" s="422"/>
      <c r="H82" s="422"/>
      <c r="I82" s="422"/>
      <c r="J82" s="422"/>
      <c r="K82" s="422"/>
      <c r="L82" s="422"/>
      <c r="M82" s="422"/>
      <c r="N82" s="422"/>
      <c r="O82" s="422"/>
      <c r="P82" s="422"/>
      <c r="Q82" s="423"/>
      <c r="R82" s="30"/>
      <c r="S82" s="80"/>
      <c r="T82" s="886"/>
      <c r="U82" s="887"/>
      <c r="V82" s="887"/>
      <c r="W82" s="887"/>
      <c r="X82" s="887"/>
      <c r="Y82" s="887"/>
      <c r="Z82" s="887"/>
      <c r="AA82" s="887"/>
      <c r="AB82" s="887"/>
      <c r="AC82" s="887"/>
      <c r="AD82" s="887"/>
      <c r="AE82" s="887"/>
      <c r="AF82" s="887"/>
      <c r="AG82" s="887"/>
      <c r="AH82" s="887"/>
      <c r="AI82" s="887"/>
      <c r="AJ82" s="887"/>
      <c r="AK82" s="887"/>
      <c r="AL82" s="887"/>
      <c r="AM82" s="888"/>
      <c r="AN82" s="439"/>
      <c r="AO82" s="440"/>
      <c r="AP82" s="441"/>
      <c r="AQ82" s="80"/>
      <c r="AR82" s="30"/>
      <c r="AS82" s="80"/>
      <c r="AT82" s="886"/>
      <c r="AU82" s="887"/>
      <c r="AV82" s="887"/>
      <c r="AW82" s="887"/>
      <c r="AX82" s="887"/>
      <c r="AY82" s="887"/>
      <c r="AZ82" s="887"/>
      <c r="BA82" s="887"/>
      <c r="BB82" s="887"/>
      <c r="BC82" s="887"/>
      <c r="BD82" s="887"/>
      <c r="BE82" s="887"/>
      <c r="BF82" s="887"/>
      <c r="BG82" s="887"/>
      <c r="BH82" s="887"/>
      <c r="BI82" s="887"/>
      <c r="BJ82" s="887"/>
      <c r="BK82" s="887"/>
      <c r="BL82" s="887"/>
      <c r="BM82" s="888"/>
      <c r="BN82" s="439"/>
      <c r="BO82" s="440"/>
      <c r="BP82" s="441"/>
      <c r="BQ82" s="80"/>
      <c r="BR82" s="30"/>
    </row>
    <row r="83" spans="1:82" customFormat="1" ht="13.5" customHeight="1" x14ac:dyDescent="0.2">
      <c r="A83" s="30"/>
      <c r="B83" s="877"/>
      <c r="C83" s="878"/>
      <c r="D83" s="879"/>
      <c r="E83" s="880"/>
      <c r="F83" s="881"/>
      <c r="G83" s="881"/>
      <c r="H83" s="881"/>
      <c r="I83" s="881"/>
      <c r="J83" s="881"/>
      <c r="K83" s="881"/>
      <c r="L83" s="881"/>
      <c r="M83" s="881"/>
      <c r="N83" s="881"/>
      <c r="O83" s="881"/>
      <c r="P83" s="881"/>
      <c r="Q83" s="882"/>
      <c r="R83" s="30"/>
      <c r="S83" s="80"/>
      <c r="T83" s="889"/>
      <c r="U83" s="890"/>
      <c r="V83" s="890"/>
      <c r="W83" s="890"/>
      <c r="X83" s="890"/>
      <c r="Y83" s="890"/>
      <c r="Z83" s="890"/>
      <c r="AA83" s="890"/>
      <c r="AB83" s="890"/>
      <c r="AC83" s="890"/>
      <c r="AD83" s="890"/>
      <c r="AE83" s="890"/>
      <c r="AF83" s="890"/>
      <c r="AG83" s="890"/>
      <c r="AH83" s="890"/>
      <c r="AI83" s="890"/>
      <c r="AJ83" s="890"/>
      <c r="AK83" s="890"/>
      <c r="AL83" s="890"/>
      <c r="AM83" s="891"/>
      <c r="AN83" s="442"/>
      <c r="AO83" s="443"/>
      <c r="AP83" s="444"/>
      <c r="AQ83" s="80"/>
      <c r="AR83" s="30"/>
      <c r="AS83" s="80"/>
      <c r="AT83" s="889"/>
      <c r="AU83" s="890"/>
      <c r="AV83" s="890"/>
      <c r="AW83" s="890"/>
      <c r="AX83" s="890"/>
      <c r="AY83" s="890"/>
      <c r="AZ83" s="890"/>
      <c r="BA83" s="890"/>
      <c r="BB83" s="890"/>
      <c r="BC83" s="890"/>
      <c r="BD83" s="890"/>
      <c r="BE83" s="890"/>
      <c r="BF83" s="890"/>
      <c r="BG83" s="890"/>
      <c r="BH83" s="890"/>
      <c r="BI83" s="890"/>
      <c r="BJ83" s="890"/>
      <c r="BK83" s="890"/>
      <c r="BL83" s="890"/>
      <c r="BM83" s="891"/>
      <c r="BN83" s="442"/>
      <c r="BO83" s="443"/>
      <c r="BP83" s="444"/>
      <c r="BQ83" s="80"/>
      <c r="BR83" s="30"/>
    </row>
    <row r="84" spans="1:82" customFormat="1" ht="20.25" customHeight="1" x14ac:dyDescent="0.2">
      <c r="A84" s="30"/>
      <c r="B84" s="892" t="s">
        <v>79</v>
      </c>
      <c r="C84" s="893"/>
      <c r="D84" s="894"/>
      <c r="E84" s="895" t="s">
        <v>80</v>
      </c>
      <c r="F84" s="896"/>
      <c r="G84" s="896"/>
      <c r="H84" s="896"/>
      <c r="I84" s="896"/>
      <c r="J84" s="896"/>
      <c r="K84" s="896"/>
      <c r="L84" s="896"/>
      <c r="M84" s="896"/>
      <c r="N84" s="896"/>
      <c r="O84" s="896"/>
      <c r="P84" s="896"/>
      <c r="Q84" s="897"/>
      <c r="R84" s="30"/>
      <c r="S84" s="80"/>
      <c r="T84" s="843"/>
      <c r="U84" s="844"/>
      <c r="V84" s="844"/>
      <c r="W84" s="844"/>
      <c r="X84" s="844"/>
      <c r="Y84" s="844"/>
      <c r="Z84" s="844"/>
      <c r="AA84" s="844"/>
      <c r="AB84" s="844"/>
      <c r="AC84" s="844"/>
      <c r="AD84" s="844"/>
      <c r="AE84" s="844"/>
      <c r="AF84" s="844"/>
      <c r="AG84" s="844"/>
      <c r="AH84" s="844"/>
      <c r="AI84" s="844"/>
      <c r="AJ84" s="844"/>
      <c r="AK84" s="844"/>
      <c r="AL84" s="844"/>
      <c r="AM84" s="845"/>
      <c r="AN84" s="436" t="s">
        <v>51</v>
      </c>
      <c r="AO84" s="437"/>
      <c r="AP84" s="438"/>
      <c r="AQ84" s="80"/>
      <c r="AR84" s="30"/>
      <c r="AS84" s="80"/>
      <c r="AT84" s="843"/>
      <c r="AU84" s="844"/>
      <c r="AV84" s="844"/>
      <c r="AW84" s="844"/>
      <c r="AX84" s="844"/>
      <c r="AY84" s="844"/>
      <c r="AZ84" s="844"/>
      <c r="BA84" s="844"/>
      <c r="BB84" s="844"/>
      <c r="BC84" s="844"/>
      <c r="BD84" s="844"/>
      <c r="BE84" s="844"/>
      <c r="BF84" s="844"/>
      <c r="BG84" s="844"/>
      <c r="BH84" s="844"/>
      <c r="BI84" s="844"/>
      <c r="BJ84" s="844"/>
      <c r="BK84" s="844"/>
      <c r="BL84" s="844"/>
      <c r="BM84" s="845"/>
      <c r="BN84" s="436" t="s">
        <v>51</v>
      </c>
      <c r="BO84" s="437"/>
      <c r="BP84" s="438"/>
      <c r="BQ84" s="80"/>
      <c r="BR84" s="818" t="str">
        <f>IF($T$38="料率",IF($AT$84="","",IF($T$87-$AT$87&gt;$AT$74,"","※2")),"")</f>
        <v/>
      </c>
      <c r="BS84" s="739" t="str">
        <f>IF(BR84="※2","補助金が有る場合のF「リース料金支払額合計」から、補助金相当分の減額がされていることが確認できません。","")</f>
        <v/>
      </c>
      <c r="BT84" s="739"/>
      <c r="BU84" s="739"/>
      <c r="BV84" s="739"/>
      <c r="BW84" s="739"/>
      <c r="BX84" s="739"/>
      <c r="BY84" s="739"/>
      <c r="BZ84" s="739"/>
      <c r="CA84" s="739"/>
      <c r="CB84" s="739"/>
      <c r="CC84" s="739"/>
      <c r="CD84" s="739"/>
    </row>
    <row r="85" spans="1:82" customFormat="1" ht="13.5" customHeight="1" x14ac:dyDescent="0.2">
      <c r="A85" s="30"/>
      <c r="B85" s="412"/>
      <c r="C85" s="413"/>
      <c r="D85" s="414"/>
      <c r="E85" s="421"/>
      <c r="F85" s="422"/>
      <c r="G85" s="422"/>
      <c r="H85" s="422"/>
      <c r="I85" s="422"/>
      <c r="J85" s="422"/>
      <c r="K85" s="422"/>
      <c r="L85" s="422"/>
      <c r="M85" s="422"/>
      <c r="N85" s="422"/>
      <c r="O85" s="422"/>
      <c r="P85" s="422"/>
      <c r="Q85" s="423"/>
      <c r="R85" s="30"/>
      <c r="S85" s="80"/>
      <c r="T85" s="803"/>
      <c r="U85" s="804"/>
      <c r="V85" s="804"/>
      <c r="W85" s="804"/>
      <c r="X85" s="804"/>
      <c r="Y85" s="804"/>
      <c r="Z85" s="804"/>
      <c r="AA85" s="804"/>
      <c r="AB85" s="804"/>
      <c r="AC85" s="804"/>
      <c r="AD85" s="804"/>
      <c r="AE85" s="804"/>
      <c r="AF85" s="804"/>
      <c r="AG85" s="804"/>
      <c r="AH85" s="804"/>
      <c r="AI85" s="804"/>
      <c r="AJ85" s="804"/>
      <c r="AK85" s="804"/>
      <c r="AL85" s="804"/>
      <c r="AM85" s="805"/>
      <c r="AN85" s="439"/>
      <c r="AO85" s="440"/>
      <c r="AP85" s="441"/>
      <c r="AQ85" s="80"/>
      <c r="AR85" s="30"/>
      <c r="AS85" s="80"/>
      <c r="AT85" s="803"/>
      <c r="AU85" s="804"/>
      <c r="AV85" s="804"/>
      <c r="AW85" s="804"/>
      <c r="AX85" s="804"/>
      <c r="AY85" s="804"/>
      <c r="AZ85" s="804"/>
      <c r="BA85" s="804"/>
      <c r="BB85" s="804"/>
      <c r="BC85" s="804"/>
      <c r="BD85" s="804"/>
      <c r="BE85" s="804"/>
      <c r="BF85" s="804"/>
      <c r="BG85" s="804"/>
      <c r="BH85" s="804"/>
      <c r="BI85" s="804"/>
      <c r="BJ85" s="804"/>
      <c r="BK85" s="804"/>
      <c r="BL85" s="804"/>
      <c r="BM85" s="805"/>
      <c r="BN85" s="439"/>
      <c r="BO85" s="440"/>
      <c r="BP85" s="441"/>
      <c r="BQ85" s="80"/>
      <c r="BR85" s="818"/>
      <c r="BS85" s="739"/>
      <c r="BT85" s="739"/>
      <c r="BU85" s="739"/>
      <c r="BV85" s="739"/>
      <c r="BW85" s="739"/>
      <c r="BX85" s="739"/>
      <c r="BY85" s="739"/>
      <c r="BZ85" s="739"/>
      <c r="CA85" s="739"/>
      <c r="CB85" s="739"/>
      <c r="CC85" s="739"/>
      <c r="CD85" s="739"/>
    </row>
    <row r="86" spans="1:82" customFormat="1" ht="13.5" customHeight="1" x14ac:dyDescent="0.2">
      <c r="A86" s="30"/>
      <c r="B86" s="415"/>
      <c r="C86" s="416"/>
      <c r="D86" s="417"/>
      <c r="E86" s="424"/>
      <c r="F86" s="425"/>
      <c r="G86" s="425"/>
      <c r="H86" s="425"/>
      <c r="I86" s="425"/>
      <c r="J86" s="425"/>
      <c r="K86" s="425"/>
      <c r="L86" s="425"/>
      <c r="M86" s="425"/>
      <c r="N86" s="425"/>
      <c r="O86" s="425"/>
      <c r="P86" s="425"/>
      <c r="Q86" s="426"/>
      <c r="R86" s="30"/>
      <c r="S86" s="80"/>
      <c r="T86" s="806"/>
      <c r="U86" s="807"/>
      <c r="V86" s="807"/>
      <c r="W86" s="807"/>
      <c r="X86" s="807"/>
      <c r="Y86" s="807"/>
      <c r="Z86" s="807"/>
      <c r="AA86" s="807"/>
      <c r="AB86" s="807"/>
      <c r="AC86" s="807"/>
      <c r="AD86" s="807"/>
      <c r="AE86" s="807"/>
      <c r="AF86" s="807"/>
      <c r="AG86" s="807"/>
      <c r="AH86" s="807"/>
      <c r="AI86" s="807"/>
      <c r="AJ86" s="807"/>
      <c r="AK86" s="807"/>
      <c r="AL86" s="807"/>
      <c r="AM86" s="808"/>
      <c r="AN86" s="448"/>
      <c r="AO86" s="449"/>
      <c r="AP86" s="450"/>
      <c r="AQ86" s="80"/>
      <c r="AR86" s="30"/>
      <c r="AS86" s="80"/>
      <c r="AT86" s="806"/>
      <c r="AU86" s="807"/>
      <c r="AV86" s="807"/>
      <c r="AW86" s="807"/>
      <c r="AX86" s="807"/>
      <c r="AY86" s="807"/>
      <c r="AZ86" s="807"/>
      <c r="BA86" s="807"/>
      <c r="BB86" s="807"/>
      <c r="BC86" s="807"/>
      <c r="BD86" s="807"/>
      <c r="BE86" s="807"/>
      <c r="BF86" s="807"/>
      <c r="BG86" s="807"/>
      <c r="BH86" s="807"/>
      <c r="BI86" s="807"/>
      <c r="BJ86" s="807"/>
      <c r="BK86" s="807"/>
      <c r="BL86" s="807"/>
      <c r="BM86" s="808"/>
      <c r="BN86" s="448"/>
      <c r="BO86" s="449"/>
      <c r="BP86" s="450"/>
      <c r="BQ86" s="80"/>
      <c r="BR86" s="818"/>
      <c r="BS86" s="739"/>
      <c r="BT86" s="739"/>
      <c r="BU86" s="739"/>
      <c r="BV86" s="739"/>
      <c r="BW86" s="739"/>
      <c r="BX86" s="739"/>
      <c r="BY86" s="739"/>
      <c r="BZ86" s="739"/>
      <c r="CA86" s="739"/>
      <c r="CB86" s="739"/>
      <c r="CC86" s="739"/>
      <c r="CD86" s="739"/>
    </row>
    <row r="87" spans="1:82" customFormat="1" ht="13.5" customHeight="1" x14ac:dyDescent="0.2">
      <c r="A87" s="30"/>
      <c r="B87" s="409" t="s">
        <v>71</v>
      </c>
      <c r="C87" s="410"/>
      <c r="D87" s="411"/>
      <c r="E87" s="899" t="s">
        <v>115</v>
      </c>
      <c r="F87" s="900"/>
      <c r="G87" s="900"/>
      <c r="H87" s="900"/>
      <c r="I87" s="900"/>
      <c r="J87" s="900"/>
      <c r="K87" s="900"/>
      <c r="L87" s="900"/>
      <c r="M87" s="900"/>
      <c r="N87" s="900"/>
      <c r="O87" s="900"/>
      <c r="P87" s="900"/>
      <c r="Q87" s="901"/>
      <c r="R87" s="30"/>
      <c r="S87" s="80"/>
      <c r="T87" s="908"/>
      <c r="U87" s="909"/>
      <c r="V87" s="909"/>
      <c r="W87" s="909"/>
      <c r="X87" s="909"/>
      <c r="Y87" s="909"/>
      <c r="Z87" s="909"/>
      <c r="AA87" s="909"/>
      <c r="AB87" s="909"/>
      <c r="AC87" s="909"/>
      <c r="AD87" s="909"/>
      <c r="AE87" s="909"/>
      <c r="AF87" s="909"/>
      <c r="AG87" s="909"/>
      <c r="AH87" s="909"/>
      <c r="AI87" s="909"/>
      <c r="AJ87" s="909"/>
      <c r="AK87" s="909"/>
      <c r="AL87" s="909"/>
      <c r="AM87" s="910"/>
      <c r="AN87" s="495" t="s">
        <v>51</v>
      </c>
      <c r="AO87" s="496"/>
      <c r="AP87" s="497"/>
      <c r="AQ87" s="80"/>
      <c r="AR87" s="30"/>
      <c r="AS87" s="80"/>
      <c r="AT87" s="908"/>
      <c r="AU87" s="909"/>
      <c r="AV87" s="909"/>
      <c r="AW87" s="909"/>
      <c r="AX87" s="909"/>
      <c r="AY87" s="909"/>
      <c r="AZ87" s="909"/>
      <c r="BA87" s="909"/>
      <c r="BB87" s="909"/>
      <c r="BC87" s="909"/>
      <c r="BD87" s="909"/>
      <c r="BE87" s="909"/>
      <c r="BF87" s="909"/>
      <c r="BG87" s="909"/>
      <c r="BH87" s="909"/>
      <c r="BI87" s="909"/>
      <c r="BJ87" s="909"/>
      <c r="BK87" s="909"/>
      <c r="BL87" s="909"/>
      <c r="BM87" s="910"/>
      <c r="BN87" s="495" t="s">
        <v>51</v>
      </c>
      <c r="BO87" s="496"/>
      <c r="BP87" s="497"/>
      <c r="BQ87" s="80"/>
      <c r="BR87" s="852" t="str">
        <f>IF($T$38="料率",IF($AT$87="","",IF($AT$87&gt;=$AT$77,"","※1")),"")</f>
        <v/>
      </c>
      <c r="BS87" s="898" t="str">
        <f>IF(BR87="※1","残価設定がないリース契約であることが確認できません。","")</f>
        <v/>
      </c>
      <c r="BT87" s="898"/>
      <c r="BU87" s="898"/>
      <c r="BV87" s="898"/>
      <c r="BW87" s="898"/>
      <c r="BX87" s="898"/>
      <c r="BY87" s="898"/>
      <c r="BZ87" s="898"/>
      <c r="CA87" s="898"/>
      <c r="CB87" s="898"/>
      <c r="CC87" s="898"/>
      <c r="CD87" s="898"/>
    </row>
    <row r="88" spans="1:82" customFormat="1" ht="13.5" customHeight="1" x14ac:dyDescent="0.2">
      <c r="A88" s="30"/>
      <c r="B88" s="412"/>
      <c r="C88" s="413"/>
      <c r="D88" s="414"/>
      <c r="E88" s="902"/>
      <c r="F88" s="903"/>
      <c r="G88" s="903"/>
      <c r="H88" s="903"/>
      <c r="I88" s="903"/>
      <c r="J88" s="903"/>
      <c r="K88" s="903"/>
      <c r="L88" s="903"/>
      <c r="M88" s="903"/>
      <c r="N88" s="903"/>
      <c r="O88" s="903"/>
      <c r="P88" s="903"/>
      <c r="Q88" s="904"/>
      <c r="R88" s="30"/>
      <c r="S88" s="80"/>
      <c r="T88" s="911"/>
      <c r="U88" s="912"/>
      <c r="V88" s="912"/>
      <c r="W88" s="912"/>
      <c r="X88" s="912"/>
      <c r="Y88" s="912"/>
      <c r="Z88" s="912"/>
      <c r="AA88" s="912"/>
      <c r="AB88" s="912"/>
      <c r="AC88" s="912"/>
      <c r="AD88" s="912"/>
      <c r="AE88" s="912"/>
      <c r="AF88" s="912"/>
      <c r="AG88" s="912"/>
      <c r="AH88" s="912"/>
      <c r="AI88" s="912"/>
      <c r="AJ88" s="912"/>
      <c r="AK88" s="912"/>
      <c r="AL88" s="912"/>
      <c r="AM88" s="913"/>
      <c r="AN88" s="439"/>
      <c r="AO88" s="440"/>
      <c r="AP88" s="441"/>
      <c r="AQ88" s="80"/>
      <c r="AR88" s="30"/>
      <c r="AS88" s="80"/>
      <c r="AT88" s="911"/>
      <c r="AU88" s="912"/>
      <c r="AV88" s="912"/>
      <c r="AW88" s="912"/>
      <c r="AX88" s="912"/>
      <c r="AY88" s="912"/>
      <c r="AZ88" s="912"/>
      <c r="BA88" s="912"/>
      <c r="BB88" s="912"/>
      <c r="BC88" s="912"/>
      <c r="BD88" s="912"/>
      <c r="BE88" s="912"/>
      <c r="BF88" s="912"/>
      <c r="BG88" s="912"/>
      <c r="BH88" s="912"/>
      <c r="BI88" s="912"/>
      <c r="BJ88" s="912"/>
      <c r="BK88" s="912"/>
      <c r="BL88" s="912"/>
      <c r="BM88" s="913"/>
      <c r="BN88" s="439"/>
      <c r="BO88" s="440"/>
      <c r="BP88" s="441"/>
      <c r="BQ88" s="80"/>
      <c r="BR88" s="852"/>
      <c r="BS88" s="898"/>
      <c r="BT88" s="898"/>
      <c r="BU88" s="898"/>
      <c r="BV88" s="898"/>
      <c r="BW88" s="898"/>
      <c r="BX88" s="898"/>
      <c r="BY88" s="898"/>
      <c r="BZ88" s="898"/>
      <c r="CA88" s="898"/>
      <c r="CB88" s="898"/>
      <c r="CC88" s="898"/>
      <c r="CD88" s="898"/>
    </row>
    <row r="89" spans="1:82" customFormat="1" ht="13.5" customHeight="1" x14ac:dyDescent="0.2">
      <c r="A89" s="30"/>
      <c r="B89" s="415"/>
      <c r="C89" s="416"/>
      <c r="D89" s="417"/>
      <c r="E89" s="905"/>
      <c r="F89" s="906"/>
      <c r="G89" s="906"/>
      <c r="H89" s="906"/>
      <c r="I89" s="906"/>
      <c r="J89" s="906"/>
      <c r="K89" s="906"/>
      <c r="L89" s="906"/>
      <c r="M89" s="906"/>
      <c r="N89" s="906"/>
      <c r="O89" s="906"/>
      <c r="P89" s="906"/>
      <c r="Q89" s="907"/>
      <c r="R89" s="30"/>
      <c r="S89" s="80"/>
      <c r="T89" s="914"/>
      <c r="U89" s="915"/>
      <c r="V89" s="915"/>
      <c r="W89" s="915"/>
      <c r="X89" s="915"/>
      <c r="Y89" s="915"/>
      <c r="Z89" s="915"/>
      <c r="AA89" s="915"/>
      <c r="AB89" s="915"/>
      <c r="AC89" s="915"/>
      <c r="AD89" s="915"/>
      <c r="AE89" s="915"/>
      <c r="AF89" s="915"/>
      <c r="AG89" s="915"/>
      <c r="AH89" s="915"/>
      <c r="AI89" s="915"/>
      <c r="AJ89" s="915"/>
      <c r="AK89" s="915"/>
      <c r="AL89" s="915"/>
      <c r="AM89" s="916"/>
      <c r="AN89" s="448"/>
      <c r="AO89" s="449"/>
      <c r="AP89" s="450"/>
      <c r="AQ89" s="80"/>
      <c r="AR89" s="30"/>
      <c r="AS89" s="80"/>
      <c r="AT89" s="914"/>
      <c r="AU89" s="915"/>
      <c r="AV89" s="915"/>
      <c r="AW89" s="915"/>
      <c r="AX89" s="915"/>
      <c r="AY89" s="915"/>
      <c r="AZ89" s="915"/>
      <c r="BA89" s="915"/>
      <c r="BB89" s="915"/>
      <c r="BC89" s="915"/>
      <c r="BD89" s="915"/>
      <c r="BE89" s="915"/>
      <c r="BF89" s="915"/>
      <c r="BG89" s="915"/>
      <c r="BH89" s="915"/>
      <c r="BI89" s="915"/>
      <c r="BJ89" s="915"/>
      <c r="BK89" s="915"/>
      <c r="BL89" s="915"/>
      <c r="BM89" s="916"/>
      <c r="BN89" s="448"/>
      <c r="BO89" s="449"/>
      <c r="BP89" s="450"/>
      <c r="BQ89" s="80"/>
      <c r="BR89" s="852"/>
      <c r="BS89" s="898"/>
      <c r="BT89" s="898"/>
      <c r="BU89" s="898"/>
      <c r="BV89" s="898"/>
      <c r="BW89" s="898"/>
      <c r="BX89" s="898"/>
      <c r="BY89" s="898"/>
      <c r="BZ89" s="898"/>
      <c r="CA89" s="898"/>
      <c r="CB89" s="898"/>
      <c r="CC89" s="898"/>
      <c r="CD89" s="898"/>
    </row>
    <row r="90" spans="1:82" customFormat="1" ht="13.5" customHeight="1" x14ac:dyDescent="0.2">
      <c r="A90" s="30"/>
      <c r="B90" s="30"/>
      <c r="C90" s="30"/>
      <c r="D90" s="30"/>
      <c r="E90" s="30"/>
      <c r="F90" s="30"/>
      <c r="G90" s="30"/>
      <c r="H90" s="30"/>
      <c r="I90" s="30"/>
      <c r="J90" s="30"/>
      <c r="K90" s="30"/>
      <c r="L90" s="30"/>
      <c r="M90" s="30"/>
      <c r="N90" s="30"/>
      <c r="O90" s="30"/>
      <c r="P90" s="30"/>
      <c r="Q90" s="30"/>
      <c r="R90" s="3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3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129"/>
    </row>
    <row r="91" spans="1:82" customFormat="1" ht="34.5" customHeight="1" x14ac:dyDescent="0.2">
      <c r="A91" s="30"/>
      <c r="B91" s="406" t="s">
        <v>104</v>
      </c>
      <c r="C91" s="407"/>
      <c r="D91" s="407"/>
      <c r="E91" s="407"/>
      <c r="F91" s="407"/>
      <c r="G91" s="407"/>
      <c r="H91" s="407"/>
      <c r="I91" s="407"/>
      <c r="J91" s="407"/>
      <c r="K91" s="407"/>
      <c r="L91" s="407"/>
      <c r="M91" s="407"/>
      <c r="N91" s="407"/>
      <c r="O91" s="407"/>
      <c r="P91" s="407"/>
      <c r="Q91" s="408"/>
      <c r="R91" s="30"/>
      <c r="S91" s="80"/>
      <c r="T91" s="684" t="str">
        <f>IF(T38="料率",IF(T87="","",T87-T77),"")</f>
        <v/>
      </c>
      <c r="U91" s="685"/>
      <c r="V91" s="685"/>
      <c r="W91" s="685"/>
      <c r="X91" s="685"/>
      <c r="Y91" s="685"/>
      <c r="Z91" s="685"/>
      <c r="AA91" s="685"/>
      <c r="AB91" s="685"/>
      <c r="AC91" s="685"/>
      <c r="AD91" s="685"/>
      <c r="AE91" s="685"/>
      <c r="AF91" s="685"/>
      <c r="AG91" s="685"/>
      <c r="AH91" s="685"/>
      <c r="AI91" s="685"/>
      <c r="AJ91" s="685"/>
      <c r="AK91" s="685"/>
      <c r="AL91" s="685"/>
      <c r="AM91" s="686"/>
      <c r="AN91" s="592" t="s">
        <v>51</v>
      </c>
      <c r="AO91" s="593"/>
      <c r="AP91" s="594"/>
      <c r="AQ91" s="80"/>
      <c r="AR91" s="30"/>
      <c r="AS91" s="85"/>
      <c r="AT91" s="684" t="str">
        <f>IF(T38="料率",IF(AT87="","",AT87-AT77),"")</f>
        <v/>
      </c>
      <c r="AU91" s="685"/>
      <c r="AV91" s="685"/>
      <c r="AW91" s="685"/>
      <c r="AX91" s="685"/>
      <c r="AY91" s="685"/>
      <c r="AZ91" s="685"/>
      <c r="BA91" s="685"/>
      <c r="BB91" s="685"/>
      <c r="BC91" s="685"/>
      <c r="BD91" s="685"/>
      <c r="BE91" s="685"/>
      <c r="BF91" s="685"/>
      <c r="BG91" s="685"/>
      <c r="BH91" s="685"/>
      <c r="BI91" s="685"/>
      <c r="BJ91" s="685"/>
      <c r="BK91" s="685"/>
      <c r="BL91" s="685"/>
      <c r="BM91" s="686"/>
      <c r="BN91" s="592" t="s">
        <v>51</v>
      </c>
      <c r="BO91" s="593"/>
      <c r="BP91" s="594"/>
      <c r="BQ91" s="80"/>
      <c r="BR91" s="129"/>
    </row>
    <row r="92" spans="1:82" customFormat="1" ht="13.5" customHeight="1" x14ac:dyDescent="0.2">
      <c r="A92" s="30"/>
      <c r="B92" s="30"/>
      <c r="C92" s="30"/>
      <c r="D92" s="30"/>
      <c r="E92" s="30"/>
      <c r="F92" s="30"/>
      <c r="G92" s="30"/>
      <c r="H92" s="30"/>
      <c r="I92" s="30"/>
      <c r="J92" s="30"/>
      <c r="K92" s="30"/>
      <c r="L92" s="30"/>
      <c r="M92" s="30"/>
      <c r="N92" s="30"/>
      <c r="O92" s="30"/>
      <c r="P92" s="30"/>
      <c r="Q92" s="30"/>
      <c r="R92" s="3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3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129"/>
    </row>
    <row r="93" spans="1:82" customFormat="1" ht="0.75" customHeight="1" x14ac:dyDescent="0.2">
      <c r="A93" s="30"/>
      <c r="B93" s="30"/>
      <c r="C93" s="30"/>
      <c r="D93" s="30"/>
      <c r="E93" s="30"/>
      <c r="F93" s="30"/>
      <c r="G93" s="30"/>
      <c r="H93" s="30"/>
      <c r="I93" s="30"/>
      <c r="J93" s="30"/>
      <c r="K93" s="30"/>
      <c r="L93" s="30"/>
      <c r="M93" s="30"/>
      <c r="N93" s="30"/>
      <c r="O93" s="30"/>
      <c r="P93" s="30"/>
      <c r="Q93" s="30"/>
      <c r="R93" s="30"/>
      <c r="S93" s="80"/>
      <c r="T93" s="614"/>
      <c r="U93" s="614"/>
      <c r="V93" s="614"/>
      <c r="W93" s="614"/>
      <c r="X93" s="614"/>
      <c r="Y93" s="614"/>
      <c r="Z93" s="614"/>
      <c r="AA93" s="614"/>
      <c r="AB93" s="614"/>
      <c r="AC93" s="614"/>
      <c r="AD93" s="614"/>
      <c r="AE93" s="614"/>
      <c r="AF93" s="614"/>
      <c r="AG93" s="614"/>
      <c r="AH93" s="614"/>
      <c r="AI93" s="614"/>
      <c r="AJ93" s="614"/>
      <c r="AK93" s="614"/>
      <c r="AL93" s="614"/>
      <c r="AM93" s="614"/>
      <c r="AN93" s="80"/>
      <c r="AO93" s="80"/>
      <c r="AP93" s="80"/>
      <c r="AQ93" s="80"/>
      <c r="AR93" s="30"/>
      <c r="AS93" s="85"/>
      <c r="AT93" s="614"/>
      <c r="AU93" s="614"/>
      <c r="AV93" s="614"/>
      <c r="AW93" s="614"/>
      <c r="AX93" s="614"/>
      <c r="AY93" s="614"/>
      <c r="AZ93" s="614"/>
      <c r="BA93" s="614"/>
      <c r="BB93" s="614"/>
      <c r="BC93" s="614"/>
      <c r="BD93" s="614"/>
      <c r="BE93" s="614"/>
      <c r="BF93" s="614"/>
      <c r="BG93" s="614"/>
      <c r="BH93" s="614"/>
      <c r="BI93" s="614"/>
      <c r="BJ93" s="614"/>
      <c r="BK93" s="614"/>
      <c r="BL93" s="614"/>
      <c r="BM93" s="614"/>
      <c r="BN93" s="80"/>
      <c r="BO93" s="80"/>
      <c r="BP93" s="80"/>
      <c r="BQ93" s="80"/>
      <c r="BR93" s="40"/>
    </row>
    <row r="94" spans="1:82" customFormat="1" ht="13.5"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40"/>
    </row>
    <row r="95" spans="1:82" customFormat="1"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40"/>
    </row>
    <row r="96" spans="1:82" customFormat="1" ht="2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2" t="s">
        <v>90</v>
      </c>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40"/>
    </row>
    <row r="97" spans="1:70" customFormat="1"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870"/>
      <c r="BM97" s="870"/>
      <c r="BN97" s="870"/>
      <c r="BO97" s="870"/>
      <c r="BP97" s="870"/>
      <c r="BQ97" s="30"/>
      <c r="BR97" s="30"/>
    </row>
    <row r="98" spans="1:70" customFormat="1" ht="13.5"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870"/>
      <c r="BM98" s="870"/>
      <c r="BN98" s="870"/>
      <c r="BO98" s="870"/>
      <c r="BP98" s="870"/>
      <c r="BQ98" s="30"/>
      <c r="BR98" s="30"/>
    </row>
    <row r="99" spans="1:70" customFormat="1" ht="13.5"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870"/>
      <c r="BM99" s="870"/>
      <c r="BN99" s="870"/>
      <c r="BO99" s="870"/>
      <c r="BP99" s="870"/>
      <c r="BQ99" s="30"/>
      <c r="BR99" s="30"/>
    </row>
    <row r="100" spans="1:70" customFormat="1" ht="13.5"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871" t="str">
        <f>IF(【契約①】契約内容申告書!N107="","",【契約①】契約内容申告書!N107)</f>
        <v>　</v>
      </c>
      <c r="AY100" s="872"/>
      <c r="AZ100" s="872"/>
      <c r="BA100" s="872"/>
      <c r="BB100" s="872"/>
      <c r="BC100" s="872"/>
      <c r="BD100" s="872"/>
      <c r="BE100" s="872"/>
      <c r="BF100" s="872"/>
      <c r="BG100" s="872"/>
      <c r="BH100" s="872"/>
      <c r="BI100" s="872"/>
      <c r="BJ100" s="873"/>
      <c r="BK100" s="30"/>
      <c r="BL100" s="870"/>
      <c r="BM100" s="870"/>
      <c r="BN100" s="870"/>
      <c r="BO100" s="870"/>
      <c r="BP100" s="870"/>
      <c r="BQ100" s="30"/>
      <c r="BR100" s="30"/>
    </row>
    <row r="101" spans="1:70" customFormat="1" ht="21"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20" t="s">
        <v>82</v>
      </c>
      <c r="AR101" s="86"/>
      <c r="AS101" s="86"/>
      <c r="AT101" s="86"/>
      <c r="AU101" s="86"/>
      <c r="AV101" s="86"/>
      <c r="AW101" s="20"/>
      <c r="AX101" s="874"/>
      <c r="AY101" s="875"/>
      <c r="AZ101" s="875"/>
      <c r="BA101" s="875"/>
      <c r="BB101" s="875"/>
      <c r="BC101" s="875"/>
      <c r="BD101" s="875"/>
      <c r="BE101" s="875"/>
      <c r="BF101" s="875"/>
      <c r="BG101" s="875"/>
      <c r="BH101" s="875"/>
      <c r="BI101" s="875"/>
      <c r="BJ101" s="876"/>
      <c r="BK101" s="40"/>
      <c r="BL101" s="870"/>
      <c r="BM101" s="870"/>
      <c r="BN101" s="870"/>
      <c r="BO101" s="870"/>
      <c r="BP101" s="870"/>
      <c r="BQ101" s="30"/>
      <c r="BR101" s="30"/>
    </row>
    <row r="102" spans="1:70" customForma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40"/>
      <c r="BL102" s="30"/>
      <c r="BM102" s="30"/>
      <c r="BN102" s="30"/>
      <c r="BO102" s="30"/>
      <c r="BP102" s="30"/>
      <c r="BQ102" s="30"/>
      <c r="BR102" s="30"/>
    </row>
    <row r="103" spans="1:70" customFormat="1" ht="21.75" customHeight="1" x14ac:dyDescent="0.2"/>
    <row r="104" spans="1:70" customFormat="1" x14ac:dyDescent="0.2"/>
    <row r="105" spans="1:70" customFormat="1" x14ac:dyDescent="0.2"/>
    <row r="106" spans="1:70" customFormat="1" x14ac:dyDescent="0.2"/>
    <row r="107" spans="1:70" customFormat="1" x14ac:dyDescent="0.2"/>
    <row r="108" spans="1:70" customFormat="1" x14ac:dyDescent="0.2"/>
    <row r="109" spans="1:70" customFormat="1" x14ac:dyDescent="0.2"/>
    <row r="110" spans="1:70" customFormat="1" x14ac:dyDescent="0.2"/>
    <row r="111" spans="1:70" customFormat="1" x14ac:dyDescent="0.2"/>
    <row r="112" spans="1:70"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ht="21.75" customHeight="1" x14ac:dyDescent="0.2"/>
  </sheetData>
  <sheetProtection algorithmName="SHA-512" hashValue="Ydm+k7vBmVOLA278/fCMe96mKPMAyLK+rskvOks6Rti+6GY7x+JYJs0NT4awJ0VicEgcMusZXvDTgM+uDNH/dw==" saltValue="ekjI0kt7fUWWOzCcWyrECA==" spinCount="100000" sheet="1" selectLockedCells="1"/>
  <protectedRanges>
    <protectedRange password="B6C9" sqref="BF2:BG2" name="範囲1"/>
  </protectedRanges>
  <mergeCells count="142">
    <mergeCell ref="T93:AM93"/>
    <mergeCell ref="AT93:BM93"/>
    <mergeCell ref="BL97:BP101"/>
    <mergeCell ref="AX100:BJ101"/>
    <mergeCell ref="BR61:BR63"/>
    <mergeCell ref="BS61:CD63"/>
    <mergeCell ref="BR58:BR60"/>
    <mergeCell ref="AT49:BM51"/>
    <mergeCell ref="BN49:BP51"/>
    <mergeCell ref="BR55:BR57"/>
    <mergeCell ref="BS55:CD57"/>
    <mergeCell ref="BS58:CD60"/>
    <mergeCell ref="AT80:BM80"/>
    <mergeCell ref="T80:AM80"/>
    <mergeCell ref="BR52:BR54"/>
    <mergeCell ref="BR84:BR86"/>
    <mergeCell ref="BS52:CD54"/>
    <mergeCell ref="BS84:CD86"/>
    <mergeCell ref="B61:D63"/>
    <mergeCell ref="T61:AM63"/>
    <mergeCell ref="AN61:AP63"/>
    <mergeCell ref="AT61:BM63"/>
    <mergeCell ref="BN61:BP63"/>
    <mergeCell ref="E61:G63"/>
    <mergeCell ref="H61:Q63"/>
    <mergeCell ref="B67:BQ69"/>
    <mergeCell ref="S71:AQ72"/>
    <mergeCell ref="AS71:BQ72"/>
    <mergeCell ref="B58:D60"/>
    <mergeCell ref="T58:AM60"/>
    <mergeCell ref="AN58:AP60"/>
    <mergeCell ref="AT58:BM60"/>
    <mergeCell ref="BN58:BP60"/>
    <mergeCell ref="B55:D57"/>
    <mergeCell ref="E55:Q57"/>
    <mergeCell ref="T55:AM57"/>
    <mergeCell ref="AN55:AP57"/>
    <mergeCell ref="AT55:BM57"/>
    <mergeCell ref="BN55:BP57"/>
    <mergeCell ref="E58:G60"/>
    <mergeCell ref="H58:Q60"/>
    <mergeCell ref="T38:AM38"/>
    <mergeCell ref="B39:BQ41"/>
    <mergeCell ref="B52:D54"/>
    <mergeCell ref="E52:Q54"/>
    <mergeCell ref="T52:AM54"/>
    <mergeCell ref="AN52:AP54"/>
    <mergeCell ref="AT52:BM54"/>
    <mergeCell ref="BN52:BP54"/>
    <mergeCell ref="S43:AQ44"/>
    <mergeCell ref="AS43:BQ44"/>
    <mergeCell ref="B46:D48"/>
    <mergeCell ref="E46:Q48"/>
    <mergeCell ref="T46:AM48"/>
    <mergeCell ref="AN46:AP48"/>
    <mergeCell ref="AT46:BM48"/>
    <mergeCell ref="BN46:BP48"/>
    <mergeCell ref="B49:D51"/>
    <mergeCell ref="E49:Q51"/>
    <mergeCell ref="T49:AM51"/>
    <mergeCell ref="AN49:AP51"/>
    <mergeCell ref="B21:BQ23"/>
    <mergeCell ref="B25:D27"/>
    <mergeCell ref="E25:Q27"/>
    <mergeCell ref="T25:AM27"/>
    <mergeCell ref="AN25:AP27"/>
    <mergeCell ref="T34:AM36"/>
    <mergeCell ref="AN34:AP36"/>
    <mergeCell ref="AT25:AV27"/>
    <mergeCell ref="AW25:BF27"/>
    <mergeCell ref="BG25:BN27"/>
    <mergeCell ref="BO25:BQ27"/>
    <mergeCell ref="B28:D30"/>
    <mergeCell ref="E28:Q30"/>
    <mergeCell ref="E34:G36"/>
    <mergeCell ref="H34:Q36"/>
    <mergeCell ref="T28:AM30"/>
    <mergeCell ref="AN28:AP30"/>
    <mergeCell ref="E31:G33"/>
    <mergeCell ref="H31:Q33"/>
    <mergeCell ref="T31:AM33"/>
    <mergeCell ref="AN31:AP33"/>
    <mergeCell ref="BD2:BG2"/>
    <mergeCell ref="BH2:BI2"/>
    <mergeCell ref="BJ2:BK2"/>
    <mergeCell ref="BL2:BM2"/>
    <mergeCell ref="BN2:BO2"/>
    <mergeCell ref="B9:I10"/>
    <mergeCell ref="J9:AL10"/>
    <mergeCell ref="B11:I12"/>
    <mergeCell ref="J11:AL12"/>
    <mergeCell ref="AA3:AR4"/>
    <mergeCell ref="BC3:BI3"/>
    <mergeCell ref="BJ3:BQ3"/>
    <mergeCell ref="B17:I18"/>
    <mergeCell ref="J17:AL18"/>
    <mergeCell ref="B13:I14"/>
    <mergeCell ref="J13:AL14"/>
    <mergeCell ref="BL4:BM4"/>
    <mergeCell ref="BO4:BP4"/>
    <mergeCell ref="B5:BR5"/>
    <mergeCell ref="B6:BR6"/>
    <mergeCell ref="B7:BR7"/>
    <mergeCell ref="B15:I16"/>
    <mergeCell ref="J15:AL16"/>
    <mergeCell ref="B74:D76"/>
    <mergeCell ref="E74:Q76"/>
    <mergeCell ref="T74:AM76"/>
    <mergeCell ref="AN74:AP76"/>
    <mergeCell ref="AT74:BM76"/>
    <mergeCell ref="BN74:BP76"/>
    <mergeCell ref="B77:D79"/>
    <mergeCell ref="E77:Q79"/>
    <mergeCell ref="T77:AM79"/>
    <mergeCell ref="AN77:AP79"/>
    <mergeCell ref="AT77:BM79"/>
    <mergeCell ref="BN77:BP79"/>
    <mergeCell ref="B81:D83"/>
    <mergeCell ref="E81:Q83"/>
    <mergeCell ref="T81:AM83"/>
    <mergeCell ref="AN81:AP83"/>
    <mergeCell ref="AT81:BM83"/>
    <mergeCell ref="BN81:BP83"/>
    <mergeCell ref="B84:D86"/>
    <mergeCell ref="E84:Q86"/>
    <mergeCell ref="T84:AM86"/>
    <mergeCell ref="AN84:AP86"/>
    <mergeCell ref="AT84:BM86"/>
    <mergeCell ref="BN84:BP86"/>
    <mergeCell ref="B87:D89"/>
    <mergeCell ref="E87:Q89"/>
    <mergeCell ref="T87:AM89"/>
    <mergeCell ref="AN87:AP89"/>
    <mergeCell ref="AT87:BM89"/>
    <mergeCell ref="BN87:BP89"/>
    <mergeCell ref="BR87:BR89"/>
    <mergeCell ref="BS87:CD89"/>
    <mergeCell ref="B91:Q91"/>
    <mergeCell ref="T91:AM91"/>
    <mergeCell ref="AN91:AP91"/>
    <mergeCell ref="AT91:BM91"/>
    <mergeCell ref="BN91:BP91"/>
  </mergeCells>
  <phoneticPr fontId="35"/>
  <conditionalFormatting sqref="B67:BQ79 B80:T80 BN80:BQ80 AN80:AT80 B92:BQ92 R91:S91 AQ91:AS91 BQ91 B81:BQ86 AN91 B87:D89 R87:BQ89 B90:BQ90">
    <cfRule type="expression" dxfId="6" priority="7">
      <formula>$T$38="積算"</formula>
    </cfRule>
  </conditionalFormatting>
  <conditionalFormatting sqref="BN91">
    <cfRule type="expression" dxfId="5" priority="6">
      <formula>$T$38="積算"</formula>
    </cfRule>
  </conditionalFormatting>
  <conditionalFormatting sqref="AT91:BM91">
    <cfRule type="expression" dxfId="4" priority="4">
      <formula>$T$38="積算"</formula>
    </cfRule>
  </conditionalFormatting>
  <conditionalFormatting sqref="T91:AM91">
    <cfRule type="expression" dxfId="3" priority="5">
      <formula>$T$38="積算"</formula>
    </cfRule>
  </conditionalFormatting>
  <conditionalFormatting sqref="B91">
    <cfRule type="expression" dxfId="2" priority="3">
      <formula>$T$38="積算"</formula>
    </cfRule>
  </conditionalFormatting>
  <conditionalFormatting sqref="A39:BQ64">
    <cfRule type="expression" dxfId="1" priority="2">
      <formula>$T$38="料率"</formula>
    </cfRule>
  </conditionalFormatting>
  <conditionalFormatting sqref="E87:Q89">
    <cfRule type="expression" dxfId="0" priority="1">
      <formula>$T$38="積算"</formula>
    </cfRule>
  </conditionalFormatting>
  <dataValidations count="6">
    <dataValidation type="custom" allowBlank="1" showInputMessage="1" showErrorMessage="1" sqref="AP38" xr:uid="{0FF9E040-3D76-4B6E-89DB-342151596B35}">
      <formula1>"if(R43=""料率"","""")"</formula1>
    </dataValidation>
    <dataValidation type="whole" allowBlank="1" showInputMessage="1" showErrorMessage="1" sqref="T31:AM36" xr:uid="{C23D7997-B223-4F1D-99B4-744266D0EB7E}">
      <formula1>0</formula1>
      <formula2>9999999999</formula2>
    </dataValidation>
    <dataValidation type="custom" showInputMessage="1" showErrorMessage="1" errorTitle="計算方法" error="計算方法で「料率」が選択されていません。" sqref="BN91 AQ74:BM91 T74:AN91 AO74:AP90" xr:uid="{20A7D332-41B2-4F8A-92C4-2A9DCB881089}">
      <formula1>$T$38="料率"</formula1>
    </dataValidation>
    <dataValidation type="custom" showInputMessage="1" showErrorMessage="1" errorTitle="計算方法" error="計算方法が「積算」を選択されています。①の表に入力してください。" sqref="T92:BM92" xr:uid="{E5D81E69-627C-4AF9-97B7-800826E80A33}">
      <formula1>#REF!="料率"</formula1>
    </dataValidation>
    <dataValidation type="custom" showInputMessage="1" showErrorMessage="1" errorTitle="計算方法" error="計算方法で「積算」が選択されていません。" sqref="U46:AM57 T46:T58 T61 AU46:BM57 AN46:AS63 AT46:AT58 AT61" xr:uid="{F6F37F6C-9E1B-4316-BA7E-9DC49CE393FC}">
      <formula1>$T$38="積算"</formula1>
    </dataValidation>
    <dataValidation type="list" showInputMessage="1" sqref="T38:AM38" xr:uid="{BD3EDE64-5660-4E42-9474-4950BCAFE0BB}">
      <formula1>"積算,料率,"</formula1>
    </dataValidation>
  </dataValidations>
  <pageMargins left="0.7" right="0.7" top="0.75" bottom="0.75" header="0.3" footer="0.3"/>
  <pageSetup paperSize="9" scale="46" orientation="portrait" r:id="rId1"/>
  <rowBreaks count="1" manualBreakCount="1">
    <brk id="120"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99FF"/>
  </sheetPr>
  <dimension ref="A1:CG350"/>
  <sheetViews>
    <sheetView showGridLines="0" view="pageBreakPreview" zoomScale="55" zoomScaleNormal="55" zoomScaleSheetLayoutView="55" workbookViewId="0"/>
  </sheetViews>
  <sheetFormatPr defaultRowHeight="13" x14ac:dyDescent="0.2"/>
  <cols>
    <col min="1" max="1" width="2.81640625" customWidth="1"/>
    <col min="2" max="70" width="2.6328125" customWidth="1"/>
    <col min="71" max="72" width="2.81640625" customWidth="1"/>
  </cols>
  <sheetData>
    <row r="1" spans="1:83" ht="28" x14ac:dyDescent="0.2">
      <c r="A1" s="30"/>
      <c r="B1" s="31" t="s">
        <v>111</v>
      </c>
      <c r="C1" s="30"/>
      <c r="D1" s="30"/>
      <c r="E1" s="30"/>
      <c r="F1" s="30"/>
      <c r="G1" s="30"/>
      <c r="H1" s="30"/>
      <c r="I1" s="30"/>
      <c r="J1" s="30"/>
      <c r="K1" s="30"/>
      <c r="L1" s="30"/>
      <c r="M1" s="30"/>
      <c r="N1" s="30"/>
      <c r="O1" s="18"/>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row>
    <row r="2" spans="1:83" x14ac:dyDescent="0.2">
      <c r="A2" s="30"/>
      <c r="B2" s="30"/>
      <c r="C2" s="30"/>
      <c r="D2" s="30"/>
      <c r="E2" s="30"/>
      <c r="F2" s="30"/>
      <c r="G2" s="30"/>
      <c r="H2" s="30"/>
      <c r="I2" s="30"/>
      <c r="J2" s="30"/>
      <c r="K2" s="30"/>
      <c r="L2" s="30"/>
      <c r="M2" s="30"/>
      <c r="N2" s="30"/>
      <c r="O2" s="18"/>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row>
    <row r="3" spans="1:83" ht="21" x14ac:dyDescent="0.2">
      <c r="A3" s="24"/>
      <c r="B3" s="30"/>
      <c r="C3" s="4"/>
      <c r="E3" s="4"/>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row>
    <row r="4" spans="1:83" ht="21" x14ac:dyDescent="0.2">
      <c r="A4" s="24"/>
      <c r="B4" s="30"/>
      <c r="C4" s="4"/>
      <c r="E4" s="4"/>
      <c r="AC4" s="4"/>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row>
    <row r="5" spans="1:83" ht="21" x14ac:dyDescent="0.2">
      <c r="A5" s="24"/>
      <c r="B5" s="30"/>
      <c r="C5" s="4"/>
      <c r="E5" s="4"/>
      <c r="AC5" s="4"/>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row>
    <row r="6" spans="1:83" ht="21" x14ac:dyDescent="0.2">
      <c r="A6" s="24"/>
      <c r="B6" s="30"/>
      <c r="C6" s="4"/>
      <c r="E6" s="4"/>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row>
    <row r="7" spans="1:83" ht="21" x14ac:dyDescent="0.2">
      <c r="A7" s="24"/>
      <c r="B7" s="30"/>
      <c r="C7" s="4"/>
      <c r="E7" s="4"/>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row>
    <row r="8" spans="1:83" ht="21" x14ac:dyDescent="0.2">
      <c r="A8" s="24"/>
      <c r="B8" s="30"/>
      <c r="E8" s="4"/>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row>
    <row r="9" spans="1:83" ht="21" x14ac:dyDescent="0.2">
      <c r="A9" s="24"/>
      <c r="B9" s="30"/>
      <c r="C9" s="4"/>
      <c r="E9" s="4"/>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row>
    <row r="10" spans="1:83" ht="21" x14ac:dyDescent="0.2">
      <c r="A10" s="24"/>
      <c r="B10" s="30"/>
      <c r="C10" s="4"/>
      <c r="E10" s="4"/>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row>
    <row r="11" spans="1:83" ht="21" x14ac:dyDescent="0.2">
      <c r="A11" s="24"/>
      <c r="B11" s="30"/>
      <c r="C11" s="4"/>
      <c r="E11" s="4"/>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row>
    <row r="12" spans="1:83" ht="21" x14ac:dyDescent="0.2">
      <c r="A12" s="30"/>
      <c r="B12" s="33"/>
      <c r="E12" s="4"/>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row>
    <row r="13" spans="1:83" ht="21" x14ac:dyDescent="0.2">
      <c r="A13" s="24"/>
      <c r="B13" s="30"/>
      <c r="C13" s="4"/>
      <c r="E13" s="4"/>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row>
    <row r="14" spans="1:83" ht="15" customHeight="1" x14ac:dyDescent="0.2">
      <c r="A14" s="30"/>
      <c r="B14" s="33"/>
      <c r="C14" s="30"/>
      <c r="D14" s="30"/>
      <c r="E14" s="30"/>
      <c r="F14" s="30"/>
      <c r="G14" s="30"/>
      <c r="H14" s="30"/>
      <c r="I14" s="30"/>
      <c r="J14" s="30"/>
      <c r="K14" s="30"/>
      <c r="L14" s="30"/>
      <c r="M14" s="30"/>
      <c r="N14" s="30"/>
      <c r="O14" s="18"/>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row>
    <row r="15" spans="1:83" ht="15" customHeight="1" x14ac:dyDescent="0.2">
      <c r="A15" s="30"/>
      <c r="B15" s="33"/>
      <c r="C15" s="30"/>
      <c r="D15" s="30"/>
      <c r="E15" s="30"/>
      <c r="F15" s="30"/>
      <c r="G15" s="30"/>
      <c r="H15" s="30"/>
      <c r="I15" s="30"/>
      <c r="J15" s="30"/>
      <c r="K15" s="30"/>
      <c r="L15" s="30"/>
      <c r="M15" s="30"/>
      <c r="N15" s="30"/>
      <c r="O15" s="18"/>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row>
    <row r="16" spans="1:83" ht="13.5" customHeight="1" x14ac:dyDescent="0.2">
      <c r="A16" s="30"/>
      <c r="B16" s="34"/>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6"/>
      <c r="BL16" s="36"/>
      <c r="BM16" s="35"/>
      <c r="BN16" s="35"/>
      <c r="BO16" s="37"/>
      <c r="BP16" s="37"/>
      <c r="BQ16" s="35"/>
      <c r="BR16" s="35"/>
      <c r="BS16" s="38"/>
      <c r="BT16" s="30"/>
      <c r="BU16" s="30"/>
      <c r="BV16" s="30"/>
      <c r="BW16" s="30"/>
      <c r="BX16" s="30"/>
      <c r="BY16" s="30"/>
      <c r="BZ16" s="30"/>
      <c r="CA16" s="30"/>
      <c r="CB16" s="30"/>
      <c r="CC16" s="30"/>
      <c r="CD16" s="30"/>
      <c r="CE16" s="30"/>
    </row>
    <row r="17" spans="1:83" ht="21.75" customHeight="1" x14ac:dyDescent="0.2">
      <c r="A17" s="30"/>
      <c r="B17" s="39"/>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1"/>
      <c r="AX17" s="41"/>
      <c r="AY17" s="41"/>
      <c r="AZ17" s="41"/>
      <c r="BA17" s="41"/>
      <c r="BB17" s="41"/>
      <c r="BC17" s="42" t="s">
        <v>119</v>
      </c>
      <c r="BD17" s="106"/>
      <c r="BE17" s="272">
        <v>2022</v>
      </c>
      <c r="BF17" s="272"/>
      <c r="BG17" s="272"/>
      <c r="BH17" s="272"/>
      <c r="BI17" s="206" t="s">
        <v>1</v>
      </c>
      <c r="BJ17" s="206"/>
      <c r="BK17" s="368" t="s">
        <v>93</v>
      </c>
      <c r="BL17" s="368"/>
      <c r="BM17" s="206" t="s">
        <v>3</v>
      </c>
      <c r="BN17" s="206"/>
      <c r="BO17" s="368" t="s">
        <v>94</v>
      </c>
      <c r="BP17" s="368"/>
      <c r="BQ17" s="44" t="s">
        <v>4</v>
      </c>
      <c r="BR17" s="43"/>
      <c r="BS17" s="28"/>
      <c r="BT17" s="30"/>
      <c r="BU17" s="30"/>
      <c r="BV17" s="30"/>
      <c r="BW17" s="30"/>
      <c r="BX17" s="30"/>
      <c r="BY17" s="30"/>
      <c r="BZ17" s="30"/>
      <c r="CA17" s="30"/>
      <c r="CB17" s="30"/>
      <c r="CC17" s="30"/>
      <c r="CD17" s="30"/>
      <c r="CE17" s="30"/>
    </row>
    <row r="18" spans="1:83" s="2" customFormat="1" ht="21.75" customHeight="1" x14ac:dyDescent="0.2">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369" t="s">
        <v>45</v>
      </c>
      <c r="AC18" s="370"/>
      <c r="AD18" s="370"/>
      <c r="AE18" s="370"/>
      <c r="AF18" s="370"/>
      <c r="AG18" s="370"/>
      <c r="AH18" s="370"/>
      <c r="AI18" s="370"/>
      <c r="AJ18" s="370"/>
      <c r="AK18" s="370"/>
      <c r="AL18" s="370"/>
      <c r="AM18" s="370"/>
      <c r="AN18" s="370"/>
      <c r="AO18" s="370"/>
      <c r="AP18" s="370"/>
      <c r="AQ18" s="370"/>
      <c r="AR18" s="370"/>
      <c r="AS18" s="370"/>
      <c r="AT18" s="48"/>
      <c r="AU18" s="48"/>
      <c r="AV18" s="48"/>
      <c r="AW18" s="41"/>
      <c r="AX18" s="41"/>
      <c r="AY18" s="41"/>
      <c r="AZ18" s="41"/>
      <c r="BA18" s="41"/>
      <c r="BB18" s="41"/>
      <c r="BC18" s="42" t="s">
        <v>5</v>
      </c>
      <c r="BD18" s="269" t="s">
        <v>122</v>
      </c>
      <c r="BE18" s="269"/>
      <c r="BF18" s="269"/>
      <c r="BG18" s="269"/>
      <c r="BH18" s="269"/>
      <c r="BI18" s="269"/>
      <c r="BJ18" s="269"/>
      <c r="BK18" s="371" t="s">
        <v>98</v>
      </c>
      <c r="BL18" s="371"/>
      <c r="BM18" s="371"/>
      <c r="BN18" s="371"/>
      <c r="BO18" s="371"/>
      <c r="BP18" s="371"/>
      <c r="BQ18" s="371"/>
      <c r="BR18" s="371"/>
      <c r="BS18" s="49"/>
      <c r="BT18" s="45"/>
      <c r="BU18" s="45"/>
      <c r="BV18" s="45"/>
      <c r="BW18" s="45"/>
      <c r="BX18" s="45"/>
      <c r="BY18" s="45"/>
      <c r="BZ18" s="45"/>
      <c r="CA18" s="45"/>
      <c r="CB18" s="45"/>
      <c r="CC18" s="45"/>
      <c r="CD18" s="45"/>
      <c r="CE18" s="45"/>
    </row>
    <row r="19" spans="1:83" ht="22.25" customHeight="1" x14ac:dyDescent="0.2">
      <c r="A19" s="30"/>
      <c r="B19" s="39"/>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370"/>
      <c r="AC19" s="370"/>
      <c r="AD19" s="370"/>
      <c r="AE19" s="370"/>
      <c r="AF19" s="370"/>
      <c r="AG19" s="370"/>
      <c r="AH19" s="370"/>
      <c r="AI19" s="370"/>
      <c r="AJ19" s="370"/>
      <c r="AK19" s="370"/>
      <c r="AL19" s="370"/>
      <c r="AM19" s="370"/>
      <c r="AN19" s="370"/>
      <c r="AO19" s="370"/>
      <c r="AP19" s="370"/>
      <c r="AQ19" s="370"/>
      <c r="AR19" s="370"/>
      <c r="AS19" s="370"/>
      <c r="AT19" s="40"/>
      <c r="AU19" s="40"/>
      <c r="AV19" s="40"/>
      <c r="AW19" s="41"/>
      <c r="AX19" s="41"/>
      <c r="AY19" s="41"/>
      <c r="AZ19" s="41"/>
      <c r="BA19" s="41"/>
      <c r="BB19" s="41"/>
      <c r="BC19" s="41"/>
      <c r="BD19" s="44"/>
      <c r="BE19" s="43"/>
      <c r="BF19" s="43"/>
      <c r="BG19" s="43"/>
      <c r="BH19" s="43"/>
      <c r="BI19" s="50"/>
      <c r="BJ19" s="51"/>
      <c r="BK19" s="25"/>
      <c r="BL19" s="106" t="s">
        <v>6</v>
      </c>
      <c r="BM19" s="368">
        <v>1</v>
      </c>
      <c r="BN19" s="368"/>
      <c r="BO19" s="110" t="s">
        <v>7</v>
      </c>
      <c r="BP19" s="368">
        <f>IF(K30="","",K30)</f>
        <v>2</v>
      </c>
      <c r="BQ19" s="368"/>
      <c r="BR19" s="106" t="s">
        <v>8</v>
      </c>
      <c r="BS19" s="28"/>
      <c r="BT19" s="30"/>
      <c r="BU19" s="30"/>
      <c r="BV19" s="30"/>
      <c r="BW19" s="30"/>
      <c r="BX19" s="30"/>
      <c r="BY19" s="30"/>
      <c r="BZ19" s="30"/>
      <c r="CA19" s="30"/>
      <c r="CB19" s="30"/>
      <c r="CC19" s="30"/>
      <c r="CD19" s="30"/>
      <c r="CE19" s="30"/>
    </row>
    <row r="20" spans="1:83" s="11" customFormat="1" ht="23.5" x14ac:dyDescent="0.2">
      <c r="A20" s="52"/>
      <c r="B20" s="53"/>
      <c r="C20" s="280" t="s">
        <v>88</v>
      </c>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2"/>
      <c r="BT20" s="52"/>
      <c r="BU20" s="52"/>
      <c r="BV20" s="52"/>
      <c r="BW20" s="52"/>
      <c r="BX20" s="52"/>
      <c r="BY20" s="52"/>
      <c r="BZ20" s="52"/>
      <c r="CA20" s="52"/>
      <c r="CB20" s="52"/>
      <c r="CC20" s="52"/>
      <c r="CD20" s="52"/>
      <c r="CE20" s="52"/>
    </row>
    <row r="21" spans="1:83" s="11" customFormat="1" ht="23.5" x14ac:dyDescent="0.2">
      <c r="A21" s="52"/>
      <c r="B21" s="53"/>
      <c r="C21" s="280" t="s">
        <v>49</v>
      </c>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2"/>
      <c r="BT21" s="52"/>
      <c r="BU21" s="52"/>
      <c r="BV21" s="52"/>
      <c r="BW21" s="52"/>
      <c r="BX21" s="52"/>
      <c r="BY21" s="52"/>
      <c r="BZ21" s="52"/>
      <c r="CA21" s="52"/>
      <c r="CB21" s="52"/>
      <c r="CC21" s="52"/>
      <c r="CD21" s="52"/>
      <c r="CE21" s="52"/>
    </row>
    <row r="22" spans="1:83" s="4" customFormat="1" ht="23.5" x14ac:dyDescent="0.2">
      <c r="A22" s="24"/>
      <c r="B22" s="54"/>
      <c r="C22" s="280"/>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2"/>
      <c r="BT22" s="24"/>
      <c r="BU22" s="24"/>
      <c r="BV22" s="24"/>
      <c r="BW22" s="24"/>
      <c r="BX22" s="24"/>
      <c r="BY22" s="24"/>
      <c r="BZ22" s="24"/>
      <c r="CA22" s="24"/>
      <c r="CB22" s="24"/>
      <c r="CC22" s="24"/>
      <c r="CD22" s="24"/>
      <c r="CE22" s="24"/>
    </row>
    <row r="23" spans="1:83" s="6" customFormat="1" ht="12" customHeight="1" x14ac:dyDescent="0.2">
      <c r="A23" s="55"/>
      <c r="B23" s="56"/>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8"/>
      <c r="BF23" s="58"/>
      <c r="BG23" s="58"/>
      <c r="BH23" s="58"/>
      <c r="BI23" s="58"/>
      <c r="BJ23" s="58"/>
      <c r="BK23" s="58"/>
      <c r="BL23" s="58"/>
      <c r="BM23" s="58"/>
      <c r="BN23" s="58"/>
      <c r="BO23" s="58"/>
      <c r="BP23" s="58"/>
      <c r="BQ23" s="58"/>
      <c r="BR23" s="58"/>
      <c r="BS23" s="59"/>
      <c r="BT23" s="55"/>
      <c r="BU23" s="55"/>
      <c r="BV23" s="55"/>
      <c r="BW23" s="55"/>
      <c r="BX23" s="55"/>
      <c r="BY23" s="55"/>
      <c r="BZ23" s="55"/>
      <c r="CA23" s="55"/>
      <c r="CB23" s="55"/>
      <c r="CC23" s="55"/>
      <c r="CD23" s="55"/>
      <c r="CE23" s="55"/>
    </row>
    <row r="24" spans="1:83" s="6" customFormat="1" ht="17.25" customHeight="1" x14ac:dyDescent="0.2">
      <c r="A24" s="55"/>
      <c r="B24" s="56"/>
      <c r="C24" s="166" t="s">
        <v>9</v>
      </c>
      <c r="D24" s="167"/>
      <c r="E24" s="167"/>
      <c r="F24" s="167"/>
      <c r="G24" s="167"/>
      <c r="H24" s="167"/>
      <c r="I24" s="167"/>
      <c r="J24" s="168"/>
      <c r="K24" s="372" t="s">
        <v>91</v>
      </c>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58"/>
      <c r="AO24" s="58"/>
      <c r="AP24" s="58"/>
      <c r="AQ24" s="58"/>
      <c r="AR24" s="58"/>
      <c r="AS24" s="58"/>
      <c r="AT24" s="58"/>
      <c r="AU24" s="58"/>
      <c r="AV24" s="58"/>
      <c r="AW24" s="58"/>
      <c r="AX24" s="58"/>
      <c r="AY24" s="58"/>
      <c r="AZ24" s="58"/>
      <c r="BA24" s="58"/>
      <c r="BB24" s="58"/>
      <c r="BC24" s="58"/>
      <c r="BD24" s="58"/>
      <c r="BE24" s="58"/>
      <c r="BF24" s="58"/>
      <c r="BG24" s="58"/>
      <c r="BH24" s="58"/>
      <c r="BI24" s="58"/>
      <c r="BJ24" s="60"/>
      <c r="BK24" s="61"/>
      <c r="BL24" s="61"/>
      <c r="BM24" s="58"/>
      <c r="BN24" s="58"/>
      <c r="BO24" s="58"/>
      <c r="BP24" s="58"/>
      <c r="BQ24" s="58"/>
      <c r="BR24" s="61"/>
      <c r="BS24" s="59"/>
      <c r="BT24" s="55"/>
      <c r="BU24" s="55"/>
      <c r="BV24" s="55"/>
      <c r="BW24" s="55"/>
      <c r="BX24" s="55"/>
      <c r="BY24" s="55"/>
      <c r="BZ24" s="55"/>
      <c r="CA24" s="55"/>
      <c r="CB24" s="55"/>
      <c r="CC24" s="55"/>
      <c r="CD24" s="55"/>
      <c r="CE24" s="55"/>
    </row>
    <row r="25" spans="1:83" s="6" customFormat="1" ht="17.25" customHeight="1" x14ac:dyDescent="0.2">
      <c r="A25" s="55"/>
      <c r="B25" s="56"/>
      <c r="C25" s="169"/>
      <c r="D25" s="170"/>
      <c r="E25" s="170"/>
      <c r="F25" s="170"/>
      <c r="G25" s="170"/>
      <c r="H25" s="170"/>
      <c r="I25" s="170"/>
      <c r="J25" s="171"/>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58"/>
      <c r="AO25" s="58"/>
      <c r="AP25" s="58"/>
      <c r="AQ25" s="58"/>
      <c r="AR25" s="58"/>
      <c r="AS25" s="58"/>
      <c r="AT25" s="58"/>
      <c r="AU25" s="58"/>
      <c r="AV25" s="58"/>
      <c r="AW25" s="58"/>
      <c r="AX25" s="58"/>
      <c r="AY25" s="58"/>
      <c r="AZ25" s="58"/>
      <c r="BA25" s="58"/>
      <c r="BB25" s="58"/>
      <c r="BC25" s="58"/>
      <c r="BD25" s="58"/>
      <c r="BE25" s="58"/>
      <c r="BF25" s="58"/>
      <c r="BG25" s="58"/>
      <c r="BH25" s="58"/>
      <c r="BI25" s="58"/>
      <c r="BJ25" s="60"/>
      <c r="BK25" s="60"/>
      <c r="BL25" s="60"/>
      <c r="BM25" s="58"/>
      <c r="BN25" s="58"/>
      <c r="BO25" s="58"/>
      <c r="BP25" s="58"/>
      <c r="BQ25" s="58"/>
      <c r="BR25" s="60"/>
      <c r="BS25" s="59"/>
      <c r="BT25" s="55"/>
      <c r="BU25" s="55"/>
      <c r="BV25" s="55"/>
      <c r="BW25" s="55"/>
      <c r="BX25" s="55"/>
      <c r="BY25" s="55"/>
      <c r="BZ25" s="55"/>
      <c r="CA25" s="55"/>
      <c r="CB25" s="55"/>
      <c r="CC25" s="55"/>
      <c r="CD25" s="55"/>
      <c r="CE25" s="55"/>
    </row>
    <row r="26" spans="1:83" ht="17.25" customHeight="1" x14ac:dyDescent="0.2">
      <c r="A26" s="30"/>
      <c r="B26" s="39"/>
      <c r="C26" s="166" t="s">
        <v>11</v>
      </c>
      <c r="D26" s="167"/>
      <c r="E26" s="167"/>
      <c r="F26" s="167"/>
      <c r="G26" s="167"/>
      <c r="H26" s="167"/>
      <c r="I26" s="167"/>
      <c r="J26" s="168"/>
      <c r="K26" s="372" t="s">
        <v>92</v>
      </c>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58"/>
      <c r="AO26" s="58"/>
      <c r="AP26" s="58"/>
      <c r="AQ26" s="58"/>
      <c r="AR26" s="58"/>
      <c r="AS26" s="58"/>
      <c r="AT26" s="58"/>
      <c r="AU26" s="58"/>
      <c r="AV26" s="58"/>
      <c r="AW26" s="58"/>
      <c r="AX26" s="58"/>
      <c r="AY26" s="58"/>
      <c r="AZ26" s="58"/>
      <c r="BA26" s="58"/>
      <c r="BB26" s="58"/>
      <c r="BC26" s="58"/>
      <c r="BD26" s="40"/>
      <c r="BE26" s="40"/>
      <c r="BF26" s="40"/>
      <c r="BG26" s="40"/>
      <c r="BH26" s="40"/>
      <c r="BI26" s="58"/>
      <c r="BJ26" s="60"/>
      <c r="BK26" s="60"/>
      <c r="BL26" s="60"/>
      <c r="BM26" s="40"/>
      <c r="BN26" s="40"/>
      <c r="BO26" s="40"/>
      <c r="BP26" s="40"/>
      <c r="BQ26" s="40"/>
      <c r="BR26" s="60"/>
      <c r="BS26" s="62"/>
      <c r="BT26" s="30"/>
      <c r="BU26" s="30"/>
      <c r="BV26" s="30"/>
      <c r="BW26" s="30"/>
      <c r="BX26" s="30"/>
      <c r="BY26" s="30"/>
      <c r="BZ26" s="30"/>
      <c r="CA26" s="30"/>
      <c r="CB26" s="30"/>
      <c r="CC26" s="30"/>
      <c r="CD26" s="30"/>
      <c r="CE26" s="30"/>
    </row>
    <row r="27" spans="1:83" ht="17.25" customHeight="1" x14ac:dyDescent="0.2">
      <c r="A27" s="30"/>
      <c r="B27" s="39"/>
      <c r="C27" s="169"/>
      <c r="D27" s="170"/>
      <c r="E27" s="170"/>
      <c r="F27" s="170"/>
      <c r="G27" s="170"/>
      <c r="H27" s="170"/>
      <c r="I27" s="170"/>
      <c r="J27" s="171"/>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58"/>
      <c r="AO27" s="58"/>
      <c r="AP27" s="58"/>
      <c r="AQ27" s="58"/>
      <c r="AR27" s="58"/>
      <c r="AS27" s="58"/>
      <c r="AT27" s="58"/>
      <c r="AU27" s="58"/>
      <c r="AV27" s="58"/>
      <c r="AW27" s="58"/>
      <c r="AX27" s="58"/>
      <c r="AY27" s="58"/>
      <c r="AZ27" s="58"/>
      <c r="BA27" s="58"/>
      <c r="BB27" s="58"/>
      <c r="BC27" s="58"/>
      <c r="BD27" s="40"/>
      <c r="BE27" s="40"/>
      <c r="BF27" s="40"/>
      <c r="BG27" s="40"/>
      <c r="BH27" s="40"/>
      <c r="BI27" s="58"/>
      <c r="BJ27" s="60"/>
      <c r="BK27" s="60"/>
      <c r="BL27" s="60"/>
      <c r="BM27" s="40"/>
      <c r="BN27" s="40"/>
      <c r="BO27" s="40"/>
      <c r="BP27" s="40"/>
      <c r="BQ27" s="40"/>
      <c r="BR27" s="60"/>
      <c r="BS27" s="62"/>
      <c r="BT27" s="30"/>
      <c r="BU27" s="30"/>
      <c r="BV27" s="30"/>
      <c r="BW27" s="30"/>
      <c r="BX27" s="30"/>
      <c r="BY27" s="30"/>
      <c r="BZ27" s="30"/>
      <c r="CA27" s="30"/>
      <c r="CB27" s="30"/>
      <c r="CC27" s="30"/>
      <c r="CD27" s="30"/>
      <c r="CE27" s="30"/>
    </row>
    <row r="28" spans="1:83" ht="17.25" customHeight="1" x14ac:dyDescent="0.2">
      <c r="A28" s="30"/>
      <c r="B28" s="39"/>
      <c r="C28" s="166" t="s">
        <v>13</v>
      </c>
      <c r="D28" s="167"/>
      <c r="E28" s="167"/>
      <c r="F28" s="167"/>
      <c r="G28" s="167"/>
      <c r="H28" s="167"/>
      <c r="I28" s="167"/>
      <c r="J28" s="168"/>
      <c r="K28" s="372" t="s">
        <v>14</v>
      </c>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58"/>
      <c r="AO28" s="58"/>
      <c r="AP28" s="58"/>
      <c r="AQ28" s="58"/>
      <c r="AR28" s="58"/>
      <c r="AS28" s="58"/>
      <c r="AT28" s="58"/>
      <c r="AU28" s="58"/>
      <c r="AV28" s="58"/>
      <c r="AW28" s="58"/>
      <c r="AX28" s="58"/>
      <c r="AY28" s="58"/>
      <c r="AZ28" s="58"/>
      <c r="BA28" s="58"/>
      <c r="BB28" s="58"/>
      <c r="BC28" s="58"/>
      <c r="BD28" s="58"/>
      <c r="BE28" s="58"/>
      <c r="BF28" s="58"/>
      <c r="BG28" s="58"/>
      <c r="BH28" s="58"/>
      <c r="BI28" s="58"/>
      <c r="BJ28" s="60"/>
      <c r="BK28" s="60"/>
      <c r="BL28" s="60"/>
      <c r="BM28" s="60"/>
      <c r="BN28" s="60"/>
      <c r="BO28" s="60"/>
      <c r="BP28" s="60"/>
      <c r="BQ28" s="60"/>
      <c r="BR28" s="60"/>
      <c r="BS28" s="62"/>
      <c r="BT28" s="30"/>
      <c r="BU28" s="30"/>
      <c r="BV28" s="30"/>
      <c r="BW28" s="30"/>
      <c r="BX28" s="30"/>
      <c r="BY28" s="30"/>
      <c r="BZ28" s="30"/>
      <c r="CA28" s="30"/>
      <c r="CB28" s="30"/>
      <c r="CC28" s="30"/>
      <c r="CD28" s="30"/>
      <c r="CE28" s="30"/>
    </row>
    <row r="29" spans="1:83" ht="17.25" customHeight="1" x14ac:dyDescent="0.2">
      <c r="A29" s="30"/>
      <c r="B29" s="39"/>
      <c r="C29" s="169"/>
      <c r="D29" s="170"/>
      <c r="E29" s="170"/>
      <c r="F29" s="170"/>
      <c r="G29" s="170"/>
      <c r="H29" s="170"/>
      <c r="I29" s="170"/>
      <c r="J29" s="171"/>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58"/>
      <c r="AO29" s="40"/>
      <c r="AP29" s="58"/>
      <c r="AQ29" s="58"/>
      <c r="AR29" s="58"/>
      <c r="AS29" s="58"/>
      <c r="AT29" s="58"/>
      <c r="AU29" s="58"/>
      <c r="AV29" s="58"/>
      <c r="AW29" s="58"/>
      <c r="AX29" s="58"/>
      <c r="AY29" s="58"/>
      <c r="AZ29" s="58"/>
      <c r="BA29" s="58"/>
      <c r="BB29" s="58"/>
      <c r="BC29" s="58"/>
      <c r="BD29" s="58"/>
      <c r="BE29" s="58"/>
      <c r="BF29" s="58"/>
      <c r="BG29" s="58"/>
      <c r="BH29" s="58"/>
      <c r="BI29" s="58"/>
      <c r="BJ29" s="60"/>
      <c r="BK29" s="60"/>
      <c r="BL29" s="60"/>
      <c r="BM29" s="60"/>
      <c r="BN29" s="60"/>
      <c r="BO29" s="60"/>
      <c r="BP29" s="60"/>
      <c r="BQ29" s="60"/>
      <c r="BR29" s="60"/>
      <c r="BS29" s="62"/>
      <c r="BT29" s="30"/>
      <c r="BU29" s="30"/>
      <c r="BV29" s="30"/>
      <c r="BW29" s="30"/>
      <c r="BX29" s="30"/>
      <c r="BY29" s="30"/>
      <c r="BZ29" s="30"/>
      <c r="CA29" s="30"/>
      <c r="CB29" s="30"/>
      <c r="CC29" s="30"/>
      <c r="CD29" s="30"/>
      <c r="CE29" s="30"/>
    </row>
    <row r="30" spans="1:83" s="6" customFormat="1" ht="17.25" customHeight="1" x14ac:dyDescent="0.2">
      <c r="A30" s="55"/>
      <c r="B30" s="56"/>
      <c r="C30" s="339" t="s">
        <v>15</v>
      </c>
      <c r="D30" s="339"/>
      <c r="E30" s="339"/>
      <c r="F30" s="339"/>
      <c r="G30" s="339"/>
      <c r="H30" s="339"/>
      <c r="I30" s="339"/>
      <c r="J30" s="339"/>
      <c r="K30" s="372">
        <v>2</v>
      </c>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40"/>
      <c r="AO30" s="58"/>
      <c r="AP30" s="58"/>
      <c r="AQ30" s="58"/>
      <c r="AR30" s="58"/>
      <c r="AS30" s="58"/>
      <c r="AT30" s="58"/>
      <c r="AU30" s="373" t="s">
        <v>50</v>
      </c>
      <c r="AV30" s="374"/>
      <c r="AW30" s="374"/>
      <c r="AX30" s="374"/>
      <c r="AY30" s="374"/>
      <c r="AZ30" s="375"/>
      <c r="BA30" s="382">
        <f>AU70</f>
        <v>24500000</v>
      </c>
      <c r="BB30" s="383"/>
      <c r="BC30" s="383"/>
      <c r="BD30" s="383"/>
      <c r="BE30" s="383"/>
      <c r="BF30" s="383"/>
      <c r="BG30" s="383"/>
      <c r="BH30" s="383"/>
      <c r="BI30" s="383"/>
      <c r="BJ30" s="383"/>
      <c r="BK30" s="383"/>
      <c r="BL30" s="383"/>
      <c r="BM30" s="384"/>
      <c r="BN30" s="391" t="s">
        <v>51</v>
      </c>
      <c r="BO30" s="392"/>
      <c r="BP30" s="392"/>
      <c r="BQ30" s="393"/>
      <c r="BR30" s="60"/>
      <c r="BS30" s="59"/>
      <c r="BT30" s="55"/>
      <c r="BU30" s="55"/>
      <c r="BV30" s="55"/>
      <c r="BW30" s="55"/>
      <c r="BX30" s="55"/>
      <c r="BY30" s="55"/>
      <c r="BZ30" s="55"/>
      <c r="CA30" s="55"/>
      <c r="CB30" s="55"/>
      <c r="CC30" s="55"/>
      <c r="CD30" s="55"/>
      <c r="CE30" s="55"/>
    </row>
    <row r="31" spans="1:83" s="6" customFormat="1" ht="17.25" customHeight="1" x14ac:dyDescent="0.2">
      <c r="A31" s="55"/>
      <c r="B31" s="56"/>
      <c r="C31" s="339"/>
      <c r="D31" s="339"/>
      <c r="E31" s="339"/>
      <c r="F31" s="339"/>
      <c r="G31" s="339"/>
      <c r="H31" s="339"/>
      <c r="I31" s="339"/>
      <c r="J31" s="339"/>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40"/>
      <c r="AO31" s="58"/>
      <c r="AP31" s="58"/>
      <c r="AQ31" s="58"/>
      <c r="AR31" s="58"/>
      <c r="AS31" s="58"/>
      <c r="AT31" s="58"/>
      <c r="AU31" s="376"/>
      <c r="AV31" s="377"/>
      <c r="AW31" s="377"/>
      <c r="AX31" s="377"/>
      <c r="AY31" s="377"/>
      <c r="AZ31" s="378"/>
      <c r="BA31" s="385"/>
      <c r="BB31" s="386"/>
      <c r="BC31" s="386"/>
      <c r="BD31" s="386"/>
      <c r="BE31" s="386"/>
      <c r="BF31" s="386"/>
      <c r="BG31" s="386"/>
      <c r="BH31" s="386"/>
      <c r="BI31" s="386"/>
      <c r="BJ31" s="386"/>
      <c r="BK31" s="386"/>
      <c r="BL31" s="386"/>
      <c r="BM31" s="387"/>
      <c r="BN31" s="394"/>
      <c r="BO31" s="395"/>
      <c r="BP31" s="395"/>
      <c r="BQ31" s="396"/>
      <c r="BR31" s="60"/>
      <c r="BS31" s="59"/>
      <c r="BT31" s="55"/>
      <c r="BU31" s="55"/>
      <c r="BV31" s="55"/>
      <c r="BW31" s="55"/>
      <c r="BX31" s="55"/>
      <c r="BY31" s="55"/>
      <c r="BZ31" s="55"/>
      <c r="CA31" s="55"/>
      <c r="CB31" s="55"/>
      <c r="CC31" s="55"/>
      <c r="CD31" s="55"/>
      <c r="CE31" s="55"/>
    </row>
    <row r="32" spans="1:83" ht="17.25" customHeight="1" x14ac:dyDescent="0.2">
      <c r="A32" s="30"/>
      <c r="B32" s="39"/>
      <c r="C32" s="166" t="s">
        <v>16</v>
      </c>
      <c r="D32" s="167"/>
      <c r="E32" s="167"/>
      <c r="F32" s="167"/>
      <c r="G32" s="167"/>
      <c r="H32" s="167"/>
      <c r="I32" s="167"/>
      <c r="J32" s="168"/>
      <c r="K32" s="400">
        <v>1</v>
      </c>
      <c r="L32" s="401"/>
      <c r="M32" s="401"/>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1"/>
      <c r="AL32" s="401"/>
      <c r="AM32" s="402"/>
      <c r="AN32" s="58"/>
      <c r="AO32" s="58"/>
      <c r="AP32" s="58"/>
      <c r="AQ32" s="58"/>
      <c r="AR32" s="58"/>
      <c r="AS32" s="58"/>
      <c r="AT32" s="58"/>
      <c r="AU32" s="376"/>
      <c r="AV32" s="377"/>
      <c r="AW32" s="377"/>
      <c r="AX32" s="377"/>
      <c r="AY32" s="377"/>
      <c r="AZ32" s="378"/>
      <c r="BA32" s="385"/>
      <c r="BB32" s="386"/>
      <c r="BC32" s="386"/>
      <c r="BD32" s="386"/>
      <c r="BE32" s="386"/>
      <c r="BF32" s="386"/>
      <c r="BG32" s="386"/>
      <c r="BH32" s="386"/>
      <c r="BI32" s="386"/>
      <c r="BJ32" s="386"/>
      <c r="BK32" s="386"/>
      <c r="BL32" s="386"/>
      <c r="BM32" s="387"/>
      <c r="BN32" s="394"/>
      <c r="BO32" s="395"/>
      <c r="BP32" s="395"/>
      <c r="BQ32" s="396"/>
      <c r="BR32" s="60"/>
      <c r="BS32" s="62"/>
      <c r="BT32" s="30"/>
      <c r="BU32" s="30"/>
      <c r="BV32" s="30"/>
      <c r="BW32" s="30"/>
      <c r="BX32" s="30"/>
      <c r="BY32" s="30"/>
      <c r="BZ32" s="30"/>
      <c r="CA32" s="30"/>
      <c r="CB32" s="30"/>
      <c r="CC32" s="30"/>
      <c r="CD32" s="30"/>
      <c r="CE32" s="30"/>
    </row>
    <row r="33" spans="1:83" ht="17.25" customHeight="1" x14ac:dyDescent="0.2">
      <c r="A33" s="30"/>
      <c r="B33" s="39"/>
      <c r="C33" s="169"/>
      <c r="D33" s="170"/>
      <c r="E33" s="170"/>
      <c r="F33" s="170"/>
      <c r="G33" s="170"/>
      <c r="H33" s="170"/>
      <c r="I33" s="170"/>
      <c r="J33" s="171"/>
      <c r="K33" s="403"/>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404"/>
      <c r="AM33" s="405"/>
      <c r="AN33" s="58"/>
      <c r="AO33" s="58"/>
      <c r="AP33" s="58"/>
      <c r="AQ33" s="58"/>
      <c r="AR33" s="58"/>
      <c r="AS33" s="58"/>
      <c r="AT33" s="58"/>
      <c r="AU33" s="379"/>
      <c r="AV33" s="380"/>
      <c r="AW33" s="380"/>
      <c r="AX33" s="380"/>
      <c r="AY33" s="380"/>
      <c r="AZ33" s="381"/>
      <c r="BA33" s="388"/>
      <c r="BB33" s="389"/>
      <c r="BC33" s="389"/>
      <c r="BD33" s="389"/>
      <c r="BE33" s="389"/>
      <c r="BF33" s="389"/>
      <c r="BG33" s="389"/>
      <c r="BH33" s="389"/>
      <c r="BI33" s="389"/>
      <c r="BJ33" s="389"/>
      <c r="BK33" s="389"/>
      <c r="BL33" s="389"/>
      <c r="BM33" s="390"/>
      <c r="BN33" s="397"/>
      <c r="BO33" s="398"/>
      <c r="BP33" s="398"/>
      <c r="BQ33" s="399"/>
      <c r="BR33" s="61"/>
      <c r="BS33" s="62"/>
      <c r="BT33" s="30"/>
      <c r="BU33" s="30"/>
      <c r="BV33" s="30"/>
      <c r="BW33" s="30"/>
      <c r="BX33" s="30"/>
      <c r="BY33" s="30"/>
      <c r="BZ33" s="30"/>
      <c r="CA33" s="30"/>
      <c r="CB33" s="30"/>
      <c r="CC33" s="30"/>
      <c r="CD33" s="30"/>
      <c r="CE33" s="30"/>
    </row>
    <row r="34" spans="1:83" ht="7.5" customHeight="1" x14ac:dyDescent="0.2">
      <c r="A34" s="30"/>
      <c r="B34" s="39"/>
      <c r="C34" s="63"/>
      <c r="D34" s="63"/>
      <c r="E34" s="63"/>
      <c r="F34" s="63"/>
      <c r="G34" s="63"/>
      <c r="H34" s="63"/>
      <c r="I34" s="63"/>
      <c r="J34" s="63"/>
      <c r="K34" s="64"/>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66"/>
      <c r="BO34" s="58"/>
      <c r="BP34" s="66"/>
      <c r="BQ34" s="58"/>
      <c r="BR34" s="58"/>
      <c r="BS34" s="62"/>
      <c r="BT34" s="30"/>
      <c r="BU34" s="30"/>
      <c r="BV34" s="30"/>
      <c r="BW34" s="30"/>
      <c r="BX34" s="30"/>
      <c r="BY34" s="30"/>
      <c r="BZ34" s="30"/>
      <c r="CA34" s="30"/>
      <c r="CB34" s="30"/>
      <c r="CC34" s="30"/>
      <c r="CD34" s="30"/>
      <c r="CE34" s="30"/>
    </row>
    <row r="35" spans="1:83" ht="7.5" customHeight="1" x14ac:dyDescent="0.2">
      <c r="A35" s="30"/>
      <c r="B35" s="67"/>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8"/>
      <c r="BP35" s="68"/>
      <c r="BQ35" s="68"/>
      <c r="BR35" s="68"/>
      <c r="BS35" s="62"/>
      <c r="BT35" s="30"/>
      <c r="BU35" s="30"/>
      <c r="BV35" s="30"/>
      <c r="BW35" s="30"/>
      <c r="BX35" s="30"/>
      <c r="BY35" s="30"/>
      <c r="BZ35" s="30"/>
      <c r="CA35" s="30"/>
      <c r="CB35" s="30"/>
      <c r="CC35" s="30"/>
      <c r="CD35" s="30"/>
      <c r="CE35" s="30"/>
    </row>
    <row r="36" spans="1:83" ht="13.5" customHeight="1" x14ac:dyDescent="0.2">
      <c r="A36" s="30"/>
      <c r="B36" s="39"/>
      <c r="C36" s="166" t="s">
        <v>52</v>
      </c>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8"/>
      <c r="BS36" s="62"/>
      <c r="BT36" s="30"/>
      <c r="BU36" s="30"/>
      <c r="BV36" s="30"/>
      <c r="BW36" s="30"/>
      <c r="BX36" s="30"/>
      <c r="BY36" s="30"/>
      <c r="BZ36" s="30"/>
      <c r="CA36" s="30"/>
      <c r="CB36" s="30"/>
      <c r="CC36" s="30"/>
      <c r="CD36" s="30"/>
      <c r="CE36" s="30"/>
    </row>
    <row r="37" spans="1:83" ht="13.5" customHeight="1" x14ac:dyDescent="0.2">
      <c r="A37" s="30"/>
      <c r="B37" s="39"/>
      <c r="C37" s="178"/>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80"/>
      <c r="BS37" s="62"/>
      <c r="BT37" s="30"/>
      <c r="BU37" s="30"/>
      <c r="BV37" s="30"/>
      <c r="BW37" s="30"/>
      <c r="BX37" s="30"/>
      <c r="BY37" s="30"/>
      <c r="BZ37" s="30"/>
      <c r="CA37" s="30"/>
      <c r="CB37" s="30"/>
      <c r="CC37" s="30"/>
      <c r="CD37" s="30"/>
      <c r="CE37" s="30"/>
    </row>
    <row r="38" spans="1:83" ht="13.5" customHeight="1" x14ac:dyDescent="0.2">
      <c r="A38" s="30"/>
      <c r="B38" s="39"/>
      <c r="C38" s="169"/>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0"/>
      <c r="BR38" s="171"/>
      <c r="BS38" s="62"/>
      <c r="BT38" s="30"/>
      <c r="BU38" s="30"/>
      <c r="BV38" s="30"/>
      <c r="BW38" s="30"/>
      <c r="BX38" s="30"/>
      <c r="BY38" s="30"/>
      <c r="BZ38" s="30"/>
      <c r="CA38" s="30"/>
      <c r="CB38" s="30"/>
      <c r="CC38" s="30"/>
      <c r="CD38" s="30"/>
      <c r="CE38" s="30"/>
    </row>
    <row r="39" spans="1:83" s="10" customFormat="1" x14ac:dyDescent="0.2">
      <c r="A39" s="68"/>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28"/>
      <c r="BT39" s="68"/>
      <c r="BU39" s="68"/>
      <c r="BV39" s="68"/>
      <c r="BW39" s="68"/>
      <c r="BX39" s="68"/>
      <c r="BY39" s="68"/>
      <c r="BZ39" s="68"/>
      <c r="CA39" s="68"/>
      <c r="CB39" s="68"/>
      <c r="CC39" s="68"/>
      <c r="CD39" s="68"/>
      <c r="CE39" s="68"/>
    </row>
    <row r="40" spans="1:83" ht="13.5" customHeight="1" x14ac:dyDescent="0.2">
      <c r="A40" s="30"/>
      <c r="B40" s="39"/>
      <c r="C40" s="409" t="s">
        <v>53</v>
      </c>
      <c r="D40" s="410"/>
      <c r="E40" s="411"/>
      <c r="F40" s="418" t="s">
        <v>118</v>
      </c>
      <c r="G40" s="419"/>
      <c r="H40" s="419"/>
      <c r="I40" s="419"/>
      <c r="J40" s="419"/>
      <c r="K40" s="419"/>
      <c r="L40" s="419"/>
      <c r="M40" s="419"/>
      <c r="N40" s="419"/>
      <c r="O40" s="419"/>
      <c r="P40" s="419"/>
      <c r="Q40" s="419"/>
      <c r="R40" s="420"/>
      <c r="S40" s="40"/>
      <c r="T40" s="40"/>
      <c r="U40" s="454">
        <f>【記入例】契約内容申告書!$C$43</f>
        <v>84</v>
      </c>
      <c r="V40" s="455"/>
      <c r="W40" s="455"/>
      <c r="X40" s="455"/>
      <c r="Y40" s="455"/>
      <c r="Z40" s="455"/>
      <c r="AA40" s="455"/>
      <c r="AB40" s="455"/>
      <c r="AC40" s="455"/>
      <c r="AD40" s="455"/>
      <c r="AE40" s="455"/>
      <c r="AF40" s="455"/>
      <c r="AG40" s="455"/>
      <c r="AH40" s="455"/>
      <c r="AI40" s="455"/>
      <c r="AJ40" s="455"/>
      <c r="AK40" s="455"/>
      <c r="AL40" s="455"/>
      <c r="AM40" s="455"/>
      <c r="AN40" s="456"/>
      <c r="AO40" s="469" t="s">
        <v>54</v>
      </c>
      <c r="AP40" s="470"/>
      <c r="AQ40" s="471"/>
      <c r="AR40" s="40"/>
      <c r="AS40" s="40"/>
      <c r="AT40" s="69"/>
      <c r="AU40" s="409" t="s">
        <v>108</v>
      </c>
      <c r="AV40" s="410"/>
      <c r="AW40" s="411"/>
      <c r="AX40" s="418" t="s">
        <v>107</v>
      </c>
      <c r="AY40" s="419"/>
      <c r="AZ40" s="419"/>
      <c r="BA40" s="419"/>
      <c r="BB40" s="419"/>
      <c r="BC40" s="419"/>
      <c r="BD40" s="419"/>
      <c r="BE40" s="419"/>
      <c r="BF40" s="419"/>
      <c r="BG40" s="420"/>
      <c r="BH40" s="478">
        <v>66</v>
      </c>
      <c r="BI40" s="479"/>
      <c r="BJ40" s="479"/>
      <c r="BK40" s="479"/>
      <c r="BL40" s="479"/>
      <c r="BM40" s="479"/>
      <c r="BN40" s="479"/>
      <c r="BO40" s="480"/>
      <c r="BP40" s="469" t="s">
        <v>54</v>
      </c>
      <c r="BQ40" s="470"/>
      <c r="BR40" s="471"/>
      <c r="BS40" s="62"/>
      <c r="BT40" s="30"/>
      <c r="BU40" s="30"/>
      <c r="BV40" s="30"/>
      <c r="BW40" s="30"/>
      <c r="BX40" s="30"/>
      <c r="BY40" s="30"/>
      <c r="BZ40" s="30"/>
      <c r="CA40" s="30"/>
      <c r="CB40" s="30"/>
      <c r="CC40" s="30"/>
      <c r="CD40" s="30"/>
      <c r="CE40" s="30"/>
    </row>
    <row r="41" spans="1:83" ht="13.5" customHeight="1" x14ac:dyDescent="0.2">
      <c r="A41" s="30"/>
      <c r="B41" s="39"/>
      <c r="C41" s="412"/>
      <c r="D41" s="413"/>
      <c r="E41" s="414"/>
      <c r="F41" s="421"/>
      <c r="G41" s="422"/>
      <c r="H41" s="422"/>
      <c r="I41" s="422"/>
      <c r="J41" s="422"/>
      <c r="K41" s="422"/>
      <c r="L41" s="422"/>
      <c r="M41" s="422"/>
      <c r="N41" s="422"/>
      <c r="O41" s="422"/>
      <c r="P41" s="422"/>
      <c r="Q41" s="422"/>
      <c r="R41" s="423"/>
      <c r="S41" s="40"/>
      <c r="T41" s="40"/>
      <c r="U41" s="457"/>
      <c r="V41" s="458"/>
      <c r="W41" s="458"/>
      <c r="X41" s="458"/>
      <c r="Y41" s="458"/>
      <c r="Z41" s="458"/>
      <c r="AA41" s="458"/>
      <c r="AB41" s="458"/>
      <c r="AC41" s="458"/>
      <c r="AD41" s="458"/>
      <c r="AE41" s="458"/>
      <c r="AF41" s="458"/>
      <c r="AG41" s="458"/>
      <c r="AH41" s="458"/>
      <c r="AI41" s="458"/>
      <c r="AJ41" s="458"/>
      <c r="AK41" s="458"/>
      <c r="AL41" s="458"/>
      <c r="AM41" s="458"/>
      <c r="AN41" s="459"/>
      <c r="AO41" s="472"/>
      <c r="AP41" s="473"/>
      <c r="AQ41" s="474"/>
      <c r="AR41" s="70"/>
      <c r="AS41" s="40"/>
      <c r="AT41" s="69"/>
      <c r="AU41" s="412"/>
      <c r="AV41" s="413"/>
      <c r="AW41" s="414"/>
      <c r="AX41" s="421"/>
      <c r="AY41" s="422"/>
      <c r="AZ41" s="422"/>
      <c r="BA41" s="422"/>
      <c r="BB41" s="422"/>
      <c r="BC41" s="422"/>
      <c r="BD41" s="422"/>
      <c r="BE41" s="422"/>
      <c r="BF41" s="422"/>
      <c r="BG41" s="423"/>
      <c r="BH41" s="481"/>
      <c r="BI41" s="482"/>
      <c r="BJ41" s="482"/>
      <c r="BK41" s="482"/>
      <c r="BL41" s="482"/>
      <c r="BM41" s="482"/>
      <c r="BN41" s="482"/>
      <c r="BO41" s="483"/>
      <c r="BP41" s="472"/>
      <c r="BQ41" s="473"/>
      <c r="BR41" s="474"/>
      <c r="BS41" s="62"/>
      <c r="BT41" s="30"/>
      <c r="BU41" s="30"/>
      <c r="BV41" s="30"/>
      <c r="BW41" s="30"/>
      <c r="BX41" s="30"/>
      <c r="BY41" s="30"/>
      <c r="BZ41" s="30"/>
      <c r="CA41" s="30"/>
      <c r="CB41" s="30"/>
      <c r="CC41" s="30"/>
      <c r="CD41" s="30"/>
      <c r="CE41" s="30"/>
    </row>
    <row r="42" spans="1:83" ht="13.5" customHeight="1" x14ac:dyDescent="0.2">
      <c r="A42" s="30"/>
      <c r="B42" s="39"/>
      <c r="C42" s="415"/>
      <c r="D42" s="416"/>
      <c r="E42" s="417"/>
      <c r="F42" s="424"/>
      <c r="G42" s="425"/>
      <c r="H42" s="425"/>
      <c r="I42" s="425"/>
      <c r="J42" s="425"/>
      <c r="K42" s="425"/>
      <c r="L42" s="425"/>
      <c r="M42" s="425"/>
      <c r="N42" s="425"/>
      <c r="O42" s="425"/>
      <c r="P42" s="425"/>
      <c r="Q42" s="425"/>
      <c r="R42" s="426"/>
      <c r="S42" s="40"/>
      <c r="T42" s="40"/>
      <c r="U42" s="460"/>
      <c r="V42" s="461"/>
      <c r="W42" s="461"/>
      <c r="X42" s="461"/>
      <c r="Y42" s="461"/>
      <c r="Z42" s="461"/>
      <c r="AA42" s="461"/>
      <c r="AB42" s="461"/>
      <c r="AC42" s="461"/>
      <c r="AD42" s="461"/>
      <c r="AE42" s="461"/>
      <c r="AF42" s="461"/>
      <c r="AG42" s="461"/>
      <c r="AH42" s="461"/>
      <c r="AI42" s="461"/>
      <c r="AJ42" s="461"/>
      <c r="AK42" s="461"/>
      <c r="AL42" s="461"/>
      <c r="AM42" s="461"/>
      <c r="AN42" s="462"/>
      <c r="AO42" s="475"/>
      <c r="AP42" s="476"/>
      <c r="AQ42" s="477"/>
      <c r="AR42" s="40"/>
      <c r="AS42" s="40"/>
      <c r="AT42" s="69"/>
      <c r="AU42" s="415"/>
      <c r="AV42" s="416"/>
      <c r="AW42" s="417"/>
      <c r="AX42" s="424"/>
      <c r="AY42" s="425"/>
      <c r="AZ42" s="425"/>
      <c r="BA42" s="425"/>
      <c r="BB42" s="425"/>
      <c r="BC42" s="425"/>
      <c r="BD42" s="425"/>
      <c r="BE42" s="425"/>
      <c r="BF42" s="425"/>
      <c r="BG42" s="426"/>
      <c r="BH42" s="484"/>
      <c r="BI42" s="485"/>
      <c r="BJ42" s="485"/>
      <c r="BK42" s="485"/>
      <c r="BL42" s="485"/>
      <c r="BM42" s="485"/>
      <c r="BN42" s="485"/>
      <c r="BO42" s="486"/>
      <c r="BP42" s="487"/>
      <c r="BQ42" s="488"/>
      <c r="BR42" s="489"/>
      <c r="BS42" s="62"/>
      <c r="BT42" s="30"/>
      <c r="BU42" s="30"/>
      <c r="BV42" s="30"/>
      <c r="BW42" s="30"/>
      <c r="BX42" s="30"/>
      <c r="BY42" s="30"/>
      <c r="BZ42" s="30"/>
      <c r="CA42" s="30"/>
      <c r="CB42" s="30"/>
      <c r="CC42" s="30"/>
      <c r="CD42" s="30"/>
      <c r="CE42" s="30"/>
    </row>
    <row r="43" spans="1:83" ht="13.5" customHeight="1" x14ac:dyDescent="0.2">
      <c r="A43" s="30"/>
      <c r="B43" s="39"/>
      <c r="C43" s="409" t="s">
        <v>55</v>
      </c>
      <c r="D43" s="410"/>
      <c r="E43" s="411"/>
      <c r="F43" s="451" t="s">
        <v>56</v>
      </c>
      <c r="G43" s="452"/>
      <c r="H43" s="452"/>
      <c r="I43" s="452"/>
      <c r="J43" s="452"/>
      <c r="K43" s="452"/>
      <c r="L43" s="452"/>
      <c r="M43" s="452"/>
      <c r="N43" s="452"/>
      <c r="O43" s="452"/>
      <c r="P43" s="452"/>
      <c r="Q43" s="452"/>
      <c r="R43" s="452"/>
      <c r="S43" s="40"/>
      <c r="T43" s="40"/>
      <c r="U43" s="454">
        <f>U46+U49</f>
        <v>30000000</v>
      </c>
      <c r="V43" s="455"/>
      <c r="W43" s="455"/>
      <c r="X43" s="455"/>
      <c r="Y43" s="455"/>
      <c r="Z43" s="455"/>
      <c r="AA43" s="455"/>
      <c r="AB43" s="455"/>
      <c r="AC43" s="455"/>
      <c r="AD43" s="455"/>
      <c r="AE43" s="455"/>
      <c r="AF43" s="455"/>
      <c r="AG43" s="455"/>
      <c r="AH43" s="455"/>
      <c r="AI43" s="455"/>
      <c r="AJ43" s="455"/>
      <c r="AK43" s="455"/>
      <c r="AL43" s="455"/>
      <c r="AM43" s="455"/>
      <c r="AN43" s="456"/>
      <c r="AO43" s="463" t="s">
        <v>51</v>
      </c>
      <c r="AP43" s="464"/>
      <c r="AQ43" s="465"/>
      <c r="AR43" s="40"/>
      <c r="AS43" s="40"/>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2"/>
      <c r="BT43" s="30"/>
      <c r="BU43" s="30"/>
      <c r="BV43" s="30"/>
      <c r="BW43" s="30"/>
      <c r="BX43" s="30"/>
      <c r="BY43" s="30"/>
      <c r="BZ43" s="30"/>
      <c r="CA43" s="30"/>
      <c r="CB43" s="30"/>
      <c r="CC43" s="30"/>
      <c r="CD43" s="30"/>
      <c r="CE43" s="30"/>
    </row>
    <row r="44" spans="1:83" ht="13.5" customHeight="1" x14ac:dyDescent="0.2">
      <c r="A44" s="30"/>
      <c r="B44" s="39"/>
      <c r="C44" s="412"/>
      <c r="D44" s="413"/>
      <c r="E44" s="414"/>
      <c r="F44" s="453"/>
      <c r="G44" s="453"/>
      <c r="H44" s="453"/>
      <c r="I44" s="453"/>
      <c r="J44" s="453"/>
      <c r="K44" s="453"/>
      <c r="L44" s="453"/>
      <c r="M44" s="453"/>
      <c r="N44" s="453"/>
      <c r="O44" s="453"/>
      <c r="P44" s="453"/>
      <c r="Q44" s="453"/>
      <c r="R44" s="453"/>
      <c r="S44" s="40"/>
      <c r="T44" s="40"/>
      <c r="U44" s="457"/>
      <c r="V44" s="458"/>
      <c r="W44" s="458"/>
      <c r="X44" s="458"/>
      <c r="Y44" s="458"/>
      <c r="Z44" s="458"/>
      <c r="AA44" s="458"/>
      <c r="AB44" s="458"/>
      <c r="AC44" s="458"/>
      <c r="AD44" s="458"/>
      <c r="AE44" s="458"/>
      <c r="AF44" s="458"/>
      <c r="AG44" s="458"/>
      <c r="AH44" s="458"/>
      <c r="AI44" s="458"/>
      <c r="AJ44" s="458"/>
      <c r="AK44" s="458"/>
      <c r="AL44" s="458"/>
      <c r="AM44" s="458"/>
      <c r="AN44" s="459"/>
      <c r="AO44" s="466"/>
      <c r="AP44" s="467"/>
      <c r="AQ44" s="468"/>
      <c r="AR44" s="40"/>
      <c r="AS44" s="40"/>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2"/>
      <c r="BT44" s="30"/>
      <c r="BU44" s="30"/>
      <c r="BV44" s="30"/>
      <c r="BW44" s="30"/>
      <c r="BX44" s="30"/>
      <c r="BY44" s="30"/>
      <c r="BZ44" s="30"/>
      <c r="CA44" s="30"/>
      <c r="CB44" s="30"/>
      <c r="CC44" s="30"/>
      <c r="CD44" s="30"/>
      <c r="CE44" s="30"/>
    </row>
    <row r="45" spans="1:83" x14ac:dyDescent="0.2">
      <c r="A45" s="30"/>
      <c r="B45" s="39"/>
      <c r="C45" s="415"/>
      <c r="D45" s="416"/>
      <c r="E45" s="417"/>
      <c r="F45" s="453"/>
      <c r="G45" s="453"/>
      <c r="H45" s="453"/>
      <c r="I45" s="453"/>
      <c r="J45" s="453"/>
      <c r="K45" s="453"/>
      <c r="L45" s="453"/>
      <c r="M45" s="453"/>
      <c r="N45" s="453"/>
      <c r="O45" s="453"/>
      <c r="P45" s="453"/>
      <c r="Q45" s="453"/>
      <c r="R45" s="453"/>
      <c r="S45" s="40"/>
      <c r="T45" s="40"/>
      <c r="U45" s="460"/>
      <c r="V45" s="461"/>
      <c r="W45" s="461"/>
      <c r="X45" s="461"/>
      <c r="Y45" s="461"/>
      <c r="Z45" s="461"/>
      <c r="AA45" s="461"/>
      <c r="AB45" s="461"/>
      <c r="AC45" s="461"/>
      <c r="AD45" s="461"/>
      <c r="AE45" s="461"/>
      <c r="AF45" s="461"/>
      <c r="AG45" s="461"/>
      <c r="AH45" s="461"/>
      <c r="AI45" s="461"/>
      <c r="AJ45" s="461"/>
      <c r="AK45" s="461"/>
      <c r="AL45" s="461"/>
      <c r="AM45" s="461"/>
      <c r="AN45" s="462"/>
      <c r="AO45" s="466"/>
      <c r="AP45" s="467"/>
      <c r="AQ45" s="468"/>
      <c r="AR45" s="40"/>
      <c r="AS45" s="40"/>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2"/>
      <c r="BT45" s="30"/>
      <c r="BU45" s="30"/>
      <c r="BV45" s="30"/>
      <c r="BW45" s="30"/>
      <c r="BX45" s="30"/>
      <c r="BY45" s="30"/>
      <c r="BZ45" s="30"/>
      <c r="CA45" s="30"/>
      <c r="CB45" s="30"/>
      <c r="CC45" s="30"/>
      <c r="CD45" s="30"/>
      <c r="CE45" s="30"/>
    </row>
    <row r="46" spans="1:83" s="10" customFormat="1" ht="13.5" customHeight="1" x14ac:dyDescent="0.2">
      <c r="A46" s="68"/>
      <c r="B46" s="39"/>
      <c r="C46" s="40"/>
      <c r="D46" s="40"/>
      <c r="E46" s="40"/>
      <c r="F46" s="409" t="s">
        <v>57</v>
      </c>
      <c r="G46" s="410"/>
      <c r="H46" s="411"/>
      <c r="I46" s="418" t="s">
        <v>58</v>
      </c>
      <c r="J46" s="419"/>
      <c r="K46" s="419"/>
      <c r="L46" s="419"/>
      <c r="M46" s="419"/>
      <c r="N46" s="419"/>
      <c r="O46" s="419"/>
      <c r="P46" s="419"/>
      <c r="Q46" s="419"/>
      <c r="R46" s="420"/>
      <c r="S46" s="40"/>
      <c r="T46" s="40"/>
      <c r="U46" s="427">
        <v>27000000</v>
      </c>
      <c r="V46" s="428"/>
      <c r="W46" s="428"/>
      <c r="X46" s="428"/>
      <c r="Y46" s="428"/>
      <c r="Z46" s="428"/>
      <c r="AA46" s="428"/>
      <c r="AB46" s="428"/>
      <c r="AC46" s="428"/>
      <c r="AD46" s="428"/>
      <c r="AE46" s="428"/>
      <c r="AF46" s="428"/>
      <c r="AG46" s="428"/>
      <c r="AH46" s="428"/>
      <c r="AI46" s="428"/>
      <c r="AJ46" s="428"/>
      <c r="AK46" s="428"/>
      <c r="AL46" s="428"/>
      <c r="AM46" s="428"/>
      <c r="AN46" s="429"/>
      <c r="AO46" s="436" t="s">
        <v>51</v>
      </c>
      <c r="AP46" s="437"/>
      <c r="AQ46" s="438"/>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28"/>
      <c r="BT46" s="68"/>
      <c r="BU46" s="68"/>
      <c r="BV46" s="68"/>
      <c r="BW46" s="68"/>
      <c r="BX46" s="68"/>
      <c r="BY46" s="68"/>
      <c r="BZ46" s="68"/>
      <c r="CA46" s="68"/>
      <c r="CB46" s="68"/>
      <c r="CC46" s="68"/>
      <c r="CD46" s="68"/>
      <c r="CE46" s="68"/>
    </row>
    <row r="47" spans="1:83" ht="13.5" customHeight="1" x14ac:dyDescent="0.2">
      <c r="A47" s="30"/>
      <c r="B47" s="39"/>
      <c r="C47" s="40"/>
      <c r="D47" s="40"/>
      <c r="E47" s="40"/>
      <c r="F47" s="412"/>
      <c r="G47" s="413"/>
      <c r="H47" s="414"/>
      <c r="I47" s="421"/>
      <c r="J47" s="422"/>
      <c r="K47" s="422"/>
      <c r="L47" s="422"/>
      <c r="M47" s="422"/>
      <c r="N47" s="422"/>
      <c r="O47" s="422"/>
      <c r="P47" s="422"/>
      <c r="Q47" s="422"/>
      <c r="R47" s="423"/>
      <c r="S47" s="40"/>
      <c r="T47" s="40"/>
      <c r="U47" s="430"/>
      <c r="V47" s="431"/>
      <c r="W47" s="431"/>
      <c r="X47" s="431"/>
      <c r="Y47" s="431"/>
      <c r="Z47" s="431"/>
      <c r="AA47" s="431"/>
      <c r="AB47" s="431"/>
      <c r="AC47" s="431"/>
      <c r="AD47" s="431"/>
      <c r="AE47" s="431"/>
      <c r="AF47" s="431"/>
      <c r="AG47" s="431"/>
      <c r="AH47" s="431"/>
      <c r="AI47" s="431"/>
      <c r="AJ47" s="431"/>
      <c r="AK47" s="431"/>
      <c r="AL47" s="431"/>
      <c r="AM47" s="431"/>
      <c r="AN47" s="432"/>
      <c r="AO47" s="439"/>
      <c r="AP47" s="440"/>
      <c r="AQ47" s="441"/>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62"/>
      <c r="BT47" s="30"/>
      <c r="BU47" s="30"/>
      <c r="BV47" s="30"/>
      <c r="BW47" s="30"/>
      <c r="BX47" s="30"/>
      <c r="BY47" s="30"/>
      <c r="BZ47" s="30"/>
      <c r="CA47" s="30"/>
      <c r="CB47" s="30"/>
      <c r="CC47" s="30"/>
      <c r="CD47" s="30"/>
      <c r="CE47" s="30"/>
    </row>
    <row r="48" spans="1:83" ht="13.5" customHeight="1" x14ac:dyDescent="0.2">
      <c r="A48" s="30"/>
      <c r="B48" s="39"/>
      <c r="C48" s="40"/>
      <c r="D48" s="40"/>
      <c r="E48" s="40"/>
      <c r="F48" s="415"/>
      <c r="G48" s="416"/>
      <c r="H48" s="417"/>
      <c r="I48" s="424"/>
      <c r="J48" s="425"/>
      <c r="K48" s="425"/>
      <c r="L48" s="425"/>
      <c r="M48" s="425"/>
      <c r="N48" s="425"/>
      <c r="O48" s="425"/>
      <c r="P48" s="425"/>
      <c r="Q48" s="425"/>
      <c r="R48" s="426"/>
      <c r="S48" s="40"/>
      <c r="T48" s="40"/>
      <c r="U48" s="433"/>
      <c r="V48" s="434"/>
      <c r="W48" s="434"/>
      <c r="X48" s="434"/>
      <c r="Y48" s="434"/>
      <c r="Z48" s="434"/>
      <c r="AA48" s="434"/>
      <c r="AB48" s="434"/>
      <c r="AC48" s="434"/>
      <c r="AD48" s="434"/>
      <c r="AE48" s="434"/>
      <c r="AF48" s="434"/>
      <c r="AG48" s="434"/>
      <c r="AH48" s="434"/>
      <c r="AI48" s="434"/>
      <c r="AJ48" s="434"/>
      <c r="AK48" s="434"/>
      <c r="AL48" s="434"/>
      <c r="AM48" s="434"/>
      <c r="AN48" s="435"/>
      <c r="AO48" s="442"/>
      <c r="AP48" s="443"/>
      <c r="AQ48" s="444"/>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62"/>
      <c r="BT48" s="30"/>
      <c r="BU48" s="30"/>
      <c r="BV48" s="30"/>
      <c r="BW48" s="30"/>
      <c r="BX48" s="30"/>
      <c r="BY48" s="30"/>
      <c r="BZ48" s="30"/>
      <c r="CA48" s="30"/>
      <c r="CB48" s="30"/>
      <c r="CC48" s="30"/>
      <c r="CD48" s="30"/>
      <c r="CE48" s="30"/>
    </row>
    <row r="49" spans="1:83" ht="13.5" customHeight="1" x14ac:dyDescent="0.2">
      <c r="A49" s="30"/>
      <c r="B49" s="39"/>
      <c r="C49" s="40"/>
      <c r="D49" s="40"/>
      <c r="E49" s="40"/>
      <c r="F49" s="409" t="s">
        <v>59</v>
      </c>
      <c r="G49" s="410"/>
      <c r="H49" s="411"/>
      <c r="I49" s="418" t="s">
        <v>60</v>
      </c>
      <c r="J49" s="419"/>
      <c r="K49" s="419"/>
      <c r="L49" s="419"/>
      <c r="M49" s="419"/>
      <c r="N49" s="419"/>
      <c r="O49" s="419"/>
      <c r="P49" s="419"/>
      <c r="Q49" s="419"/>
      <c r="R49" s="420"/>
      <c r="S49" s="40"/>
      <c r="T49" s="40"/>
      <c r="U49" s="427">
        <v>3000000</v>
      </c>
      <c r="V49" s="428"/>
      <c r="W49" s="428"/>
      <c r="X49" s="428"/>
      <c r="Y49" s="428"/>
      <c r="Z49" s="428"/>
      <c r="AA49" s="428"/>
      <c r="AB49" s="428"/>
      <c r="AC49" s="428"/>
      <c r="AD49" s="428"/>
      <c r="AE49" s="428"/>
      <c r="AF49" s="428"/>
      <c r="AG49" s="428"/>
      <c r="AH49" s="428"/>
      <c r="AI49" s="428"/>
      <c r="AJ49" s="428"/>
      <c r="AK49" s="428"/>
      <c r="AL49" s="428"/>
      <c r="AM49" s="428"/>
      <c r="AN49" s="429"/>
      <c r="AO49" s="436" t="s">
        <v>51</v>
      </c>
      <c r="AP49" s="437"/>
      <c r="AQ49" s="438"/>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62"/>
      <c r="BT49" s="30"/>
      <c r="BU49" s="30"/>
      <c r="BV49" s="30"/>
      <c r="BW49" s="30"/>
      <c r="BX49" s="30"/>
      <c r="BY49" s="30"/>
      <c r="BZ49" s="30"/>
      <c r="CA49" s="30"/>
      <c r="CB49" s="30"/>
      <c r="CC49" s="30"/>
      <c r="CD49" s="30"/>
      <c r="CE49" s="30"/>
    </row>
    <row r="50" spans="1:83" ht="13.5" customHeight="1" x14ac:dyDescent="0.2">
      <c r="A50" s="30"/>
      <c r="B50" s="39"/>
      <c r="C50" s="40"/>
      <c r="D50" s="40"/>
      <c r="E50" s="40"/>
      <c r="F50" s="412"/>
      <c r="G50" s="413"/>
      <c r="H50" s="414"/>
      <c r="I50" s="421"/>
      <c r="J50" s="422"/>
      <c r="K50" s="422"/>
      <c r="L50" s="422"/>
      <c r="M50" s="422"/>
      <c r="N50" s="422"/>
      <c r="O50" s="422"/>
      <c r="P50" s="422"/>
      <c r="Q50" s="422"/>
      <c r="R50" s="423"/>
      <c r="S50" s="40"/>
      <c r="T50" s="40"/>
      <c r="U50" s="430"/>
      <c r="V50" s="431"/>
      <c r="W50" s="431"/>
      <c r="X50" s="431"/>
      <c r="Y50" s="431"/>
      <c r="Z50" s="431"/>
      <c r="AA50" s="431"/>
      <c r="AB50" s="431"/>
      <c r="AC50" s="431"/>
      <c r="AD50" s="431"/>
      <c r="AE50" s="431"/>
      <c r="AF50" s="431"/>
      <c r="AG50" s="431"/>
      <c r="AH50" s="431"/>
      <c r="AI50" s="431"/>
      <c r="AJ50" s="431"/>
      <c r="AK50" s="431"/>
      <c r="AL50" s="431"/>
      <c r="AM50" s="431"/>
      <c r="AN50" s="432"/>
      <c r="AO50" s="439"/>
      <c r="AP50" s="440"/>
      <c r="AQ50" s="441"/>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62"/>
      <c r="BT50" s="30"/>
      <c r="BU50" s="30"/>
      <c r="BV50" s="30"/>
      <c r="BW50" s="30"/>
      <c r="BX50" s="30"/>
      <c r="BY50" s="30"/>
      <c r="BZ50" s="30"/>
      <c r="CA50" s="30"/>
      <c r="CB50" s="30"/>
      <c r="CC50" s="30"/>
      <c r="CD50" s="30"/>
      <c r="CE50" s="30"/>
    </row>
    <row r="51" spans="1:83" ht="13.5" customHeight="1" x14ac:dyDescent="0.2">
      <c r="A51" s="30"/>
      <c r="B51" s="39"/>
      <c r="C51" s="40"/>
      <c r="D51" s="40"/>
      <c r="E51" s="40"/>
      <c r="F51" s="415"/>
      <c r="G51" s="416"/>
      <c r="H51" s="417"/>
      <c r="I51" s="424"/>
      <c r="J51" s="425"/>
      <c r="K51" s="425"/>
      <c r="L51" s="425"/>
      <c r="M51" s="425"/>
      <c r="N51" s="425"/>
      <c r="O51" s="425"/>
      <c r="P51" s="425"/>
      <c r="Q51" s="425"/>
      <c r="R51" s="426"/>
      <c r="S51" s="40"/>
      <c r="T51" s="40"/>
      <c r="U51" s="445"/>
      <c r="V51" s="446"/>
      <c r="W51" s="446"/>
      <c r="X51" s="446"/>
      <c r="Y51" s="446"/>
      <c r="Z51" s="446"/>
      <c r="AA51" s="446"/>
      <c r="AB51" s="446"/>
      <c r="AC51" s="446"/>
      <c r="AD51" s="446"/>
      <c r="AE51" s="446"/>
      <c r="AF51" s="446"/>
      <c r="AG51" s="446"/>
      <c r="AH51" s="446"/>
      <c r="AI51" s="446"/>
      <c r="AJ51" s="446"/>
      <c r="AK51" s="446"/>
      <c r="AL51" s="446"/>
      <c r="AM51" s="446"/>
      <c r="AN51" s="447"/>
      <c r="AO51" s="448"/>
      <c r="AP51" s="449"/>
      <c r="AQ51" s="45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62"/>
      <c r="BT51" s="30"/>
      <c r="BU51" s="30"/>
      <c r="BV51" s="30"/>
      <c r="BW51" s="30"/>
      <c r="BX51" s="30"/>
      <c r="BY51" s="30"/>
      <c r="BZ51" s="30"/>
      <c r="CA51" s="30"/>
      <c r="CB51" s="30"/>
      <c r="CC51" s="30"/>
      <c r="CD51" s="30"/>
      <c r="CE51" s="30"/>
    </row>
    <row r="52" spans="1:83" s="7" customFormat="1" ht="13.5" customHeight="1" thickBot="1" x14ac:dyDescent="0.25">
      <c r="A52" s="18"/>
      <c r="B52" s="67"/>
      <c r="C52" s="68"/>
      <c r="D52" s="68"/>
      <c r="E52" s="68"/>
      <c r="F52" s="71"/>
      <c r="G52" s="71"/>
      <c r="H52" s="71"/>
      <c r="I52" s="72"/>
      <c r="J52" s="72"/>
      <c r="K52" s="72"/>
      <c r="L52" s="72"/>
      <c r="M52" s="72"/>
      <c r="N52" s="72"/>
      <c r="O52" s="72"/>
      <c r="P52" s="72"/>
      <c r="Q52" s="72"/>
      <c r="R52" s="72"/>
      <c r="S52" s="68"/>
      <c r="T52" s="68"/>
      <c r="U52" s="19"/>
      <c r="V52" s="19"/>
      <c r="W52" s="19"/>
      <c r="X52" s="19"/>
      <c r="Y52" s="19"/>
      <c r="Z52" s="19"/>
      <c r="AA52" s="19"/>
      <c r="AB52" s="19"/>
      <c r="AC52" s="19"/>
      <c r="AD52" s="19"/>
      <c r="AE52" s="19"/>
      <c r="AF52" s="19"/>
      <c r="AG52" s="19"/>
      <c r="AH52" s="19"/>
      <c r="AI52" s="19"/>
      <c r="AJ52" s="19"/>
      <c r="AK52" s="19"/>
      <c r="AL52" s="19"/>
      <c r="AM52" s="19"/>
      <c r="AN52" s="19"/>
      <c r="AO52" s="73"/>
      <c r="AP52" s="73"/>
      <c r="AQ52" s="73"/>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28"/>
      <c r="BT52" s="18"/>
      <c r="BU52" s="18"/>
      <c r="BV52" s="18"/>
      <c r="BW52" s="18"/>
      <c r="BX52" s="18"/>
      <c r="BY52" s="18"/>
      <c r="BZ52" s="18"/>
      <c r="CA52" s="18"/>
      <c r="CB52" s="18"/>
      <c r="CC52" s="18"/>
      <c r="CD52" s="18"/>
      <c r="CE52" s="18"/>
    </row>
    <row r="53" spans="1:83" ht="46.5" customHeight="1" x14ac:dyDescent="0.2">
      <c r="A53" s="30"/>
      <c r="B53" s="39"/>
      <c r="C53" s="74" t="s">
        <v>61</v>
      </c>
      <c r="D53" s="40"/>
      <c r="E53" s="68"/>
      <c r="F53" s="75"/>
      <c r="G53" s="68"/>
      <c r="H53" s="68"/>
      <c r="I53" s="64"/>
      <c r="J53" s="64"/>
      <c r="K53" s="64"/>
      <c r="L53" s="64"/>
      <c r="M53" s="64"/>
      <c r="N53" s="64"/>
      <c r="O53" s="64"/>
      <c r="P53" s="64"/>
      <c r="Q53" s="64"/>
      <c r="R53" s="64"/>
      <c r="S53" s="40"/>
      <c r="T53" s="40"/>
      <c r="U53" s="498" t="s">
        <v>95</v>
      </c>
      <c r="V53" s="499"/>
      <c r="W53" s="499"/>
      <c r="X53" s="499"/>
      <c r="Y53" s="499"/>
      <c r="Z53" s="499"/>
      <c r="AA53" s="499"/>
      <c r="AB53" s="499"/>
      <c r="AC53" s="499"/>
      <c r="AD53" s="499"/>
      <c r="AE53" s="499"/>
      <c r="AF53" s="499"/>
      <c r="AG53" s="499"/>
      <c r="AH53" s="499"/>
      <c r="AI53" s="499"/>
      <c r="AJ53" s="499"/>
      <c r="AK53" s="499"/>
      <c r="AL53" s="499"/>
      <c r="AM53" s="499"/>
      <c r="AN53" s="500"/>
      <c r="AO53" s="76"/>
      <c r="AP53" s="76"/>
      <c r="AQ53" s="76"/>
      <c r="AR53" s="76"/>
      <c r="AS53" s="76"/>
      <c r="AT53" s="76"/>
      <c r="AU53" s="77" t="str">
        <f>IF(U53="積算","※①のフォームで入力してください。",IF(U53="料率","②のフォームに入力してください。",""))</f>
        <v>※①のフォームで入力してください。</v>
      </c>
      <c r="AV53" s="64"/>
      <c r="AW53" s="64"/>
      <c r="AX53" s="64"/>
      <c r="AY53" s="64"/>
      <c r="AZ53" s="64"/>
      <c r="BA53" s="64"/>
      <c r="BB53" s="78"/>
      <c r="BC53" s="78"/>
      <c r="BD53" s="78"/>
      <c r="BE53" s="78"/>
      <c r="BF53" s="78"/>
      <c r="BG53" s="78"/>
      <c r="BH53" s="73"/>
      <c r="BI53" s="73"/>
      <c r="BJ53" s="73"/>
      <c r="BK53" s="73"/>
      <c r="BL53" s="68"/>
      <c r="BM53" s="68"/>
      <c r="BN53" s="68"/>
      <c r="BO53" s="40"/>
      <c r="BP53" s="40"/>
      <c r="BQ53" s="40"/>
      <c r="BR53" s="40"/>
      <c r="BS53" s="62"/>
      <c r="BT53" s="30"/>
      <c r="BU53" s="30"/>
      <c r="BV53" s="30"/>
      <c r="BW53" s="30"/>
      <c r="BX53" s="30"/>
      <c r="BY53" s="30"/>
      <c r="BZ53" s="30"/>
      <c r="CA53" s="30"/>
      <c r="CB53" s="30"/>
      <c r="CC53" s="30"/>
      <c r="CD53" s="30"/>
      <c r="CE53" s="30"/>
    </row>
    <row r="54" spans="1:83" ht="13.5" customHeight="1" x14ac:dyDescent="0.2">
      <c r="A54" s="30"/>
      <c r="B54" s="39"/>
      <c r="C54" s="166" t="s">
        <v>62</v>
      </c>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7"/>
      <c r="BR54" s="168"/>
      <c r="BS54" s="62"/>
      <c r="BT54" s="30"/>
      <c r="BU54" s="30"/>
      <c r="BV54" s="30"/>
      <c r="BW54" s="30"/>
      <c r="BX54" s="30"/>
      <c r="BY54" s="30"/>
      <c r="BZ54" s="30"/>
      <c r="CA54" s="30"/>
      <c r="CB54" s="30"/>
      <c r="CC54" s="30"/>
      <c r="CD54" s="30"/>
      <c r="CE54" s="30"/>
    </row>
    <row r="55" spans="1:83" ht="13.5" customHeight="1" x14ac:dyDescent="0.2">
      <c r="A55" s="30"/>
      <c r="B55" s="39"/>
      <c r="C55" s="178"/>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79"/>
      <c r="BM55" s="179"/>
      <c r="BN55" s="179"/>
      <c r="BO55" s="179"/>
      <c r="BP55" s="179"/>
      <c r="BQ55" s="179"/>
      <c r="BR55" s="180"/>
      <c r="BS55" s="62"/>
      <c r="BT55" s="30"/>
      <c r="BU55" s="30"/>
      <c r="BV55" s="30"/>
      <c r="BW55" s="30"/>
      <c r="BX55" s="30"/>
      <c r="BY55" s="30"/>
      <c r="BZ55" s="30"/>
      <c r="CA55" s="30"/>
      <c r="CB55" s="30"/>
      <c r="CC55" s="30"/>
      <c r="CD55" s="30"/>
      <c r="CE55" s="30"/>
    </row>
    <row r="56" spans="1:83" ht="13.5" customHeight="1" x14ac:dyDescent="0.2">
      <c r="A56" s="30"/>
      <c r="B56" s="39"/>
      <c r="C56" s="169"/>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0"/>
      <c r="BR56" s="171"/>
      <c r="BS56" s="62"/>
      <c r="BT56" s="30"/>
      <c r="BU56" s="30"/>
      <c r="BV56" s="30"/>
      <c r="BW56" s="30"/>
      <c r="BX56" s="30"/>
      <c r="BY56" s="30"/>
      <c r="BZ56" s="153"/>
      <c r="CA56" s="30"/>
      <c r="CB56" s="30"/>
      <c r="CC56" s="30"/>
      <c r="CD56" s="30"/>
      <c r="CE56" s="30"/>
    </row>
    <row r="57" spans="1:83" ht="13.5" customHeight="1" x14ac:dyDescent="0.2">
      <c r="A57" s="30"/>
      <c r="B57" s="67"/>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8"/>
      <c r="BP57" s="68"/>
      <c r="BQ57" s="68"/>
      <c r="BR57" s="68"/>
      <c r="BS57" s="62"/>
      <c r="BT57" s="30"/>
      <c r="BU57" s="30"/>
      <c r="BV57" s="30"/>
      <c r="BW57" s="30"/>
      <c r="BX57" s="30"/>
      <c r="BY57" s="30"/>
      <c r="BZ57" s="153"/>
      <c r="CA57" s="30"/>
      <c r="CB57" s="30"/>
      <c r="CC57" s="30"/>
      <c r="CD57" s="30"/>
      <c r="CE57" s="30"/>
    </row>
    <row r="58" spans="1:83" ht="11.25" customHeight="1" x14ac:dyDescent="0.2">
      <c r="A58" s="30"/>
      <c r="B58" s="39"/>
      <c r="C58" s="40"/>
      <c r="D58" s="40"/>
      <c r="E58" s="40"/>
      <c r="F58" s="79"/>
      <c r="G58" s="79"/>
      <c r="H58" s="79"/>
      <c r="I58" s="79"/>
      <c r="J58" s="79"/>
      <c r="K58" s="79"/>
      <c r="L58" s="79"/>
      <c r="M58" s="79"/>
      <c r="N58" s="79"/>
      <c r="O58" s="79"/>
      <c r="P58" s="79"/>
      <c r="Q58" s="79"/>
      <c r="R58" s="79"/>
      <c r="S58" s="40"/>
      <c r="T58" s="179" t="s">
        <v>63</v>
      </c>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40"/>
      <c r="AT58" s="179" t="s">
        <v>64</v>
      </c>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79"/>
      <c r="BR58" s="179"/>
      <c r="BS58" s="62"/>
      <c r="BT58" s="30"/>
      <c r="BU58" s="30"/>
      <c r="BV58" s="30"/>
      <c r="BW58" s="30"/>
      <c r="BX58" s="30"/>
      <c r="BY58" s="30"/>
      <c r="BZ58" s="30"/>
      <c r="CA58" s="30"/>
      <c r="CB58" s="30"/>
      <c r="CC58" s="30"/>
      <c r="CD58" s="30"/>
      <c r="CE58" s="30"/>
    </row>
    <row r="59" spans="1:83" ht="11.25" customHeight="1" x14ac:dyDescent="0.2">
      <c r="A59" s="30"/>
      <c r="B59" s="39"/>
      <c r="C59" s="40"/>
      <c r="D59" s="40"/>
      <c r="E59" s="40"/>
      <c r="F59" s="79"/>
      <c r="G59" s="79"/>
      <c r="H59" s="79"/>
      <c r="I59" s="79"/>
      <c r="J59" s="79"/>
      <c r="K59" s="79"/>
      <c r="L59" s="79"/>
      <c r="M59" s="79"/>
      <c r="N59" s="79"/>
      <c r="O59" s="79"/>
      <c r="P59" s="79"/>
      <c r="Q59" s="79"/>
      <c r="R59" s="79"/>
      <c r="S59" s="40"/>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40"/>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79"/>
      <c r="BR59" s="179"/>
      <c r="BS59" s="62"/>
      <c r="BT59" s="30"/>
      <c r="BU59" s="30"/>
      <c r="BV59" s="30"/>
      <c r="BW59" s="30"/>
      <c r="BX59" s="30"/>
      <c r="BY59" s="30"/>
      <c r="BZ59" s="30"/>
      <c r="CA59" s="30"/>
      <c r="CB59" s="30"/>
      <c r="CC59" s="30"/>
      <c r="CD59" s="30"/>
      <c r="CE59" s="30"/>
    </row>
    <row r="60" spans="1:83" ht="11.25" customHeight="1" x14ac:dyDescent="0.2">
      <c r="A60" s="30"/>
      <c r="B60" s="39"/>
      <c r="C60" s="40"/>
      <c r="D60" s="40"/>
      <c r="E60" s="40"/>
      <c r="F60" s="79"/>
      <c r="G60" s="79"/>
      <c r="H60" s="79"/>
      <c r="I60" s="79"/>
      <c r="J60" s="79"/>
      <c r="K60" s="79"/>
      <c r="L60" s="79"/>
      <c r="M60" s="79"/>
      <c r="N60" s="79"/>
      <c r="O60" s="79"/>
      <c r="P60" s="79"/>
      <c r="Q60" s="79"/>
      <c r="R60" s="79"/>
      <c r="S60" s="4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4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62"/>
      <c r="BT60" s="30"/>
      <c r="BU60" s="30"/>
      <c r="BV60" s="30"/>
      <c r="BW60" s="30"/>
      <c r="BX60" s="30"/>
      <c r="BY60" s="30"/>
      <c r="BZ60" s="30"/>
      <c r="CA60" s="30"/>
      <c r="CB60" s="30"/>
      <c r="CC60" s="30"/>
      <c r="CD60" s="30"/>
      <c r="CE60" s="30"/>
    </row>
    <row r="61" spans="1:83" s="10" customFormat="1" ht="13.5" customHeight="1" x14ac:dyDescent="0.2">
      <c r="A61" s="68"/>
      <c r="B61" s="39"/>
      <c r="C61" s="409" t="s">
        <v>65</v>
      </c>
      <c r="D61" s="410"/>
      <c r="E61" s="411"/>
      <c r="F61" s="491" t="s">
        <v>66</v>
      </c>
      <c r="G61" s="491"/>
      <c r="H61" s="491"/>
      <c r="I61" s="491"/>
      <c r="J61" s="491"/>
      <c r="K61" s="491"/>
      <c r="L61" s="491"/>
      <c r="M61" s="491"/>
      <c r="N61" s="491"/>
      <c r="O61" s="491"/>
      <c r="P61" s="491"/>
      <c r="Q61" s="491"/>
      <c r="R61" s="491"/>
      <c r="S61" s="40"/>
      <c r="T61" s="80"/>
      <c r="U61" s="501">
        <v>0</v>
      </c>
      <c r="V61" s="502"/>
      <c r="W61" s="502"/>
      <c r="X61" s="502"/>
      <c r="Y61" s="502"/>
      <c r="Z61" s="502"/>
      <c r="AA61" s="502"/>
      <c r="AB61" s="502"/>
      <c r="AC61" s="502"/>
      <c r="AD61" s="502"/>
      <c r="AE61" s="502"/>
      <c r="AF61" s="502"/>
      <c r="AG61" s="502"/>
      <c r="AH61" s="502"/>
      <c r="AI61" s="502"/>
      <c r="AJ61" s="502"/>
      <c r="AK61" s="502"/>
      <c r="AL61" s="502"/>
      <c r="AM61" s="502"/>
      <c r="AN61" s="503"/>
      <c r="AO61" s="510" t="s">
        <v>51</v>
      </c>
      <c r="AP61" s="511"/>
      <c r="AQ61" s="512"/>
      <c r="AR61" s="80"/>
      <c r="AS61" s="40"/>
      <c r="AT61" s="80"/>
      <c r="AU61" s="519">
        <v>9000000</v>
      </c>
      <c r="AV61" s="520"/>
      <c r="AW61" s="520"/>
      <c r="AX61" s="520"/>
      <c r="AY61" s="520"/>
      <c r="AZ61" s="520"/>
      <c r="BA61" s="520"/>
      <c r="BB61" s="520"/>
      <c r="BC61" s="520"/>
      <c r="BD61" s="520"/>
      <c r="BE61" s="520"/>
      <c r="BF61" s="520"/>
      <c r="BG61" s="520"/>
      <c r="BH61" s="520"/>
      <c r="BI61" s="520"/>
      <c r="BJ61" s="520"/>
      <c r="BK61" s="520"/>
      <c r="BL61" s="520"/>
      <c r="BM61" s="520"/>
      <c r="BN61" s="521"/>
      <c r="BO61" s="495" t="s">
        <v>51</v>
      </c>
      <c r="BP61" s="496"/>
      <c r="BQ61" s="497"/>
      <c r="BR61" s="80"/>
      <c r="BS61" s="62"/>
      <c r="BT61" s="68"/>
      <c r="BU61" s="68"/>
      <c r="BV61" s="68"/>
      <c r="BW61" s="68"/>
      <c r="BX61" s="68"/>
      <c r="BY61" s="68"/>
      <c r="BZ61" s="68"/>
      <c r="CA61" s="68"/>
      <c r="CB61" s="68"/>
      <c r="CC61" s="68"/>
      <c r="CD61" s="68"/>
      <c r="CE61" s="68"/>
    </row>
    <row r="62" spans="1:83" ht="13.5" customHeight="1" x14ac:dyDescent="0.2">
      <c r="A62" s="30"/>
      <c r="B62" s="39"/>
      <c r="C62" s="412"/>
      <c r="D62" s="413"/>
      <c r="E62" s="414"/>
      <c r="F62" s="491"/>
      <c r="G62" s="491"/>
      <c r="H62" s="491"/>
      <c r="I62" s="491"/>
      <c r="J62" s="491"/>
      <c r="K62" s="491"/>
      <c r="L62" s="491"/>
      <c r="M62" s="491"/>
      <c r="N62" s="491"/>
      <c r="O62" s="491"/>
      <c r="P62" s="491"/>
      <c r="Q62" s="491"/>
      <c r="R62" s="491"/>
      <c r="S62" s="40"/>
      <c r="T62" s="80"/>
      <c r="U62" s="504"/>
      <c r="V62" s="505"/>
      <c r="W62" s="505"/>
      <c r="X62" s="505"/>
      <c r="Y62" s="505"/>
      <c r="Z62" s="505"/>
      <c r="AA62" s="505"/>
      <c r="AB62" s="505"/>
      <c r="AC62" s="505"/>
      <c r="AD62" s="505"/>
      <c r="AE62" s="505"/>
      <c r="AF62" s="505"/>
      <c r="AG62" s="505"/>
      <c r="AH62" s="505"/>
      <c r="AI62" s="505"/>
      <c r="AJ62" s="505"/>
      <c r="AK62" s="505"/>
      <c r="AL62" s="505"/>
      <c r="AM62" s="505"/>
      <c r="AN62" s="506"/>
      <c r="AO62" s="513"/>
      <c r="AP62" s="514"/>
      <c r="AQ62" s="515"/>
      <c r="AR62" s="80"/>
      <c r="AS62" s="40"/>
      <c r="AT62" s="80"/>
      <c r="AU62" s="430"/>
      <c r="AV62" s="431"/>
      <c r="AW62" s="431"/>
      <c r="AX62" s="431"/>
      <c r="AY62" s="431"/>
      <c r="AZ62" s="431"/>
      <c r="BA62" s="431"/>
      <c r="BB62" s="431"/>
      <c r="BC62" s="431"/>
      <c r="BD62" s="431"/>
      <c r="BE62" s="431"/>
      <c r="BF62" s="431"/>
      <c r="BG62" s="431"/>
      <c r="BH62" s="431"/>
      <c r="BI62" s="431"/>
      <c r="BJ62" s="431"/>
      <c r="BK62" s="431"/>
      <c r="BL62" s="431"/>
      <c r="BM62" s="431"/>
      <c r="BN62" s="432"/>
      <c r="BO62" s="439"/>
      <c r="BP62" s="440"/>
      <c r="BQ62" s="441"/>
      <c r="BR62" s="80"/>
      <c r="BS62" s="62"/>
      <c r="BT62" s="30"/>
      <c r="BU62" s="30"/>
      <c r="BV62" s="30"/>
      <c r="BW62" s="30"/>
      <c r="BX62" s="30"/>
      <c r="BY62" s="30"/>
      <c r="BZ62" s="30"/>
      <c r="CA62" s="30"/>
      <c r="CB62" s="30"/>
      <c r="CC62" s="30"/>
      <c r="CD62" s="30"/>
      <c r="CE62" s="30"/>
    </row>
    <row r="63" spans="1:83" ht="13.5" customHeight="1" x14ac:dyDescent="0.2">
      <c r="A63" s="30"/>
      <c r="B63" s="39"/>
      <c r="C63" s="415"/>
      <c r="D63" s="416"/>
      <c r="E63" s="417"/>
      <c r="F63" s="491"/>
      <c r="G63" s="491"/>
      <c r="H63" s="491"/>
      <c r="I63" s="491"/>
      <c r="J63" s="491"/>
      <c r="K63" s="491"/>
      <c r="L63" s="491"/>
      <c r="M63" s="491"/>
      <c r="N63" s="491"/>
      <c r="O63" s="491"/>
      <c r="P63" s="491"/>
      <c r="Q63" s="491"/>
      <c r="R63" s="491"/>
      <c r="S63" s="40"/>
      <c r="T63" s="80"/>
      <c r="U63" s="507"/>
      <c r="V63" s="508"/>
      <c r="W63" s="508"/>
      <c r="X63" s="508"/>
      <c r="Y63" s="508"/>
      <c r="Z63" s="508"/>
      <c r="AA63" s="508"/>
      <c r="AB63" s="508"/>
      <c r="AC63" s="508"/>
      <c r="AD63" s="508"/>
      <c r="AE63" s="508"/>
      <c r="AF63" s="508"/>
      <c r="AG63" s="508"/>
      <c r="AH63" s="508"/>
      <c r="AI63" s="508"/>
      <c r="AJ63" s="508"/>
      <c r="AK63" s="508"/>
      <c r="AL63" s="508"/>
      <c r="AM63" s="508"/>
      <c r="AN63" s="509"/>
      <c r="AO63" s="516"/>
      <c r="AP63" s="517"/>
      <c r="AQ63" s="518"/>
      <c r="AR63" s="80"/>
      <c r="AS63" s="40"/>
      <c r="AT63" s="80"/>
      <c r="AU63" s="445"/>
      <c r="AV63" s="446"/>
      <c r="AW63" s="446"/>
      <c r="AX63" s="446"/>
      <c r="AY63" s="446"/>
      <c r="AZ63" s="446"/>
      <c r="BA63" s="446"/>
      <c r="BB63" s="446"/>
      <c r="BC63" s="446"/>
      <c r="BD63" s="446"/>
      <c r="BE63" s="446"/>
      <c r="BF63" s="446"/>
      <c r="BG63" s="446"/>
      <c r="BH63" s="446"/>
      <c r="BI63" s="446"/>
      <c r="BJ63" s="446"/>
      <c r="BK63" s="446"/>
      <c r="BL63" s="446"/>
      <c r="BM63" s="446"/>
      <c r="BN63" s="447"/>
      <c r="BO63" s="448"/>
      <c r="BP63" s="449"/>
      <c r="BQ63" s="450"/>
      <c r="BR63" s="80"/>
      <c r="BS63" s="62"/>
      <c r="BT63" s="30"/>
      <c r="BU63" s="30"/>
      <c r="BV63" s="30"/>
      <c r="BW63" s="30"/>
      <c r="BX63" s="30"/>
      <c r="BY63" s="30"/>
      <c r="BZ63" s="30"/>
      <c r="CA63" s="30"/>
      <c r="CB63" s="30"/>
      <c r="CC63" s="30"/>
      <c r="CD63" s="30"/>
      <c r="CE63" s="30"/>
    </row>
    <row r="64" spans="1:83" x14ac:dyDescent="0.2">
      <c r="A64" s="30"/>
      <c r="B64" s="39"/>
      <c r="C64" s="409" t="s">
        <v>67</v>
      </c>
      <c r="D64" s="410"/>
      <c r="E64" s="411"/>
      <c r="F64" s="490" t="s">
        <v>68</v>
      </c>
      <c r="G64" s="491"/>
      <c r="H64" s="491"/>
      <c r="I64" s="491"/>
      <c r="J64" s="491"/>
      <c r="K64" s="491"/>
      <c r="L64" s="491"/>
      <c r="M64" s="491"/>
      <c r="N64" s="491"/>
      <c r="O64" s="491"/>
      <c r="P64" s="491"/>
      <c r="Q64" s="491"/>
      <c r="R64" s="491"/>
      <c r="S64" s="40"/>
      <c r="T64" s="80"/>
      <c r="U64" s="454">
        <f>IF(U53="積算",U43-U61,"")</f>
        <v>30000000</v>
      </c>
      <c r="V64" s="455"/>
      <c r="W64" s="455"/>
      <c r="X64" s="455"/>
      <c r="Y64" s="455"/>
      <c r="Z64" s="455"/>
      <c r="AA64" s="455"/>
      <c r="AB64" s="455"/>
      <c r="AC64" s="455"/>
      <c r="AD64" s="455"/>
      <c r="AE64" s="455"/>
      <c r="AF64" s="455"/>
      <c r="AG64" s="455"/>
      <c r="AH64" s="455"/>
      <c r="AI64" s="455"/>
      <c r="AJ64" s="455"/>
      <c r="AK64" s="455"/>
      <c r="AL64" s="455"/>
      <c r="AM64" s="455"/>
      <c r="AN64" s="456"/>
      <c r="AO64" s="495" t="s">
        <v>51</v>
      </c>
      <c r="AP64" s="496"/>
      <c r="AQ64" s="497"/>
      <c r="AR64" s="80"/>
      <c r="AS64" s="40"/>
      <c r="AT64" s="80"/>
      <c r="AU64" s="454">
        <f>IF(U53="積算",U43-AU61,"")</f>
        <v>21000000</v>
      </c>
      <c r="AV64" s="455"/>
      <c r="AW64" s="455"/>
      <c r="AX64" s="455"/>
      <c r="AY64" s="455"/>
      <c r="AZ64" s="455"/>
      <c r="BA64" s="455"/>
      <c r="BB64" s="455"/>
      <c r="BC64" s="455"/>
      <c r="BD64" s="455"/>
      <c r="BE64" s="455"/>
      <c r="BF64" s="455"/>
      <c r="BG64" s="455"/>
      <c r="BH64" s="455"/>
      <c r="BI64" s="455"/>
      <c r="BJ64" s="455"/>
      <c r="BK64" s="455"/>
      <c r="BL64" s="455"/>
      <c r="BM64" s="455"/>
      <c r="BN64" s="456"/>
      <c r="BO64" s="495" t="s">
        <v>51</v>
      </c>
      <c r="BP64" s="496"/>
      <c r="BQ64" s="497"/>
      <c r="BR64" s="80"/>
      <c r="BS64" s="62"/>
      <c r="BT64" s="30"/>
      <c r="BU64" s="30"/>
      <c r="BV64" s="30"/>
      <c r="BW64" s="30"/>
      <c r="BX64" s="30"/>
      <c r="BY64" s="30"/>
      <c r="BZ64" s="30"/>
      <c r="CA64" s="30"/>
      <c r="CB64" s="30"/>
      <c r="CC64" s="30"/>
      <c r="CD64" s="30"/>
      <c r="CE64" s="30"/>
    </row>
    <row r="65" spans="1:85" x14ac:dyDescent="0.2">
      <c r="A65" s="30"/>
      <c r="B65" s="39"/>
      <c r="C65" s="412"/>
      <c r="D65" s="413"/>
      <c r="E65" s="414"/>
      <c r="F65" s="491"/>
      <c r="G65" s="491"/>
      <c r="H65" s="491"/>
      <c r="I65" s="491"/>
      <c r="J65" s="491"/>
      <c r="K65" s="491"/>
      <c r="L65" s="491"/>
      <c r="M65" s="491"/>
      <c r="N65" s="491"/>
      <c r="O65" s="491"/>
      <c r="P65" s="491"/>
      <c r="Q65" s="491"/>
      <c r="R65" s="491"/>
      <c r="S65" s="40"/>
      <c r="T65" s="80"/>
      <c r="U65" s="457"/>
      <c r="V65" s="458"/>
      <c r="W65" s="458"/>
      <c r="X65" s="458"/>
      <c r="Y65" s="458"/>
      <c r="Z65" s="458"/>
      <c r="AA65" s="458"/>
      <c r="AB65" s="458"/>
      <c r="AC65" s="458"/>
      <c r="AD65" s="458"/>
      <c r="AE65" s="458"/>
      <c r="AF65" s="458"/>
      <c r="AG65" s="458"/>
      <c r="AH65" s="458"/>
      <c r="AI65" s="458"/>
      <c r="AJ65" s="458"/>
      <c r="AK65" s="458"/>
      <c r="AL65" s="458"/>
      <c r="AM65" s="458"/>
      <c r="AN65" s="459"/>
      <c r="AO65" s="439"/>
      <c r="AP65" s="440"/>
      <c r="AQ65" s="441"/>
      <c r="AR65" s="80"/>
      <c r="AS65" s="40"/>
      <c r="AT65" s="80"/>
      <c r="AU65" s="457"/>
      <c r="AV65" s="458"/>
      <c r="AW65" s="458"/>
      <c r="AX65" s="458"/>
      <c r="AY65" s="458"/>
      <c r="AZ65" s="458"/>
      <c r="BA65" s="458"/>
      <c r="BB65" s="458"/>
      <c r="BC65" s="458"/>
      <c r="BD65" s="458"/>
      <c r="BE65" s="458"/>
      <c r="BF65" s="458"/>
      <c r="BG65" s="458"/>
      <c r="BH65" s="458"/>
      <c r="BI65" s="458"/>
      <c r="BJ65" s="458"/>
      <c r="BK65" s="458"/>
      <c r="BL65" s="458"/>
      <c r="BM65" s="458"/>
      <c r="BN65" s="459"/>
      <c r="BO65" s="439"/>
      <c r="BP65" s="440"/>
      <c r="BQ65" s="441"/>
      <c r="BR65" s="80"/>
      <c r="BS65" s="62"/>
      <c r="BT65" s="30"/>
      <c r="BU65" s="30"/>
      <c r="BV65" s="30"/>
      <c r="BW65" s="30"/>
      <c r="BX65" s="30"/>
      <c r="BY65" s="30"/>
      <c r="BZ65" s="30"/>
      <c r="CA65" s="30"/>
      <c r="CB65" s="30"/>
      <c r="CC65" s="30"/>
      <c r="CD65" s="30"/>
      <c r="CE65" s="30"/>
    </row>
    <row r="66" spans="1:85" x14ac:dyDescent="0.2">
      <c r="A66" s="30"/>
      <c r="B66" s="39"/>
      <c r="C66" s="415"/>
      <c r="D66" s="416"/>
      <c r="E66" s="417"/>
      <c r="F66" s="491"/>
      <c r="G66" s="491"/>
      <c r="H66" s="491"/>
      <c r="I66" s="491"/>
      <c r="J66" s="491"/>
      <c r="K66" s="491"/>
      <c r="L66" s="491"/>
      <c r="M66" s="491"/>
      <c r="N66" s="491"/>
      <c r="O66" s="491"/>
      <c r="P66" s="491"/>
      <c r="Q66" s="491"/>
      <c r="R66" s="491"/>
      <c r="S66" s="40"/>
      <c r="T66" s="80"/>
      <c r="U66" s="492"/>
      <c r="V66" s="493"/>
      <c r="W66" s="493"/>
      <c r="X66" s="493"/>
      <c r="Y66" s="493"/>
      <c r="Z66" s="493"/>
      <c r="AA66" s="493"/>
      <c r="AB66" s="493"/>
      <c r="AC66" s="493"/>
      <c r="AD66" s="493"/>
      <c r="AE66" s="493"/>
      <c r="AF66" s="493"/>
      <c r="AG66" s="493"/>
      <c r="AH66" s="493"/>
      <c r="AI66" s="493"/>
      <c r="AJ66" s="493"/>
      <c r="AK66" s="493"/>
      <c r="AL66" s="493"/>
      <c r="AM66" s="493"/>
      <c r="AN66" s="494"/>
      <c r="AO66" s="448"/>
      <c r="AP66" s="449"/>
      <c r="AQ66" s="450"/>
      <c r="AR66" s="80"/>
      <c r="AS66" s="40"/>
      <c r="AT66" s="80"/>
      <c r="AU66" s="492"/>
      <c r="AV66" s="493"/>
      <c r="AW66" s="493"/>
      <c r="AX66" s="493"/>
      <c r="AY66" s="493"/>
      <c r="AZ66" s="493"/>
      <c r="BA66" s="493"/>
      <c r="BB66" s="493"/>
      <c r="BC66" s="493"/>
      <c r="BD66" s="493"/>
      <c r="BE66" s="493"/>
      <c r="BF66" s="493"/>
      <c r="BG66" s="493"/>
      <c r="BH66" s="493"/>
      <c r="BI66" s="493"/>
      <c r="BJ66" s="493"/>
      <c r="BK66" s="493"/>
      <c r="BL66" s="493"/>
      <c r="BM66" s="493"/>
      <c r="BN66" s="494"/>
      <c r="BO66" s="448"/>
      <c r="BP66" s="449"/>
      <c r="BQ66" s="450"/>
      <c r="BR66" s="80"/>
      <c r="BS66" s="62"/>
      <c r="BT66" s="30"/>
      <c r="BU66" s="30"/>
      <c r="BV66" s="30"/>
      <c r="BW66" s="30"/>
      <c r="BX66" s="30"/>
      <c r="BY66" s="30"/>
      <c r="BZ66" s="30"/>
      <c r="CA66" s="30"/>
      <c r="CB66" s="30"/>
      <c r="CC66" s="30"/>
      <c r="CD66" s="30"/>
      <c r="CE66" s="30"/>
    </row>
    <row r="67" spans="1:85" ht="13.5" customHeight="1" x14ac:dyDescent="0.2">
      <c r="A67" s="30"/>
      <c r="B67" s="39"/>
      <c r="C67" s="409" t="s">
        <v>69</v>
      </c>
      <c r="D67" s="410"/>
      <c r="E67" s="411"/>
      <c r="F67" s="451" t="s">
        <v>70</v>
      </c>
      <c r="G67" s="452"/>
      <c r="H67" s="452"/>
      <c r="I67" s="452"/>
      <c r="J67" s="452"/>
      <c r="K67" s="452"/>
      <c r="L67" s="452"/>
      <c r="M67" s="452"/>
      <c r="N67" s="452"/>
      <c r="O67" s="452"/>
      <c r="P67" s="452"/>
      <c r="Q67" s="452"/>
      <c r="R67" s="452"/>
      <c r="S67" s="40"/>
      <c r="T67" s="80"/>
      <c r="U67" s="519">
        <v>5000000</v>
      </c>
      <c r="V67" s="520"/>
      <c r="W67" s="520"/>
      <c r="X67" s="520"/>
      <c r="Y67" s="520"/>
      <c r="Z67" s="520"/>
      <c r="AA67" s="520"/>
      <c r="AB67" s="520"/>
      <c r="AC67" s="520"/>
      <c r="AD67" s="520"/>
      <c r="AE67" s="520"/>
      <c r="AF67" s="520"/>
      <c r="AG67" s="520"/>
      <c r="AH67" s="520"/>
      <c r="AI67" s="520"/>
      <c r="AJ67" s="520"/>
      <c r="AK67" s="520"/>
      <c r="AL67" s="520"/>
      <c r="AM67" s="520"/>
      <c r="AN67" s="521"/>
      <c r="AO67" s="463" t="s">
        <v>51</v>
      </c>
      <c r="AP67" s="464"/>
      <c r="AQ67" s="465"/>
      <c r="AR67" s="80"/>
      <c r="AS67" s="40"/>
      <c r="AT67" s="80"/>
      <c r="AU67" s="519">
        <v>3500000</v>
      </c>
      <c r="AV67" s="520"/>
      <c r="AW67" s="520"/>
      <c r="AX67" s="520"/>
      <c r="AY67" s="520"/>
      <c r="AZ67" s="520"/>
      <c r="BA67" s="520"/>
      <c r="BB67" s="520"/>
      <c r="BC67" s="520"/>
      <c r="BD67" s="520"/>
      <c r="BE67" s="520"/>
      <c r="BF67" s="520"/>
      <c r="BG67" s="520"/>
      <c r="BH67" s="520"/>
      <c r="BI67" s="520"/>
      <c r="BJ67" s="520"/>
      <c r="BK67" s="520"/>
      <c r="BL67" s="520"/>
      <c r="BM67" s="520"/>
      <c r="BN67" s="521"/>
      <c r="BO67" s="463" t="s">
        <v>51</v>
      </c>
      <c r="BP67" s="464"/>
      <c r="BQ67" s="465"/>
      <c r="BR67" s="80"/>
      <c r="BS67" s="62"/>
      <c r="BT67" s="30"/>
      <c r="BU67" s="30"/>
      <c r="BV67" s="30"/>
      <c r="BW67" s="30"/>
      <c r="BX67" s="30"/>
      <c r="BY67" s="30"/>
      <c r="BZ67" s="30"/>
      <c r="CA67" s="30"/>
      <c r="CB67" s="30"/>
      <c r="CC67" s="30"/>
      <c r="CD67" s="30"/>
      <c r="CE67" s="30"/>
    </row>
    <row r="68" spans="1:85" ht="13.5" customHeight="1" x14ac:dyDescent="0.2">
      <c r="A68" s="30"/>
      <c r="B68" s="39"/>
      <c r="C68" s="412"/>
      <c r="D68" s="413"/>
      <c r="E68" s="414"/>
      <c r="F68" s="453"/>
      <c r="G68" s="453"/>
      <c r="H68" s="453"/>
      <c r="I68" s="453"/>
      <c r="J68" s="453"/>
      <c r="K68" s="453"/>
      <c r="L68" s="453"/>
      <c r="M68" s="453"/>
      <c r="N68" s="453"/>
      <c r="O68" s="453"/>
      <c r="P68" s="453"/>
      <c r="Q68" s="453"/>
      <c r="R68" s="453"/>
      <c r="S68" s="40"/>
      <c r="T68" s="80"/>
      <c r="U68" s="430"/>
      <c r="V68" s="431"/>
      <c r="W68" s="431"/>
      <c r="X68" s="431"/>
      <c r="Y68" s="431"/>
      <c r="Z68" s="431"/>
      <c r="AA68" s="431"/>
      <c r="AB68" s="431"/>
      <c r="AC68" s="431"/>
      <c r="AD68" s="431"/>
      <c r="AE68" s="431"/>
      <c r="AF68" s="431"/>
      <c r="AG68" s="431"/>
      <c r="AH68" s="431"/>
      <c r="AI68" s="431"/>
      <c r="AJ68" s="431"/>
      <c r="AK68" s="431"/>
      <c r="AL68" s="431"/>
      <c r="AM68" s="431"/>
      <c r="AN68" s="432"/>
      <c r="AO68" s="466"/>
      <c r="AP68" s="467"/>
      <c r="AQ68" s="468"/>
      <c r="AR68" s="80"/>
      <c r="AS68" s="40"/>
      <c r="AT68" s="80"/>
      <c r="AU68" s="430"/>
      <c r="AV68" s="431"/>
      <c r="AW68" s="431"/>
      <c r="AX68" s="431"/>
      <c r="AY68" s="431"/>
      <c r="AZ68" s="431"/>
      <c r="BA68" s="431"/>
      <c r="BB68" s="431"/>
      <c r="BC68" s="431"/>
      <c r="BD68" s="431"/>
      <c r="BE68" s="431"/>
      <c r="BF68" s="431"/>
      <c r="BG68" s="431"/>
      <c r="BH68" s="431"/>
      <c r="BI68" s="431"/>
      <c r="BJ68" s="431"/>
      <c r="BK68" s="431"/>
      <c r="BL68" s="431"/>
      <c r="BM68" s="431"/>
      <c r="BN68" s="432"/>
      <c r="BO68" s="466"/>
      <c r="BP68" s="467"/>
      <c r="BQ68" s="468"/>
      <c r="BR68" s="80"/>
      <c r="BS68" s="62"/>
      <c r="BT68" s="30"/>
      <c r="BU68" s="30"/>
      <c r="BV68" s="30"/>
      <c r="BW68" s="30"/>
      <c r="BX68" s="30"/>
      <c r="BY68" s="30"/>
      <c r="BZ68" s="30"/>
      <c r="CA68" s="30"/>
      <c r="CB68" s="30"/>
      <c r="CC68" s="30"/>
      <c r="CD68" s="30"/>
      <c r="CE68" s="30"/>
    </row>
    <row r="69" spans="1:85" ht="13.5" customHeight="1" x14ac:dyDescent="0.2">
      <c r="A69" s="30"/>
      <c r="B69" s="39"/>
      <c r="C69" s="415"/>
      <c r="D69" s="416"/>
      <c r="E69" s="417"/>
      <c r="F69" s="541"/>
      <c r="G69" s="541"/>
      <c r="H69" s="541"/>
      <c r="I69" s="541"/>
      <c r="J69" s="541"/>
      <c r="K69" s="541"/>
      <c r="L69" s="541"/>
      <c r="M69" s="541"/>
      <c r="N69" s="541"/>
      <c r="O69" s="541"/>
      <c r="P69" s="541"/>
      <c r="Q69" s="541"/>
      <c r="R69" s="541"/>
      <c r="S69" s="40"/>
      <c r="T69" s="80"/>
      <c r="U69" s="433"/>
      <c r="V69" s="434"/>
      <c r="W69" s="434"/>
      <c r="X69" s="434"/>
      <c r="Y69" s="434"/>
      <c r="Z69" s="434"/>
      <c r="AA69" s="434"/>
      <c r="AB69" s="434"/>
      <c r="AC69" s="434"/>
      <c r="AD69" s="434"/>
      <c r="AE69" s="434"/>
      <c r="AF69" s="434"/>
      <c r="AG69" s="434"/>
      <c r="AH69" s="434"/>
      <c r="AI69" s="434"/>
      <c r="AJ69" s="434"/>
      <c r="AK69" s="434"/>
      <c r="AL69" s="434"/>
      <c r="AM69" s="434"/>
      <c r="AN69" s="435"/>
      <c r="AO69" s="466"/>
      <c r="AP69" s="467"/>
      <c r="AQ69" s="468"/>
      <c r="AR69" s="80"/>
      <c r="AS69" s="40"/>
      <c r="AT69" s="80"/>
      <c r="AU69" s="433"/>
      <c r="AV69" s="434"/>
      <c r="AW69" s="434"/>
      <c r="AX69" s="434"/>
      <c r="AY69" s="434"/>
      <c r="AZ69" s="434"/>
      <c r="BA69" s="434"/>
      <c r="BB69" s="434"/>
      <c r="BC69" s="434"/>
      <c r="BD69" s="434"/>
      <c r="BE69" s="434"/>
      <c r="BF69" s="434"/>
      <c r="BG69" s="434"/>
      <c r="BH69" s="434"/>
      <c r="BI69" s="434"/>
      <c r="BJ69" s="434"/>
      <c r="BK69" s="434"/>
      <c r="BL69" s="434"/>
      <c r="BM69" s="434"/>
      <c r="BN69" s="435"/>
      <c r="BO69" s="466"/>
      <c r="BP69" s="467"/>
      <c r="BQ69" s="468"/>
      <c r="BR69" s="80"/>
      <c r="BS69" s="62"/>
      <c r="BT69" s="30"/>
      <c r="BU69" s="30"/>
      <c r="BV69" s="30"/>
      <c r="BW69" s="30"/>
      <c r="BX69" s="30"/>
      <c r="BY69" s="30"/>
      <c r="BZ69" s="30"/>
      <c r="CA69" s="30"/>
      <c r="CB69" s="30"/>
      <c r="CC69" s="30"/>
      <c r="CD69" s="30"/>
      <c r="CE69" s="30"/>
    </row>
    <row r="70" spans="1:85" ht="13.5" customHeight="1" x14ac:dyDescent="0.2">
      <c r="A70" s="30"/>
      <c r="B70" s="39"/>
      <c r="C70" s="562" t="s">
        <v>71</v>
      </c>
      <c r="D70" s="563"/>
      <c r="E70" s="564"/>
      <c r="F70" s="451" t="s">
        <v>72</v>
      </c>
      <c r="G70" s="452"/>
      <c r="H70" s="452"/>
      <c r="I70" s="452"/>
      <c r="J70" s="452"/>
      <c r="K70" s="452"/>
      <c r="L70" s="452"/>
      <c r="M70" s="452"/>
      <c r="N70" s="452"/>
      <c r="O70" s="452"/>
      <c r="P70" s="452"/>
      <c r="Q70" s="452"/>
      <c r="R70" s="452"/>
      <c r="S70" s="40"/>
      <c r="T70" s="80"/>
      <c r="U70" s="454">
        <f>IF(U53="積算",U64+U67,"")</f>
        <v>35000000</v>
      </c>
      <c r="V70" s="455"/>
      <c r="W70" s="455"/>
      <c r="X70" s="455"/>
      <c r="Y70" s="455"/>
      <c r="Z70" s="455"/>
      <c r="AA70" s="455"/>
      <c r="AB70" s="455"/>
      <c r="AC70" s="455"/>
      <c r="AD70" s="455"/>
      <c r="AE70" s="455"/>
      <c r="AF70" s="455"/>
      <c r="AG70" s="455"/>
      <c r="AH70" s="455"/>
      <c r="AI70" s="455"/>
      <c r="AJ70" s="455"/>
      <c r="AK70" s="455"/>
      <c r="AL70" s="455"/>
      <c r="AM70" s="455"/>
      <c r="AN70" s="456"/>
      <c r="AO70" s="571" t="s">
        <v>51</v>
      </c>
      <c r="AP70" s="572"/>
      <c r="AQ70" s="573"/>
      <c r="AR70" s="81"/>
      <c r="AS70" s="82"/>
      <c r="AT70" s="81"/>
      <c r="AU70" s="454">
        <f>IF(U53="積算",AU64+AU67,"")</f>
        <v>24500000</v>
      </c>
      <c r="AV70" s="455"/>
      <c r="AW70" s="455"/>
      <c r="AX70" s="455"/>
      <c r="AY70" s="455"/>
      <c r="AZ70" s="455"/>
      <c r="BA70" s="455"/>
      <c r="BB70" s="455"/>
      <c r="BC70" s="455"/>
      <c r="BD70" s="455"/>
      <c r="BE70" s="455"/>
      <c r="BF70" s="455"/>
      <c r="BG70" s="455"/>
      <c r="BH70" s="455"/>
      <c r="BI70" s="455"/>
      <c r="BJ70" s="455"/>
      <c r="BK70" s="455"/>
      <c r="BL70" s="455"/>
      <c r="BM70" s="455"/>
      <c r="BN70" s="456"/>
      <c r="BO70" s="463" t="s">
        <v>51</v>
      </c>
      <c r="BP70" s="464"/>
      <c r="BQ70" s="465"/>
      <c r="BR70" s="80"/>
      <c r="BS70" s="560" t="str">
        <f>IF($AU$70&gt;=$AU$64,"","※1")</f>
        <v/>
      </c>
      <c r="BT70" s="561" t="str">
        <f>IF(BS70="※1","残価設定がないリース契約であることが確認できません。","")</f>
        <v/>
      </c>
      <c r="BU70" s="561"/>
      <c r="BV70" s="561"/>
      <c r="BW70" s="561"/>
      <c r="BX70" s="561"/>
      <c r="BY70" s="561"/>
      <c r="BZ70" s="561"/>
      <c r="CA70" s="561"/>
      <c r="CB70" s="561"/>
      <c r="CC70" s="561"/>
      <c r="CD70" s="561"/>
      <c r="CE70" s="561"/>
    </row>
    <row r="71" spans="1:85" ht="13.5" customHeight="1" x14ac:dyDescent="0.2">
      <c r="A71" s="30"/>
      <c r="B71" s="39"/>
      <c r="C71" s="565"/>
      <c r="D71" s="566"/>
      <c r="E71" s="567"/>
      <c r="F71" s="453"/>
      <c r="G71" s="453"/>
      <c r="H71" s="453"/>
      <c r="I71" s="453"/>
      <c r="J71" s="453"/>
      <c r="K71" s="453"/>
      <c r="L71" s="453"/>
      <c r="M71" s="453"/>
      <c r="N71" s="453"/>
      <c r="O71" s="453"/>
      <c r="P71" s="453"/>
      <c r="Q71" s="453"/>
      <c r="R71" s="453"/>
      <c r="S71" s="40"/>
      <c r="T71" s="80"/>
      <c r="U71" s="457"/>
      <c r="V71" s="458"/>
      <c r="W71" s="458"/>
      <c r="X71" s="458"/>
      <c r="Y71" s="458"/>
      <c r="Z71" s="458"/>
      <c r="AA71" s="458"/>
      <c r="AB71" s="458"/>
      <c r="AC71" s="458"/>
      <c r="AD71" s="458"/>
      <c r="AE71" s="458"/>
      <c r="AF71" s="458"/>
      <c r="AG71" s="458"/>
      <c r="AH71" s="458"/>
      <c r="AI71" s="458"/>
      <c r="AJ71" s="458"/>
      <c r="AK71" s="458"/>
      <c r="AL71" s="458"/>
      <c r="AM71" s="458"/>
      <c r="AN71" s="459"/>
      <c r="AO71" s="545"/>
      <c r="AP71" s="546"/>
      <c r="AQ71" s="547"/>
      <c r="AR71" s="81"/>
      <c r="AS71" s="82"/>
      <c r="AT71" s="81"/>
      <c r="AU71" s="457"/>
      <c r="AV71" s="458"/>
      <c r="AW71" s="458"/>
      <c r="AX71" s="458"/>
      <c r="AY71" s="458"/>
      <c r="AZ71" s="458"/>
      <c r="BA71" s="458"/>
      <c r="BB71" s="458"/>
      <c r="BC71" s="458"/>
      <c r="BD71" s="458"/>
      <c r="BE71" s="458"/>
      <c r="BF71" s="458"/>
      <c r="BG71" s="458"/>
      <c r="BH71" s="458"/>
      <c r="BI71" s="458"/>
      <c r="BJ71" s="458"/>
      <c r="BK71" s="458"/>
      <c r="BL71" s="458"/>
      <c r="BM71" s="458"/>
      <c r="BN71" s="459"/>
      <c r="BO71" s="466"/>
      <c r="BP71" s="467"/>
      <c r="BQ71" s="468"/>
      <c r="BR71" s="80"/>
      <c r="BS71" s="560"/>
      <c r="BT71" s="561"/>
      <c r="BU71" s="561"/>
      <c r="BV71" s="561"/>
      <c r="BW71" s="561"/>
      <c r="BX71" s="561"/>
      <c r="BY71" s="561"/>
      <c r="BZ71" s="561"/>
      <c r="CA71" s="561"/>
      <c r="CB71" s="561"/>
      <c r="CC71" s="561"/>
      <c r="CD71" s="561"/>
      <c r="CE71" s="561"/>
    </row>
    <row r="72" spans="1:85" ht="13.5" customHeight="1" x14ac:dyDescent="0.2">
      <c r="A72" s="30"/>
      <c r="B72" s="39"/>
      <c r="C72" s="568"/>
      <c r="D72" s="569"/>
      <c r="E72" s="570"/>
      <c r="F72" s="541"/>
      <c r="G72" s="541"/>
      <c r="H72" s="541"/>
      <c r="I72" s="541"/>
      <c r="J72" s="541"/>
      <c r="K72" s="541"/>
      <c r="L72" s="541"/>
      <c r="M72" s="541"/>
      <c r="N72" s="541"/>
      <c r="O72" s="541"/>
      <c r="P72" s="541"/>
      <c r="Q72" s="541"/>
      <c r="R72" s="541"/>
      <c r="S72" s="40"/>
      <c r="T72" s="80"/>
      <c r="U72" s="460"/>
      <c r="V72" s="461"/>
      <c r="W72" s="461"/>
      <c r="X72" s="461"/>
      <c r="Y72" s="461"/>
      <c r="Z72" s="461"/>
      <c r="AA72" s="461"/>
      <c r="AB72" s="461"/>
      <c r="AC72" s="461"/>
      <c r="AD72" s="461"/>
      <c r="AE72" s="461"/>
      <c r="AF72" s="461"/>
      <c r="AG72" s="461"/>
      <c r="AH72" s="461"/>
      <c r="AI72" s="461"/>
      <c r="AJ72" s="461"/>
      <c r="AK72" s="461"/>
      <c r="AL72" s="461"/>
      <c r="AM72" s="461"/>
      <c r="AN72" s="462"/>
      <c r="AO72" s="545"/>
      <c r="AP72" s="546"/>
      <c r="AQ72" s="547"/>
      <c r="AR72" s="81"/>
      <c r="AS72" s="82"/>
      <c r="AT72" s="81"/>
      <c r="AU72" s="460"/>
      <c r="AV72" s="461"/>
      <c r="AW72" s="461"/>
      <c r="AX72" s="461"/>
      <c r="AY72" s="461"/>
      <c r="AZ72" s="461"/>
      <c r="BA72" s="461"/>
      <c r="BB72" s="461"/>
      <c r="BC72" s="461"/>
      <c r="BD72" s="461"/>
      <c r="BE72" s="461"/>
      <c r="BF72" s="461"/>
      <c r="BG72" s="461"/>
      <c r="BH72" s="461"/>
      <c r="BI72" s="461"/>
      <c r="BJ72" s="461"/>
      <c r="BK72" s="461"/>
      <c r="BL72" s="461"/>
      <c r="BM72" s="461"/>
      <c r="BN72" s="462"/>
      <c r="BO72" s="466"/>
      <c r="BP72" s="467"/>
      <c r="BQ72" s="468"/>
      <c r="BR72" s="80"/>
      <c r="BS72" s="560"/>
      <c r="BT72" s="561"/>
      <c r="BU72" s="561"/>
      <c r="BV72" s="561"/>
      <c r="BW72" s="561"/>
      <c r="BX72" s="561"/>
      <c r="BY72" s="561"/>
      <c r="BZ72" s="561"/>
      <c r="CA72" s="561"/>
      <c r="CB72" s="561"/>
      <c r="CC72" s="561"/>
      <c r="CD72" s="561"/>
      <c r="CE72" s="561"/>
    </row>
    <row r="73" spans="1:85" ht="13.5" customHeight="1" x14ac:dyDescent="0.2">
      <c r="A73" s="30"/>
      <c r="B73" s="39"/>
      <c r="C73" s="522"/>
      <c r="D73" s="522"/>
      <c r="E73" s="522"/>
      <c r="F73" s="523" t="s">
        <v>105</v>
      </c>
      <c r="G73" s="524"/>
      <c r="H73" s="525"/>
      <c r="I73" s="532" t="s">
        <v>112</v>
      </c>
      <c r="J73" s="533"/>
      <c r="K73" s="533"/>
      <c r="L73" s="533"/>
      <c r="M73" s="533"/>
      <c r="N73" s="533"/>
      <c r="O73" s="533"/>
      <c r="P73" s="533"/>
      <c r="Q73" s="533"/>
      <c r="R73" s="534"/>
      <c r="S73" s="30"/>
      <c r="T73" s="80"/>
      <c r="U73" s="427">
        <v>550000</v>
      </c>
      <c r="V73" s="428"/>
      <c r="W73" s="428"/>
      <c r="X73" s="428"/>
      <c r="Y73" s="428"/>
      <c r="Z73" s="428"/>
      <c r="AA73" s="428"/>
      <c r="AB73" s="428"/>
      <c r="AC73" s="428"/>
      <c r="AD73" s="428"/>
      <c r="AE73" s="428"/>
      <c r="AF73" s="428"/>
      <c r="AG73" s="428"/>
      <c r="AH73" s="428"/>
      <c r="AI73" s="428"/>
      <c r="AJ73" s="428"/>
      <c r="AK73" s="428"/>
      <c r="AL73" s="428"/>
      <c r="AM73" s="428"/>
      <c r="AN73" s="429"/>
      <c r="AO73" s="545" t="s">
        <v>51</v>
      </c>
      <c r="AP73" s="546"/>
      <c r="AQ73" s="547"/>
      <c r="AR73" s="81"/>
      <c r="AS73" s="93"/>
      <c r="AT73" s="81"/>
      <c r="AU73" s="427">
        <v>450000</v>
      </c>
      <c r="AV73" s="428"/>
      <c r="AW73" s="428"/>
      <c r="AX73" s="428"/>
      <c r="AY73" s="428"/>
      <c r="AZ73" s="428"/>
      <c r="BA73" s="428"/>
      <c r="BB73" s="428"/>
      <c r="BC73" s="428"/>
      <c r="BD73" s="428"/>
      <c r="BE73" s="428"/>
      <c r="BF73" s="428"/>
      <c r="BG73" s="428"/>
      <c r="BH73" s="428"/>
      <c r="BI73" s="428"/>
      <c r="BJ73" s="428"/>
      <c r="BK73" s="428"/>
      <c r="BL73" s="428"/>
      <c r="BM73" s="428"/>
      <c r="BN73" s="429"/>
      <c r="BO73" s="554" t="s">
        <v>51</v>
      </c>
      <c r="BP73" s="555"/>
      <c r="BQ73" s="556"/>
      <c r="BR73" s="80"/>
      <c r="BS73" s="575" t="str">
        <f>IF($AT$55&gt;=$AT$49,"","※1")</f>
        <v/>
      </c>
      <c r="BT73" s="576"/>
      <c r="BU73" s="576"/>
      <c r="BV73" s="576"/>
      <c r="BW73" s="576"/>
      <c r="BX73" s="576"/>
      <c r="BY73" s="576"/>
      <c r="BZ73" s="576"/>
      <c r="CA73" s="576"/>
      <c r="CB73" s="576"/>
      <c r="CC73" s="576"/>
      <c r="CD73" s="576"/>
      <c r="CE73" s="576"/>
      <c r="CF73" s="576"/>
      <c r="CG73" s="576"/>
    </row>
    <row r="74" spans="1:85" ht="13.5" customHeight="1" x14ac:dyDescent="0.2">
      <c r="A74" s="30"/>
      <c r="B74" s="39"/>
      <c r="C74" s="522"/>
      <c r="D74" s="522"/>
      <c r="E74" s="522"/>
      <c r="F74" s="526"/>
      <c r="G74" s="527"/>
      <c r="H74" s="528"/>
      <c r="I74" s="535"/>
      <c r="J74" s="574"/>
      <c r="K74" s="574"/>
      <c r="L74" s="574"/>
      <c r="M74" s="574"/>
      <c r="N74" s="574"/>
      <c r="O74" s="574"/>
      <c r="P74" s="574"/>
      <c r="Q74" s="574"/>
      <c r="R74" s="537"/>
      <c r="S74" s="30"/>
      <c r="T74" s="80"/>
      <c r="U74" s="430"/>
      <c r="V74" s="431"/>
      <c r="W74" s="431"/>
      <c r="X74" s="431"/>
      <c r="Y74" s="431"/>
      <c r="Z74" s="431"/>
      <c r="AA74" s="431"/>
      <c r="AB74" s="431"/>
      <c r="AC74" s="431"/>
      <c r="AD74" s="431"/>
      <c r="AE74" s="431"/>
      <c r="AF74" s="431"/>
      <c r="AG74" s="431"/>
      <c r="AH74" s="431"/>
      <c r="AI74" s="431"/>
      <c r="AJ74" s="431"/>
      <c r="AK74" s="431"/>
      <c r="AL74" s="431"/>
      <c r="AM74" s="431"/>
      <c r="AN74" s="432"/>
      <c r="AO74" s="545"/>
      <c r="AP74" s="546"/>
      <c r="AQ74" s="547"/>
      <c r="AR74" s="81"/>
      <c r="AS74" s="93"/>
      <c r="AT74" s="81"/>
      <c r="AU74" s="430"/>
      <c r="AV74" s="431"/>
      <c r="AW74" s="431"/>
      <c r="AX74" s="431"/>
      <c r="AY74" s="431"/>
      <c r="AZ74" s="431"/>
      <c r="BA74" s="431"/>
      <c r="BB74" s="431"/>
      <c r="BC74" s="431"/>
      <c r="BD74" s="431"/>
      <c r="BE74" s="431"/>
      <c r="BF74" s="431"/>
      <c r="BG74" s="431"/>
      <c r="BH74" s="431"/>
      <c r="BI74" s="431"/>
      <c r="BJ74" s="431"/>
      <c r="BK74" s="431"/>
      <c r="BL74" s="431"/>
      <c r="BM74" s="431"/>
      <c r="BN74" s="432"/>
      <c r="BO74" s="554"/>
      <c r="BP74" s="555"/>
      <c r="BQ74" s="556"/>
      <c r="BR74" s="80"/>
      <c r="BS74" s="575"/>
      <c r="BT74" s="576"/>
      <c r="BU74" s="576"/>
      <c r="BV74" s="576"/>
      <c r="BW74" s="576"/>
      <c r="BX74" s="576"/>
      <c r="BY74" s="576"/>
      <c r="BZ74" s="576"/>
      <c r="CA74" s="576"/>
      <c r="CB74" s="576"/>
      <c r="CC74" s="576"/>
      <c r="CD74" s="576"/>
      <c r="CE74" s="576"/>
      <c r="CF74" s="576"/>
      <c r="CG74" s="576"/>
    </row>
    <row r="75" spans="1:85" ht="13.5" customHeight="1" x14ac:dyDescent="0.2">
      <c r="A75" s="30"/>
      <c r="B75" s="39"/>
      <c r="C75" s="522"/>
      <c r="D75" s="522"/>
      <c r="E75" s="522"/>
      <c r="F75" s="529"/>
      <c r="G75" s="530"/>
      <c r="H75" s="531"/>
      <c r="I75" s="538"/>
      <c r="J75" s="539"/>
      <c r="K75" s="539"/>
      <c r="L75" s="539"/>
      <c r="M75" s="539"/>
      <c r="N75" s="539"/>
      <c r="O75" s="539"/>
      <c r="P75" s="539"/>
      <c r="Q75" s="539"/>
      <c r="R75" s="540"/>
      <c r="S75" s="30"/>
      <c r="T75" s="80"/>
      <c r="U75" s="433"/>
      <c r="V75" s="434"/>
      <c r="W75" s="434"/>
      <c r="X75" s="434"/>
      <c r="Y75" s="434"/>
      <c r="Z75" s="434"/>
      <c r="AA75" s="434"/>
      <c r="AB75" s="434"/>
      <c r="AC75" s="434"/>
      <c r="AD75" s="434"/>
      <c r="AE75" s="434"/>
      <c r="AF75" s="434"/>
      <c r="AG75" s="434"/>
      <c r="AH75" s="434"/>
      <c r="AI75" s="434"/>
      <c r="AJ75" s="434"/>
      <c r="AK75" s="434"/>
      <c r="AL75" s="434"/>
      <c r="AM75" s="434"/>
      <c r="AN75" s="435"/>
      <c r="AO75" s="545"/>
      <c r="AP75" s="546"/>
      <c r="AQ75" s="547"/>
      <c r="AR75" s="81"/>
      <c r="AS75" s="93"/>
      <c r="AT75" s="81"/>
      <c r="AU75" s="433"/>
      <c r="AV75" s="434"/>
      <c r="AW75" s="434"/>
      <c r="AX75" s="434"/>
      <c r="AY75" s="434"/>
      <c r="AZ75" s="434"/>
      <c r="BA75" s="434"/>
      <c r="BB75" s="434"/>
      <c r="BC75" s="434"/>
      <c r="BD75" s="434"/>
      <c r="BE75" s="434"/>
      <c r="BF75" s="434"/>
      <c r="BG75" s="434"/>
      <c r="BH75" s="434"/>
      <c r="BI75" s="434"/>
      <c r="BJ75" s="434"/>
      <c r="BK75" s="434"/>
      <c r="BL75" s="434"/>
      <c r="BM75" s="434"/>
      <c r="BN75" s="435"/>
      <c r="BO75" s="554"/>
      <c r="BP75" s="555"/>
      <c r="BQ75" s="556"/>
      <c r="BR75" s="80"/>
      <c r="BS75" s="575"/>
      <c r="BT75" s="576"/>
      <c r="BU75" s="576"/>
      <c r="BV75" s="576"/>
      <c r="BW75" s="576"/>
      <c r="BX75" s="576"/>
      <c r="BY75" s="576"/>
      <c r="BZ75" s="576"/>
      <c r="CA75" s="576"/>
      <c r="CB75" s="576"/>
      <c r="CC75" s="576"/>
      <c r="CD75" s="576"/>
      <c r="CE75" s="576"/>
      <c r="CF75" s="576"/>
      <c r="CG75" s="576"/>
    </row>
    <row r="76" spans="1:85" ht="13.5" customHeight="1" x14ac:dyDescent="0.2">
      <c r="A76" s="30"/>
      <c r="B76" s="39"/>
      <c r="C76" s="522"/>
      <c r="D76" s="522"/>
      <c r="E76" s="522"/>
      <c r="F76" s="523" t="s">
        <v>106</v>
      </c>
      <c r="G76" s="524"/>
      <c r="H76" s="525"/>
      <c r="I76" s="532" t="s">
        <v>117</v>
      </c>
      <c r="J76" s="533"/>
      <c r="K76" s="533"/>
      <c r="L76" s="533"/>
      <c r="M76" s="533"/>
      <c r="N76" s="533"/>
      <c r="O76" s="533"/>
      <c r="P76" s="533"/>
      <c r="Q76" s="533"/>
      <c r="R76" s="534"/>
      <c r="S76" s="30"/>
      <c r="T76" s="80"/>
      <c r="U76" s="427">
        <v>530000</v>
      </c>
      <c r="V76" s="428"/>
      <c r="W76" s="428"/>
      <c r="X76" s="428"/>
      <c r="Y76" s="428"/>
      <c r="Z76" s="428"/>
      <c r="AA76" s="428"/>
      <c r="AB76" s="428"/>
      <c r="AC76" s="428"/>
      <c r="AD76" s="428"/>
      <c r="AE76" s="428"/>
      <c r="AF76" s="428"/>
      <c r="AG76" s="428"/>
      <c r="AH76" s="428"/>
      <c r="AI76" s="428"/>
      <c r="AJ76" s="428"/>
      <c r="AK76" s="428"/>
      <c r="AL76" s="428"/>
      <c r="AM76" s="428"/>
      <c r="AN76" s="429"/>
      <c r="AO76" s="542" t="s">
        <v>51</v>
      </c>
      <c r="AP76" s="543"/>
      <c r="AQ76" s="544"/>
      <c r="AR76" s="81"/>
      <c r="AS76" s="93"/>
      <c r="AT76" s="81"/>
      <c r="AU76" s="427">
        <v>370000</v>
      </c>
      <c r="AV76" s="428"/>
      <c r="AW76" s="428"/>
      <c r="AX76" s="428"/>
      <c r="AY76" s="428"/>
      <c r="AZ76" s="428"/>
      <c r="BA76" s="428"/>
      <c r="BB76" s="428"/>
      <c r="BC76" s="428"/>
      <c r="BD76" s="428"/>
      <c r="BE76" s="428"/>
      <c r="BF76" s="428"/>
      <c r="BG76" s="428"/>
      <c r="BH76" s="428"/>
      <c r="BI76" s="428"/>
      <c r="BJ76" s="428"/>
      <c r="BK76" s="428"/>
      <c r="BL76" s="428"/>
      <c r="BM76" s="428"/>
      <c r="BN76" s="429"/>
      <c r="BO76" s="551" t="s">
        <v>51</v>
      </c>
      <c r="BP76" s="552"/>
      <c r="BQ76" s="553"/>
      <c r="BR76" s="80"/>
      <c r="BS76" s="575" t="str">
        <f>IF(U53="積算",IF(U73="","",IF(U73+U76*(BH40-1)=U70,"","※2")),"")</f>
        <v/>
      </c>
      <c r="BT76" s="687" t="str">
        <f>IF(BR61="※2","初回リース契約期間のリース料金支払額合計額と一致しません。","")</f>
        <v/>
      </c>
      <c r="BU76" s="687"/>
      <c r="BV76" s="687"/>
      <c r="BW76" s="687"/>
      <c r="BX76" s="687"/>
      <c r="BY76" s="687"/>
      <c r="BZ76" s="687"/>
      <c r="CA76" s="687"/>
      <c r="CB76" s="687"/>
      <c r="CC76" s="687"/>
      <c r="CD76" s="687"/>
      <c r="CE76" s="687"/>
      <c r="CF76" s="687"/>
      <c r="CG76" s="687"/>
    </row>
    <row r="77" spans="1:85" ht="13.5" customHeight="1" x14ac:dyDescent="0.2">
      <c r="A77" s="30"/>
      <c r="B77" s="39"/>
      <c r="C77" s="522"/>
      <c r="D77" s="522"/>
      <c r="E77" s="522"/>
      <c r="F77" s="526"/>
      <c r="G77" s="527"/>
      <c r="H77" s="528"/>
      <c r="I77" s="535"/>
      <c r="J77" s="536"/>
      <c r="K77" s="536"/>
      <c r="L77" s="536"/>
      <c r="M77" s="536"/>
      <c r="N77" s="536"/>
      <c r="O77" s="536"/>
      <c r="P77" s="536"/>
      <c r="Q77" s="536"/>
      <c r="R77" s="537"/>
      <c r="S77" s="30"/>
      <c r="T77" s="80"/>
      <c r="U77" s="430"/>
      <c r="V77" s="431"/>
      <c r="W77" s="431"/>
      <c r="X77" s="431"/>
      <c r="Y77" s="431"/>
      <c r="Z77" s="431"/>
      <c r="AA77" s="431"/>
      <c r="AB77" s="431"/>
      <c r="AC77" s="431"/>
      <c r="AD77" s="431"/>
      <c r="AE77" s="431"/>
      <c r="AF77" s="431"/>
      <c r="AG77" s="431"/>
      <c r="AH77" s="431"/>
      <c r="AI77" s="431"/>
      <c r="AJ77" s="431"/>
      <c r="AK77" s="431"/>
      <c r="AL77" s="431"/>
      <c r="AM77" s="431"/>
      <c r="AN77" s="432"/>
      <c r="AO77" s="545"/>
      <c r="AP77" s="546"/>
      <c r="AQ77" s="547"/>
      <c r="AR77" s="81"/>
      <c r="AS77" s="93"/>
      <c r="AT77" s="81"/>
      <c r="AU77" s="430"/>
      <c r="AV77" s="431"/>
      <c r="AW77" s="431"/>
      <c r="AX77" s="431"/>
      <c r="AY77" s="431"/>
      <c r="AZ77" s="431"/>
      <c r="BA77" s="431"/>
      <c r="BB77" s="431"/>
      <c r="BC77" s="431"/>
      <c r="BD77" s="431"/>
      <c r="BE77" s="431"/>
      <c r="BF77" s="431"/>
      <c r="BG77" s="431"/>
      <c r="BH77" s="431"/>
      <c r="BI77" s="431"/>
      <c r="BJ77" s="431"/>
      <c r="BK77" s="431"/>
      <c r="BL77" s="431"/>
      <c r="BM77" s="431"/>
      <c r="BN77" s="432"/>
      <c r="BO77" s="554"/>
      <c r="BP77" s="555"/>
      <c r="BQ77" s="556"/>
      <c r="BR77" s="80"/>
      <c r="BS77" s="575"/>
      <c r="BT77" s="687"/>
      <c r="BU77" s="687"/>
      <c r="BV77" s="687"/>
      <c r="BW77" s="687"/>
      <c r="BX77" s="687"/>
      <c r="BY77" s="687"/>
      <c r="BZ77" s="687"/>
      <c r="CA77" s="687"/>
      <c r="CB77" s="687"/>
      <c r="CC77" s="687"/>
      <c r="CD77" s="687"/>
      <c r="CE77" s="687"/>
      <c r="CF77" s="687"/>
      <c r="CG77" s="687"/>
    </row>
    <row r="78" spans="1:85" ht="13.5" customHeight="1" x14ac:dyDescent="0.2">
      <c r="A78" s="30"/>
      <c r="B78" s="39"/>
      <c r="C78" s="522"/>
      <c r="D78" s="522"/>
      <c r="E78" s="522"/>
      <c r="F78" s="529"/>
      <c r="G78" s="530"/>
      <c r="H78" s="531"/>
      <c r="I78" s="538"/>
      <c r="J78" s="539"/>
      <c r="K78" s="539"/>
      <c r="L78" s="539"/>
      <c r="M78" s="539"/>
      <c r="N78" s="539"/>
      <c r="O78" s="539"/>
      <c r="P78" s="539"/>
      <c r="Q78" s="539"/>
      <c r="R78" s="540"/>
      <c r="S78" s="30"/>
      <c r="T78" s="80"/>
      <c r="U78" s="445"/>
      <c r="V78" s="446"/>
      <c r="W78" s="446"/>
      <c r="X78" s="446"/>
      <c r="Y78" s="446"/>
      <c r="Z78" s="446"/>
      <c r="AA78" s="446"/>
      <c r="AB78" s="446"/>
      <c r="AC78" s="446"/>
      <c r="AD78" s="446"/>
      <c r="AE78" s="446"/>
      <c r="AF78" s="446"/>
      <c r="AG78" s="446"/>
      <c r="AH78" s="446"/>
      <c r="AI78" s="446"/>
      <c r="AJ78" s="446"/>
      <c r="AK78" s="446"/>
      <c r="AL78" s="446"/>
      <c r="AM78" s="446"/>
      <c r="AN78" s="447"/>
      <c r="AO78" s="548"/>
      <c r="AP78" s="549"/>
      <c r="AQ78" s="550"/>
      <c r="AR78" s="81"/>
      <c r="AS78" s="93"/>
      <c r="AT78" s="81"/>
      <c r="AU78" s="445"/>
      <c r="AV78" s="446"/>
      <c r="AW78" s="446"/>
      <c r="AX78" s="446"/>
      <c r="AY78" s="446"/>
      <c r="AZ78" s="446"/>
      <c r="BA78" s="446"/>
      <c r="BB78" s="446"/>
      <c r="BC78" s="446"/>
      <c r="BD78" s="446"/>
      <c r="BE78" s="446"/>
      <c r="BF78" s="446"/>
      <c r="BG78" s="446"/>
      <c r="BH78" s="446"/>
      <c r="BI78" s="446"/>
      <c r="BJ78" s="446"/>
      <c r="BK78" s="446"/>
      <c r="BL78" s="446"/>
      <c r="BM78" s="446"/>
      <c r="BN78" s="447"/>
      <c r="BO78" s="557"/>
      <c r="BP78" s="558"/>
      <c r="BQ78" s="559"/>
      <c r="BR78" s="80"/>
      <c r="BS78" s="575"/>
      <c r="BT78" s="687"/>
      <c r="BU78" s="687"/>
      <c r="BV78" s="687"/>
      <c r="BW78" s="687"/>
      <c r="BX78" s="687"/>
      <c r="BY78" s="687"/>
      <c r="BZ78" s="687"/>
      <c r="CA78" s="687"/>
      <c r="CB78" s="687"/>
      <c r="CC78" s="687"/>
      <c r="CD78" s="687"/>
      <c r="CE78" s="687"/>
      <c r="CF78" s="687"/>
      <c r="CG78" s="687"/>
    </row>
    <row r="79" spans="1:85" x14ac:dyDescent="0.2">
      <c r="A79" s="30"/>
      <c r="B79" s="39"/>
      <c r="C79" s="40"/>
      <c r="D79" s="40"/>
      <c r="E79" s="40"/>
      <c r="F79" s="40"/>
      <c r="G79" s="40"/>
      <c r="H79" s="40"/>
      <c r="I79" s="40"/>
      <c r="J79" s="40"/>
      <c r="K79" s="40"/>
      <c r="L79" s="40"/>
      <c r="M79" s="40"/>
      <c r="N79" s="40"/>
      <c r="O79" s="40"/>
      <c r="P79" s="40"/>
      <c r="Q79" s="40"/>
      <c r="R79" s="40"/>
      <c r="S79" s="4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4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62"/>
      <c r="BT79" s="30"/>
      <c r="BU79" s="30"/>
      <c r="BV79" s="30"/>
      <c r="BW79" s="30"/>
      <c r="BX79" s="30"/>
      <c r="BY79" s="30"/>
      <c r="BZ79" s="30"/>
      <c r="CA79" s="30"/>
      <c r="CB79" s="30"/>
      <c r="CC79" s="30"/>
      <c r="CD79" s="30"/>
      <c r="CE79" s="30"/>
    </row>
    <row r="80" spans="1:85" ht="13.5" customHeight="1" x14ac:dyDescent="0.2">
      <c r="A80" s="30"/>
      <c r="B80" s="39"/>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62"/>
      <c r="BT80" s="30"/>
      <c r="BU80" s="30"/>
      <c r="BV80" s="30"/>
      <c r="BW80" s="30"/>
      <c r="BX80" s="30"/>
      <c r="BY80" s="30"/>
      <c r="BZ80" s="30"/>
      <c r="CA80" s="30"/>
      <c r="CB80" s="30"/>
      <c r="CC80" s="30"/>
      <c r="CD80" s="30"/>
      <c r="CE80" s="30"/>
    </row>
    <row r="81" spans="1:83" ht="13.5" customHeight="1" x14ac:dyDescent="0.2">
      <c r="A81" s="30"/>
      <c r="B81" s="39"/>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62"/>
      <c r="BT81" s="30"/>
      <c r="BU81" s="30"/>
      <c r="BV81" s="30"/>
      <c r="BW81" s="30"/>
      <c r="BX81" s="30"/>
      <c r="BY81" s="30"/>
      <c r="BZ81" s="30"/>
      <c r="CA81" s="30"/>
      <c r="CB81" s="30"/>
      <c r="CC81" s="30"/>
      <c r="CD81" s="30"/>
      <c r="CE81" s="30"/>
    </row>
    <row r="82" spans="1:83" ht="13.5" customHeight="1" x14ac:dyDescent="0.2">
      <c r="A82" s="30"/>
      <c r="B82" s="39"/>
      <c r="C82" s="166" t="s">
        <v>73</v>
      </c>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7"/>
      <c r="BR82" s="168"/>
      <c r="BS82" s="62"/>
      <c r="BT82" s="30"/>
      <c r="BU82" s="30"/>
      <c r="BV82" s="30"/>
      <c r="BW82" s="30"/>
      <c r="BX82" s="30"/>
      <c r="BY82" s="30"/>
      <c r="BZ82" s="30"/>
      <c r="CA82" s="30"/>
      <c r="CB82" s="30"/>
      <c r="CC82" s="30"/>
      <c r="CD82" s="30"/>
      <c r="CE82" s="30"/>
    </row>
    <row r="83" spans="1:83" ht="13.5" customHeight="1" x14ac:dyDescent="0.2">
      <c r="A83" s="30"/>
      <c r="B83" s="39"/>
      <c r="C83" s="178"/>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179"/>
      <c r="AY83" s="179"/>
      <c r="AZ83" s="179"/>
      <c r="BA83" s="179"/>
      <c r="BB83" s="179"/>
      <c r="BC83" s="179"/>
      <c r="BD83" s="179"/>
      <c r="BE83" s="179"/>
      <c r="BF83" s="179"/>
      <c r="BG83" s="179"/>
      <c r="BH83" s="179"/>
      <c r="BI83" s="179"/>
      <c r="BJ83" s="179"/>
      <c r="BK83" s="179"/>
      <c r="BL83" s="179"/>
      <c r="BM83" s="179"/>
      <c r="BN83" s="179"/>
      <c r="BO83" s="179"/>
      <c r="BP83" s="179"/>
      <c r="BQ83" s="179"/>
      <c r="BR83" s="180"/>
      <c r="BS83" s="62"/>
      <c r="BT83" s="30"/>
      <c r="BU83" s="30"/>
      <c r="BV83" s="30"/>
      <c r="BW83" s="30"/>
      <c r="BX83" s="30"/>
      <c r="BY83" s="30"/>
      <c r="BZ83" s="30"/>
      <c r="CA83" s="30"/>
      <c r="CB83" s="30"/>
      <c r="CC83" s="30"/>
      <c r="CD83" s="30"/>
      <c r="CE83" s="30"/>
    </row>
    <row r="84" spans="1:83" ht="13.5" customHeight="1" x14ac:dyDescent="0.2">
      <c r="A84" s="30"/>
      <c r="B84" s="39"/>
      <c r="C84" s="169"/>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c r="AQ84" s="170"/>
      <c r="AR84" s="170"/>
      <c r="AS84" s="170"/>
      <c r="AT84" s="170"/>
      <c r="AU84" s="170"/>
      <c r="AV84" s="170"/>
      <c r="AW84" s="170"/>
      <c r="AX84" s="170"/>
      <c r="AY84" s="170"/>
      <c r="AZ84" s="170"/>
      <c r="BA84" s="170"/>
      <c r="BB84" s="170"/>
      <c r="BC84" s="170"/>
      <c r="BD84" s="170"/>
      <c r="BE84" s="170"/>
      <c r="BF84" s="170"/>
      <c r="BG84" s="170"/>
      <c r="BH84" s="170"/>
      <c r="BI84" s="170"/>
      <c r="BJ84" s="170"/>
      <c r="BK84" s="170"/>
      <c r="BL84" s="170"/>
      <c r="BM84" s="170"/>
      <c r="BN84" s="170"/>
      <c r="BO84" s="170"/>
      <c r="BP84" s="170"/>
      <c r="BQ84" s="170"/>
      <c r="BR84" s="171"/>
      <c r="BS84" s="62"/>
      <c r="BT84" s="30"/>
      <c r="BU84" s="30"/>
      <c r="BV84" s="30"/>
      <c r="BW84" s="30"/>
      <c r="BX84" s="30"/>
      <c r="BY84" s="30"/>
      <c r="BZ84" s="30"/>
      <c r="CA84" s="30"/>
      <c r="CB84" s="30"/>
      <c r="CC84" s="30"/>
      <c r="CD84" s="30"/>
      <c r="CE84" s="30"/>
    </row>
    <row r="85" spans="1:83" ht="13.5" customHeight="1" x14ac:dyDescent="0.2">
      <c r="A85" s="30"/>
      <c r="B85" s="39"/>
      <c r="C85" s="40"/>
      <c r="D85" s="40"/>
      <c r="E85" s="40"/>
      <c r="F85" s="79"/>
      <c r="G85" s="79"/>
      <c r="H85" s="79"/>
      <c r="I85" s="79"/>
      <c r="J85" s="79"/>
      <c r="K85" s="79"/>
      <c r="L85" s="79"/>
      <c r="M85" s="79"/>
      <c r="N85" s="79"/>
      <c r="O85" s="79"/>
      <c r="P85" s="79"/>
      <c r="Q85" s="79"/>
      <c r="R85" s="79"/>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62"/>
      <c r="BT85" s="30"/>
      <c r="BU85" s="30"/>
      <c r="BV85" s="30"/>
      <c r="BW85" s="30"/>
      <c r="BX85" s="30"/>
      <c r="BY85" s="30"/>
      <c r="BZ85" s="30"/>
      <c r="CA85" s="30"/>
      <c r="CB85" s="30"/>
      <c r="CC85" s="30"/>
      <c r="CD85" s="30"/>
      <c r="CE85" s="30"/>
    </row>
    <row r="86" spans="1:83" x14ac:dyDescent="0.2">
      <c r="A86" s="30"/>
      <c r="B86" s="39"/>
      <c r="C86" s="40"/>
      <c r="D86" s="40"/>
      <c r="E86" s="40"/>
      <c r="F86" s="79"/>
      <c r="G86" s="79"/>
      <c r="H86" s="79"/>
      <c r="I86" s="79"/>
      <c r="J86" s="79"/>
      <c r="K86" s="79"/>
      <c r="L86" s="79"/>
      <c r="M86" s="79"/>
      <c r="N86" s="79"/>
      <c r="O86" s="79"/>
      <c r="P86" s="79"/>
      <c r="Q86" s="79"/>
      <c r="R86" s="79"/>
      <c r="S86" s="40"/>
      <c r="T86" s="179" t="s">
        <v>63</v>
      </c>
      <c r="U86" s="179"/>
      <c r="V86" s="179"/>
      <c r="W86" s="179"/>
      <c r="X86" s="179"/>
      <c r="Y86" s="179"/>
      <c r="Z86" s="179"/>
      <c r="AA86" s="179"/>
      <c r="AB86" s="179"/>
      <c r="AC86" s="179"/>
      <c r="AD86" s="179"/>
      <c r="AE86" s="179"/>
      <c r="AF86" s="179"/>
      <c r="AG86" s="179"/>
      <c r="AH86" s="179"/>
      <c r="AI86" s="179"/>
      <c r="AJ86" s="179"/>
      <c r="AK86" s="179"/>
      <c r="AL86" s="179"/>
      <c r="AM86" s="179"/>
      <c r="AN86" s="179"/>
      <c r="AO86" s="179"/>
      <c r="AP86" s="179"/>
      <c r="AQ86" s="179"/>
      <c r="AR86" s="179"/>
      <c r="AS86" s="40"/>
      <c r="AT86" s="179" t="s">
        <v>64</v>
      </c>
      <c r="AU86" s="179"/>
      <c r="AV86" s="179"/>
      <c r="AW86" s="179"/>
      <c r="AX86" s="179"/>
      <c r="AY86" s="179"/>
      <c r="AZ86" s="179"/>
      <c r="BA86" s="179"/>
      <c r="BB86" s="179"/>
      <c r="BC86" s="179"/>
      <c r="BD86" s="179"/>
      <c r="BE86" s="179"/>
      <c r="BF86" s="179"/>
      <c r="BG86" s="179"/>
      <c r="BH86" s="179"/>
      <c r="BI86" s="179"/>
      <c r="BJ86" s="179"/>
      <c r="BK86" s="179"/>
      <c r="BL86" s="179"/>
      <c r="BM86" s="179"/>
      <c r="BN86" s="179"/>
      <c r="BO86" s="179"/>
      <c r="BP86" s="179"/>
      <c r="BQ86" s="179"/>
      <c r="BR86" s="179"/>
      <c r="BS86" s="62"/>
      <c r="BT86" s="30"/>
      <c r="BU86" s="30"/>
      <c r="BV86" s="30"/>
      <c r="BW86" s="30"/>
      <c r="BX86" s="30"/>
      <c r="BY86" s="30"/>
      <c r="BZ86" s="30"/>
      <c r="CA86" s="30"/>
      <c r="CB86" s="30"/>
      <c r="CC86" s="30"/>
      <c r="CD86" s="30"/>
      <c r="CE86" s="30"/>
    </row>
    <row r="87" spans="1:83" x14ac:dyDescent="0.2">
      <c r="A87" s="30"/>
      <c r="B87" s="39"/>
      <c r="C87" s="40"/>
      <c r="D87" s="40"/>
      <c r="E87" s="40"/>
      <c r="F87" s="79"/>
      <c r="G87" s="79"/>
      <c r="H87" s="79"/>
      <c r="I87" s="79"/>
      <c r="J87" s="79"/>
      <c r="K87" s="79"/>
      <c r="L87" s="79"/>
      <c r="M87" s="79"/>
      <c r="N87" s="79"/>
      <c r="O87" s="79"/>
      <c r="P87" s="79"/>
      <c r="Q87" s="79"/>
      <c r="R87" s="79"/>
      <c r="S87" s="40"/>
      <c r="T87" s="179"/>
      <c r="U87" s="179"/>
      <c r="V87" s="179"/>
      <c r="W87" s="179"/>
      <c r="X87" s="179"/>
      <c r="Y87" s="179"/>
      <c r="Z87" s="179"/>
      <c r="AA87" s="179"/>
      <c r="AB87" s="179"/>
      <c r="AC87" s="179"/>
      <c r="AD87" s="179"/>
      <c r="AE87" s="179"/>
      <c r="AF87" s="179"/>
      <c r="AG87" s="179"/>
      <c r="AH87" s="179"/>
      <c r="AI87" s="179"/>
      <c r="AJ87" s="179"/>
      <c r="AK87" s="179"/>
      <c r="AL87" s="179"/>
      <c r="AM87" s="179"/>
      <c r="AN87" s="179"/>
      <c r="AO87" s="179"/>
      <c r="AP87" s="179"/>
      <c r="AQ87" s="179"/>
      <c r="AR87" s="179"/>
      <c r="AS87" s="40"/>
      <c r="AT87" s="179"/>
      <c r="AU87" s="179"/>
      <c r="AV87" s="179"/>
      <c r="AW87" s="179"/>
      <c r="AX87" s="179"/>
      <c r="AY87" s="179"/>
      <c r="AZ87" s="179"/>
      <c r="BA87" s="179"/>
      <c r="BB87" s="179"/>
      <c r="BC87" s="179"/>
      <c r="BD87" s="179"/>
      <c r="BE87" s="179"/>
      <c r="BF87" s="179"/>
      <c r="BG87" s="179"/>
      <c r="BH87" s="179"/>
      <c r="BI87" s="179"/>
      <c r="BJ87" s="179"/>
      <c r="BK87" s="179"/>
      <c r="BL87" s="179"/>
      <c r="BM87" s="179"/>
      <c r="BN87" s="179"/>
      <c r="BO87" s="179"/>
      <c r="BP87" s="179"/>
      <c r="BQ87" s="179"/>
      <c r="BR87" s="179"/>
      <c r="BS87" s="62"/>
      <c r="BT87" s="30"/>
      <c r="BU87" s="30"/>
      <c r="BV87" s="30"/>
      <c r="BW87" s="30"/>
      <c r="BX87" s="30"/>
      <c r="BY87" s="30"/>
      <c r="BZ87" s="30"/>
      <c r="CA87" s="30"/>
      <c r="CB87" s="30"/>
      <c r="CC87" s="30"/>
      <c r="CD87" s="30"/>
      <c r="CE87" s="30"/>
    </row>
    <row r="88" spans="1:83" ht="11.25" customHeight="1" x14ac:dyDescent="0.2">
      <c r="A88" s="30"/>
      <c r="B88" s="39"/>
      <c r="C88" s="40"/>
      <c r="D88" s="40"/>
      <c r="E88" s="40"/>
      <c r="F88" s="79"/>
      <c r="G88" s="79"/>
      <c r="H88" s="79"/>
      <c r="I88" s="79"/>
      <c r="J88" s="79"/>
      <c r="K88" s="79"/>
      <c r="L88" s="79"/>
      <c r="M88" s="79"/>
      <c r="N88" s="79"/>
      <c r="O88" s="79"/>
      <c r="P88" s="79"/>
      <c r="Q88" s="79"/>
      <c r="R88" s="79"/>
      <c r="S88" s="4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4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62"/>
      <c r="BT88" s="30"/>
      <c r="BU88" s="30"/>
      <c r="BV88" s="30"/>
      <c r="BW88" s="30"/>
      <c r="BX88" s="30"/>
      <c r="BY88" s="30"/>
      <c r="BZ88" s="30"/>
      <c r="CA88" s="30"/>
      <c r="CB88" s="30"/>
      <c r="CC88" s="30"/>
      <c r="CD88" s="30"/>
      <c r="CE88" s="30"/>
    </row>
    <row r="89" spans="1:83" ht="13.5" customHeight="1" x14ac:dyDescent="0.2">
      <c r="A89" s="30"/>
      <c r="B89" s="39"/>
      <c r="C89" s="409" t="s">
        <v>65</v>
      </c>
      <c r="D89" s="410"/>
      <c r="E89" s="411"/>
      <c r="F89" s="491" t="s">
        <v>66</v>
      </c>
      <c r="G89" s="491"/>
      <c r="H89" s="491"/>
      <c r="I89" s="491"/>
      <c r="J89" s="491"/>
      <c r="K89" s="491"/>
      <c r="L89" s="491"/>
      <c r="M89" s="491"/>
      <c r="N89" s="491"/>
      <c r="O89" s="491"/>
      <c r="P89" s="491"/>
      <c r="Q89" s="491"/>
      <c r="R89" s="491"/>
      <c r="S89" s="40"/>
      <c r="T89" s="80"/>
      <c r="U89" s="501">
        <v>0</v>
      </c>
      <c r="V89" s="502"/>
      <c r="W89" s="502"/>
      <c r="X89" s="502"/>
      <c r="Y89" s="502"/>
      <c r="Z89" s="502"/>
      <c r="AA89" s="502"/>
      <c r="AB89" s="502"/>
      <c r="AC89" s="502"/>
      <c r="AD89" s="502"/>
      <c r="AE89" s="502"/>
      <c r="AF89" s="502"/>
      <c r="AG89" s="502"/>
      <c r="AH89" s="502"/>
      <c r="AI89" s="502"/>
      <c r="AJ89" s="502"/>
      <c r="AK89" s="502"/>
      <c r="AL89" s="502"/>
      <c r="AM89" s="502"/>
      <c r="AN89" s="503"/>
      <c r="AO89" s="510" t="s">
        <v>51</v>
      </c>
      <c r="AP89" s="511"/>
      <c r="AQ89" s="512"/>
      <c r="AR89" s="80"/>
      <c r="AS89" s="40"/>
      <c r="AT89" s="80"/>
      <c r="AU89" s="519"/>
      <c r="AV89" s="520"/>
      <c r="AW89" s="520"/>
      <c r="AX89" s="520"/>
      <c r="AY89" s="520"/>
      <c r="AZ89" s="520"/>
      <c r="BA89" s="520"/>
      <c r="BB89" s="520"/>
      <c r="BC89" s="520"/>
      <c r="BD89" s="520"/>
      <c r="BE89" s="520"/>
      <c r="BF89" s="520"/>
      <c r="BG89" s="520"/>
      <c r="BH89" s="520"/>
      <c r="BI89" s="520"/>
      <c r="BJ89" s="520"/>
      <c r="BK89" s="520"/>
      <c r="BL89" s="520"/>
      <c r="BM89" s="520"/>
      <c r="BN89" s="521"/>
      <c r="BO89" s="495" t="s">
        <v>51</v>
      </c>
      <c r="BP89" s="496"/>
      <c r="BQ89" s="497"/>
      <c r="BR89" s="80"/>
      <c r="BS89" s="62"/>
      <c r="BT89" s="30"/>
      <c r="BU89" s="30"/>
      <c r="BV89" s="30"/>
      <c r="BW89" s="30"/>
      <c r="BX89" s="30"/>
      <c r="BY89" s="30"/>
      <c r="BZ89" s="30"/>
      <c r="CA89" s="30"/>
      <c r="CB89" s="30"/>
      <c r="CC89" s="30"/>
      <c r="CD89" s="30"/>
      <c r="CE89" s="30"/>
    </row>
    <row r="90" spans="1:83" ht="13.5" customHeight="1" x14ac:dyDescent="0.2">
      <c r="A90" s="30"/>
      <c r="B90" s="39"/>
      <c r="C90" s="412"/>
      <c r="D90" s="413"/>
      <c r="E90" s="414"/>
      <c r="F90" s="491"/>
      <c r="G90" s="491"/>
      <c r="H90" s="491"/>
      <c r="I90" s="491"/>
      <c r="J90" s="491"/>
      <c r="K90" s="491"/>
      <c r="L90" s="491"/>
      <c r="M90" s="491"/>
      <c r="N90" s="491"/>
      <c r="O90" s="491"/>
      <c r="P90" s="491"/>
      <c r="Q90" s="491"/>
      <c r="R90" s="491"/>
      <c r="S90" s="40"/>
      <c r="T90" s="80"/>
      <c r="U90" s="504"/>
      <c r="V90" s="505"/>
      <c r="W90" s="505"/>
      <c r="X90" s="505"/>
      <c r="Y90" s="505"/>
      <c r="Z90" s="505"/>
      <c r="AA90" s="505"/>
      <c r="AB90" s="505"/>
      <c r="AC90" s="505"/>
      <c r="AD90" s="505"/>
      <c r="AE90" s="505"/>
      <c r="AF90" s="505"/>
      <c r="AG90" s="505"/>
      <c r="AH90" s="505"/>
      <c r="AI90" s="505"/>
      <c r="AJ90" s="505"/>
      <c r="AK90" s="505"/>
      <c r="AL90" s="505"/>
      <c r="AM90" s="505"/>
      <c r="AN90" s="506"/>
      <c r="AO90" s="513"/>
      <c r="AP90" s="514"/>
      <c r="AQ90" s="515"/>
      <c r="AR90" s="80"/>
      <c r="AS90" s="40"/>
      <c r="AT90" s="80"/>
      <c r="AU90" s="430"/>
      <c r="AV90" s="431"/>
      <c r="AW90" s="431"/>
      <c r="AX90" s="431"/>
      <c r="AY90" s="431"/>
      <c r="AZ90" s="431"/>
      <c r="BA90" s="431"/>
      <c r="BB90" s="431"/>
      <c r="BC90" s="431"/>
      <c r="BD90" s="431"/>
      <c r="BE90" s="431"/>
      <c r="BF90" s="431"/>
      <c r="BG90" s="431"/>
      <c r="BH90" s="431"/>
      <c r="BI90" s="431"/>
      <c r="BJ90" s="431"/>
      <c r="BK90" s="431"/>
      <c r="BL90" s="431"/>
      <c r="BM90" s="431"/>
      <c r="BN90" s="432"/>
      <c r="BO90" s="439"/>
      <c r="BP90" s="440"/>
      <c r="BQ90" s="441"/>
      <c r="BR90" s="80"/>
      <c r="BS90" s="62"/>
      <c r="BT90" s="30"/>
      <c r="BU90" s="30"/>
      <c r="BV90" s="30"/>
      <c r="BW90" s="30"/>
      <c r="BX90" s="30"/>
      <c r="BY90" s="30"/>
      <c r="BZ90" s="30"/>
      <c r="CA90" s="30"/>
      <c r="CB90" s="30"/>
      <c r="CC90" s="30"/>
      <c r="CD90" s="30"/>
      <c r="CE90" s="30"/>
    </row>
    <row r="91" spans="1:83" ht="13.5" customHeight="1" x14ac:dyDescent="0.2">
      <c r="A91" s="30"/>
      <c r="B91" s="39"/>
      <c r="C91" s="415"/>
      <c r="D91" s="416"/>
      <c r="E91" s="417"/>
      <c r="F91" s="491"/>
      <c r="G91" s="491"/>
      <c r="H91" s="491"/>
      <c r="I91" s="491"/>
      <c r="J91" s="491"/>
      <c r="K91" s="491"/>
      <c r="L91" s="491"/>
      <c r="M91" s="491"/>
      <c r="N91" s="491"/>
      <c r="O91" s="491"/>
      <c r="P91" s="491"/>
      <c r="Q91" s="491"/>
      <c r="R91" s="491"/>
      <c r="S91" s="40"/>
      <c r="T91" s="80"/>
      <c r="U91" s="507"/>
      <c r="V91" s="508"/>
      <c r="W91" s="508"/>
      <c r="X91" s="508"/>
      <c r="Y91" s="508"/>
      <c r="Z91" s="508"/>
      <c r="AA91" s="508"/>
      <c r="AB91" s="508"/>
      <c r="AC91" s="508"/>
      <c r="AD91" s="508"/>
      <c r="AE91" s="508"/>
      <c r="AF91" s="508"/>
      <c r="AG91" s="508"/>
      <c r="AH91" s="508"/>
      <c r="AI91" s="508"/>
      <c r="AJ91" s="508"/>
      <c r="AK91" s="508"/>
      <c r="AL91" s="508"/>
      <c r="AM91" s="508"/>
      <c r="AN91" s="509"/>
      <c r="AO91" s="516"/>
      <c r="AP91" s="517"/>
      <c r="AQ91" s="518"/>
      <c r="AR91" s="80"/>
      <c r="AS91" s="40"/>
      <c r="AT91" s="80"/>
      <c r="AU91" s="445"/>
      <c r="AV91" s="446"/>
      <c r="AW91" s="446"/>
      <c r="AX91" s="446"/>
      <c r="AY91" s="446"/>
      <c r="AZ91" s="446"/>
      <c r="BA91" s="446"/>
      <c r="BB91" s="446"/>
      <c r="BC91" s="446"/>
      <c r="BD91" s="446"/>
      <c r="BE91" s="446"/>
      <c r="BF91" s="446"/>
      <c r="BG91" s="446"/>
      <c r="BH91" s="446"/>
      <c r="BI91" s="446"/>
      <c r="BJ91" s="446"/>
      <c r="BK91" s="446"/>
      <c r="BL91" s="446"/>
      <c r="BM91" s="446"/>
      <c r="BN91" s="447"/>
      <c r="BO91" s="448"/>
      <c r="BP91" s="449"/>
      <c r="BQ91" s="450"/>
      <c r="BR91" s="80"/>
      <c r="BS91" s="62"/>
      <c r="BT91" s="30"/>
      <c r="BU91" s="30"/>
      <c r="BV91" s="30"/>
      <c r="BW91" s="30"/>
      <c r="BX91" s="30"/>
      <c r="BY91" s="30"/>
      <c r="BZ91" s="30"/>
      <c r="CA91" s="30"/>
      <c r="CB91" s="30"/>
      <c r="CC91" s="30"/>
      <c r="CD91" s="30"/>
      <c r="CE91" s="30"/>
    </row>
    <row r="92" spans="1:83" ht="13.5" customHeight="1" x14ac:dyDescent="0.2">
      <c r="A92" s="30"/>
      <c r="B92" s="39"/>
      <c r="C92" s="409" t="s">
        <v>67</v>
      </c>
      <c r="D92" s="410"/>
      <c r="E92" s="411"/>
      <c r="F92" s="490" t="s">
        <v>68</v>
      </c>
      <c r="G92" s="491"/>
      <c r="H92" s="491"/>
      <c r="I92" s="491"/>
      <c r="J92" s="491"/>
      <c r="K92" s="491"/>
      <c r="L92" s="491"/>
      <c r="M92" s="491"/>
      <c r="N92" s="491"/>
      <c r="O92" s="491"/>
      <c r="P92" s="491"/>
      <c r="Q92" s="491"/>
      <c r="R92" s="491"/>
      <c r="S92" s="40"/>
      <c r="T92" s="80"/>
      <c r="U92" s="454" t="str">
        <f>IF($U$53="料率",U43-U61,"")</f>
        <v/>
      </c>
      <c r="V92" s="455"/>
      <c r="W92" s="455"/>
      <c r="X92" s="455"/>
      <c r="Y92" s="455"/>
      <c r="Z92" s="455"/>
      <c r="AA92" s="455"/>
      <c r="AB92" s="455"/>
      <c r="AC92" s="455"/>
      <c r="AD92" s="455"/>
      <c r="AE92" s="455"/>
      <c r="AF92" s="455"/>
      <c r="AG92" s="455"/>
      <c r="AH92" s="455"/>
      <c r="AI92" s="455"/>
      <c r="AJ92" s="455"/>
      <c r="AK92" s="455"/>
      <c r="AL92" s="455"/>
      <c r="AM92" s="455"/>
      <c r="AN92" s="456"/>
      <c r="AO92" s="495" t="s">
        <v>51</v>
      </c>
      <c r="AP92" s="496"/>
      <c r="AQ92" s="497"/>
      <c r="AR92" s="80"/>
      <c r="AS92" s="40"/>
      <c r="AT92" s="80"/>
      <c r="AU92" s="454" t="str">
        <f>IF($U$53="料率",U43-AU89,"")</f>
        <v/>
      </c>
      <c r="AV92" s="455"/>
      <c r="AW92" s="455"/>
      <c r="AX92" s="455"/>
      <c r="AY92" s="455"/>
      <c r="AZ92" s="455"/>
      <c r="BA92" s="455"/>
      <c r="BB92" s="455"/>
      <c r="BC92" s="455"/>
      <c r="BD92" s="455"/>
      <c r="BE92" s="455"/>
      <c r="BF92" s="455"/>
      <c r="BG92" s="455"/>
      <c r="BH92" s="455"/>
      <c r="BI92" s="455"/>
      <c r="BJ92" s="455"/>
      <c r="BK92" s="455"/>
      <c r="BL92" s="455"/>
      <c r="BM92" s="455"/>
      <c r="BN92" s="456"/>
      <c r="BO92" s="495" t="s">
        <v>51</v>
      </c>
      <c r="BP92" s="496"/>
      <c r="BQ92" s="497"/>
      <c r="BR92" s="80"/>
      <c r="BS92" s="62"/>
      <c r="BT92" s="30"/>
      <c r="BU92" s="30"/>
      <c r="BV92" s="30"/>
      <c r="BW92" s="30"/>
      <c r="BX92" s="30"/>
      <c r="BY92" s="30"/>
      <c r="BZ92" s="30"/>
      <c r="CA92" s="30"/>
      <c r="CB92" s="30"/>
      <c r="CC92" s="30"/>
      <c r="CD92" s="30"/>
      <c r="CE92" s="30"/>
    </row>
    <row r="93" spans="1:83" ht="13.5" customHeight="1" x14ac:dyDescent="0.2">
      <c r="A93" s="30"/>
      <c r="B93" s="39"/>
      <c r="C93" s="412"/>
      <c r="D93" s="413"/>
      <c r="E93" s="414"/>
      <c r="F93" s="491"/>
      <c r="G93" s="491"/>
      <c r="H93" s="491"/>
      <c r="I93" s="491"/>
      <c r="J93" s="491"/>
      <c r="K93" s="491"/>
      <c r="L93" s="491"/>
      <c r="M93" s="491"/>
      <c r="N93" s="491"/>
      <c r="O93" s="491"/>
      <c r="P93" s="491"/>
      <c r="Q93" s="491"/>
      <c r="R93" s="491"/>
      <c r="S93" s="40"/>
      <c r="T93" s="80"/>
      <c r="U93" s="457"/>
      <c r="V93" s="458"/>
      <c r="W93" s="458"/>
      <c r="X93" s="458"/>
      <c r="Y93" s="458"/>
      <c r="Z93" s="458"/>
      <c r="AA93" s="458"/>
      <c r="AB93" s="458"/>
      <c r="AC93" s="458"/>
      <c r="AD93" s="458"/>
      <c r="AE93" s="458"/>
      <c r="AF93" s="458"/>
      <c r="AG93" s="458"/>
      <c r="AH93" s="458"/>
      <c r="AI93" s="458"/>
      <c r="AJ93" s="458"/>
      <c r="AK93" s="458"/>
      <c r="AL93" s="458"/>
      <c r="AM93" s="458"/>
      <c r="AN93" s="459"/>
      <c r="AO93" s="439"/>
      <c r="AP93" s="440"/>
      <c r="AQ93" s="441"/>
      <c r="AR93" s="80"/>
      <c r="AS93" s="40"/>
      <c r="AT93" s="80"/>
      <c r="AU93" s="457"/>
      <c r="AV93" s="458"/>
      <c r="AW93" s="458"/>
      <c r="AX93" s="458"/>
      <c r="AY93" s="458"/>
      <c r="AZ93" s="458"/>
      <c r="BA93" s="458"/>
      <c r="BB93" s="458"/>
      <c r="BC93" s="458"/>
      <c r="BD93" s="458"/>
      <c r="BE93" s="458"/>
      <c r="BF93" s="458"/>
      <c r="BG93" s="458"/>
      <c r="BH93" s="458"/>
      <c r="BI93" s="458"/>
      <c r="BJ93" s="458"/>
      <c r="BK93" s="458"/>
      <c r="BL93" s="458"/>
      <c r="BM93" s="458"/>
      <c r="BN93" s="459"/>
      <c r="BO93" s="439"/>
      <c r="BP93" s="440"/>
      <c r="BQ93" s="441"/>
      <c r="BR93" s="80"/>
      <c r="BS93" s="62"/>
      <c r="BT93" s="30"/>
      <c r="BU93" s="30"/>
      <c r="BV93" s="30"/>
      <c r="BW93" s="30"/>
      <c r="BX93" s="30"/>
      <c r="BY93" s="30"/>
      <c r="BZ93" s="30"/>
      <c r="CA93" s="30"/>
      <c r="CB93" s="30"/>
      <c r="CC93" s="30"/>
      <c r="CD93" s="30"/>
      <c r="CE93" s="30"/>
    </row>
    <row r="94" spans="1:83" ht="13.5" customHeight="1" x14ac:dyDescent="0.2">
      <c r="A94" s="30"/>
      <c r="B94" s="39"/>
      <c r="C94" s="415"/>
      <c r="D94" s="416"/>
      <c r="E94" s="417"/>
      <c r="F94" s="491"/>
      <c r="G94" s="491"/>
      <c r="H94" s="491"/>
      <c r="I94" s="491"/>
      <c r="J94" s="491"/>
      <c r="K94" s="491"/>
      <c r="L94" s="491"/>
      <c r="M94" s="491"/>
      <c r="N94" s="491"/>
      <c r="O94" s="491"/>
      <c r="P94" s="491"/>
      <c r="Q94" s="491"/>
      <c r="R94" s="491"/>
      <c r="S94" s="40"/>
      <c r="T94" s="80"/>
      <c r="U94" s="492"/>
      <c r="V94" s="493"/>
      <c r="W94" s="493"/>
      <c r="X94" s="493"/>
      <c r="Y94" s="493"/>
      <c r="Z94" s="493"/>
      <c r="AA94" s="493"/>
      <c r="AB94" s="493"/>
      <c r="AC94" s="493"/>
      <c r="AD94" s="493"/>
      <c r="AE94" s="493"/>
      <c r="AF94" s="493"/>
      <c r="AG94" s="493"/>
      <c r="AH94" s="493"/>
      <c r="AI94" s="493"/>
      <c r="AJ94" s="493"/>
      <c r="AK94" s="493"/>
      <c r="AL94" s="493"/>
      <c r="AM94" s="493"/>
      <c r="AN94" s="494"/>
      <c r="AO94" s="448"/>
      <c r="AP94" s="449"/>
      <c r="AQ94" s="450"/>
      <c r="AR94" s="80"/>
      <c r="AS94" s="40"/>
      <c r="AT94" s="80"/>
      <c r="AU94" s="492"/>
      <c r="AV94" s="493"/>
      <c r="AW94" s="493"/>
      <c r="AX94" s="493"/>
      <c r="AY94" s="493"/>
      <c r="AZ94" s="493"/>
      <c r="BA94" s="493"/>
      <c r="BB94" s="493"/>
      <c r="BC94" s="493"/>
      <c r="BD94" s="493"/>
      <c r="BE94" s="493"/>
      <c r="BF94" s="493"/>
      <c r="BG94" s="493"/>
      <c r="BH94" s="493"/>
      <c r="BI94" s="493"/>
      <c r="BJ94" s="493"/>
      <c r="BK94" s="493"/>
      <c r="BL94" s="493"/>
      <c r="BM94" s="493"/>
      <c r="BN94" s="494"/>
      <c r="BO94" s="448"/>
      <c r="BP94" s="449"/>
      <c r="BQ94" s="450"/>
      <c r="BR94" s="80"/>
      <c r="BS94" s="62"/>
      <c r="BT94" s="30"/>
      <c r="BU94" s="30"/>
      <c r="BV94" s="30"/>
      <c r="BW94" s="30"/>
      <c r="BX94" s="30"/>
      <c r="BY94" s="30"/>
      <c r="BZ94" s="30"/>
      <c r="CA94" s="30"/>
      <c r="CB94" s="30"/>
      <c r="CC94" s="30"/>
      <c r="CD94" s="30"/>
      <c r="CE94" s="30"/>
    </row>
    <row r="95" spans="1:83" x14ac:dyDescent="0.2">
      <c r="A95" s="30"/>
      <c r="B95" s="39"/>
      <c r="C95" s="40"/>
      <c r="D95" s="40"/>
      <c r="E95" s="40"/>
      <c r="F95" s="79"/>
      <c r="G95" s="79"/>
      <c r="H95" s="79"/>
      <c r="I95" s="79"/>
      <c r="J95" s="79"/>
      <c r="K95" s="79"/>
      <c r="L95" s="79"/>
      <c r="M95" s="79"/>
      <c r="N95" s="79"/>
      <c r="O95" s="79"/>
      <c r="P95" s="79"/>
      <c r="Q95" s="79"/>
      <c r="R95" s="79"/>
      <c r="S95" s="40"/>
      <c r="T95" s="80"/>
      <c r="U95" s="581" t="s">
        <v>75</v>
      </c>
      <c r="V95" s="581"/>
      <c r="W95" s="581"/>
      <c r="X95" s="581"/>
      <c r="Y95" s="581"/>
      <c r="Z95" s="581"/>
      <c r="AA95" s="581"/>
      <c r="AB95" s="581"/>
      <c r="AC95" s="581"/>
      <c r="AD95" s="581"/>
      <c r="AE95" s="581"/>
      <c r="AF95" s="581"/>
      <c r="AG95" s="581"/>
      <c r="AH95" s="581"/>
      <c r="AI95" s="581"/>
      <c r="AJ95" s="581"/>
      <c r="AK95" s="581"/>
      <c r="AL95" s="581"/>
      <c r="AM95" s="581"/>
      <c r="AN95" s="581"/>
      <c r="AO95" s="160"/>
      <c r="AP95" s="160"/>
      <c r="AQ95" s="160"/>
      <c r="AR95" s="80"/>
      <c r="AS95" s="40"/>
      <c r="AT95" s="80"/>
      <c r="AU95" s="582" t="s">
        <v>75</v>
      </c>
      <c r="AV95" s="582"/>
      <c r="AW95" s="582"/>
      <c r="AX95" s="582"/>
      <c r="AY95" s="582"/>
      <c r="AZ95" s="582"/>
      <c r="BA95" s="582"/>
      <c r="BB95" s="582"/>
      <c r="BC95" s="582"/>
      <c r="BD95" s="582"/>
      <c r="BE95" s="582"/>
      <c r="BF95" s="582"/>
      <c r="BG95" s="582"/>
      <c r="BH95" s="582"/>
      <c r="BI95" s="582"/>
      <c r="BJ95" s="582"/>
      <c r="BK95" s="582"/>
      <c r="BL95" s="582"/>
      <c r="BM95" s="582"/>
      <c r="BN95" s="582"/>
      <c r="BO95" s="160"/>
      <c r="BP95" s="160"/>
      <c r="BQ95" s="160"/>
      <c r="BR95" s="80"/>
      <c r="BS95" s="62"/>
      <c r="BT95" s="30"/>
      <c r="BU95" s="30"/>
      <c r="BV95" s="30"/>
      <c r="BW95" s="30"/>
      <c r="BX95" s="30"/>
      <c r="BY95" s="30"/>
      <c r="BZ95" s="30"/>
      <c r="CA95" s="30"/>
      <c r="CB95" s="30"/>
      <c r="CC95" s="30"/>
      <c r="CD95" s="30"/>
      <c r="CE95" s="30"/>
    </row>
    <row r="96" spans="1:83" ht="13.5" customHeight="1" x14ac:dyDescent="0.2">
      <c r="A96" s="30"/>
      <c r="B96" s="39"/>
      <c r="C96" s="562" t="s">
        <v>76</v>
      </c>
      <c r="D96" s="563"/>
      <c r="E96" s="564"/>
      <c r="F96" s="451" t="s">
        <v>77</v>
      </c>
      <c r="G96" s="452"/>
      <c r="H96" s="452"/>
      <c r="I96" s="452"/>
      <c r="J96" s="452"/>
      <c r="K96" s="452"/>
      <c r="L96" s="452"/>
      <c r="M96" s="452"/>
      <c r="N96" s="452"/>
      <c r="O96" s="452"/>
      <c r="P96" s="452"/>
      <c r="Q96" s="452"/>
      <c r="R96" s="452"/>
      <c r="S96" s="40"/>
      <c r="T96" s="80"/>
      <c r="U96" s="583"/>
      <c r="V96" s="584"/>
      <c r="W96" s="584"/>
      <c r="X96" s="584"/>
      <c r="Y96" s="584"/>
      <c r="Z96" s="584"/>
      <c r="AA96" s="584"/>
      <c r="AB96" s="584"/>
      <c r="AC96" s="584"/>
      <c r="AD96" s="584"/>
      <c r="AE96" s="584"/>
      <c r="AF96" s="584"/>
      <c r="AG96" s="584"/>
      <c r="AH96" s="584"/>
      <c r="AI96" s="584"/>
      <c r="AJ96" s="584"/>
      <c r="AK96" s="584"/>
      <c r="AL96" s="584"/>
      <c r="AM96" s="584"/>
      <c r="AN96" s="585"/>
      <c r="AO96" s="463" t="s">
        <v>78</v>
      </c>
      <c r="AP96" s="464"/>
      <c r="AQ96" s="465"/>
      <c r="AR96" s="161"/>
      <c r="AS96" s="162"/>
      <c r="AT96" s="161"/>
      <c r="AU96" s="583"/>
      <c r="AV96" s="584"/>
      <c r="AW96" s="584"/>
      <c r="AX96" s="584"/>
      <c r="AY96" s="584"/>
      <c r="AZ96" s="584"/>
      <c r="BA96" s="584"/>
      <c r="BB96" s="584"/>
      <c r="BC96" s="584"/>
      <c r="BD96" s="584"/>
      <c r="BE96" s="584"/>
      <c r="BF96" s="584"/>
      <c r="BG96" s="584"/>
      <c r="BH96" s="584"/>
      <c r="BI96" s="584"/>
      <c r="BJ96" s="584"/>
      <c r="BK96" s="584"/>
      <c r="BL96" s="584"/>
      <c r="BM96" s="584"/>
      <c r="BN96" s="585"/>
      <c r="BO96" s="463" t="s">
        <v>78</v>
      </c>
      <c r="BP96" s="464"/>
      <c r="BQ96" s="465"/>
      <c r="BR96" s="80"/>
      <c r="BS96" s="62"/>
      <c r="BT96" s="30"/>
      <c r="BU96" s="30"/>
      <c r="BV96" s="30"/>
      <c r="BW96" s="30"/>
      <c r="BX96" s="30"/>
      <c r="BY96" s="30"/>
      <c r="BZ96" s="30"/>
      <c r="CA96" s="30"/>
      <c r="CB96" s="30"/>
      <c r="CC96" s="30"/>
      <c r="CD96" s="30"/>
      <c r="CE96" s="30"/>
    </row>
    <row r="97" spans="1:83" ht="13.5" customHeight="1" x14ac:dyDescent="0.2">
      <c r="A97" s="30"/>
      <c r="B97" s="39"/>
      <c r="C97" s="565"/>
      <c r="D97" s="566"/>
      <c r="E97" s="567"/>
      <c r="F97" s="453"/>
      <c r="G97" s="453"/>
      <c r="H97" s="453"/>
      <c r="I97" s="453"/>
      <c r="J97" s="453"/>
      <c r="K97" s="453"/>
      <c r="L97" s="453"/>
      <c r="M97" s="453"/>
      <c r="N97" s="453"/>
      <c r="O97" s="453"/>
      <c r="P97" s="453"/>
      <c r="Q97" s="453"/>
      <c r="R97" s="453"/>
      <c r="S97" s="40"/>
      <c r="T97" s="80"/>
      <c r="U97" s="586"/>
      <c r="V97" s="587"/>
      <c r="W97" s="587"/>
      <c r="X97" s="587"/>
      <c r="Y97" s="587"/>
      <c r="Z97" s="587"/>
      <c r="AA97" s="587"/>
      <c r="AB97" s="587"/>
      <c r="AC97" s="587"/>
      <c r="AD97" s="587"/>
      <c r="AE97" s="587"/>
      <c r="AF97" s="587"/>
      <c r="AG97" s="587"/>
      <c r="AH97" s="587"/>
      <c r="AI97" s="587"/>
      <c r="AJ97" s="587"/>
      <c r="AK97" s="587"/>
      <c r="AL97" s="587"/>
      <c r="AM97" s="587"/>
      <c r="AN97" s="588"/>
      <c r="AO97" s="466"/>
      <c r="AP97" s="467"/>
      <c r="AQ97" s="468"/>
      <c r="AR97" s="80"/>
      <c r="AS97" s="40"/>
      <c r="AT97" s="80"/>
      <c r="AU97" s="586"/>
      <c r="AV97" s="587"/>
      <c r="AW97" s="587"/>
      <c r="AX97" s="587"/>
      <c r="AY97" s="587"/>
      <c r="AZ97" s="587"/>
      <c r="BA97" s="587"/>
      <c r="BB97" s="587"/>
      <c r="BC97" s="587"/>
      <c r="BD97" s="587"/>
      <c r="BE97" s="587"/>
      <c r="BF97" s="587"/>
      <c r="BG97" s="587"/>
      <c r="BH97" s="587"/>
      <c r="BI97" s="587"/>
      <c r="BJ97" s="587"/>
      <c r="BK97" s="587"/>
      <c r="BL97" s="587"/>
      <c r="BM97" s="587"/>
      <c r="BN97" s="588"/>
      <c r="BO97" s="466"/>
      <c r="BP97" s="467"/>
      <c r="BQ97" s="468"/>
      <c r="BR97" s="80"/>
      <c r="BS97" s="62"/>
      <c r="BT97" s="30"/>
      <c r="BU97" s="30"/>
      <c r="BV97" s="30"/>
      <c r="BW97" s="30"/>
      <c r="BX97" s="30"/>
      <c r="BY97" s="30"/>
      <c r="BZ97" s="30"/>
      <c r="CA97" s="30"/>
      <c r="CB97" s="30"/>
      <c r="CC97" s="30"/>
      <c r="CD97" s="30"/>
      <c r="CE97" s="30"/>
    </row>
    <row r="98" spans="1:83" ht="13.5" customHeight="1" x14ac:dyDescent="0.2">
      <c r="A98" s="30"/>
      <c r="B98" s="39"/>
      <c r="C98" s="565"/>
      <c r="D98" s="566"/>
      <c r="E98" s="567"/>
      <c r="F98" s="453"/>
      <c r="G98" s="453"/>
      <c r="H98" s="453"/>
      <c r="I98" s="453"/>
      <c r="J98" s="453"/>
      <c r="K98" s="453"/>
      <c r="L98" s="453"/>
      <c r="M98" s="453"/>
      <c r="N98" s="453"/>
      <c r="O98" s="453"/>
      <c r="P98" s="453"/>
      <c r="Q98" s="453"/>
      <c r="R98" s="453"/>
      <c r="S98" s="40"/>
      <c r="T98" s="80"/>
      <c r="U98" s="586"/>
      <c r="V98" s="587"/>
      <c r="W98" s="587"/>
      <c r="X98" s="587"/>
      <c r="Y98" s="587"/>
      <c r="Z98" s="587"/>
      <c r="AA98" s="587"/>
      <c r="AB98" s="587"/>
      <c r="AC98" s="587"/>
      <c r="AD98" s="587"/>
      <c r="AE98" s="587"/>
      <c r="AF98" s="587"/>
      <c r="AG98" s="587"/>
      <c r="AH98" s="587"/>
      <c r="AI98" s="587"/>
      <c r="AJ98" s="587"/>
      <c r="AK98" s="587"/>
      <c r="AL98" s="587"/>
      <c r="AM98" s="587"/>
      <c r="AN98" s="588"/>
      <c r="AO98" s="466"/>
      <c r="AP98" s="467"/>
      <c r="AQ98" s="468"/>
      <c r="AR98" s="80"/>
      <c r="AS98" s="40"/>
      <c r="AT98" s="80"/>
      <c r="AU98" s="586"/>
      <c r="AV98" s="587"/>
      <c r="AW98" s="587"/>
      <c r="AX98" s="587"/>
      <c r="AY98" s="587"/>
      <c r="AZ98" s="587"/>
      <c r="BA98" s="587"/>
      <c r="BB98" s="587"/>
      <c r="BC98" s="587"/>
      <c r="BD98" s="587"/>
      <c r="BE98" s="587"/>
      <c r="BF98" s="587"/>
      <c r="BG98" s="587"/>
      <c r="BH98" s="587"/>
      <c r="BI98" s="587"/>
      <c r="BJ98" s="587"/>
      <c r="BK98" s="587"/>
      <c r="BL98" s="587"/>
      <c r="BM98" s="587"/>
      <c r="BN98" s="588"/>
      <c r="BO98" s="466"/>
      <c r="BP98" s="467"/>
      <c r="BQ98" s="468"/>
      <c r="BR98" s="80"/>
      <c r="BS98" s="62"/>
      <c r="BT98" s="30"/>
      <c r="BU98" s="30"/>
      <c r="BV98" s="30"/>
      <c r="BW98" s="30"/>
      <c r="BX98" s="30"/>
      <c r="BY98" s="30"/>
      <c r="BZ98" s="30"/>
      <c r="CA98" s="30"/>
      <c r="CB98" s="30"/>
      <c r="CC98" s="30"/>
      <c r="CD98" s="30"/>
      <c r="CE98" s="30"/>
    </row>
    <row r="99" spans="1:83" ht="20.25" customHeight="1" x14ac:dyDescent="0.2">
      <c r="A99" s="30"/>
      <c r="B99" s="39"/>
      <c r="C99" s="565" t="s">
        <v>79</v>
      </c>
      <c r="D99" s="566"/>
      <c r="E99" s="567"/>
      <c r="F99" s="577" t="s">
        <v>80</v>
      </c>
      <c r="G99" s="453"/>
      <c r="H99" s="453"/>
      <c r="I99" s="453"/>
      <c r="J99" s="453"/>
      <c r="K99" s="453"/>
      <c r="L99" s="453"/>
      <c r="M99" s="453"/>
      <c r="N99" s="453"/>
      <c r="O99" s="453"/>
      <c r="P99" s="453"/>
      <c r="Q99" s="453"/>
      <c r="R99" s="453"/>
      <c r="S99" s="40"/>
      <c r="T99" s="80"/>
      <c r="U99" s="578"/>
      <c r="V99" s="579"/>
      <c r="W99" s="579"/>
      <c r="X99" s="579"/>
      <c r="Y99" s="579"/>
      <c r="Z99" s="579"/>
      <c r="AA99" s="579"/>
      <c r="AB99" s="579"/>
      <c r="AC99" s="579"/>
      <c r="AD99" s="579"/>
      <c r="AE99" s="579"/>
      <c r="AF99" s="579"/>
      <c r="AG99" s="579"/>
      <c r="AH99" s="579"/>
      <c r="AI99" s="579"/>
      <c r="AJ99" s="579"/>
      <c r="AK99" s="579"/>
      <c r="AL99" s="579"/>
      <c r="AM99" s="579"/>
      <c r="AN99" s="580"/>
      <c r="AO99" s="466" t="s">
        <v>51</v>
      </c>
      <c r="AP99" s="467"/>
      <c r="AQ99" s="468"/>
      <c r="AR99" s="80"/>
      <c r="AS99" s="40"/>
      <c r="AT99" s="80"/>
      <c r="AU99" s="578"/>
      <c r="AV99" s="579"/>
      <c r="AW99" s="579"/>
      <c r="AX99" s="579"/>
      <c r="AY99" s="579"/>
      <c r="AZ99" s="579"/>
      <c r="BA99" s="579"/>
      <c r="BB99" s="579"/>
      <c r="BC99" s="579"/>
      <c r="BD99" s="579"/>
      <c r="BE99" s="579"/>
      <c r="BF99" s="579"/>
      <c r="BG99" s="579"/>
      <c r="BH99" s="579"/>
      <c r="BI99" s="579"/>
      <c r="BJ99" s="579"/>
      <c r="BK99" s="579"/>
      <c r="BL99" s="579"/>
      <c r="BM99" s="579"/>
      <c r="BN99" s="580"/>
      <c r="BO99" s="466" t="s">
        <v>51</v>
      </c>
      <c r="BP99" s="467"/>
      <c r="BQ99" s="468"/>
      <c r="BR99" s="80"/>
      <c r="BS99" s="62"/>
      <c r="BT99" s="30"/>
      <c r="BU99" s="30"/>
      <c r="BV99" s="30"/>
      <c r="BW99" s="30"/>
      <c r="BX99" s="30"/>
      <c r="BY99" s="30"/>
      <c r="BZ99" s="30"/>
      <c r="CA99" s="30"/>
      <c r="CB99" s="30"/>
      <c r="CC99" s="30"/>
      <c r="CD99" s="30"/>
      <c r="CE99" s="30"/>
    </row>
    <row r="100" spans="1:83" ht="13.5" customHeight="1" x14ac:dyDescent="0.2">
      <c r="A100" s="30"/>
      <c r="B100" s="39"/>
      <c r="C100" s="565"/>
      <c r="D100" s="566"/>
      <c r="E100" s="567"/>
      <c r="F100" s="453"/>
      <c r="G100" s="453"/>
      <c r="H100" s="453"/>
      <c r="I100" s="453"/>
      <c r="J100" s="453"/>
      <c r="K100" s="453"/>
      <c r="L100" s="453"/>
      <c r="M100" s="453"/>
      <c r="N100" s="453"/>
      <c r="O100" s="453"/>
      <c r="P100" s="453"/>
      <c r="Q100" s="453"/>
      <c r="R100" s="453"/>
      <c r="S100" s="40"/>
      <c r="T100" s="80"/>
      <c r="U100" s="578"/>
      <c r="V100" s="579"/>
      <c r="W100" s="579"/>
      <c r="X100" s="579"/>
      <c r="Y100" s="579"/>
      <c r="Z100" s="579"/>
      <c r="AA100" s="579"/>
      <c r="AB100" s="579"/>
      <c r="AC100" s="579"/>
      <c r="AD100" s="579"/>
      <c r="AE100" s="579"/>
      <c r="AF100" s="579"/>
      <c r="AG100" s="579"/>
      <c r="AH100" s="579"/>
      <c r="AI100" s="579"/>
      <c r="AJ100" s="579"/>
      <c r="AK100" s="579"/>
      <c r="AL100" s="579"/>
      <c r="AM100" s="579"/>
      <c r="AN100" s="580"/>
      <c r="AO100" s="466"/>
      <c r="AP100" s="467"/>
      <c r="AQ100" s="468"/>
      <c r="AR100" s="80"/>
      <c r="AS100" s="40"/>
      <c r="AT100" s="80"/>
      <c r="AU100" s="578"/>
      <c r="AV100" s="579"/>
      <c r="AW100" s="579"/>
      <c r="AX100" s="579"/>
      <c r="AY100" s="579"/>
      <c r="AZ100" s="579"/>
      <c r="BA100" s="579"/>
      <c r="BB100" s="579"/>
      <c r="BC100" s="579"/>
      <c r="BD100" s="579"/>
      <c r="BE100" s="579"/>
      <c r="BF100" s="579"/>
      <c r="BG100" s="579"/>
      <c r="BH100" s="579"/>
      <c r="BI100" s="579"/>
      <c r="BJ100" s="579"/>
      <c r="BK100" s="579"/>
      <c r="BL100" s="579"/>
      <c r="BM100" s="579"/>
      <c r="BN100" s="580"/>
      <c r="BO100" s="466"/>
      <c r="BP100" s="467"/>
      <c r="BQ100" s="468"/>
      <c r="BR100" s="80"/>
      <c r="BS100" s="62"/>
      <c r="BT100" s="30"/>
      <c r="BU100" s="30"/>
      <c r="BV100" s="30"/>
      <c r="BW100" s="30"/>
      <c r="BX100" s="30"/>
      <c r="BY100" s="30"/>
      <c r="BZ100" s="30"/>
      <c r="CA100" s="30"/>
      <c r="CB100" s="30"/>
      <c r="CC100" s="30"/>
      <c r="CD100" s="30"/>
      <c r="CE100" s="30"/>
    </row>
    <row r="101" spans="1:83" ht="13.5" customHeight="1" x14ac:dyDescent="0.2">
      <c r="A101" s="30"/>
      <c r="B101" s="39"/>
      <c r="C101" s="568"/>
      <c r="D101" s="569"/>
      <c r="E101" s="570"/>
      <c r="F101" s="541"/>
      <c r="G101" s="541"/>
      <c r="H101" s="541"/>
      <c r="I101" s="541"/>
      <c r="J101" s="541"/>
      <c r="K101" s="541"/>
      <c r="L101" s="541"/>
      <c r="M101" s="541"/>
      <c r="N101" s="541"/>
      <c r="O101" s="541"/>
      <c r="P101" s="541"/>
      <c r="Q101" s="541"/>
      <c r="R101" s="541"/>
      <c r="S101" s="40"/>
      <c r="T101" s="80"/>
      <c r="U101" s="578"/>
      <c r="V101" s="579"/>
      <c r="W101" s="579"/>
      <c r="X101" s="579"/>
      <c r="Y101" s="579"/>
      <c r="Z101" s="579"/>
      <c r="AA101" s="579"/>
      <c r="AB101" s="579"/>
      <c r="AC101" s="579"/>
      <c r="AD101" s="579"/>
      <c r="AE101" s="579"/>
      <c r="AF101" s="579"/>
      <c r="AG101" s="579"/>
      <c r="AH101" s="579"/>
      <c r="AI101" s="579"/>
      <c r="AJ101" s="579"/>
      <c r="AK101" s="579"/>
      <c r="AL101" s="579"/>
      <c r="AM101" s="579"/>
      <c r="AN101" s="580"/>
      <c r="AO101" s="466"/>
      <c r="AP101" s="467"/>
      <c r="AQ101" s="468"/>
      <c r="AR101" s="80"/>
      <c r="AS101" s="40"/>
      <c r="AT101" s="80"/>
      <c r="AU101" s="578"/>
      <c r="AV101" s="579"/>
      <c r="AW101" s="579"/>
      <c r="AX101" s="579"/>
      <c r="AY101" s="579"/>
      <c r="AZ101" s="579"/>
      <c r="BA101" s="579"/>
      <c r="BB101" s="579"/>
      <c r="BC101" s="579"/>
      <c r="BD101" s="579"/>
      <c r="BE101" s="579"/>
      <c r="BF101" s="579"/>
      <c r="BG101" s="579"/>
      <c r="BH101" s="579"/>
      <c r="BI101" s="579"/>
      <c r="BJ101" s="579"/>
      <c r="BK101" s="579"/>
      <c r="BL101" s="579"/>
      <c r="BM101" s="579"/>
      <c r="BN101" s="580"/>
      <c r="BO101" s="466"/>
      <c r="BP101" s="467"/>
      <c r="BQ101" s="468"/>
      <c r="BR101" s="80"/>
      <c r="BS101" s="62"/>
      <c r="BT101" s="30"/>
      <c r="BU101" s="30"/>
      <c r="BV101" s="30"/>
      <c r="BW101" s="30"/>
      <c r="BX101" s="30"/>
      <c r="BY101" s="30"/>
      <c r="BZ101" s="30"/>
      <c r="CA101" s="30"/>
      <c r="CB101" s="30"/>
      <c r="CC101" s="30"/>
      <c r="CD101" s="30"/>
      <c r="CE101" s="30"/>
    </row>
    <row r="102" spans="1:83" ht="13.5" customHeight="1" x14ac:dyDescent="0.2">
      <c r="A102" s="30"/>
      <c r="B102" s="39"/>
      <c r="C102" s="562" t="s">
        <v>71</v>
      </c>
      <c r="D102" s="563"/>
      <c r="E102" s="564"/>
      <c r="F102" s="598" t="s">
        <v>114</v>
      </c>
      <c r="G102" s="599"/>
      <c r="H102" s="599"/>
      <c r="I102" s="599"/>
      <c r="J102" s="599"/>
      <c r="K102" s="599"/>
      <c r="L102" s="599"/>
      <c r="M102" s="599"/>
      <c r="N102" s="599"/>
      <c r="O102" s="599"/>
      <c r="P102" s="599"/>
      <c r="Q102" s="599"/>
      <c r="R102" s="599"/>
      <c r="S102" s="40"/>
      <c r="T102" s="80"/>
      <c r="U102" s="602"/>
      <c r="V102" s="603"/>
      <c r="W102" s="603"/>
      <c r="X102" s="603"/>
      <c r="Y102" s="603"/>
      <c r="Z102" s="603"/>
      <c r="AA102" s="603"/>
      <c r="AB102" s="603"/>
      <c r="AC102" s="603"/>
      <c r="AD102" s="603"/>
      <c r="AE102" s="603"/>
      <c r="AF102" s="603"/>
      <c r="AG102" s="603"/>
      <c r="AH102" s="603"/>
      <c r="AI102" s="603"/>
      <c r="AJ102" s="603"/>
      <c r="AK102" s="603"/>
      <c r="AL102" s="603"/>
      <c r="AM102" s="603"/>
      <c r="AN102" s="604"/>
      <c r="AO102" s="463" t="s">
        <v>51</v>
      </c>
      <c r="AP102" s="464"/>
      <c r="AQ102" s="465"/>
      <c r="AR102" s="80"/>
      <c r="AS102" s="40"/>
      <c r="AT102" s="80"/>
      <c r="AU102" s="602"/>
      <c r="AV102" s="603"/>
      <c r="AW102" s="603"/>
      <c r="AX102" s="603"/>
      <c r="AY102" s="603"/>
      <c r="AZ102" s="603"/>
      <c r="BA102" s="603"/>
      <c r="BB102" s="603"/>
      <c r="BC102" s="603"/>
      <c r="BD102" s="603"/>
      <c r="BE102" s="603"/>
      <c r="BF102" s="603"/>
      <c r="BG102" s="603"/>
      <c r="BH102" s="603"/>
      <c r="BI102" s="603"/>
      <c r="BJ102" s="603"/>
      <c r="BK102" s="603"/>
      <c r="BL102" s="603"/>
      <c r="BM102" s="603"/>
      <c r="BN102" s="604"/>
      <c r="BO102" s="463" t="s">
        <v>51</v>
      </c>
      <c r="BP102" s="464"/>
      <c r="BQ102" s="465"/>
      <c r="BR102" s="80"/>
      <c r="BS102" s="560" t="str">
        <f>IF($U$53="料率",IF($AU$102="","",IF($AU$102&gt;=$AU$92,"","※1")),"")</f>
        <v/>
      </c>
      <c r="BT102" s="561" t="str">
        <f>IF(BS102="※1","残価設定がないリース契約であることが確認できません。","")</f>
        <v/>
      </c>
      <c r="BU102" s="561"/>
      <c r="BV102" s="561"/>
      <c r="BW102" s="561"/>
      <c r="BX102" s="561"/>
      <c r="BY102" s="561"/>
      <c r="BZ102" s="561"/>
      <c r="CA102" s="561"/>
      <c r="CB102" s="561"/>
      <c r="CC102" s="561"/>
      <c r="CD102" s="561"/>
      <c r="CE102" s="561"/>
    </row>
    <row r="103" spans="1:83" ht="13.5" customHeight="1" x14ac:dyDescent="0.2">
      <c r="A103" s="30"/>
      <c r="B103" s="39"/>
      <c r="C103" s="565"/>
      <c r="D103" s="566"/>
      <c r="E103" s="567"/>
      <c r="F103" s="600"/>
      <c r="G103" s="600"/>
      <c r="H103" s="600"/>
      <c r="I103" s="600"/>
      <c r="J103" s="600"/>
      <c r="K103" s="600"/>
      <c r="L103" s="600"/>
      <c r="M103" s="600"/>
      <c r="N103" s="600"/>
      <c r="O103" s="600"/>
      <c r="P103" s="600"/>
      <c r="Q103" s="600"/>
      <c r="R103" s="600"/>
      <c r="S103" s="40"/>
      <c r="T103" s="80"/>
      <c r="U103" s="605"/>
      <c r="V103" s="606"/>
      <c r="W103" s="606"/>
      <c r="X103" s="606"/>
      <c r="Y103" s="606"/>
      <c r="Z103" s="606"/>
      <c r="AA103" s="606"/>
      <c r="AB103" s="606"/>
      <c r="AC103" s="606"/>
      <c r="AD103" s="606"/>
      <c r="AE103" s="606"/>
      <c r="AF103" s="606"/>
      <c r="AG103" s="606"/>
      <c r="AH103" s="606"/>
      <c r="AI103" s="606"/>
      <c r="AJ103" s="606"/>
      <c r="AK103" s="606"/>
      <c r="AL103" s="606"/>
      <c r="AM103" s="606"/>
      <c r="AN103" s="607"/>
      <c r="AO103" s="466"/>
      <c r="AP103" s="467"/>
      <c r="AQ103" s="468"/>
      <c r="AR103" s="80"/>
      <c r="AS103" s="40"/>
      <c r="AT103" s="80"/>
      <c r="AU103" s="605"/>
      <c r="AV103" s="606"/>
      <c r="AW103" s="606"/>
      <c r="AX103" s="606"/>
      <c r="AY103" s="606"/>
      <c r="AZ103" s="606"/>
      <c r="BA103" s="606"/>
      <c r="BB103" s="606"/>
      <c r="BC103" s="606"/>
      <c r="BD103" s="606"/>
      <c r="BE103" s="606"/>
      <c r="BF103" s="606"/>
      <c r="BG103" s="606"/>
      <c r="BH103" s="606"/>
      <c r="BI103" s="606"/>
      <c r="BJ103" s="606"/>
      <c r="BK103" s="606"/>
      <c r="BL103" s="606"/>
      <c r="BM103" s="606"/>
      <c r="BN103" s="607"/>
      <c r="BO103" s="466"/>
      <c r="BP103" s="467"/>
      <c r="BQ103" s="468"/>
      <c r="BR103" s="80"/>
      <c r="BS103" s="560"/>
      <c r="BT103" s="561"/>
      <c r="BU103" s="561"/>
      <c r="BV103" s="561"/>
      <c r="BW103" s="561"/>
      <c r="BX103" s="561"/>
      <c r="BY103" s="561"/>
      <c r="BZ103" s="561"/>
      <c r="CA103" s="561"/>
      <c r="CB103" s="561"/>
      <c r="CC103" s="561"/>
      <c r="CD103" s="561"/>
      <c r="CE103" s="561"/>
    </row>
    <row r="104" spans="1:83" ht="13.5" customHeight="1" x14ac:dyDescent="0.2">
      <c r="A104" s="30"/>
      <c r="B104" s="39"/>
      <c r="C104" s="568"/>
      <c r="D104" s="569"/>
      <c r="E104" s="570"/>
      <c r="F104" s="601"/>
      <c r="G104" s="601"/>
      <c r="H104" s="601"/>
      <c r="I104" s="601"/>
      <c r="J104" s="601"/>
      <c r="K104" s="601"/>
      <c r="L104" s="601"/>
      <c r="M104" s="601"/>
      <c r="N104" s="601"/>
      <c r="O104" s="601"/>
      <c r="P104" s="601"/>
      <c r="Q104" s="601"/>
      <c r="R104" s="601"/>
      <c r="S104" s="40"/>
      <c r="T104" s="80"/>
      <c r="U104" s="608"/>
      <c r="V104" s="609"/>
      <c r="W104" s="609"/>
      <c r="X104" s="609"/>
      <c r="Y104" s="609"/>
      <c r="Z104" s="609"/>
      <c r="AA104" s="609"/>
      <c r="AB104" s="609"/>
      <c r="AC104" s="609"/>
      <c r="AD104" s="609"/>
      <c r="AE104" s="609"/>
      <c r="AF104" s="609"/>
      <c r="AG104" s="609"/>
      <c r="AH104" s="609"/>
      <c r="AI104" s="609"/>
      <c r="AJ104" s="609"/>
      <c r="AK104" s="609"/>
      <c r="AL104" s="609"/>
      <c r="AM104" s="609"/>
      <c r="AN104" s="610"/>
      <c r="AO104" s="611"/>
      <c r="AP104" s="612"/>
      <c r="AQ104" s="613"/>
      <c r="AR104" s="163"/>
      <c r="AS104" s="86"/>
      <c r="AT104" s="163"/>
      <c r="AU104" s="608"/>
      <c r="AV104" s="609"/>
      <c r="AW104" s="609"/>
      <c r="AX104" s="609"/>
      <c r="AY104" s="609"/>
      <c r="AZ104" s="609"/>
      <c r="BA104" s="609"/>
      <c r="BB104" s="609"/>
      <c r="BC104" s="609"/>
      <c r="BD104" s="609"/>
      <c r="BE104" s="609"/>
      <c r="BF104" s="609"/>
      <c r="BG104" s="609"/>
      <c r="BH104" s="609"/>
      <c r="BI104" s="609"/>
      <c r="BJ104" s="609"/>
      <c r="BK104" s="609"/>
      <c r="BL104" s="609"/>
      <c r="BM104" s="609"/>
      <c r="BN104" s="610"/>
      <c r="BO104" s="611"/>
      <c r="BP104" s="612"/>
      <c r="BQ104" s="613"/>
      <c r="BR104" s="80"/>
      <c r="BS104" s="560"/>
      <c r="BT104" s="561"/>
      <c r="BU104" s="561"/>
      <c r="BV104" s="561"/>
      <c r="BW104" s="561"/>
      <c r="BX104" s="561"/>
      <c r="BY104" s="561"/>
      <c r="BZ104" s="561"/>
      <c r="CA104" s="561"/>
      <c r="CB104" s="561"/>
      <c r="CC104" s="561"/>
      <c r="CD104" s="561"/>
      <c r="CE104" s="561"/>
    </row>
    <row r="105" spans="1:83" ht="13.5" customHeight="1" x14ac:dyDescent="0.2">
      <c r="A105" s="30"/>
      <c r="B105" s="39"/>
      <c r="C105" s="40"/>
      <c r="D105" s="40"/>
      <c r="E105" s="40"/>
      <c r="F105" s="40"/>
      <c r="G105" s="40"/>
      <c r="H105" s="40"/>
      <c r="I105" s="40"/>
      <c r="J105" s="40"/>
      <c r="K105" s="40"/>
      <c r="L105" s="40"/>
      <c r="M105" s="40"/>
      <c r="N105" s="40"/>
      <c r="O105" s="40"/>
      <c r="P105" s="40"/>
      <c r="Q105" s="40"/>
      <c r="R105" s="40"/>
      <c r="S105" s="4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4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4"/>
      <c r="BT105" s="30"/>
      <c r="BU105" s="30"/>
      <c r="BV105" s="30"/>
      <c r="BW105" s="30"/>
      <c r="BX105" s="30"/>
      <c r="BY105" s="30"/>
      <c r="BZ105" s="30"/>
      <c r="CA105" s="30"/>
      <c r="CB105" s="30"/>
      <c r="CC105" s="30"/>
      <c r="CD105" s="30"/>
      <c r="CE105" s="30"/>
    </row>
    <row r="106" spans="1:83" ht="34.5" customHeight="1" x14ac:dyDescent="0.2">
      <c r="A106" s="30"/>
      <c r="B106" s="39"/>
      <c r="C106" s="406" t="s">
        <v>104</v>
      </c>
      <c r="D106" s="407"/>
      <c r="E106" s="407"/>
      <c r="F106" s="407"/>
      <c r="G106" s="407"/>
      <c r="H106" s="407"/>
      <c r="I106" s="407"/>
      <c r="J106" s="407"/>
      <c r="K106" s="407"/>
      <c r="L106" s="407"/>
      <c r="M106" s="407"/>
      <c r="N106" s="407"/>
      <c r="O106" s="407"/>
      <c r="P106" s="407"/>
      <c r="Q106" s="407"/>
      <c r="R106" s="408"/>
      <c r="S106" s="40"/>
      <c r="T106" s="80"/>
      <c r="U106" s="589" t="str">
        <f>IF(U53="料率",IF(U102="","",U102-U92),"")</f>
        <v/>
      </c>
      <c r="V106" s="590"/>
      <c r="W106" s="590"/>
      <c r="X106" s="590"/>
      <c r="Y106" s="590"/>
      <c r="Z106" s="590"/>
      <c r="AA106" s="590"/>
      <c r="AB106" s="590"/>
      <c r="AC106" s="590"/>
      <c r="AD106" s="590"/>
      <c r="AE106" s="590"/>
      <c r="AF106" s="590"/>
      <c r="AG106" s="590"/>
      <c r="AH106" s="590"/>
      <c r="AI106" s="590"/>
      <c r="AJ106" s="590"/>
      <c r="AK106" s="590"/>
      <c r="AL106" s="590"/>
      <c r="AM106" s="590"/>
      <c r="AN106" s="591"/>
      <c r="AO106" s="592" t="s">
        <v>51</v>
      </c>
      <c r="AP106" s="593"/>
      <c r="AQ106" s="594"/>
      <c r="AR106" s="80"/>
      <c r="AS106" s="40"/>
      <c r="AT106" s="85"/>
      <c r="AU106" s="595" t="str">
        <f>IF(U53="料率",IF(AU102="","",AU102-AU92),"")</f>
        <v/>
      </c>
      <c r="AV106" s="596"/>
      <c r="AW106" s="596"/>
      <c r="AX106" s="596"/>
      <c r="AY106" s="596"/>
      <c r="AZ106" s="596"/>
      <c r="BA106" s="596"/>
      <c r="BB106" s="596"/>
      <c r="BC106" s="596"/>
      <c r="BD106" s="596"/>
      <c r="BE106" s="596"/>
      <c r="BF106" s="596"/>
      <c r="BG106" s="596"/>
      <c r="BH106" s="596"/>
      <c r="BI106" s="596"/>
      <c r="BJ106" s="596"/>
      <c r="BK106" s="596"/>
      <c r="BL106" s="596"/>
      <c r="BM106" s="596"/>
      <c r="BN106" s="597"/>
      <c r="BO106" s="592" t="s">
        <v>51</v>
      </c>
      <c r="BP106" s="593"/>
      <c r="BQ106" s="594"/>
      <c r="BR106" s="80"/>
      <c r="BS106" s="84"/>
      <c r="BT106" s="30"/>
      <c r="BU106" s="30"/>
      <c r="BV106" s="30"/>
      <c r="BW106" s="30"/>
      <c r="BX106" s="30"/>
      <c r="BY106" s="30"/>
      <c r="BZ106" s="30"/>
      <c r="CA106" s="30"/>
      <c r="CB106" s="30"/>
      <c r="CC106" s="30"/>
      <c r="CD106" s="30"/>
      <c r="CE106" s="30"/>
    </row>
    <row r="107" spans="1:83" ht="13.5" customHeight="1" x14ac:dyDescent="0.2">
      <c r="A107" s="30"/>
      <c r="B107" s="39"/>
      <c r="C107" s="40"/>
      <c r="D107" s="40"/>
      <c r="E107" s="40"/>
      <c r="F107" s="40"/>
      <c r="G107" s="40"/>
      <c r="H107" s="40"/>
      <c r="I107" s="40"/>
      <c r="J107" s="40"/>
      <c r="K107" s="40"/>
      <c r="L107" s="40"/>
      <c r="M107" s="40"/>
      <c r="N107" s="40"/>
      <c r="O107" s="40"/>
      <c r="P107" s="40"/>
      <c r="Q107" s="40"/>
      <c r="R107" s="40"/>
      <c r="S107" s="4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4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4"/>
      <c r="BT107" s="30"/>
      <c r="BU107" s="30"/>
      <c r="BV107" s="30"/>
      <c r="BW107" s="30"/>
      <c r="BX107" s="30"/>
      <c r="BY107" s="30"/>
      <c r="BZ107" s="30"/>
      <c r="CA107" s="30"/>
      <c r="CB107" s="30"/>
      <c r="CC107" s="30"/>
      <c r="CD107" s="30"/>
      <c r="CE107" s="30"/>
    </row>
    <row r="108" spans="1:83" ht="0.75" customHeight="1" x14ac:dyDescent="0.2">
      <c r="A108" s="30"/>
      <c r="B108" s="39"/>
      <c r="C108" s="40"/>
      <c r="D108" s="40"/>
      <c r="E108" s="40"/>
      <c r="F108" s="40"/>
      <c r="G108" s="40"/>
      <c r="H108" s="40"/>
      <c r="I108" s="40"/>
      <c r="J108" s="40"/>
      <c r="K108" s="40"/>
      <c r="L108" s="40"/>
      <c r="M108" s="40"/>
      <c r="N108" s="40"/>
      <c r="O108" s="40"/>
      <c r="P108" s="40"/>
      <c r="Q108" s="40"/>
      <c r="R108" s="40"/>
      <c r="S108" s="40"/>
      <c r="T108" s="80"/>
      <c r="U108" s="614"/>
      <c r="V108" s="614"/>
      <c r="W108" s="614"/>
      <c r="X108" s="614"/>
      <c r="Y108" s="614"/>
      <c r="Z108" s="614"/>
      <c r="AA108" s="614"/>
      <c r="AB108" s="614"/>
      <c r="AC108" s="614"/>
      <c r="AD108" s="614"/>
      <c r="AE108" s="614"/>
      <c r="AF108" s="614"/>
      <c r="AG108" s="614"/>
      <c r="AH108" s="614"/>
      <c r="AI108" s="614"/>
      <c r="AJ108" s="614"/>
      <c r="AK108" s="614"/>
      <c r="AL108" s="614"/>
      <c r="AM108" s="614"/>
      <c r="AN108" s="614"/>
      <c r="AO108" s="80"/>
      <c r="AP108" s="80"/>
      <c r="AQ108" s="80"/>
      <c r="AR108" s="80"/>
      <c r="AS108" s="40"/>
      <c r="AT108" s="85"/>
      <c r="AU108" s="614"/>
      <c r="AV108" s="614"/>
      <c r="AW108" s="614"/>
      <c r="AX108" s="614"/>
      <c r="AY108" s="614"/>
      <c r="AZ108" s="614"/>
      <c r="BA108" s="614"/>
      <c r="BB108" s="614"/>
      <c r="BC108" s="614"/>
      <c r="BD108" s="614"/>
      <c r="BE108" s="614"/>
      <c r="BF108" s="614"/>
      <c r="BG108" s="614"/>
      <c r="BH108" s="614"/>
      <c r="BI108" s="614"/>
      <c r="BJ108" s="614"/>
      <c r="BK108" s="614"/>
      <c r="BL108" s="614"/>
      <c r="BM108" s="614"/>
      <c r="BN108" s="614"/>
      <c r="BO108" s="80"/>
      <c r="BP108" s="80"/>
      <c r="BQ108" s="80"/>
      <c r="BR108" s="80"/>
      <c r="BS108" s="62"/>
      <c r="BT108" s="30"/>
      <c r="BU108" s="30"/>
      <c r="BV108" s="30"/>
      <c r="BW108" s="30"/>
      <c r="BX108" s="30"/>
      <c r="BY108" s="30"/>
      <c r="BZ108" s="30"/>
      <c r="CA108" s="30"/>
      <c r="CB108" s="30"/>
      <c r="CC108" s="30"/>
      <c r="CD108" s="30"/>
      <c r="CE108" s="30"/>
    </row>
    <row r="109" spans="1:83" ht="13.5" customHeight="1" x14ac:dyDescent="0.2">
      <c r="A109" s="30"/>
      <c r="B109" s="39"/>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62"/>
      <c r="BT109" s="30"/>
      <c r="BU109" s="30"/>
      <c r="BV109" s="30"/>
      <c r="BW109" s="30"/>
      <c r="BX109" s="30"/>
      <c r="BY109" s="30"/>
      <c r="BZ109" s="30"/>
      <c r="CA109" s="30"/>
      <c r="CB109" s="30"/>
      <c r="CC109" s="30"/>
      <c r="CD109" s="30"/>
      <c r="CE109" s="30"/>
    </row>
    <row r="110" spans="1:83" x14ac:dyDescent="0.2">
      <c r="A110" s="30"/>
      <c r="B110" s="39"/>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62"/>
      <c r="BT110" s="30"/>
      <c r="BU110" s="30"/>
      <c r="BV110" s="30"/>
      <c r="BW110" s="30"/>
      <c r="BX110" s="30"/>
      <c r="BY110" s="30"/>
      <c r="BZ110" s="30"/>
      <c r="CA110" s="30"/>
      <c r="CB110" s="30"/>
      <c r="CC110" s="30"/>
      <c r="CD110" s="30"/>
      <c r="CE110" s="30"/>
    </row>
    <row r="111" spans="1:83" ht="21" x14ac:dyDescent="0.2">
      <c r="A111" s="30"/>
      <c r="B111" s="39"/>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12" t="s">
        <v>90</v>
      </c>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62"/>
      <c r="BT111" s="30"/>
      <c r="BU111" s="30"/>
      <c r="BV111" s="30"/>
      <c r="BW111" s="30"/>
      <c r="BX111" s="30"/>
      <c r="BY111" s="30"/>
      <c r="BZ111" s="30"/>
      <c r="CA111" s="30"/>
      <c r="CB111" s="30"/>
      <c r="CC111" s="30"/>
      <c r="CD111" s="30"/>
      <c r="CE111" s="30"/>
    </row>
    <row r="112" spans="1:83" ht="13.5" customHeight="1" x14ac:dyDescent="0.2">
      <c r="A112" s="30"/>
      <c r="B112" s="39"/>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615"/>
      <c r="BN112" s="615"/>
      <c r="BO112" s="615"/>
      <c r="BP112" s="615"/>
      <c r="BQ112" s="615"/>
      <c r="BR112" s="40"/>
      <c r="BS112" s="62"/>
      <c r="BT112" s="30"/>
      <c r="BU112" s="30"/>
      <c r="BV112" s="30"/>
      <c r="BW112" s="30"/>
      <c r="BX112" s="30"/>
      <c r="BY112" s="30"/>
      <c r="BZ112" s="30"/>
      <c r="CA112" s="30"/>
      <c r="CB112" s="30"/>
      <c r="CC112" s="30"/>
      <c r="CD112" s="30"/>
      <c r="CE112" s="30"/>
    </row>
    <row r="113" spans="1:83" ht="13.5" customHeight="1" x14ac:dyDescent="0.2">
      <c r="A113" s="30"/>
      <c r="B113" s="39"/>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615"/>
      <c r="BN113" s="615"/>
      <c r="BO113" s="615"/>
      <c r="BP113" s="615"/>
      <c r="BQ113" s="615"/>
      <c r="BR113" s="40"/>
      <c r="BS113" s="62"/>
      <c r="BT113" s="30"/>
      <c r="BU113" s="30"/>
      <c r="BV113" s="30"/>
      <c r="BW113" s="30"/>
      <c r="BX113" s="30"/>
      <c r="BY113" s="30"/>
      <c r="BZ113" s="30"/>
      <c r="CA113" s="30"/>
      <c r="CB113" s="30"/>
      <c r="CC113" s="30"/>
      <c r="CD113" s="30"/>
      <c r="CE113" s="30"/>
    </row>
    <row r="114" spans="1:83" ht="13.5" customHeight="1" x14ac:dyDescent="0.2">
      <c r="A114" s="30"/>
      <c r="B114" s="39"/>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615"/>
      <c r="BN114" s="615"/>
      <c r="BO114" s="615"/>
      <c r="BP114" s="615"/>
      <c r="BQ114" s="615"/>
      <c r="BR114" s="40"/>
      <c r="BS114" s="62"/>
      <c r="BT114" s="30"/>
      <c r="BU114" s="30"/>
      <c r="BV114" s="30"/>
      <c r="BW114" s="30"/>
      <c r="BX114" s="30"/>
      <c r="BY114" s="30"/>
      <c r="BZ114" s="30"/>
      <c r="CA114" s="30"/>
      <c r="CB114" s="30"/>
      <c r="CC114" s="30"/>
      <c r="CD114" s="30"/>
      <c r="CE114" s="30"/>
    </row>
    <row r="115" spans="1:83" ht="13.5" customHeight="1" x14ac:dyDescent="0.2">
      <c r="A115" s="30"/>
      <c r="B115" s="39"/>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616"/>
      <c r="AZ115" s="617"/>
      <c r="BA115" s="617"/>
      <c r="BB115" s="617"/>
      <c r="BC115" s="617"/>
      <c r="BD115" s="617"/>
      <c r="BE115" s="617"/>
      <c r="BF115" s="617"/>
      <c r="BG115" s="617"/>
      <c r="BH115" s="617"/>
      <c r="BI115" s="617"/>
      <c r="BJ115" s="617"/>
      <c r="BK115" s="618"/>
      <c r="BL115" s="40"/>
      <c r="BM115" s="615"/>
      <c r="BN115" s="615"/>
      <c r="BO115" s="615"/>
      <c r="BP115" s="615"/>
      <c r="BQ115" s="615"/>
      <c r="BR115" s="40"/>
      <c r="BS115" s="62"/>
      <c r="BT115" s="30"/>
      <c r="BU115" s="30"/>
      <c r="BV115" s="30"/>
      <c r="BW115" s="30"/>
      <c r="BX115" s="30"/>
      <c r="BY115" s="30"/>
      <c r="BZ115" s="30"/>
      <c r="CA115" s="30"/>
      <c r="CB115" s="30"/>
      <c r="CC115" s="30"/>
      <c r="CD115" s="30"/>
      <c r="CE115" s="30"/>
    </row>
    <row r="116" spans="1:83" ht="21" customHeight="1" x14ac:dyDescent="0.2">
      <c r="A116" s="30"/>
      <c r="B116" s="39"/>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20" t="s">
        <v>82</v>
      </c>
      <c r="AS116" s="86"/>
      <c r="AT116" s="86"/>
      <c r="AU116" s="86"/>
      <c r="AV116" s="86"/>
      <c r="AW116" s="86"/>
      <c r="AX116" s="20"/>
      <c r="AY116" s="619"/>
      <c r="AZ116" s="620"/>
      <c r="BA116" s="620"/>
      <c r="BB116" s="620"/>
      <c r="BC116" s="620"/>
      <c r="BD116" s="620"/>
      <c r="BE116" s="620"/>
      <c r="BF116" s="620"/>
      <c r="BG116" s="620"/>
      <c r="BH116" s="620"/>
      <c r="BI116" s="620"/>
      <c r="BJ116" s="620"/>
      <c r="BK116" s="621"/>
      <c r="BL116" s="40"/>
      <c r="BM116" s="615"/>
      <c r="BN116" s="615"/>
      <c r="BO116" s="615"/>
      <c r="BP116" s="615"/>
      <c r="BQ116" s="615"/>
      <c r="BR116" s="40"/>
      <c r="BS116" s="62"/>
      <c r="BT116" s="30"/>
      <c r="BU116" s="30"/>
      <c r="BV116" s="30"/>
      <c r="BW116" s="30"/>
      <c r="BX116" s="30"/>
      <c r="BY116" s="30"/>
      <c r="BZ116" s="30"/>
      <c r="CA116" s="30"/>
      <c r="CB116" s="30"/>
      <c r="CC116" s="30"/>
      <c r="CD116" s="30"/>
      <c r="CE116" s="30"/>
    </row>
    <row r="117" spans="1:83" x14ac:dyDescent="0.2">
      <c r="A117" s="30"/>
      <c r="B117" s="87"/>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9"/>
      <c r="BT117" s="30"/>
      <c r="BU117" s="30"/>
      <c r="BV117" s="30"/>
      <c r="BW117" s="30"/>
      <c r="BX117" s="30"/>
      <c r="BY117" s="30"/>
      <c r="BZ117" s="30"/>
      <c r="CA117" s="30"/>
      <c r="CB117" s="30"/>
      <c r="CC117" s="30"/>
      <c r="CD117" s="30"/>
      <c r="CE117" s="30"/>
    </row>
    <row r="118" spans="1:83" x14ac:dyDescent="0.2">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row>
    <row r="119" spans="1:83" ht="22.25" customHeight="1" x14ac:dyDescent="0.2">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row>
    <row r="120" spans="1:83" ht="13.5" customHeight="1" x14ac:dyDescent="0.2">
      <c r="A120" s="30"/>
      <c r="B120" s="34"/>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6"/>
      <c r="BL120" s="36"/>
      <c r="BM120" s="35"/>
      <c r="BN120" s="35"/>
      <c r="BO120" s="37"/>
      <c r="BP120" s="37"/>
      <c r="BQ120" s="35"/>
      <c r="BR120" s="35"/>
      <c r="BS120" s="38"/>
      <c r="BT120" s="30"/>
      <c r="BU120" s="30"/>
      <c r="BV120" s="30"/>
      <c r="BW120" s="30"/>
      <c r="BX120" s="30"/>
      <c r="BY120" s="30"/>
      <c r="BZ120" s="30"/>
      <c r="CA120" s="30"/>
      <c r="CB120" s="30"/>
      <c r="CC120" s="30"/>
      <c r="CD120" s="30"/>
      <c r="CE120" s="30"/>
    </row>
    <row r="121" spans="1:83" ht="21.75" customHeight="1" x14ac:dyDescent="0.2">
      <c r="A121" s="30"/>
      <c r="B121" s="39"/>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1"/>
      <c r="AX121" s="41"/>
      <c r="AY121" s="41"/>
      <c r="AZ121" s="41"/>
      <c r="BA121" s="41"/>
      <c r="BB121" s="41"/>
      <c r="BC121" s="42" t="s">
        <v>119</v>
      </c>
      <c r="BD121" s="106"/>
      <c r="BE121" s="272">
        <f t="shared" ref="BE121" si="0">$BE$17</f>
        <v>2022</v>
      </c>
      <c r="BF121" s="272"/>
      <c r="BG121" s="272"/>
      <c r="BH121" s="272"/>
      <c r="BI121" s="206" t="s">
        <v>1</v>
      </c>
      <c r="BJ121" s="206"/>
      <c r="BK121" s="368" t="s">
        <v>93</v>
      </c>
      <c r="BL121" s="368"/>
      <c r="BM121" s="206" t="s">
        <v>3</v>
      </c>
      <c r="BN121" s="206"/>
      <c r="BO121" s="368" t="s">
        <v>94</v>
      </c>
      <c r="BP121" s="368"/>
      <c r="BQ121" s="44" t="s">
        <v>4</v>
      </c>
      <c r="BR121" s="43"/>
      <c r="BS121" s="28"/>
      <c r="BT121" s="30"/>
      <c r="BU121" s="30"/>
      <c r="BV121" s="30"/>
      <c r="BW121" s="30"/>
      <c r="BX121" s="30"/>
      <c r="BY121" s="30"/>
      <c r="BZ121" s="30"/>
      <c r="CA121" s="30"/>
      <c r="CB121" s="30"/>
      <c r="CC121" s="30"/>
      <c r="CD121" s="30"/>
      <c r="CE121" s="30"/>
    </row>
    <row r="122" spans="1:83" s="2" customFormat="1" ht="21.75" customHeight="1" x14ac:dyDescent="0.2">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623" t="s">
        <v>45</v>
      </c>
      <c r="AC122" s="624"/>
      <c r="AD122" s="624"/>
      <c r="AE122" s="624"/>
      <c r="AF122" s="624"/>
      <c r="AG122" s="624"/>
      <c r="AH122" s="624"/>
      <c r="AI122" s="624"/>
      <c r="AJ122" s="624"/>
      <c r="AK122" s="624"/>
      <c r="AL122" s="624"/>
      <c r="AM122" s="624"/>
      <c r="AN122" s="624"/>
      <c r="AO122" s="624"/>
      <c r="AP122" s="624"/>
      <c r="AQ122" s="624"/>
      <c r="AR122" s="624"/>
      <c r="AS122" s="624"/>
      <c r="AT122" s="48"/>
      <c r="AU122" s="48"/>
      <c r="AV122" s="48"/>
      <c r="AW122" s="41"/>
      <c r="AX122" s="41"/>
      <c r="AY122" s="41"/>
      <c r="AZ122" s="41"/>
      <c r="BA122" s="41"/>
      <c r="BB122" s="41"/>
      <c r="BC122" s="42" t="s">
        <v>5</v>
      </c>
      <c r="BD122" s="269" t="str">
        <f t="shared" ref="BD122" si="1">$BD$18</f>
        <v>BAA220-01-</v>
      </c>
      <c r="BE122" s="269"/>
      <c r="BF122" s="269"/>
      <c r="BG122" s="269"/>
      <c r="BH122" s="269"/>
      <c r="BI122" s="269"/>
      <c r="BJ122" s="269"/>
      <c r="BK122" s="371" t="s">
        <v>98</v>
      </c>
      <c r="BL122" s="371"/>
      <c r="BM122" s="371"/>
      <c r="BN122" s="371"/>
      <c r="BO122" s="371"/>
      <c r="BP122" s="371"/>
      <c r="BQ122" s="371"/>
      <c r="BR122" s="371"/>
      <c r="BS122" s="49"/>
      <c r="BT122" s="45"/>
      <c r="BU122" s="45"/>
      <c r="BV122" s="45"/>
      <c r="BW122" s="45"/>
      <c r="BX122" s="45"/>
      <c r="BY122" s="45"/>
      <c r="BZ122" s="45"/>
      <c r="CA122" s="45"/>
      <c r="CB122" s="45"/>
      <c r="CC122" s="45"/>
      <c r="CD122" s="45"/>
      <c r="CE122" s="45"/>
    </row>
    <row r="123" spans="1:83" ht="22.25" customHeight="1" x14ac:dyDescent="0.2">
      <c r="A123" s="30"/>
      <c r="B123" s="39"/>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624"/>
      <c r="AC123" s="624"/>
      <c r="AD123" s="624"/>
      <c r="AE123" s="624"/>
      <c r="AF123" s="624"/>
      <c r="AG123" s="624"/>
      <c r="AH123" s="624"/>
      <c r="AI123" s="624"/>
      <c r="AJ123" s="624"/>
      <c r="AK123" s="624"/>
      <c r="AL123" s="624"/>
      <c r="AM123" s="624"/>
      <c r="AN123" s="624"/>
      <c r="AO123" s="624"/>
      <c r="AP123" s="624"/>
      <c r="AQ123" s="624"/>
      <c r="AR123" s="624"/>
      <c r="AS123" s="624"/>
      <c r="AT123" s="40"/>
      <c r="AU123" s="40"/>
      <c r="AV123" s="40"/>
      <c r="AW123" s="41"/>
      <c r="AX123" s="41"/>
      <c r="AY123" s="41"/>
      <c r="AZ123" s="41"/>
      <c r="BA123" s="41"/>
      <c r="BB123" s="41"/>
      <c r="BC123" s="41"/>
      <c r="BD123" s="44"/>
      <c r="BE123" s="43"/>
      <c r="BF123" s="43"/>
      <c r="BG123" s="43"/>
      <c r="BH123" s="43"/>
      <c r="BI123" s="50"/>
      <c r="BJ123" s="51"/>
      <c r="BK123" s="25"/>
      <c r="BL123" s="26" t="s">
        <v>6</v>
      </c>
      <c r="BM123" s="622">
        <v>1</v>
      </c>
      <c r="BN123" s="622"/>
      <c r="BO123" s="27" t="s">
        <v>7</v>
      </c>
      <c r="BP123" s="622">
        <f>IF(K134="","",K134)</f>
        <v>2</v>
      </c>
      <c r="BQ123" s="622"/>
      <c r="BR123" s="26" t="s">
        <v>8</v>
      </c>
      <c r="BS123" s="28"/>
      <c r="BT123" s="30"/>
      <c r="BU123" s="30"/>
      <c r="BV123" s="30"/>
      <c r="BW123" s="30"/>
      <c r="BX123" s="30"/>
      <c r="BY123" s="30"/>
      <c r="BZ123" s="30"/>
      <c r="CA123" s="30"/>
      <c r="CB123" s="30"/>
      <c r="CC123" s="30"/>
      <c r="CD123" s="30"/>
      <c r="CE123" s="30"/>
    </row>
    <row r="124" spans="1:83" s="11" customFormat="1" ht="23.5" x14ac:dyDescent="0.2">
      <c r="A124" s="52"/>
      <c r="B124" s="53"/>
      <c r="C124" s="280" t="s">
        <v>88</v>
      </c>
      <c r="D124" s="281"/>
      <c r="E124" s="281"/>
      <c r="F124" s="281"/>
      <c r="G124" s="281"/>
      <c r="H124" s="281"/>
      <c r="I124" s="281"/>
      <c r="J124" s="281"/>
      <c r="K124" s="281"/>
      <c r="L124" s="281"/>
      <c r="M124" s="281"/>
      <c r="N124" s="281"/>
      <c r="O124" s="281"/>
      <c r="P124" s="281"/>
      <c r="Q124" s="281"/>
      <c r="R124" s="281"/>
      <c r="S124" s="281"/>
      <c r="T124" s="281"/>
      <c r="U124" s="281"/>
      <c r="V124" s="281"/>
      <c r="W124" s="281"/>
      <c r="X124" s="281"/>
      <c r="Y124" s="281"/>
      <c r="Z124" s="281"/>
      <c r="AA124" s="281"/>
      <c r="AB124" s="281"/>
      <c r="AC124" s="281"/>
      <c r="AD124" s="281"/>
      <c r="AE124" s="281"/>
      <c r="AF124" s="281"/>
      <c r="AG124" s="281"/>
      <c r="AH124" s="281"/>
      <c r="AI124" s="281"/>
      <c r="AJ124" s="281"/>
      <c r="AK124" s="281"/>
      <c r="AL124" s="281"/>
      <c r="AM124" s="281"/>
      <c r="AN124" s="281"/>
      <c r="AO124" s="281"/>
      <c r="AP124" s="281"/>
      <c r="AQ124" s="281"/>
      <c r="AR124" s="281"/>
      <c r="AS124" s="281"/>
      <c r="AT124" s="281"/>
      <c r="AU124" s="281"/>
      <c r="AV124" s="281"/>
      <c r="AW124" s="281"/>
      <c r="AX124" s="281"/>
      <c r="AY124" s="281"/>
      <c r="AZ124" s="281"/>
      <c r="BA124" s="281"/>
      <c r="BB124" s="281"/>
      <c r="BC124" s="281"/>
      <c r="BD124" s="281"/>
      <c r="BE124" s="281"/>
      <c r="BF124" s="281"/>
      <c r="BG124" s="281"/>
      <c r="BH124" s="281"/>
      <c r="BI124" s="281"/>
      <c r="BJ124" s="281"/>
      <c r="BK124" s="281"/>
      <c r="BL124" s="281"/>
      <c r="BM124" s="281"/>
      <c r="BN124" s="281"/>
      <c r="BO124" s="281"/>
      <c r="BP124" s="281"/>
      <c r="BQ124" s="281"/>
      <c r="BR124" s="281"/>
      <c r="BS124" s="282"/>
      <c r="BT124" s="52"/>
      <c r="BU124" s="52"/>
      <c r="BV124" s="52"/>
      <c r="BW124" s="52"/>
      <c r="BX124" s="52"/>
      <c r="BY124" s="52"/>
      <c r="BZ124" s="52"/>
      <c r="CA124" s="52"/>
      <c r="CB124" s="52"/>
      <c r="CC124" s="52"/>
      <c r="CD124" s="52"/>
      <c r="CE124" s="52"/>
    </row>
    <row r="125" spans="1:83" s="11" customFormat="1" ht="23.5" x14ac:dyDescent="0.2">
      <c r="A125" s="52"/>
      <c r="B125" s="53"/>
      <c r="C125" s="280" t="s">
        <v>49</v>
      </c>
      <c r="D125" s="281"/>
      <c r="E125" s="281"/>
      <c r="F125" s="281"/>
      <c r="G125" s="281"/>
      <c r="H125" s="281"/>
      <c r="I125" s="281"/>
      <c r="J125" s="281"/>
      <c r="K125" s="281"/>
      <c r="L125" s="281"/>
      <c r="M125" s="281"/>
      <c r="N125" s="281"/>
      <c r="O125" s="281"/>
      <c r="P125" s="281"/>
      <c r="Q125" s="281"/>
      <c r="R125" s="281"/>
      <c r="S125" s="281"/>
      <c r="T125" s="281"/>
      <c r="U125" s="281"/>
      <c r="V125" s="281"/>
      <c r="W125" s="281"/>
      <c r="X125" s="281"/>
      <c r="Y125" s="281"/>
      <c r="Z125" s="281"/>
      <c r="AA125" s="281"/>
      <c r="AB125" s="281"/>
      <c r="AC125" s="281"/>
      <c r="AD125" s="281"/>
      <c r="AE125" s="281"/>
      <c r="AF125" s="281"/>
      <c r="AG125" s="281"/>
      <c r="AH125" s="281"/>
      <c r="AI125" s="281"/>
      <c r="AJ125" s="281"/>
      <c r="AK125" s="281"/>
      <c r="AL125" s="281"/>
      <c r="AM125" s="281"/>
      <c r="AN125" s="281"/>
      <c r="AO125" s="281"/>
      <c r="AP125" s="281"/>
      <c r="AQ125" s="281"/>
      <c r="AR125" s="281"/>
      <c r="AS125" s="281"/>
      <c r="AT125" s="281"/>
      <c r="AU125" s="281"/>
      <c r="AV125" s="281"/>
      <c r="AW125" s="281"/>
      <c r="AX125" s="281"/>
      <c r="AY125" s="281"/>
      <c r="AZ125" s="281"/>
      <c r="BA125" s="281"/>
      <c r="BB125" s="281"/>
      <c r="BC125" s="281"/>
      <c r="BD125" s="281"/>
      <c r="BE125" s="281"/>
      <c r="BF125" s="281"/>
      <c r="BG125" s="281"/>
      <c r="BH125" s="281"/>
      <c r="BI125" s="281"/>
      <c r="BJ125" s="281"/>
      <c r="BK125" s="281"/>
      <c r="BL125" s="281"/>
      <c r="BM125" s="281"/>
      <c r="BN125" s="281"/>
      <c r="BO125" s="281"/>
      <c r="BP125" s="281"/>
      <c r="BQ125" s="281"/>
      <c r="BR125" s="281"/>
      <c r="BS125" s="282"/>
      <c r="BT125" s="52"/>
      <c r="BU125" s="52"/>
      <c r="BV125" s="52"/>
      <c r="BW125" s="52"/>
      <c r="BX125" s="52"/>
      <c r="BY125" s="52"/>
      <c r="BZ125" s="52"/>
      <c r="CA125" s="52"/>
      <c r="CB125" s="52"/>
      <c r="CC125" s="52"/>
      <c r="CD125" s="52"/>
      <c r="CE125" s="52"/>
    </row>
    <row r="126" spans="1:83" s="4" customFormat="1" ht="23.5" x14ac:dyDescent="0.2">
      <c r="A126" s="24"/>
      <c r="B126" s="54"/>
      <c r="C126" s="280"/>
      <c r="D126" s="281"/>
      <c r="E126" s="281"/>
      <c r="F126" s="281"/>
      <c r="G126" s="281"/>
      <c r="H126" s="281"/>
      <c r="I126" s="281"/>
      <c r="J126" s="281"/>
      <c r="K126" s="281"/>
      <c r="L126" s="281"/>
      <c r="M126" s="281"/>
      <c r="N126" s="281"/>
      <c r="O126" s="281"/>
      <c r="P126" s="281"/>
      <c r="Q126" s="281"/>
      <c r="R126" s="281"/>
      <c r="S126" s="281"/>
      <c r="T126" s="281"/>
      <c r="U126" s="281"/>
      <c r="V126" s="281"/>
      <c r="W126" s="281"/>
      <c r="X126" s="281"/>
      <c r="Y126" s="281"/>
      <c r="Z126" s="281"/>
      <c r="AA126" s="281"/>
      <c r="AB126" s="281"/>
      <c r="AC126" s="281"/>
      <c r="AD126" s="281"/>
      <c r="AE126" s="281"/>
      <c r="AF126" s="281"/>
      <c r="AG126" s="281"/>
      <c r="AH126" s="281"/>
      <c r="AI126" s="281"/>
      <c r="AJ126" s="281"/>
      <c r="AK126" s="281"/>
      <c r="AL126" s="281"/>
      <c r="AM126" s="281"/>
      <c r="AN126" s="281"/>
      <c r="AO126" s="281"/>
      <c r="AP126" s="281"/>
      <c r="AQ126" s="281"/>
      <c r="AR126" s="281"/>
      <c r="AS126" s="281"/>
      <c r="AT126" s="281"/>
      <c r="AU126" s="281"/>
      <c r="AV126" s="281"/>
      <c r="AW126" s="281"/>
      <c r="AX126" s="281"/>
      <c r="AY126" s="281"/>
      <c r="AZ126" s="281"/>
      <c r="BA126" s="281"/>
      <c r="BB126" s="281"/>
      <c r="BC126" s="281"/>
      <c r="BD126" s="281"/>
      <c r="BE126" s="281"/>
      <c r="BF126" s="281"/>
      <c r="BG126" s="281"/>
      <c r="BH126" s="281"/>
      <c r="BI126" s="281"/>
      <c r="BJ126" s="281"/>
      <c r="BK126" s="281"/>
      <c r="BL126" s="281"/>
      <c r="BM126" s="281"/>
      <c r="BN126" s="281"/>
      <c r="BO126" s="281"/>
      <c r="BP126" s="281"/>
      <c r="BQ126" s="281"/>
      <c r="BR126" s="281"/>
      <c r="BS126" s="282"/>
      <c r="BT126" s="24"/>
      <c r="BU126" s="24"/>
      <c r="BV126" s="24"/>
      <c r="BW126" s="24"/>
      <c r="BX126" s="24"/>
      <c r="BY126" s="24"/>
      <c r="BZ126" s="24"/>
      <c r="CA126" s="24"/>
      <c r="CB126" s="24"/>
      <c r="CC126" s="24"/>
      <c r="CD126" s="24"/>
      <c r="CE126" s="24"/>
    </row>
    <row r="127" spans="1:83" s="6" customFormat="1" ht="12" customHeight="1" x14ac:dyDescent="0.2">
      <c r="A127" s="55"/>
      <c r="B127" s="56"/>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8"/>
      <c r="BF127" s="58"/>
      <c r="BG127" s="58"/>
      <c r="BH127" s="58"/>
      <c r="BI127" s="58"/>
      <c r="BJ127" s="58"/>
      <c r="BK127" s="58"/>
      <c r="BL127" s="58"/>
      <c r="BM127" s="58"/>
      <c r="BN127" s="58"/>
      <c r="BO127" s="58"/>
      <c r="BP127" s="58"/>
      <c r="BQ127" s="58"/>
      <c r="BR127" s="58"/>
      <c r="BS127" s="59"/>
      <c r="BT127" s="55"/>
      <c r="BU127" s="55"/>
      <c r="BV127" s="55"/>
      <c r="BW127" s="55"/>
      <c r="BX127" s="55"/>
      <c r="BY127" s="55"/>
      <c r="BZ127" s="55"/>
      <c r="CA127" s="55"/>
      <c r="CB127" s="55"/>
      <c r="CC127" s="55"/>
      <c r="CD127" s="55"/>
      <c r="CE127" s="55"/>
    </row>
    <row r="128" spans="1:83" s="6" customFormat="1" ht="17.25" customHeight="1" x14ac:dyDescent="0.2">
      <c r="A128" s="55"/>
      <c r="B128" s="56"/>
      <c r="C128" s="166" t="s">
        <v>9</v>
      </c>
      <c r="D128" s="167"/>
      <c r="E128" s="167"/>
      <c r="F128" s="167"/>
      <c r="G128" s="167"/>
      <c r="H128" s="167"/>
      <c r="I128" s="167"/>
      <c r="J128" s="168"/>
      <c r="K128" s="372" t="s">
        <v>91</v>
      </c>
      <c r="L128" s="372"/>
      <c r="M128" s="372"/>
      <c r="N128" s="372"/>
      <c r="O128" s="372"/>
      <c r="P128" s="372"/>
      <c r="Q128" s="372"/>
      <c r="R128" s="372"/>
      <c r="S128" s="372"/>
      <c r="T128" s="372"/>
      <c r="U128" s="372"/>
      <c r="V128" s="372"/>
      <c r="W128" s="372"/>
      <c r="X128" s="372"/>
      <c r="Y128" s="372"/>
      <c r="Z128" s="372"/>
      <c r="AA128" s="372"/>
      <c r="AB128" s="372"/>
      <c r="AC128" s="372"/>
      <c r="AD128" s="372"/>
      <c r="AE128" s="372"/>
      <c r="AF128" s="372"/>
      <c r="AG128" s="372"/>
      <c r="AH128" s="372"/>
      <c r="AI128" s="372"/>
      <c r="AJ128" s="372"/>
      <c r="AK128" s="372"/>
      <c r="AL128" s="372"/>
      <c r="AM128" s="372"/>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60"/>
      <c r="BK128" s="61"/>
      <c r="BL128" s="61"/>
      <c r="BM128" s="58"/>
      <c r="BN128" s="58"/>
      <c r="BO128" s="58"/>
      <c r="BP128" s="58"/>
      <c r="BQ128" s="58"/>
      <c r="BR128" s="61"/>
      <c r="BS128" s="59"/>
      <c r="BT128" s="55"/>
      <c r="BU128" s="55"/>
      <c r="BV128" s="55"/>
      <c r="BW128" s="55"/>
      <c r="BX128" s="55"/>
      <c r="BY128" s="55"/>
      <c r="BZ128" s="55"/>
      <c r="CA128" s="55"/>
      <c r="CB128" s="55"/>
      <c r="CC128" s="55"/>
      <c r="CD128" s="55"/>
      <c r="CE128" s="55"/>
    </row>
    <row r="129" spans="1:83" s="6" customFormat="1" ht="17.25" customHeight="1" x14ac:dyDescent="0.2">
      <c r="A129" s="55"/>
      <c r="B129" s="56"/>
      <c r="C129" s="169"/>
      <c r="D129" s="170"/>
      <c r="E129" s="170"/>
      <c r="F129" s="170"/>
      <c r="G129" s="170"/>
      <c r="H129" s="170"/>
      <c r="I129" s="170"/>
      <c r="J129" s="171"/>
      <c r="K129" s="372"/>
      <c r="L129" s="372"/>
      <c r="M129" s="372"/>
      <c r="N129" s="372"/>
      <c r="O129" s="372"/>
      <c r="P129" s="372"/>
      <c r="Q129" s="372"/>
      <c r="R129" s="372"/>
      <c r="S129" s="372"/>
      <c r="T129" s="372"/>
      <c r="U129" s="372"/>
      <c r="V129" s="372"/>
      <c r="W129" s="372"/>
      <c r="X129" s="372"/>
      <c r="Y129" s="372"/>
      <c r="Z129" s="372"/>
      <c r="AA129" s="372"/>
      <c r="AB129" s="372"/>
      <c r="AC129" s="372"/>
      <c r="AD129" s="372"/>
      <c r="AE129" s="372"/>
      <c r="AF129" s="372"/>
      <c r="AG129" s="372"/>
      <c r="AH129" s="372"/>
      <c r="AI129" s="372"/>
      <c r="AJ129" s="372"/>
      <c r="AK129" s="372"/>
      <c r="AL129" s="372"/>
      <c r="AM129" s="372"/>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60"/>
      <c r="BK129" s="60"/>
      <c r="BL129" s="60"/>
      <c r="BM129" s="58"/>
      <c r="BN129" s="58"/>
      <c r="BO129" s="58"/>
      <c r="BP129" s="58"/>
      <c r="BQ129" s="58"/>
      <c r="BR129" s="60"/>
      <c r="BS129" s="59"/>
      <c r="BT129" s="55"/>
      <c r="BU129" s="55"/>
      <c r="BV129" s="55"/>
      <c r="BW129" s="55"/>
      <c r="BX129" s="55"/>
      <c r="BY129" s="55"/>
      <c r="BZ129" s="55"/>
      <c r="CA129" s="55"/>
      <c r="CB129" s="55"/>
      <c r="CC129" s="55"/>
      <c r="CD129" s="55"/>
      <c r="CE129" s="55"/>
    </row>
    <row r="130" spans="1:83" ht="17.25" customHeight="1" x14ac:dyDescent="0.2">
      <c r="A130" s="30"/>
      <c r="B130" s="39"/>
      <c r="C130" s="166" t="s">
        <v>11</v>
      </c>
      <c r="D130" s="167"/>
      <c r="E130" s="167"/>
      <c r="F130" s="167"/>
      <c r="G130" s="167"/>
      <c r="H130" s="167"/>
      <c r="I130" s="167"/>
      <c r="J130" s="168"/>
      <c r="K130" s="372" t="s">
        <v>92</v>
      </c>
      <c r="L130" s="372"/>
      <c r="M130" s="372"/>
      <c r="N130" s="372"/>
      <c r="O130" s="372"/>
      <c r="P130" s="372"/>
      <c r="Q130" s="372"/>
      <c r="R130" s="372"/>
      <c r="S130" s="372"/>
      <c r="T130" s="372"/>
      <c r="U130" s="372"/>
      <c r="V130" s="372"/>
      <c r="W130" s="372"/>
      <c r="X130" s="372"/>
      <c r="Y130" s="372"/>
      <c r="Z130" s="372"/>
      <c r="AA130" s="372"/>
      <c r="AB130" s="372"/>
      <c r="AC130" s="372"/>
      <c r="AD130" s="372"/>
      <c r="AE130" s="372"/>
      <c r="AF130" s="372"/>
      <c r="AG130" s="372"/>
      <c r="AH130" s="372"/>
      <c r="AI130" s="372"/>
      <c r="AJ130" s="372"/>
      <c r="AK130" s="372"/>
      <c r="AL130" s="372"/>
      <c r="AM130" s="372"/>
      <c r="AN130" s="58"/>
      <c r="AO130" s="58"/>
      <c r="AP130" s="58"/>
      <c r="AQ130" s="58"/>
      <c r="AR130" s="58"/>
      <c r="AS130" s="58"/>
      <c r="AT130" s="58"/>
      <c r="AU130" s="58"/>
      <c r="AV130" s="58"/>
      <c r="AW130" s="58"/>
      <c r="AX130" s="58"/>
      <c r="AY130" s="58"/>
      <c r="AZ130" s="58"/>
      <c r="BA130" s="58"/>
      <c r="BB130" s="58"/>
      <c r="BC130" s="58"/>
      <c r="BD130" s="40"/>
      <c r="BE130" s="40"/>
      <c r="BF130" s="40"/>
      <c r="BG130" s="40"/>
      <c r="BH130" s="40"/>
      <c r="BI130" s="58"/>
      <c r="BJ130" s="60"/>
      <c r="BK130" s="60"/>
      <c r="BL130" s="60"/>
      <c r="BM130" s="40"/>
      <c r="BN130" s="40"/>
      <c r="BO130" s="40"/>
      <c r="BP130" s="40"/>
      <c r="BQ130" s="40"/>
      <c r="BR130" s="60"/>
      <c r="BS130" s="62"/>
      <c r="BT130" s="30"/>
      <c r="BU130" s="30"/>
      <c r="BV130" s="30"/>
      <c r="BW130" s="30"/>
      <c r="BX130" s="30"/>
      <c r="BY130" s="30"/>
      <c r="BZ130" s="30"/>
      <c r="CA130" s="30"/>
      <c r="CB130" s="30"/>
      <c r="CC130" s="30"/>
      <c r="CD130" s="30"/>
      <c r="CE130" s="30"/>
    </row>
    <row r="131" spans="1:83" ht="17.25" customHeight="1" x14ac:dyDescent="0.2">
      <c r="A131" s="30"/>
      <c r="B131" s="39"/>
      <c r="C131" s="169"/>
      <c r="D131" s="170"/>
      <c r="E131" s="170"/>
      <c r="F131" s="170"/>
      <c r="G131" s="170"/>
      <c r="H131" s="170"/>
      <c r="I131" s="170"/>
      <c r="J131" s="171"/>
      <c r="K131" s="372"/>
      <c r="L131" s="372"/>
      <c r="M131" s="372"/>
      <c r="N131" s="372"/>
      <c r="O131" s="372"/>
      <c r="P131" s="372"/>
      <c r="Q131" s="372"/>
      <c r="R131" s="372"/>
      <c r="S131" s="372"/>
      <c r="T131" s="372"/>
      <c r="U131" s="372"/>
      <c r="V131" s="372"/>
      <c r="W131" s="372"/>
      <c r="X131" s="372"/>
      <c r="Y131" s="372"/>
      <c r="Z131" s="372"/>
      <c r="AA131" s="372"/>
      <c r="AB131" s="372"/>
      <c r="AC131" s="372"/>
      <c r="AD131" s="372"/>
      <c r="AE131" s="372"/>
      <c r="AF131" s="372"/>
      <c r="AG131" s="372"/>
      <c r="AH131" s="372"/>
      <c r="AI131" s="372"/>
      <c r="AJ131" s="372"/>
      <c r="AK131" s="372"/>
      <c r="AL131" s="372"/>
      <c r="AM131" s="372"/>
      <c r="AN131" s="58"/>
      <c r="AO131" s="58"/>
      <c r="AP131" s="58"/>
      <c r="AQ131" s="58"/>
      <c r="AR131" s="58"/>
      <c r="AS131" s="58"/>
      <c r="AT131" s="58"/>
      <c r="AU131" s="58"/>
      <c r="AV131" s="58"/>
      <c r="AW131" s="58"/>
      <c r="AX131" s="58"/>
      <c r="AY131" s="58"/>
      <c r="AZ131" s="58"/>
      <c r="BA131" s="58"/>
      <c r="BB131" s="58"/>
      <c r="BC131" s="58"/>
      <c r="BD131" s="40"/>
      <c r="BE131" s="40"/>
      <c r="BF131" s="40"/>
      <c r="BG131" s="40"/>
      <c r="BH131" s="40"/>
      <c r="BI131" s="58"/>
      <c r="BJ131" s="60"/>
      <c r="BK131" s="60"/>
      <c r="BL131" s="60"/>
      <c r="BM131" s="40"/>
      <c r="BN131" s="40"/>
      <c r="BO131" s="40"/>
      <c r="BP131" s="40"/>
      <c r="BQ131" s="40"/>
      <c r="BR131" s="60"/>
      <c r="BS131" s="62"/>
      <c r="BT131" s="30"/>
      <c r="BU131" s="30"/>
      <c r="BV131" s="30"/>
      <c r="BW131" s="30"/>
      <c r="BX131" s="30"/>
      <c r="BY131" s="30"/>
      <c r="BZ131" s="30"/>
      <c r="CA131" s="30"/>
      <c r="CB131" s="30"/>
      <c r="CC131" s="30"/>
      <c r="CD131" s="30"/>
      <c r="CE131" s="30"/>
    </row>
    <row r="132" spans="1:83" ht="17.25" customHeight="1" x14ac:dyDescent="0.2">
      <c r="A132" s="30"/>
      <c r="B132" s="39"/>
      <c r="C132" s="166" t="s">
        <v>13</v>
      </c>
      <c r="D132" s="167"/>
      <c r="E132" s="167"/>
      <c r="F132" s="167"/>
      <c r="G132" s="167"/>
      <c r="H132" s="167"/>
      <c r="I132" s="167"/>
      <c r="J132" s="168"/>
      <c r="K132" s="372" t="s">
        <v>14</v>
      </c>
      <c r="L132" s="372"/>
      <c r="M132" s="372"/>
      <c r="N132" s="372"/>
      <c r="O132" s="372"/>
      <c r="P132" s="372"/>
      <c r="Q132" s="372"/>
      <c r="R132" s="372"/>
      <c r="S132" s="372"/>
      <c r="T132" s="372"/>
      <c r="U132" s="372"/>
      <c r="V132" s="372"/>
      <c r="W132" s="372"/>
      <c r="X132" s="372"/>
      <c r="Y132" s="372"/>
      <c r="Z132" s="372"/>
      <c r="AA132" s="372"/>
      <c r="AB132" s="372"/>
      <c r="AC132" s="372"/>
      <c r="AD132" s="372"/>
      <c r="AE132" s="372"/>
      <c r="AF132" s="372"/>
      <c r="AG132" s="372"/>
      <c r="AH132" s="372"/>
      <c r="AI132" s="372"/>
      <c r="AJ132" s="372"/>
      <c r="AK132" s="372"/>
      <c r="AL132" s="372"/>
      <c r="AM132" s="372"/>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60"/>
      <c r="BK132" s="60"/>
      <c r="BL132" s="60"/>
      <c r="BM132" s="60"/>
      <c r="BN132" s="60"/>
      <c r="BO132" s="60"/>
      <c r="BP132" s="60"/>
      <c r="BQ132" s="60"/>
      <c r="BR132" s="60"/>
      <c r="BS132" s="62"/>
      <c r="BT132" s="30"/>
      <c r="BU132" s="30"/>
      <c r="BV132" s="30"/>
      <c r="BW132" s="30"/>
      <c r="BX132" s="30"/>
      <c r="BY132" s="30"/>
      <c r="BZ132" s="30"/>
      <c r="CA132" s="30"/>
      <c r="CB132" s="30"/>
      <c r="CC132" s="30"/>
      <c r="CD132" s="30"/>
      <c r="CE132" s="30"/>
    </row>
    <row r="133" spans="1:83" ht="17.25" customHeight="1" x14ac:dyDescent="0.2">
      <c r="A133" s="30"/>
      <c r="B133" s="39"/>
      <c r="C133" s="169"/>
      <c r="D133" s="170"/>
      <c r="E133" s="170"/>
      <c r="F133" s="170"/>
      <c r="G133" s="170"/>
      <c r="H133" s="170"/>
      <c r="I133" s="170"/>
      <c r="J133" s="171"/>
      <c r="K133" s="372"/>
      <c r="L133" s="372"/>
      <c r="M133" s="372"/>
      <c r="N133" s="372"/>
      <c r="O133" s="372"/>
      <c r="P133" s="372"/>
      <c r="Q133" s="372"/>
      <c r="R133" s="372"/>
      <c r="S133" s="372"/>
      <c r="T133" s="372"/>
      <c r="U133" s="372"/>
      <c r="V133" s="372"/>
      <c r="W133" s="372"/>
      <c r="X133" s="372"/>
      <c r="Y133" s="372"/>
      <c r="Z133" s="372"/>
      <c r="AA133" s="372"/>
      <c r="AB133" s="372"/>
      <c r="AC133" s="372"/>
      <c r="AD133" s="372"/>
      <c r="AE133" s="372"/>
      <c r="AF133" s="372"/>
      <c r="AG133" s="372"/>
      <c r="AH133" s="372"/>
      <c r="AI133" s="372"/>
      <c r="AJ133" s="372"/>
      <c r="AK133" s="372"/>
      <c r="AL133" s="372"/>
      <c r="AM133" s="372"/>
      <c r="AN133" s="58"/>
      <c r="AO133" s="40"/>
      <c r="AP133" s="58"/>
      <c r="AQ133" s="58"/>
      <c r="AR133" s="58"/>
      <c r="AS133" s="58"/>
      <c r="AT133" s="58"/>
      <c r="AU133" s="58"/>
      <c r="AV133" s="58"/>
      <c r="AW133" s="58"/>
      <c r="AX133" s="58"/>
      <c r="AY133" s="58"/>
      <c r="AZ133" s="58"/>
      <c r="BA133" s="58"/>
      <c r="BB133" s="58"/>
      <c r="BC133" s="58"/>
      <c r="BD133" s="58"/>
      <c r="BE133" s="58"/>
      <c r="BF133" s="58"/>
      <c r="BG133" s="58"/>
      <c r="BH133" s="58"/>
      <c r="BI133" s="58"/>
      <c r="BJ133" s="60"/>
      <c r="BK133" s="60"/>
      <c r="BL133" s="60"/>
      <c r="BM133" s="60"/>
      <c r="BN133" s="60"/>
      <c r="BO133" s="60"/>
      <c r="BP133" s="60"/>
      <c r="BQ133" s="60"/>
      <c r="BR133" s="60"/>
      <c r="BS133" s="62"/>
      <c r="BT133" s="30"/>
      <c r="BU133" s="30"/>
      <c r="BV133" s="30"/>
      <c r="BW133" s="30"/>
      <c r="BX133" s="30"/>
      <c r="BY133" s="30"/>
      <c r="BZ133" s="30"/>
      <c r="CA133" s="30"/>
      <c r="CB133" s="30"/>
      <c r="CC133" s="30"/>
      <c r="CD133" s="30"/>
      <c r="CE133" s="30"/>
    </row>
    <row r="134" spans="1:83" s="6" customFormat="1" ht="17.25" customHeight="1" x14ac:dyDescent="0.2">
      <c r="A134" s="55"/>
      <c r="B134" s="56"/>
      <c r="C134" s="339" t="s">
        <v>15</v>
      </c>
      <c r="D134" s="339"/>
      <c r="E134" s="339"/>
      <c r="F134" s="339"/>
      <c r="G134" s="339"/>
      <c r="H134" s="339"/>
      <c r="I134" s="339"/>
      <c r="J134" s="339"/>
      <c r="K134" s="372">
        <v>2</v>
      </c>
      <c r="L134" s="372"/>
      <c r="M134" s="372"/>
      <c r="N134" s="372"/>
      <c r="O134" s="372"/>
      <c r="P134" s="372"/>
      <c r="Q134" s="372"/>
      <c r="R134" s="372"/>
      <c r="S134" s="372"/>
      <c r="T134" s="372"/>
      <c r="U134" s="372"/>
      <c r="V134" s="372"/>
      <c r="W134" s="372"/>
      <c r="X134" s="372"/>
      <c r="Y134" s="372"/>
      <c r="Z134" s="372"/>
      <c r="AA134" s="372"/>
      <c r="AB134" s="372"/>
      <c r="AC134" s="372"/>
      <c r="AD134" s="372"/>
      <c r="AE134" s="372"/>
      <c r="AF134" s="372"/>
      <c r="AG134" s="372"/>
      <c r="AH134" s="372"/>
      <c r="AI134" s="372"/>
      <c r="AJ134" s="372"/>
      <c r="AK134" s="372"/>
      <c r="AL134" s="372"/>
      <c r="AM134" s="372"/>
      <c r="AN134" s="40"/>
      <c r="AO134" s="58"/>
      <c r="AP134" s="58"/>
      <c r="AQ134" s="58"/>
      <c r="AR134" s="58"/>
      <c r="AS134" s="58"/>
      <c r="AT134" s="58"/>
      <c r="AU134" s="373" t="s">
        <v>50</v>
      </c>
      <c r="AV134" s="374"/>
      <c r="AW134" s="374"/>
      <c r="AX134" s="374"/>
      <c r="AY134" s="374"/>
      <c r="AZ134" s="375"/>
      <c r="BA134" s="382">
        <f>AU206</f>
        <v>24000000</v>
      </c>
      <c r="BB134" s="383"/>
      <c r="BC134" s="383"/>
      <c r="BD134" s="383"/>
      <c r="BE134" s="383"/>
      <c r="BF134" s="383"/>
      <c r="BG134" s="383"/>
      <c r="BH134" s="383"/>
      <c r="BI134" s="383"/>
      <c r="BJ134" s="383"/>
      <c r="BK134" s="383"/>
      <c r="BL134" s="383"/>
      <c r="BM134" s="384"/>
      <c r="BN134" s="391" t="s">
        <v>51</v>
      </c>
      <c r="BO134" s="392"/>
      <c r="BP134" s="392"/>
      <c r="BQ134" s="393"/>
      <c r="BR134" s="60"/>
      <c r="BS134" s="59"/>
      <c r="BT134" s="55"/>
      <c r="BU134" s="55"/>
      <c r="BV134" s="55"/>
      <c r="BW134" s="55"/>
      <c r="BX134" s="55"/>
      <c r="BY134" s="55"/>
      <c r="BZ134" s="55"/>
      <c r="CA134" s="55"/>
      <c r="CB134" s="55"/>
      <c r="CC134" s="55"/>
      <c r="CD134" s="55"/>
      <c r="CE134" s="55"/>
    </row>
    <row r="135" spans="1:83" s="6" customFormat="1" ht="17.25" customHeight="1" x14ac:dyDescent="0.2">
      <c r="A135" s="55"/>
      <c r="B135" s="56"/>
      <c r="C135" s="339"/>
      <c r="D135" s="339"/>
      <c r="E135" s="339"/>
      <c r="F135" s="339"/>
      <c r="G135" s="339"/>
      <c r="H135" s="339"/>
      <c r="I135" s="339"/>
      <c r="J135" s="339"/>
      <c r="K135" s="372"/>
      <c r="L135" s="372"/>
      <c r="M135" s="372"/>
      <c r="N135" s="372"/>
      <c r="O135" s="372"/>
      <c r="P135" s="372"/>
      <c r="Q135" s="372"/>
      <c r="R135" s="372"/>
      <c r="S135" s="372"/>
      <c r="T135" s="372"/>
      <c r="U135" s="372"/>
      <c r="V135" s="372"/>
      <c r="W135" s="372"/>
      <c r="X135" s="372"/>
      <c r="Y135" s="372"/>
      <c r="Z135" s="372"/>
      <c r="AA135" s="372"/>
      <c r="AB135" s="372"/>
      <c r="AC135" s="372"/>
      <c r="AD135" s="372"/>
      <c r="AE135" s="372"/>
      <c r="AF135" s="372"/>
      <c r="AG135" s="372"/>
      <c r="AH135" s="372"/>
      <c r="AI135" s="372"/>
      <c r="AJ135" s="372"/>
      <c r="AK135" s="372"/>
      <c r="AL135" s="372"/>
      <c r="AM135" s="372"/>
      <c r="AN135" s="40"/>
      <c r="AO135" s="58"/>
      <c r="AP135" s="58"/>
      <c r="AQ135" s="58"/>
      <c r="AR135" s="58"/>
      <c r="AS135" s="58"/>
      <c r="AT135" s="58"/>
      <c r="AU135" s="376"/>
      <c r="AV135" s="377"/>
      <c r="AW135" s="377"/>
      <c r="AX135" s="377"/>
      <c r="AY135" s="377"/>
      <c r="AZ135" s="378"/>
      <c r="BA135" s="385"/>
      <c r="BB135" s="386"/>
      <c r="BC135" s="386"/>
      <c r="BD135" s="386"/>
      <c r="BE135" s="386"/>
      <c r="BF135" s="386"/>
      <c r="BG135" s="386"/>
      <c r="BH135" s="386"/>
      <c r="BI135" s="386"/>
      <c r="BJ135" s="386"/>
      <c r="BK135" s="386"/>
      <c r="BL135" s="386"/>
      <c r="BM135" s="387"/>
      <c r="BN135" s="394"/>
      <c r="BO135" s="395"/>
      <c r="BP135" s="395"/>
      <c r="BQ135" s="396"/>
      <c r="BR135" s="60"/>
      <c r="BS135" s="59"/>
      <c r="BT135" s="55"/>
      <c r="BU135" s="55"/>
      <c r="BV135" s="55"/>
      <c r="BW135" s="55"/>
      <c r="BX135" s="55"/>
      <c r="BY135" s="55"/>
      <c r="BZ135" s="55"/>
      <c r="CA135" s="55"/>
      <c r="CB135" s="55"/>
      <c r="CC135" s="55"/>
      <c r="CD135" s="55"/>
      <c r="CE135" s="55"/>
    </row>
    <row r="136" spans="1:83" ht="17.25" customHeight="1" x14ac:dyDescent="0.2">
      <c r="A136" s="30"/>
      <c r="B136" s="39"/>
      <c r="C136" s="166" t="s">
        <v>16</v>
      </c>
      <c r="D136" s="167"/>
      <c r="E136" s="167"/>
      <c r="F136" s="167"/>
      <c r="G136" s="167"/>
      <c r="H136" s="167"/>
      <c r="I136" s="167"/>
      <c r="J136" s="168"/>
      <c r="K136" s="400">
        <v>1</v>
      </c>
      <c r="L136" s="401"/>
      <c r="M136" s="401"/>
      <c r="N136" s="401"/>
      <c r="O136" s="401"/>
      <c r="P136" s="401"/>
      <c r="Q136" s="401"/>
      <c r="R136" s="401"/>
      <c r="S136" s="401"/>
      <c r="T136" s="401"/>
      <c r="U136" s="401"/>
      <c r="V136" s="401"/>
      <c r="W136" s="401"/>
      <c r="X136" s="401"/>
      <c r="Y136" s="401"/>
      <c r="Z136" s="401"/>
      <c r="AA136" s="401"/>
      <c r="AB136" s="401"/>
      <c r="AC136" s="401"/>
      <c r="AD136" s="401"/>
      <c r="AE136" s="401"/>
      <c r="AF136" s="401"/>
      <c r="AG136" s="401"/>
      <c r="AH136" s="401"/>
      <c r="AI136" s="401"/>
      <c r="AJ136" s="401"/>
      <c r="AK136" s="401"/>
      <c r="AL136" s="401"/>
      <c r="AM136" s="402"/>
      <c r="AN136" s="58"/>
      <c r="AO136" s="58"/>
      <c r="AP136" s="58"/>
      <c r="AQ136" s="58"/>
      <c r="AR136" s="58"/>
      <c r="AS136" s="58"/>
      <c r="AT136" s="58"/>
      <c r="AU136" s="376"/>
      <c r="AV136" s="377"/>
      <c r="AW136" s="377"/>
      <c r="AX136" s="377"/>
      <c r="AY136" s="377"/>
      <c r="AZ136" s="378"/>
      <c r="BA136" s="385"/>
      <c r="BB136" s="386"/>
      <c r="BC136" s="386"/>
      <c r="BD136" s="386"/>
      <c r="BE136" s="386"/>
      <c r="BF136" s="386"/>
      <c r="BG136" s="386"/>
      <c r="BH136" s="386"/>
      <c r="BI136" s="386"/>
      <c r="BJ136" s="386"/>
      <c r="BK136" s="386"/>
      <c r="BL136" s="386"/>
      <c r="BM136" s="387"/>
      <c r="BN136" s="394"/>
      <c r="BO136" s="395"/>
      <c r="BP136" s="395"/>
      <c r="BQ136" s="396"/>
      <c r="BR136" s="60"/>
      <c r="BS136" s="62"/>
      <c r="BT136" s="30"/>
      <c r="BU136" s="30"/>
      <c r="BV136" s="30"/>
      <c r="BW136" s="30"/>
      <c r="BX136" s="30"/>
      <c r="BY136" s="30"/>
      <c r="BZ136" s="30"/>
      <c r="CA136" s="30"/>
      <c r="CB136" s="30"/>
      <c r="CC136" s="30"/>
      <c r="CD136" s="30"/>
      <c r="CE136" s="30"/>
    </row>
    <row r="137" spans="1:83" ht="17.25" customHeight="1" x14ac:dyDescent="0.2">
      <c r="A137" s="30"/>
      <c r="B137" s="39"/>
      <c r="C137" s="169"/>
      <c r="D137" s="170"/>
      <c r="E137" s="170"/>
      <c r="F137" s="170"/>
      <c r="G137" s="170"/>
      <c r="H137" s="170"/>
      <c r="I137" s="170"/>
      <c r="J137" s="171"/>
      <c r="K137" s="403"/>
      <c r="L137" s="404"/>
      <c r="M137" s="404"/>
      <c r="N137" s="404"/>
      <c r="O137" s="404"/>
      <c r="P137" s="404"/>
      <c r="Q137" s="404"/>
      <c r="R137" s="404"/>
      <c r="S137" s="404"/>
      <c r="T137" s="404"/>
      <c r="U137" s="404"/>
      <c r="V137" s="404"/>
      <c r="W137" s="404"/>
      <c r="X137" s="404"/>
      <c r="Y137" s="404"/>
      <c r="Z137" s="404"/>
      <c r="AA137" s="404"/>
      <c r="AB137" s="404"/>
      <c r="AC137" s="404"/>
      <c r="AD137" s="404"/>
      <c r="AE137" s="404"/>
      <c r="AF137" s="404"/>
      <c r="AG137" s="404"/>
      <c r="AH137" s="404"/>
      <c r="AI137" s="404"/>
      <c r="AJ137" s="404"/>
      <c r="AK137" s="404"/>
      <c r="AL137" s="404"/>
      <c r="AM137" s="405"/>
      <c r="AN137" s="58"/>
      <c r="AO137" s="58"/>
      <c r="AP137" s="58"/>
      <c r="AQ137" s="58"/>
      <c r="AR137" s="58"/>
      <c r="AS137" s="58"/>
      <c r="AT137" s="58"/>
      <c r="AU137" s="379"/>
      <c r="AV137" s="380"/>
      <c r="AW137" s="380"/>
      <c r="AX137" s="380"/>
      <c r="AY137" s="380"/>
      <c r="AZ137" s="381"/>
      <c r="BA137" s="388"/>
      <c r="BB137" s="389"/>
      <c r="BC137" s="389"/>
      <c r="BD137" s="389"/>
      <c r="BE137" s="389"/>
      <c r="BF137" s="389"/>
      <c r="BG137" s="389"/>
      <c r="BH137" s="389"/>
      <c r="BI137" s="389"/>
      <c r="BJ137" s="389"/>
      <c r="BK137" s="389"/>
      <c r="BL137" s="389"/>
      <c r="BM137" s="390"/>
      <c r="BN137" s="397"/>
      <c r="BO137" s="398"/>
      <c r="BP137" s="398"/>
      <c r="BQ137" s="399"/>
      <c r="BR137" s="61"/>
      <c r="BS137" s="62"/>
      <c r="BT137" s="30"/>
      <c r="BU137" s="30"/>
      <c r="BV137" s="30"/>
      <c r="BW137" s="30"/>
      <c r="BX137" s="30"/>
      <c r="BY137" s="30"/>
      <c r="BZ137" s="30"/>
      <c r="CA137" s="30"/>
      <c r="CB137" s="30"/>
      <c r="CC137" s="30"/>
      <c r="CD137" s="30"/>
      <c r="CE137" s="30"/>
    </row>
    <row r="138" spans="1:83" ht="7.5" customHeight="1" x14ac:dyDescent="0.2">
      <c r="A138" s="30"/>
      <c r="B138" s="39"/>
      <c r="C138" s="63"/>
      <c r="D138" s="63"/>
      <c r="E138" s="63"/>
      <c r="F138" s="63"/>
      <c r="G138" s="63"/>
      <c r="H138" s="63"/>
      <c r="I138" s="63"/>
      <c r="J138" s="63"/>
      <c r="K138" s="64"/>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66"/>
      <c r="BO138" s="58"/>
      <c r="BP138" s="66"/>
      <c r="BQ138" s="58"/>
      <c r="BR138" s="58"/>
      <c r="BS138" s="62"/>
      <c r="BT138" s="30"/>
      <c r="BU138" s="30"/>
      <c r="BV138" s="30"/>
      <c r="BW138" s="30"/>
      <c r="BX138" s="30"/>
      <c r="BY138" s="30"/>
      <c r="BZ138" s="30"/>
      <c r="CA138" s="30"/>
      <c r="CB138" s="30"/>
      <c r="CC138" s="30"/>
      <c r="CD138" s="30"/>
      <c r="CE138" s="30"/>
    </row>
    <row r="139" spans="1:83" ht="7.5" customHeight="1" x14ac:dyDescent="0.2">
      <c r="A139" s="30"/>
      <c r="B139" s="67"/>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8"/>
      <c r="BP139" s="68"/>
      <c r="BQ139" s="68"/>
      <c r="BR139" s="68"/>
      <c r="BS139" s="62"/>
      <c r="BT139" s="30"/>
      <c r="BU139" s="30"/>
      <c r="BV139" s="30"/>
      <c r="BW139" s="30"/>
      <c r="BX139" s="30"/>
      <c r="BY139" s="30"/>
      <c r="BZ139" s="30"/>
      <c r="CA139" s="30"/>
      <c r="CB139" s="30"/>
      <c r="CC139" s="30"/>
      <c r="CD139" s="30"/>
      <c r="CE139" s="30"/>
    </row>
    <row r="140" spans="1:83" ht="13.5" customHeight="1" x14ac:dyDescent="0.2">
      <c r="A140" s="30"/>
      <c r="B140" s="39"/>
      <c r="C140" s="166" t="s">
        <v>52</v>
      </c>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7"/>
      <c r="AR140" s="167"/>
      <c r="AS140" s="167"/>
      <c r="AT140" s="167"/>
      <c r="AU140" s="167"/>
      <c r="AV140" s="167"/>
      <c r="AW140" s="167"/>
      <c r="AX140" s="167"/>
      <c r="AY140" s="167"/>
      <c r="AZ140" s="167"/>
      <c r="BA140" s="167"/>
      <c r="BB140" s="167"/>
      <c r="BC140" s="167"/>
      <c r="BD140" s="167"/>
      <c r="BE140" s="167"/>
      <c r="BF140" s="167"/>
      <c r="BG140" s="167"/>
      <c r="BH140" s="167"/>
      <c r="BI140" s="167"/>
      <c r="BJ140" s="167"/>
      <c r="BK140" s="167"/>
      <c r="BL140" s="167"/>
      <c r="BM140" s="167"/>
      <c r="BN140" s="167"/>
      <c r="BO140" s="167"/>
      <c r="BP140" s="167"/>
      <c r="BQ140" s="167"/>
      <c r="BR140" s="168"/>
      <c r="BS140" s="62"/>
      <c r="BT140" s="30"/>
      <c r="BU140" s="30"/>
      <c r="BV140" s="30"/>
      <c r="BW140" s="30"/>
      <c r="BX140" s="30"/>
      <c r="BY140" s="30"/>
      <c r="BZ140" s="30"/>
      <c r="CA140" s="30"/>
      <c r="CB140" s="30"/>
      <c r="CC140" s="30"/>
      <c r="CD140" s="30"/>
      <c r="CE140" s="30"/>
    </row>
    <row r="141" spans="1:83" ht="13.5" customHeight="1" x14ac:dyDescent="0.2">
      <c r="A141" s="30"/>
      <c r="B141" s="39"/>
      <c r="C141" s="178"/>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c r="AQ141" s="179"/>
      <c r="AR141" s="179"/>
      <c r="AS141" s="179"/>
      <c r="AT141" s="179"/>
      <c r="AU141" s="179"/>
      <c r="AV141" s="179"/>
      <c r="AW141" s="179"/>
      <c r="AX141" s="179"/>
      <c r="AY141" s="179"/>
      <c r="AZ141" s="179"/>
      <c r="BA141" s="179"/>
      <c r="BB141" s="179"/>
      <c r="BC141" s="179"/>
      <c r="BD141" s="179"/>
      <c r="BE141" s="179"/>
      <c r="BF141" s="179"/>
      <c r="BG141" s="179"/>
      <c r="BH141" s="179"/>
      <c r="BI141" s="179"/>
      <c r="BJ141" s="179"/>
      <c r="BK141" s="179"/>
      <c r="BL141" s="179"/>
      <c r="BM141" s="179"/>
      <c r="BN141" s="179"/>
      <c r="BO141" s="179"/>
      <c r="BP141" s="179"/>
      <c r="BQ141" s="179"/>
      <c r="BR141" s="180"/>
      <c r="BS141" s="62"/>
      <c r="BT141" s="30"/>
      <c r="BU141" s="30"/>
      <c r="BV141" s="30"/>
      <c r="BW141" s="30"/>
      <c r="BX141" s="30"/>
      <c r="BY141" s="30"/>
      <c r="BZ141" s="30"/>
      <c r="CA141" s="30"/>
      <c r="CB141" s="30"/>
      <c r="CC141" s="30"/>
      <c r="CD141" s="30"/>
      <c r="CE141" s="30"/>
    </row>
    <row r="142" spans="1:83" ht="13.5" customHeight="1" x14ac:dyDescent="0.2">
      <c r="A142" s="30"/>
      <c r="B142" s="39"/>
      <c r="C142" s="169"/>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c r="AY142" s="170"/>
      <c r="AZ142" s="170"/>
      <c r="BA142" s="170"/>
      <c r="BB142" s="170"/>
      <c r="BC142" s="170"/>
      <c r="BD142" s="170"/>
      <c r="BE142" s="170"/>
      <c r="BF142" s="170"/>
      <c r="BG142" s="170"/>
      <c r="BH142" s="170"/>
      <c r="BI142" s="170"/>
      <c r="BJ142" s="170"/>
      <c r="BK142" s="170"/>
      <c r="BL142" s="170"/>
      <c r="BM142" s="170"/>
      <c r="BN142" s="170"/>
      <c r="BO142" s="170"/>
      <c r="BP142" s="170"/>
      <c r="BQ142" s="170"/>
      <c r="BR142" s="171"/>
      <c r="BS142" s="62"/>
      <c r="BT142" s="30"/>
      <c r="BU142" s="30"/>
      <c r="BV142" s="30"/>
      <c r="BW142" s="30"/>
      <c r="BX142" s="30"/>
      <c r="BY142" s="30"/>
      <c r="BZ142" s="30"/>
      <c r="CA142" s="30"/>
      <c r="CB142" s="30"/>
      <c r="CC142" s="30"/>
      <c r="CD142" s="30"/>
      <c r="CE142" s="30"/>
    </row>
    <row r="143" spans="1:83" s="10" customFormat="1" x14ac:dyDescent="0.2">
      <c r="A143" s="68"/>
      <c r="B143" s="39"/>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28"/>
      <c r="BT143" s="68"/>
      <c r="BU143" s="68"/>
      <c r="BV143" s="68"/>
      <c r="BW143" s="68"/>
      <c r="BX143" s="68"/>
      <c r="BY143" s="68"/>
      <c r="BZ143" s="68"/>
      <c r="CA143" s="68"/>
      <c r="CB143" s="68"/>
      <c r="CC143" s="68"/>
      <c r="CD143" s="68"/>
      <c r="CE143" s="68"/>
    </row>
    <row r="144" spans="1:83" ht="13.5" customHeight="1" x14ac:dyDescent="0.2">
      <c r="A144" s="30"/>
      <c r="B144" s="39"/>
      <c r="C144" s="409" t="s">
        <v>53</v>
      </c>
      <c r="D144" s="410"/>
      <c r="E144" s="411"/>
      <c r="F144" s="418" t="s">
        <v>118</v>
      </c>
      <c r="G144" s="419"/>
      <c r="H144" s="419"/>
      <c r="I144" s="419"/>
      <c r="J144" s="419"/>
      <c r="K144" s="419"/>
      <c r="L144" s="419"/>
      <c r="M144" s="419"/>
      <c r="N144" s="419"/>
      <c r="O144" s="419"/>
      <c r="P144" s="419"/>
      <c r="Q144" s="419"/>
      <c r="R144" s="420"/>
      <c r="S144" s="40"/>
      <c r="T144" s="40"/>
      <c r="U144" s="454">
        <f>【記入例】契約内容申告書!$C$43</f>
        <v>84</v>
      </c>
      <c r="V144" s="455"/>
      <c r="W144" s="455"/>
      <c r="X144" s="455"/>
      <c r="Y144" s="455"/>
      <c r="Z144" s="455"/>
      <c r="AA144" s="455"/>
      <c r="AB144" s="455"/>
      <c r="AC144" s="455"/>
      <c r="AD144" s="455"/>
      <c r="AE144" s="455"/>
      <c r="AF144" s="455"/>
      <c r="AG144" s="455"/>
      <c r="AH144" s="455"/>
      <c r="AI144" s="455"/>
      <c r="AJ144" s="455"/>
      <c r="AK144" s="455"/>
      <c r="AL144" s="455"/>
      <c r="AM144" s="455"/>
      <c r="AN144" s="456"/>
      <c r="AO144" s="469" t="s">
        <v>54</v>
      </c>
      <c r="AP144" s="470"/>
      <c r="AQ144" s="471"/>
      <c r="AR144" s="40"/>
      <c r="AS144" s="40"/>
      <c r="AT144" s="69"/>
      <c r="AU144" s="409" t="s">
        <v>108</v>
      </c>
      <c r="AV144" s="410"/>
      <c r="AW144" s="411"/>
      <c r="AX144" s="418" t="s">
        <v>107</v>
      </c>
      <c r="AY144" s="419"/>
      <c r="AZ144" s="419"/>
      <c r="BA144" s="419"/>
      <c r="BB144" s="419"/>
      <c r="BC144" s="419"/>
      <c r="BD144" s="419"/>
      <c r="BE144" s="419"/>
      <c r="BF144" s="419"/>
      <c r="BG144" s="420"/>
      <c r="BH144" s="478">
        <v>66</v>
      </c>
      <c r="BI144" s="479"/>
      <c r="BJ144" s="479"/>
      <c r="BK144" s="479"/>
      <c r="BL144" s="479"/>
      <c r="BM144" s="479"/>
      <c r="BN144" s="479"/>
      <c r="BO144" s="480"/>
      <c r="BP144" s="469" t="s">
        <v>54</v>
      </c>
      <c r="BQ144" s="470"/>
      <c r="BR144" s="471"/>
      <c r="BS144" s="62"/>
      <c r="BT144" s="30"/>
      <c r="BU144" s="30"/>
      <c r="BV144" s="30"/>
      <c r="BW144" s="30"/>
      <c r="BX144" s="30"/>
      <c r="BY144" s="30"/>
      <c r="BZ144" s="30"/>
      <c r="CA144" s="30"/>
      <c r="CB144" s="30"/>
      <c r="CC144" s="30"/>
      <c r="CD144" s="30"/>
      <c r="CE144" s="30"/>
    </row>
    <row r="145" spans="1:83" ht="13.5" customHeight="1" x14ac:dyDescent="0.2">
      <c r="A145" s="30"/>
      <c r="B145" s="39"/>
      <c r="C145" s="412"/>
      <c r="D145" s="413"/>
      <c r="E145" s="414"/>
      <c r="F145" s="421"/>
      <c r="G145" s="422"/>
      <c r="H145" s="422"/>
      <c r="I145" s="422"/>
      <c r="J145" s="422"/>
      <c r="K145" s="422"/>
      <c r="L145" s="422"/>
      <c r="M145" s="422"/>
      <c r="N145" s="422"/>
      <c r="O145" s="422"/>
      <c r="P145" s="422"/>
      <c r="Q145" s="422"/>
      <c r="R145" s="423"/>
      <c r="S145" s="40"/>
      <c r="T145" s="40"/>
      <c r="U145" s="457"/>
      <c r="V145" s="458"/>
      <c r="W145" s="458"/>
      <c r="X145" s="458"/>
      <c r="Y145" s="458"/>
      <c r="Z145" s="458"/>
      <c r="AA145" s="458"/>
      <c r="AB145" s="458"/>
      <c r="AC145" s="458"/>
      <c r="AD145" s="458"/>
      <c r="AE145" s="458"/>
      <c r="AF145" s="458"/>
      <c r="AG145" s="458"/>
      <c r="AH145" s="458"/>
      <c r="AI145" s="458"/>
      <c r="AJ145" s="458"/>
      <c r="AK145" s="458"/>
      <c r="AL145" s="458"/>
      <c r="AM145" s="458"/>
      <c r="AN145" s="459"/>
      <c r="AO145" s="472"/>
      <c r="AP145" s="473"/>
      <c r="AQ145" s="474"/>
      <c r="AR145" s="70"/>
      <c r="AS145" s="40"/>
      <c r="AT145" s="69"/>
      <c r="AU145" s="412"/>
      <c r="AV145" s="413"/>
      <c r="AW145" s="414"/>
      <c r="AX145" s="421"/>
      <c r="AY145" s="422"/>
      <c r="AZ145" s="422"/>
      <c r="BA145" s="422"/>
      <c r="BB145" s="422"/>
      <c r="BC145" s="422"/>
      <c r="BD145" s="422"/>
      <c r="BE145" s="422"/>
      <c r="BF145" s="422"/>
      <c r="BG145" s="423"/>
      <c r="BH145" s="481"/>
      <c r="BI145" s="482"/>
      <c r="BJ145" s="482"/>
      <c r="BK145" s="482"/>
      <c r="BL145" s="482"/>
      <c r="BM145" s="482"/>
      <c r="BN145" s="482"/>
      <c r="BO145" s="483"/>
      <c r="BP145" s="472"/>
      <c r="BQ145" s="473"/>
      <c r="BR145" s="474"/>
      <c r="BS145" s="62"/>
      <c r="BT145" s="30"/>
      <c r="BU145" s="30"/>
      <c r="BV145" s="30"/>
      <c r="BW145" s="30"/>
      <c r="BX145" s="30"/>
      <c r="BY145" s="30"/>
      <c r="BZ145" s="30"/>
      <c r="CA145" s="30"/>
      <c r="CB145" s="30"/>
      <c r="CC145" s="30"/>
      <c r="CD145" s="30"/>
      <c r="CE145" s="30"/>
    </row>
    <row r="146" spans="1:83" ht="13.5" customHeight="1" x14ac:dyDescent="0.2">
      <c r="A146" s="30"/>
      <c r="B146" s="39"/>
      <c r="C146" s="415"/>
      <c r="D146" s="416"/>
      <c r="E146" s="417"/>
      <c r="F146" s="424"/>
      <c r="G146" s="425"/>
      <c r="H146" s="425"/>
      <c r="I146" s="425"/>
      <c r="J146" s="425"/>
      <c r="K146" s="425"/>
      <c r="L146" s="425"/>
      <c r="M146" s="425"/>
      <c r="N146" s="425"/>
      <c r="O146" s="425"/>
      <c r="P146" s="425"/>
      <c r="Q146" s="425"/>
      <c r="R146" s="426"/>
      <c r="S146" s="40"/>
      <c r="T146" s="40"/>
      <c r="U146" s="460"/>
      <c r="V146" s="461"/>
      <c r="W146" s="461"/>
      <c r="X146" s="461"/>
      <c r="Y146" s="461"/>
      <c r="Z146" s="461"/>
      <c r="AA146" s="461"/>
      <c r="AB146" s="461"/>
      <c r="AC146" s="461"/>
      <c r="AD146" s="461"/>
      <c r="AE146" s="461"/>
      <c r="AF146" s="461"/>
      <c r="AG146" s="461"/>
      <c r="AH146" s="461"/>
      <c r="AI146" s="461"/>
      <c r="AJ146" s="461"/>
      <c r="AK146" s="461"/>
      <c r="AL146" s="461"/>
      <c r="AM146" s="461"/>
      <c r="AN146" s="462"/>
      <c r="AO146" s="475"/>
      <c r="AP146" s="476"/>
      <c r="AQ146" s="477"/>
      <c r="AR146" s="40"/>
      <c r="AS146" s="40"/>
      <c r="AT146" s="69"/>
      <c r="AU146" s="415"/>
      <c r="AV146" s="416"/>
      <c r="AW146" s="417"/>
      <c r="AX146" s="424"/>
      <c r="AY146" s="425"/>
      <c r="AZ146" s="425"/>
      <c r="BA146" s="425"/>
      <c r="BB146" s="425"/>
      <c r="BC146" s="425"/>
      <c r="BD146" s="425"/>
      <c r="BE146" s="425"/>
      <c r="BF146" s="425"/>
      <c r="BG146" s="426"/>
      <c r="BH146" s="484"/>
      <c r="BI146" s="485"/>
      <c r="BJ146" s="485"/>
      <c r="BK146" s="485"/>
      <c r="BL146" s="485"/>
      <c r="BM146" s="485"/>
      <c r="BN146" s="485"/>
      <c r="BO146" s="486"/>
      <c r="BP146" s="487"/>
      <c r="BQ146" s="488"/>
      <c r="BR146" s="489"/>
      <c r="BS146" s="62"/>
      <c r="BT146" s="30"/>
      <c r="BU146" s="30"/>
      <c r="BV146" s="30"/>
      <c r="BW146" s="30"/>
      <c r="BX146" s="30"/>
      <c r="BY146" s="30"/>
      <c r="BZ146" s="30"/>
      <c r="CA146" s="30"/>
      <c r="CB146" s="30"/>
      <c r="CC146" s="30"/>
      <c r="CD146" s="30"/>
      <c r="CE146" s="30"/>
    </row>
    <row r="147" spans="1:83" ht="13.5" customHeight="1" x14ac:dyDescent="0.2">
      <c r="A147" s="30"/>
      <c r="B147" s="39"/>
      <c r="C147" s="409" t="s">
        <v>55</v>
      </c>
      <c r="D147" s="410"/>
      <c r="E147" s="411"/>
      <c r="F147" s="451" t="s">
        <v>56</v>
      </c>
      <c r="G147" s="452"/>
      <c r="H147" s="452"/>
      <c r="I147" s="452"/>
      <c r="J147" s="452"/>
      <c r="K147" s="452"/>
      <c r="L147" s="452"/>
      <c r="M147" s="452"/>
      <c r="N147" s="452"/>
      <c r="O147" s="452"/>
      <c r="P147" s="452"/>
      <c r="Q147" s="452"/>
      <c r="R147" s="452"/>
      <c r="S147" s="40"/>
      <c r="T147" s="40"/>
      <c r="U147" s="454">
        <f>U150+U153</f>
        <v>30000000</v>
      </c>
      <c r="V147" s="455"/>
      <c r="W147" s="455"/>
      <c r="X147" s="455"/>
      <c r="Y147" s="455"/>
      <c r="Z147" s="455"/>
      <c r="AA147" s="455"/>
      <c r="AB147" s="455"/>
      <c r="AC147" s="455"/>
      <c r="AD147" s="455"/>
      <c r="AE147" s="455"/>
      <c r="AF147" s="455"/>
      <c r="AG147" s="455"/>
      <c r="AH147" s="455"/>
      <c r="AI147" s="455"/>
      <c r="AJ147" s="455"/>
      <c r="AK147" s="455"/>
      <c r="AL147" s="455"/>
      <c r="AM147" s="455"/>
      <c r="AN147" s="456"/>
      <c r="AO147" s="463" t="s">
        <v>51</v>
      </c>
      <c r="AP147" s="464"/>
      <c r="AQ147" s="465"/>
      <c r="AR147" s="40"/>
      <c r="AS147" s="40"/>
      <c r="AT147" s="69"/>
      <c r="AU147" s="69"/>
      <c r="AV147" s="69"/>
      <c r="AW147" s="69"/>
      <c r="AX147" s="69"/>
      <c r="AY147" s="69"/>
      <c r="AZ147" s="69"/>
      <c r="BA147" s="69"/>
      <c r="BB147" s="69"/>
      <c r="BC147" s="69"/>
      <c r="BD147" s="69"/>
      <c r="BE147" s="69"/>
      <c r="BF147" s="69"/>
      <c r="BG147" s="69"/>
      <c r="BH147" s="69"/>
      <c r="BI147" s="69"/>
      <c r="BJ147" s="69"/>
      <c r="BK147" s="69"/>
      <c r="BL147" s="69"/>
      <c r="BM147" s="69"/>
      <c r="BN147" s="69"/>
      <c r="BO147" s="69"/>
      <c r="BP147" s="69"/>
      <c r="BQ147" s="69"/>
      <c r="BR147" s="69"/>
      <c r="BS147" s="62"/>
      <c r="BT147" s="30"/>
      <c r="BU147" s="30"/>
      <c r="BV147" s="30"/>
      <c r="BW147" s="30"/>
      <c r="BX147" s="30"/>
      <c r="BY147" s="30"/>
      <c r="BZ147" s="30"/>
      <c r="CA147" s="30"/>
      <c r="CB147" s="30"/>
      <c r="CC147" s="30"/>
      <c r="CD147" s="30"/>
      <c r="CE147" s="30"/>
    </row>
    <row r="148" spans="1:83" ht="13.5" customHeight="1" x14ac:dyDescent="0.2">
      <c r="A148" s="30"/>
      <c r="B148" s="39"/>
      <c r="C148" s="412"/>
      <c r="D148" s="413"/>
      <c r="E148" s="414"/>
      <c r="F148" s="453"/>
      <c r="G148" s="453"/>
      <c r="H148" s="453"/>
      <c r="I148" s="453"/>
      <c r="J148" s="453"/>
      <c r="K148" s="453"/>
      <c r="L148" s="453"/>
      <c r="M148" s="453"/>
      <c r="N148" s="453"/>
      <c r="O148" s="453"/>
      <c r="P148" s="453"/>
      <c r="Q148" s="453"/>
      <c r="R148" s="453"/>
      <c r="S148" s="40"/>
      <c r="T148" s="40"/>
      <c r="U148" s="457"/>
      <c r="V148" s="458"/>
      <c r="W148" s="458"/>
      <c r="X148" s="458"/>
      <c r="Y148" s="458"/>
      <c r="Z148" s="458"/>
      <c r="AA148" s="458"/>
      <c r="AB148" s="458"/>
      <c r="AC148" s="458"/>
      <c r="AD148" s="458"/>
      <c r="AE148" s="458"/>
      <c r="AF148" s="458"/>
      <c r="AG148" s="458"/>
      <c r="AH148" s="458"/>
      <c r="AI148" s="458"/>
      <c r="AJ148" s="458"/>
      <c r="AK148" s="458"/>
      <c r="AL148" s="458"/>
      <c r="AM148" s="458"/>
      <c r="AN148" s="459"/>
      <c r="AO148" s="466"/>
      <c r="AP148" s="467"/>
      <c r="AQ148" s="468"/>
      <c r="AR148" s="40"/>
      <c r="AS148" s="40"/>
      <c r="AT148" s="69"/>
      <c r="AU148" s="69"/>
      <c r="AV148" s="69"/>
      <c r="AW148" s="69"/>
      <c r="AX148" s="69"/>
      <c r="AY148" s="69"/>
      <c r="AZ148" s="69"/>
      <c r="BA148" s="69"/>
      <c r="BB148" s="69"/>
      <c r="BC148" s="69"/>
      <c r="BD148" s="69"/>
      <c r="BE148" s="69"/>
      <c r="BF148" s="69"/>
      <c r="BG148" s="69"/>
      <c r="BH148" s="69"/>
      <c r="BI148" s="69"/>
      <c r="BJ148" s="69"/>
      <c r="BK148" s="69"/>
      <c r="BL148" s="69"/>
      <c r="BM148" s="69"/>
      <c r="BN148" s="69"/>
      <c r="BO148" s="69"/>
      <c r="BP148" s="69"/>
      <c r="BQ148" s="69"/>
      <c r="BR148" s="69"/>
      <c r="BS148" s="62"/>
      <c r="BT148" s="30"/>
      <c r="BU148" s="30"/>
      <c r="BV148" s="30"/>
      <c r="BW148" s="30"/>
      <c r="BX148" s="30"/>
      <c r="BY148" s="30"/>
      <c r="BZ148" s="30"/>
      <c r="CA148" s="30"/>
      <c r="CB148" s="30"/>
      <c r="CC148" s="30"/>
      <c r="CD148" s="30"/>
      <c r="CE148" s="30"/>
    </row>
    <row r="149" spans="1:83" x14ac:dyDescent="0.2">
      <c r="A149" s="30"/>
      <c r="B149" s="39"/>
      <c r="C149" s="415"/>
      <c r="D149" s="416"/>
      <c r="E149" s="417"/>
      <c r="F149" s="453"/>
      <c r="G149" s="453"/>
      <c r="H149" s="453"/>
      <c r="I149" s="453"/>
      <c r="J149" s="453"/>
      <c r="K149" s="453"/>
      <c r="L149" s="453"/>
      <c r="M149" s="453"/>
      <c r="N149" s="453"/>
      <c r="O149" s="453"/>
      <c r="P149" s="453"/>
      <c r="Q149" s="453"/>
      <c r="R149" s="453"/>
      <c r="S149" s="40"/>
      <c r="T149" s="40"/>
      <c r="U149" s="460"/>
      <c r="V149" s="461"/>
      <c r="W149" s="461"/>
      <c r="X149" s="461"/>
      <c r="Y149" s="461"/>
      <c r="Z149" s="461"/>
      <c r="AA149" s="461"/>
      <c r="AB149" s="461"/>
      <c r="AC149" s="461"/>
      <c r="AD149" s="461"/>
      <c r="AE149" s="461"/>
      <c r="AF149" s="461"/>
      <c r="AG149" s="461"/>
      <c r="AH149" s="461"/>
      <c r="AI149" s="461"/>
      <c r="AJ149" s="461"/>
      <c r="AK149" s="461"/>
      <c r="AL149" s="461"/>
      <c r="AM149" s="461"/>
      <c r="AN149" s="462"/>
      <c r="AO149" s="466"/>
      <c r="AP149" s="467"/>
      <c r="AQ149" s="468"/>
      <c r="AR149" s="40"/>
      <c r="AS149" s="40"/>
      <c r="AT149" s="69"/>
      <c r="AU149" s="69"/>
      <c r="AV149" s="69"/>
      <c r="AW149" s="69"/>
      <c r="AX149" s="69"/>
      <c r="AY149" s="69"/>
      <c r="AZ149" s="69"/>
      <c r="BA149" s="69"/>
      <c r="BB149" s="69"/>
      <c r="BC149" s="69"/>
      <c r="BD149" s="69"/>
      <c r="BE149" s="69"/>
      <c r="BF149" s="69"/>
      <c r="BG149" s="69"/>
      <c r="BH149" s="69"/>
      <c r="BI149" s="69"/>
      <c r="BJ149" s="69"/>
      <c r="BK149" s="69"/>
      <c r="BL149" s="69"/>
      <c r="BM149" s="69"/>
      <c r="BN149" s="69"/>
      <c r="BO149" s="69"/>
      <c r="BP149" s="69"/>
      <c r="BQ149" s="69"/>
      <c r="BR149" s="69"/>
      <c r="BS149" s="62"/>
      <c r="BT149" s="30"/>
      <c r="BU149" s="30"/>
      <c r="BV149" s="30"/>
      <c r="BW149" s="30"/>
      <c r="BX149" s="30"/>
      <c r="BY149" s="30"/>
      <c r="BZ149" s="30"/>
      <c r="CA149" s="30"/>
      <c r="CB149" s="30"/>
      <c r="CC149" s="30"/>
      <c r="CD149" s="30"/>
      <c r="CE149" s="30"/>
    </row>
    <row r="150" spans="1:83" s="10" customFormat="1" ht="13.5" customHeight="1" x14ac:dyDescent="0.2">
      <c r="A150" s="68"/>
      <c r="B150" s="39"/>
      <c r="C150" s="40"/>
      <c r="D150" s="40"/>
      <c r="E150" s="40"/>
      <c r="F150" s="409" t="s">
        <v>57</v>
      </c>
      <c r="G150" s="410"/>
      <c r="H150" s="411"/>
      <c r="I150" s="418" t="s">
        <v>58</v>
      </c>
      <c r="J150" s="419"/>
      <c r="K150" s="419"/>
      <c r="L150" s="419"/>
      <c r="M150" s="419"/>
      <c r="N150" s="419"/>
      <c r="O150" s="419"/>
      <c r="P150" s="419"/>
      <c r="Q150" s="419"/>
      <c r="R150" s="420"/>
      <c r="S150" s="40"/>
      <c r="T150" s="40"/>
      <c r="U150" s="427">
        <v>27000000</v>
      </c>
      <c r="V150" s="428"/>
      <c r="W150" s="428"/>
      <c r="X150" s="428"/>
      <c r="Y150" s="428"/>
      <c r="Z150" s="428"/>
      <c r="AA150" s="428"/>
      <c r="AB150" s="428"/>
      <c r="AC150" s="428"/>
      <c r="AD150" s="428"/>
      <c r="AE150" s="428"/>
      <c r="AF150" s="428"/>
      <c r="AG150" s="428"/>
      <c r="AH150" s="428"/>
      <c r="AI150" s="428"/>
      <c r="AJ150" s="428"/>
      <c r="AK150" s="428"/>
      <c r="AL150" s="428"/>
      <c r="AM150" s="428"/>
      <c r="AN150" s="429"/>
      <c r="AO150" s="466" t="s">
        <v>51</v>
      </c>
      <c r="AP150" s="467"/>
      <c r="AQ150" s="468"/>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28"/>
      <c r="BT150" s="68"/>
      <c r="BU150" s="68"/>
      <c r="BV150" s="68"/>
      <c r="BW150" s="68"/>
      <c r="BX150" s="68"/>
      <c r="BY150" s="68"/>
      <c r="BZ150" s="68"/>
      <c r="CA150" s="68"/>
      <c r="CB150" s="68"/>
      <c r="CC150" s="68"/>
      <c r="CD150" s="68"/>
      <c r="CE150" s="68"/>
    </row>
    <row r="151" spans="1:83" ht="13.5" customHeight="1" x14ac:dyDescent="0.2">
      <c r="A151" s="30"/>
      <c r="B151" s="39"/>
      <c r="C151" s="40"/>
      <c r="D151" s="40"/>
      <c r="E151" s="40"/>
      <c r="F151" s="412"/>
      <c r="G151" s="413"/>
      <c r="H151" s="414"/>
      <c r="I151" s="421"/>
      <c r="J151" s="422"/>
      <c r="K151" s="422"/>
      <c r="L151" s="422"/>
      <c r="M151" s="422"/>
      <c r="N151" s="422"/>
      <c r="O151" s="422"/>
      <c r="P151" s="422"/>
      <c r="Q151" s="422"/>
      <c r="R151" s="423"/>
      <c r="S151" s="40"/>
      <c r="T151" s="40"/>
      <c r="U151" s="430"/>
      <c r="V151" s="431"/>
      <c r="W151" s="431"/>
      <c r="X151" s="431"/>
      <c r="Y151" s="431"/>
      <c r="Z151" s="431"/>
      <c r="AA151" s="431"/>
      <c r="AB151" s="431"/>
      <c r="AC151" s="431"/>
      <c r="AD151" s="431"/>
      <c r="AE151" s="431"/>
      <c r="AF151" s="431"/>
      <c r="AG151" s="431"/>
      <c r="AH151" s="431"/>
      <c r="AI151" s="431"/>
      <c r="AJ151" s="431"/>
      <c r="AK151" s="431"/>
      <c r="AL151" s="431"/>
      <c r="AM151" s="431"/>
      <c r="AN151" s="432"/>
      <c r="AO151" s="466"/>
      <c r="AP151" s="467"/>
      <c r="AQ151" s="468"/>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62"/>
      <c r="BT151" s="30"/>
      <c r="BU151" s="30"/>
      <c r="BV151" s="30"/>
      <c r="BW151" s="30"/>
      <c r="BX151" s="30"/>
      <c r="BY151" s="30"/>
      <c r="BZ151" s="30"/>
      <c r="CA151" s="30"/>
      <c r="CB151" s="30"/>
      <c r="CC151" s="30"/>
      <c r="CD151" s="30"/>
      <c r="CE151" s="30"/>
    </row>
    <row r="152" spans="1:83" ht="13.5" customHeight="1" x14ac:dyDescent="0.2">
      <c r="A152" s="30"/>
      <c r="B152" s="39"/>
      <c r="C152" s="40"/>
      <c r="D152" s="40"/>
      <c r="E152" s="40"/>
      <c r="F152" s="415"/>
      <c r="G152" s="416"/>
      <c r="H152" s="417"/>
      <c r="I152" s="424"/>
      <c r="J152" s="425"/>
      <c r="K152" s="425"/>
      <c r="L152" s="425"/>
      <c r="M152" s="425"/>
      <c r="N152" s="425"/>
      <c r="O152" s="425"/>
      <c r="P152" s="425"/>
      <c r="Q152" s="425"/>
      <c r="R152" s="426"/>
      <c r="S152" s="40"/>
      <c r="T152" s="40"/>
      <c r="U152" s="433"/>
      <c r="V152" s="434"/>
      <c r="W152" s="434"/>
      <c r="X152" s="434"/>
      <c r="Y152" s="434"/>
      <c r="Z152" s="434"/>
      <c r="AA152" s="434"/>
      <c r="AB152" s="434"/>
      <c r="AC152" s="434"/>
      <c r="AD152" s="434"/>
      <c r="AE152" s="434"/>
      <c r="AF152" s="434"/>
      <c r="AG152" s="434"/>
      <c r="AH152" s="434"/>
      <c r="AI152" s="434"/>
      <c r="AJ152" s="434"/>
      <c r="AK152" s="434"/>
      <c r="AL152" s="434"/>
      <c r="AM152" s="434"/>
      <c r="AN152" s="435"/>
      <c r="AO152" s="466"/>
      <c r="AP152" s="467"/>
      <c r="AQ152" s="468"/>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62"/>
      <c r="BT152" s="30"/>
      <c r="BU152" s="30"/>
      <c r="BV152" s="30"/>
      <c r="BW152" s="30"/>
      <c r="BX152" s="30"/>
      <c r="BY152" s="30"/>
      <c r="BZ152" s="30"/>
      <c r="CA152" s="30"/>
      <c r="CB152" s="30"/>
      <c r="CC152" s="30"/>
      <c r="CD152" s="30"/>
      <c r="CE152" s="30"/>
    </row>
    <row r="153" spans="1:83" ht="13.5" customHeight="1" x14ac:dyDescent="0.2">
      <c r="A153" s="30"/>
      <c r="B153" s="39"/>
      <c r="C153" s="40"/>
      <c r="D153" s="40"/>
      <c r="E153" s="40"/>
      <c r="F153" s="409" t="s">
        <v>59</v>
      </c>
      <c r="G153" s="410"/>
      <c r="H153" s="411"/>
      <c r="I153" s="418" t="s">
        <v>60</v>
      </c>
      <c r="J153" s="419"/>
      <c r="K153" s="419"/>
      <c r="L153" s="419"/>
      <c r="M153" s="419"/>
      <c r="N153" s="419"/>
      <c r="O153" s="419"/>
      <c r="P153" s="419"/>
      <c r="Q153" s="419"/>
      <c r="R153" s="420"/>
      <c r="S153" s="40"/>
      <c r="T153" s="40"/>
      <c r="U153" s="427">
        <v>3000000</v>
      </c>
      <c r="V153" s="428"/>
      <c r="W153" s="428"/>
      <c r="X153" s="428"/>
      <c r="Y153" s="428"/>
      <c r="Z153" s="428"/>
      <c r="AA153" s="428"/>
      <c r="AB153" s="428"/>
      <c r="AC153" s="428"/>
      <c r="AD153" s="428"/>
      <c r="AE153" s="428"/>
      <c r="AF153" s="428"/>
      <c r="AG153" s="428"/>
      <c r="AH153" s="428"/>
      <c r="AI153" s="428"/>
      <c r="AJ153" s="428"/>
      <c r="AK153" s="428"/>
      <c r="AL153" s="428"/>
      <c r="AM153" s="428"/>
      <c r="AN153" s="429"/>
      <c r="AO153" s="466" t="s">
        <v>51</v>
      </c>
      <c r="AP153" s="467"/>
      <c r="AQ153" s="468"/>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62"/>
      <c r="BT153" s="30"/>
      <c r="BU153" s="30"/>
      <c r="BV153" s="30"/>
      <c r="BW153" s="30"/>
      <c r="BX153" s="30"/>
      <c r="BY153" s="30"/>
      <c r="BZ153" s="30"/>
      <c r="CA153" s="30"/>
      <c r="CB153" s="30"/>
      <c r="CC153" s="30"/>
      <c r="CD153" s="30"/>
      <c r="CE153" s="30"/>
    </row>
    <row r="154" spans="1:83" ht="13.5" customHeight="1" x14ac:dyDescent="0.2">
      <c r="A154" s="30"/>
      <c r="B154" s="39"/>
      <c r="C154" s="40"/>
      <c r="D154" s="40"/>
      <c r="E154" s="40"/>
      <c r="F154" s="412"/>
      <c r="G154" s="413"/>
      <c r="H154" s="414"/>
      <c r="I154" s="421"/>
      <c r="J154" s="422"/>
      <c r="K154" s="422"/>
      <c r="L154" s="422"/>
      <c r="M154" s="422"/>
      <c r="N154" s="422"/>
      <c r="O154" s="422"/>
      <c r="P154" s="422"/>
      <c r="Q154" s="422"/>
      <c r="R154" s="423"/>
      <c r="S154" s="40"/>
      <c r="T154" s="40"/>
      <c r="U154" s="430"/>
      <c r="V154" s="431"/>
      <c r="W154" s="431"/>
      <c r="X154" s="431"/>
      <c r="Y154" s="431"/>
      <c r="Z154" s="431"/>
      <c r="AA154" s="431"/>
      <c r="AB154" s="431"/>
      <c r="AC154" s="431"/>
      <c r="AD154" s="431"/>
      <c r="AE154" s="431"/>
      <c r="AF154" s="431"/>
      <c r="AG154" s="431"/>
      <c r="AH154" s="431"/>
      <c r="AI154" s="431"/>
      <c r="AJ154" s="431"/>
      <c r="AK154" s="431"/>
      <c r="AL154" s="431"/>
      <c r="AM154" s="431"/>
      <c r="AN154" s="432"/>
      <c r="AO154" s="466"/>
      <c r="AP154" s="467"/>
      <c r="AQ154" s="468"/>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62"/>
      <c r="BT154" s="30"/>
      <c r="BU154" s="30"/>
      <c r="BV154" s="30"/>
      <c r="BW154" s="30"/>
      <c r="BX154" s="30"/>
      <c r="BY154" s="30"/>
      <c r="BZ154" s="30"/>
      <c r="CA154" s="30"/>
      <c r="CB154" s="30"/>
      <c r="CC154" s="30"/>
      <c r="CD154" s="30"/>
      <c r="CE154" s="30"/>
    </row>
    <row r="155" spans="1:83" ht="13.5" customHeight="1" x14ac:dyDescent="0.2">
      <c r="A155" s="30"/>
      <c r="B155" s="39"/>
      <c r="C155" s="40"/>
      <c r="D155" s="40"/>
      <c r="E155" s="40"/>
      <c r="F155" s="415"/>
      <c r="G155" s="416"/>
      <c r="H155" s="417"/>
      <c r="I155" s="424"/>
      <c r="J155" s="425"/>
      <c r="K155" s="425"/>
      <c r="L155" s="425"/>
      <c r="M155" s="425"/>
      <c r="N155" s="425"/>
      <c r="O155" s="425"/>
      <c r="P155" s="425"/>
      <c r="Q155" s="425"/>
      <c r="R155" s="426"/>
      <c r="S155" s="40"/>
      <c r="T155" s="40"/>
      <c r="U155" s="445"/>
      <c r="V155" s="446"/>
      <c r="W155" s="446"/>
      <c r="X155" s="446"/>
      <c r="Y155" s="446"/>
      <c r="Z155" s="446"/>
      <c r="AA155" s="446"/>
      <c r="AB155" s="446"/>
      <c r="AC155" s="446"/>
      <c r="AD155" s="446"/>
      <c r="AE155" s="446"/>
      <c r="AF155" s="446"/>
      <c r="AG155" s="446"/>
      <c r="AH155" s="446"/>
      <c r="AI155" s="446"/>
      <c r="AJ155" s="446"/>
      <c r="AK155" s="446"/>
      <c r="AL155" s="446"/>
      <c r="AM155" s="446"/>
      <c r="AN155" s="447"/>
      <c r="AO155" s="611"/>
      <c r="AP155" s="612"/>
      <c r="AQ155" s="613"/>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62"/>
      <c r="BT155" s="30"/>
      <c r="BU155" s="30"/>
      <c r="BV155" s="30"/>
      <c r="BW155" s="30"/>
      <c r="BX155" s="30"/>
      <c r="BY155" s="30"/>
      <c r="BZ155" s="30"/>
      <c r="CA155" s="30"/>
      <c r="CB155" s="30"/>
      <c r="CC155" s="30"/>
      <c r="CD155" s="30"/>
      <c r="CE155" s="30"/>
    </row>
    <row r="156" spans="1:83" s="7" customFormat="1" ht="13.5" customHeight="1" thickBot="1" x14ac:dyDescent="0.25">
      <c r="A156" s="18"/>
      <c r="B156" s="67"/>
      <c r="C156" s="68"/>
      <c r="D156" s="68"/>
      <c r="E156" s="68"/>
      <c r="F156" s="71"/>
      <c r="G156" s="71"/>
      <c r="H156" s="71"/>
      <c r="I156" s="72"/>
      <c r="J156" s="72"/>
      <c r="K156" s="72"/>
      <c r="L156" s="72"/>
      <c r="M156" s="72"/>
      <c r="N156" s="72"/>
      <c r="O156" s="72"/>
      <c r="P156" s="72"/>
      <c r="Q156" s="72"/>
      <c r="R156" s="72"/>
      <c r="S156" s="68"/>
      <c r="T156" s="68"/>
      <c r="U156" s="19"/>
      <c r="V156" s="19"/>
      <c r="W156" s="19"/>
      <c r="X156" s="19"/>
      <c r="Y156" s="19"/>
      <c r="Z156" s="19"/>
      <c r="AA156" s="19"/>
      <c r="AB156" s="19"/>
      <c r="AC156" s="19"/>
      <c r="AD156" s="19"/>
      <c r="AE156" s="19"/>
      <c r="AF156" s="19"/>
      <c r="AG156" s="19"/>
      <c r="AH156" s="19"/>
      <c r="AI156" s="19"/>
      <c r="AJ156" s="19"/>
      <c r="AK156" s="19"/>
      <c r="AL156" s="19"/>
      <c r="AM156" s="19"/>
      <c r="AN156" s="19"/>
      <c r="AO156" s="73"/>
      <c r="AP156" s="73"/>
      <c r="AQ156" s="73"/>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28"/>
      <c r="BT156" s="18"/>
      <c r="BU156" s="18"/>
      <c r="BV156" s="18"/>
      <c r="BW156" s="18"/>
      <c r="BX156" s="18"/>
      <c r="BY156" s="18"/>
      <c r="BZ156" s="18"/>
      <c r="CA156" s="18"/>
      <c r="CB156" s="18"/>
      <c r="CC156" s="18"/>
      <c r="CD156" s="18"/>
      <c r="CE156" s="18"/>
    </row>
    <row r="157" spans="1:83" ht="46.5" customHeight="1" x14ac:dyDescent="0.2">
      <c r="A157" s="30"/>
      <c r="B157" s="39"/>
      <c r="C157" s="74" t="s">
        <v>61</v>
      </c>
      <c r="D157" s="40"/>
      <c r="E157" s="68"/>
      <c r="F157" s="75"/>
      <c r="G157" s="68"/>
      <c r="H157" s="68"/>
      <c r="I157" s="64"/>
      <c r="J157" s="64"/>
      <c r="K157" s="64"/>
      <c r="L157" s="64"/>
      <c r="M157" s="64"/>
      <c r="N157" s="64"/>
      <c r="O157" s="64"/>
      <c r="P157" s="64"/>
      <c r="Q157" s="64"/>
      <c r="R157" s="64"/>
      <c r="S157" s="40"/>
      <c r="T157" s="40"/>
      <c r="U157" s="498" t="s">
        <v>96</v>
      </c>
      <c r="V157" s="499"/>
      <c r="W157" s="499"/>
      <c r="X157" s="499"/>
      <c r="Y157" s="499"/>
      <c r="Z157" s="499"/>
      <c r="AA157" s="499"/>
      <c r="AB157" s="499"/>
      <c r="AC157" s="499"/>
      <c r="AD157" s="499"/>
      <c r="AE157" s="499"/>
      <c r="AF157" s="499"/>
      <c r="AG157" s="499"/>
      <c r="AH157" s="499"/>
      <c r="AI157" s="499"/>
      <c r="AJ157" s="499"/>
      <c r="AK157" s="499"/>
      <c r="AL157" s="499"/>
      <c r="AM157" s="499"/>
      <c r="AN157" s="500"/>
      <c r="AO157" s="76"/>
      <c r="AP157" s="76"/>
      <c r="AQ157" s="76"/>
      <c r="AR157" s="76"/>
      <c r="AS157" s="76"/>
      <c r="AT157" s="76"/>
      <c r="AU157" s="77" t="str">
        <f>IF(U157="積算","※①のフォームで入力してください。",IF(U157="料率","②のフォームに入力してください。",""))</f>
        <v>②のフォームに入力してください。</v>
      </c>
      <c r="AV157" s="64"/>
      <c r="AW157" s="64"/>
      <c r="AX157" s="64"/>
      <c r="AY157" s="64"/>
      <c r="AZ157" s="64"/>
      <c r="BA157" s="64"/>
      <c r="BB157" s="78"/>
      <c r="BC157" s="78"/>
      <c r="BD157" s="78"/>
      <c r="BE157" s="78"/>
      <c r="BF157" s="78"/>
      <c r="BG157" s="78"/>
      <c r="BH157" s="73"/>
      <c r="BI157" s="73"/>
      <c r="BJ157" s="73"/>
      <c r="BK157" s="73"/>
      <c r="BL157" s="68"/>
      <c r="BM157" s="68"/>
      <c r="BN157" s="68"/>
      <c r="BO157" s="40"/>
      <c r="BP157" s="40"/>
      <c r="BQ157" s="40"/>
      <c r="BR157" s="40"/>
      <c r="BS157" s="62"/>
      <c r="BT157" s="30"/>
      <c r="BU157" s="30"/>
      <c r="BV157" s="30"/>
      <c r="BW157" s="30"/>
      <c r="BX157" s="30"/>
      <c r="BY157" s="30"/>
      <c r="BZ157" s="30"/>
      <c r="CA157" s="30"/>
      <c r="CB157" s="30"/>
      <c r="CC157" s="30"/>
      <c r="CD157" s="30"/>
      <c r="CE157" s="30"/>
    </row>
    <row r="158" spans="1:83" ht="13.5" customHeight="1" x14ac:dyDescent="0.2">
      <c r="A158" s="30"/>
      <c r="B158" s="39"/>
      <c r="C158" s="166" t="s">
        <v>62</v>
      </c>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c r="BB158" s="167"/>
      <c r="BC158" s="167"/>
      <c r="BD158" s="167"/>
      <c r="BE158" s="167"/>
      <c r="BF158" s="167"/>
      <c r="BG158" s="167"/>
      <c r="BH158" s="167"/>
      <c r="BI158" s="167"/>
      <c r="BJ158" s="167"/>
      <c r="BK158" s="167"/>
      <c r="BL158" s="167"/>
      <c r="BM158" s="167"/>
      <c r="BN158" s="167"/>
      <c r="BO158" s="167"/>
      <c r="BP158" s="167"/>
      <c r="BQ158" s="167"/>
      <c r="BR158" s="168"/>
      <c r="BS158" s="62"/>
      <c r="BT158" s="30"/>
      <c r="BU158" s="30"/>
      <c r="BV158" s="30"/>
      <c r="BW158" s="30"/>
      <c r="BX158" s="30"/>
      <c r="BY158" s="30"/>
      <c r="BZ158" s="30"/>
      <c r="CA158" s="30"/>
      <c r="CB158" s="30"/>
      <c r="CC158" s="30"/>
      <c r="CD158" s="30"/>
      <c r="CE158" s="30"/>
    </row>
    <row r="159" spans="1:83" ht="13.5" customHeight="1" x14ac:dyDescent="0.2">
      <c r="A159" s="30"/>
      <c r="B159" s="39"/>
      <c r="C159" s="178"/>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c r="AQ159" s="179"/>
      <c r="AR159" s="179"/>
      <c r="AS159" s="179"/>
      <c r="AT159" s="179"/>
      <c r="AU159" s="179"/>
      <c r="AV159" s="179"/>
      <c r="AW159" s="179"/>
      <c r="AX159" s="179"/>
      <c r="AY159" s="179"/>
      <c r="AZ159" s="179"/>
      <c r="BA159" s="179"/>
      <c r="BB159" s="179"/>
      <c r="BC159" s="179"/>
      <c r="BD159" s="179"/>
      <c r="BE159" s="179"/>
      <c r="BF159" s="179"/>
      <c r="BG159" s="179"/>
      <c r="BH159" s="179"/>
      <c r="BI159" s="179"/>
      <c r="BJ159" s="179"/>
      <c r="BK159" s="179"/>
      <c r="BL159" s="179"/>
      <c r="BM159" s="179"/>
      <c r="BN159" s="179"/>
      <c r="BO159" s="179"/>
      <c r="BP159" s="179"/>
      <c r="BQ159" s="179"/>
      <c r="BR159" s="180"/>
      <c r="BS159" s="62"/>
      <c r="BT159" s="30"/>
      <c r="BU159" s="30"/>
      <c r="BV159" s="30"/>
      <c r="BW159" s="30"/>
      <c r="BX159" s="30"/>
      <c r="BY159" s="30"/>
      <c r="BZ159" s="30"/>
      <c r="CA159" s="30"/>
      <c r="CB159" s="30"/>
      <c r="CC159" s="30"/>
      <c r="CD159" s="30"/>
      <c r="CE159" s="30"/>
    </row>
    <row r="160" spans="1:83" ht="13.5" customHeight="1" x14ac:dyDescent="0.2">
      <c r="A160" s="30"/>
      <c r="B160" s="39"/>
      <c r="C160" s="169"/>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1"/>
      <c r="BS160" s="62"/>
      <c r="BT160" s="30"/>
      <c r="BU160" s="30"/>
      <c r="BV160" s="30"/>
      <c r="BW160" s="30"/>
      <c r="BX160" s="30"/>
      <c r="BY160" s="30"/>
      <c r="BZ160" s="30"/>
      <c r="CA160" s="30"/>
      <c r="CB160" s="30"/>
      <c r="CC160" s="30"/>
      <c r="CD160" s="30"/>
      <c r="CE160" s="30"/>
    </row>
    <row r="161" spans="1:83" ht="13.5" customHeight="1" x14ac:dyDescent="0.2">
      <c r="A161" s="30"/>
      <c r="B161" s="67"/>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c r="AX161" s="90"/>
      <c r="AY161" s="90"/>
      <c r="AZ161" s="90"/>
      <c r="BA161" s="90"/>
      <c r="BB161" s="90"/>
      <c r="BC161" s="90"/>
      <c r="BD161" s="90"/>
      <c r="BE161" s="90"/>
      <c r="BF161" s="90"/>
      <c r="BG161" s="90"/>
      <c r="BH161" s="90"/>
      <c r="BI161" s="90"/>
      <c r="BJ161" s="90"/>
      <c r="BK161" s="90"/>
      <c r="BL161" s="90"/>
      <c r="BM161" s="90"/>
      <c r="BN161" s="90"/>
      <c r="BO161" s="80"/>
      <c r="BP161" s="80"/>
      <c r="BQ161" s="80"/>
      <c r="BR161" s="80"/>
      <c r="BS161" s="62"/>
      <c r="BT161" s="30"/>
      <c r="BU161" s="30"/>
      <c r="BV161" s="30"/>
      <c r="BW161" s="30"/>
      <c r="BX161" s="30"/>
      <c r="BY161" s="30"/>
      <c r="BZ161" s="30"/>
      <c r="CA161" s="30"/>
      <c r="CB161" s="30"/>
      <c r="CC161" s="30"/>
      <c r="CD161" s="30"/>
      <c r="CE161" s="30"/>
    </row>
    <row r="162" spans="1:83" ht="11.25" customHeight="1" x14ac:dyDescent="0.2">
      <c r="A162" s="30"/>
      <c r="B162" s="39"/>
      <c r="C162" s="80"/>
      <c r="D162" s="80"/>
      <c r="E162" s="80"/>
      <c r="F162" s="91"/>
      <c r="G162" s="91"/>
      <c r="H162" s="91"/>
      <c r="I162" s="91"/>
      <c r="J162" s="91"/>
      <c r="K162" s="91"/>
      <c r="L162" s="91"/>
      <c r="M162" s="91"/>
      <c r="N162" s="91"/>
      <c r="O162" s="91"/>
      <c r="P162" s="91"/>
      <c r="Q162" s="91"/>
      <c r="R162" s="91"/>
      <c r="S162" s="80"/>
      <c r="T162" s="179" t="s">
        <v>63</v>
      </c>
      <c r="U162" s="179"/>
      <c r="V162" s="179"/>
      <c r="W162" s="179"/>
      <c r="X162" s="179"/>
      <c r="Y162" s="179"/>
      <c r="Z162" s="179"/>
      <c r="AA162" s="179"/>
      <c r="AB162" s="179"/>
      <c r="AC162" s="179"/>
      <c r="AD162" s="179"/>
      <c r="AE162" s="179"/>
      <c r="AF162" s="179"/>
      <c r="AG162" s="179"/>
      <c r="AH162" s="179"/>
      <c r="AI162" s="179"/>
      <c r="AJ162" s="179"/>
      <c r="AK162" s="179"/>
      <c r="AL162" s="179"/>
      <c r="AM162" s="179"/>
      <c r="AN162" s="179"/>
      <c r="AO162" s="179"/>
      <c r="AP162" s="179"/>
      <c r="AQ162" s="179"/>
      <c r="AR162" s="179"/>
      <c r="AS162" s="80"/>
      <c r="AT162" s="179" t="s">
        <v>64</v>
      </c>
      <c r="AU162" s="179"/>
      <c r="AV162" s="179"/>
      <c r="AW162" s="179"/>
      <c r="AX162" s="179"/>
      <c r="AY162" s="179"/>
      <c r="AZ162" s="179"/>
      <c r="BA162" s="179"/>
      <c r="BB162" s="179"/>
      <c r="BC162" s="179"/>
      <c r="BD162" s="179"/>
      <c r="BE162" s="179"/>
      <c r="BF162" s="179"/>
      <c r="BG162" s="179"/>
      <c r="BH162" s="179"/>
      <c r="BI162" s="179"/>
      <c r="BJ162" s="179"/>
      <c r="BK162" s="179"/>
      <c r="BL162" s="179"/>
      <c r="BM162" s="179"/>
      <c r="BN162" s="179"/>
      <c r="BO162" s="179"/>
      <c r="BP162" s="179"/>
      <c r="BQ162" s="179"/>
      <c r="BR162" s="179"/>
      <c r="BS162" s="62"/>
      <c r="BT162" s="30"/>
      <c r="BU162" s="30"/>
      <c r="BV162" s="30"/>
      <c r="BW162" s="30"/>
      <c r="BX162" s="30"/>
      <c r="BY162" s="30"/>
      <c r="BZ162" s="30"/>
      <c r="CA162" s="30"/>
      <c r="CB162" s="30"/>
      <c r="CC162" s="30"/>
      <c r="CD162" s="30"/>
      <c r="CE162" s="30"/>
    </row>
    <row r="163" spans="1:83" ht="11.25" customHeight="1" x14ac:dyDescent="0.2">
      <c r="A163" s="30"/>
      <c r="B163" s="39"/>
      <c r="C163" s="80"/>
      <c r="D163" s="80"/>
      <c r="E163" s="80"/>
      <c r="F163" s="91"/>
      <c r="G163" s="91"/>
      <c r="H163" s="91"/>
      <c r="I163" s="91"/>
      <c r="J163" s="91"/>
      <c r="K163" s="91"/>
      <c r="L163" s="91"/>
      <c r="M163" s="91"/>
      <c r="N163" s="91"/>
      <c r="O163" s="91"/>
      <c r="P163" s="91"/>
      <c r="Q163" s="91"/>
      <c r="R163" s="91"/>
      <c r="S163" s="80"/>
      <c r="T163" s="179"/>
      <c r="U163" s="179"/>
      <c r="V163" s="179"/>
      <c r="W163" s="179"/>
      <c r="X163" s="179"/>
      <c r="Y163" s="179"/>
      <c r="Z163" s="179"/>
      <c r="AA163" s="179"/>
      <c r="AB163" s="179"/>
      <c r="AC163" s="179"/>
      <c r="AD163" s="179"/>
      <c r="AE163" s="179"/>
      <c r="AF163" s="179"/>
      <c r="AG163" s="179"/>
      <c r="AH163" s="179"/>
      <c r="AI163" s="179"/>
      <c r="AJ163" s="179"/>
      <c r="AK163" s="179"/>
      <c r="AL163" s="179"/>
      <c r="AM163" s="179"/>
      <c r="AN163" s="179"/>
      <c r="AO163" s="179"/>
      <c r="AP163" s="179"/>
      <c r="AQ163" s="179"/>
      <c r="AR163" s="179"/>
      <c r="AS163" s="80"/>
      <c r="AT163" s="179"/>
      <c r="AU163" s="179"/>
      <c r="AV163" s="179"/>
      <c r="AW163" s="179"/>
      <c r="AX163" s="179"/>
      <c r="AY163" s="179"/>
      <c r="AZ163" s="179"/>
      <c r="BA163" s="179"/>
      <c r="BB163" s="179"/>
      <c r="BC163" s="179"/>
      <c r="BD163" s="179"/>
      <c r="BE163" s="179"/>
      <c r="BF163" s="179"/>
      <c r="BG163" s="179"/>
      <c r="BH163" s="179"/>
      <c r="BI163" s="179"/>
      <c r="BJ163" s="179"/>
      <c r="BK163" s="179"/>
      <c r="BL163" s="179"/>
      <c r="BM163" s="179"/>
      <c r="BN163" s="179"/>
      <c r="BO163" s="179"/>
      <c r="BP163" s="179"/>
      <c r="BQ163" s="179"/>
      <c r="BR163" s="179"/>
      <c r="BS163" s="62"/>
      <c r="BT163" s="30"/>
      <c r="BU163" s="30"/>
      <c r="BV163" s="30"/>
      <c r="BW163" s="30"/>
      <c r="BX163" s="30"/>
      <c r="BY163" s="30"/>
      <c r="BZ163" s="30"/>
      <c r="CA163" s="30"/>
      <c r="CB163" s="30"/>
      <c r="CC163" s="30"/>
      <c r="CD163" s="30"/>
      <c r="CE163" s="30"/>
    </row>
    <row r="164" spans="1:83" ht="11.25" customHeight="1" x14ac:dyDescent="0.2">
      <c r="A164" s="30"/>
      <c r="B164" s="39"/>
      <c r="C164" s="80"/>
      <c r="D164" s="80"/>
      <c r="E164" s="80"/>
      <c r="F164" s="91"/>
      <c r="G164" s="91"/>
      <c r="H164" s="91"/>
      <c r="I164" s="91"/>
      <c r="J164" s="91"/>
      <c r="K164" s="91"/>
      <c r="L164" s="91"/>
      <c r="M164" s="91"/>
      <c r="N164" s="91"/>
      <c r="O164" s="91"/>
      <c r="P164" s="91"/>
      <c r="Q164" s="91"/>
      <c r="R164" s="91"/>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c r="BI164" s="80"/>
      <c r="BJ164" s="80"/>
      <c r="BK164" s="80"/>
      <c r="BL164" s="80"/>
      <c r="BM164" s="80"/>
      <c r="BN164" s="80"/>
      <c r="BO164" s="80"/>
      <c r="BP164" s="80"/>
      <c r="BQ164" s="80"/>
      <c r="BR164" s="80"/>
      <c r="BS164" s="62"/>
      <c r="BT164" s="30"/>
      <c r="BU164" s="30"/>
      <c r="BV164" s="30"/>
      <c r="BW164" s="30"/>
      <c r="BX164" s="30"/>
      <c r="BY164" s="30"/>
      <c r="BZ164" s="30"/>
      <c r="CA164" s="30"/>
      <c r="CB164" s="30"/>
      <c r="CC164" s="30"/>
      <c r="CD164" s="30"/>
      <c r="CE164" s="30"/>
    </row>
    <row r="165" spans="1:83" s="10" customFormat="1" ht="13.5" customHeight="1" x14ac:dyDescent="0.2">
      <c r="A165" s="68"/>
      <c r="B165" s="39"/>
      <c r="C165" s="634" t="s">
        <v>65</v>
      </c>
      <c r="D165" s="635"/>
      <c r="E165" s="636"/>
      <c r="F165" s="491" t="s">
        <v>66</v>
      </c>
      <c r="G165" s="491"/>
      <c r="H165" s="491"/>
      <c r="I165" s="491"/>
      <c r="J165" s="491"/>
      <c r="K165" s="491"/>
      <c r="L165" s="491"/>
      <c r="M165" s="491"/>
      <c r="N165" s="491"/>
      <c r="O165" s="491"/>
      <c r="P165" s="491"/>
      <c r="Q165" s="491"/>
      <c r="R165" s="491"/>
      <c r="S165" s="80"/>
      <c r="T165" s="80"/>
      <c r="U165" s="625">
        <v>0</v>
      </c>
      <c r="V165" s="626"/>
      <c r="W165" s="626"/>
      <c r="X165" s="626"/>
      <c r="Y165" s="626"/>
      <c r="Z165" s="626"/>
      <c r="AA165" s="626"/>
      <c r="AB165" s="626"/>
      <c r="AC165" s="626"/>
      <c r="AD165" s="626"/>
      <c r="AE165" s="626"/>
      <c r="AF165" s="626"/>
      <c r="AG165" s="626"/>
      <c r="AH165" s="626"/>
      <c r="AI165" s="626"/>
      <c r="AJ165" s="626"/>
      <c r="AK165" s="626"/>
      <c r="AL165" s="626"/>
      <c r="AM165" s="626"/>
      <c r="AN165" s="627"/>
      <c r="AO165" s="284" t="s">
        <v>51</v>
      </c>
      <c r="AP165" s="285"/>
      <c r="AQ165" s="286"/>
      <c r="AR165" s="80"/>
      <c r="AS165" s="80"/>
      <c r="AT165" s="80"/>
      <c r="AU165" s="625"/>
      <c r="AV165" s="626"/>
      <c r="AW165" s="626"/>
      <c r="AX165" s="626"/>
      <c r="AY165" s="626"/>
      <c r="AZ165" s="626"/>
      <c r="BA165" s="626"/>
      <c r="BB165" s="626"/>
      <c r="BC165" s="626"/>
      <c r="BD165" s="626"/>
      <c r="BE165" s="626"/>
      <c r="BF165" s="626"/>
      <c r="BG165" s="626"/>
      <c r="BH165" s="626"/>
      <c r="BI165" s="626"/>
      <c r="BJ165" s="626"/>
      <c r="BK165" s="626"/>
      <c r="BL165" s="626"/>
      <c r="BM165" s="626"/>
      <c r="BN165" s="627"/>
      <c r="BO165" s="284" t="s">
        <v>51</v>
      </c>
      <c r="BP165" s="285"/>
      <c r="BQ165" s="286"/>
      <c r="BR165" s="80"/>
      <c r="BS165" s="62"/>
      <c r="BT165" s="68"/>
      <c r="BU165" s="68"/>
      <c r="BV165" s="68"/>
      <c r="BW165" s="68"/>
      <c r="BX165" s="68"/>
      <c r="BY165" s="68"/>
      <c r="BZ165" s="68"/>
      <c r="CA165" s="68"/>
      <c r="CB165" s="68"/>
      <c r="CC165" s="68"/>
      <c r="CD165" s="68"/>
      <c r="CE165" s="68"/>
    </row>
    <row r="166" spans="1:83" ht="13.5" customHeight="1" x14ac:dyDescent="0.2">
      <c r="A166" s="30"/>
      <c r="B166" s="39"/>
      <c r="C166" s="637"/>
      <c r="D166" s="638"/>
      <c r="E166" s="639"/>
      <c r="F166" s="491"/>
      <c r="G166" s="491"/>
      <c r="H166" s="491"/>
      <c r="I166" s="491"/>
      <c r="J166" s="491"/>
      <c r="K166" s="491"/>
      <c r="L166" s="491"/>
      <c r="M166" s="491"/>
      <c r="N166" s="491"/>
      <c r="O166" s="491"/>
      <c r="P166" s="491"/>
      <c r="Q166" s="491"/>
      <c r="R166" s="491"/>
      <c r="S166" s="80"/>
      <c r="T166" s="80"/>
      <c r="U166" s="628"/>
      <c r="V166" s="629"/>
      <c r="W166" s="629"/>
      <c r="X166" s="629"/>
      <c r="Y166" s="629"/>
      <c r="Z166" s="629"/>
      <c r="AA166" s="629"/>
      <c r="AB166" s="629"/>
      <c r="AC166" s="629"/>
      <c r="AD166" s="629"/>
      <c r="AE166" s="629"/>
      <c r="AF166" s="629"/>
      <c r="AG166" s="629"/>
      <c r="AH166" s="629"/>
      <c r="AI166" s="629"/>
      <c r="AJ166" s="629"/>
      <c r="AK166" s="629"/>
      <c r="AL166" s="629"/>
      <c r="AM166" s="629"/>
      <c r="AN166" s="630"/>
      <c r="AO166" s="287"/>
      <c r="AP166" s="288"/>
      <c r="AQ166" s="289"/>
      <c r="AR166" s="80"/>
      <c r="AS166" s="80"/>
      <c r="AT166" s="80"/>
      <c r="AU166" s="628"/>
      <c r="AV166" s="629"/>
      <c r="AW166" s="629"/>
      <c r="AX166" s="629"/>
      <c r="AY166" s="629"/>
      <c r="AZ166" s="629"/>
      <c r="BA166" s="629"/>
      <c r="BB166" s="629"/>
      <c r="BC166" s="629"/>
      <c r="BD166" s="629"/>
      <c r="BE166" s="629"/>
      <c r="BF166" s="629"/>
      <c r="BG166" s="629"/>
      <c r="BH166" s="629"/>
      <c r="BI166" s="629"/>
      <c r="BJ166" s="629"/>
      <c r="BK166" s="629"/>
      <c r="BL166" s="629"/>
      <c r="BM166" s="629"/>
      <c r="BN166" s="630"/>
      <c r="BO166" s="287"/>
      <c r="BP166" s="288"/>
      <c r="BQ166" s="289"/>
      <c r="BR166" s="80"/>
      <c r="BS166" s="62"/>
      <c r="BT166" s="30"/>
      <c r="BU166" s="30"/>
      <c r="BV166" s="30"/>
      <c r="BW166" s="30"/>
      <c r="BX166" s="30"/>
      <c r="BY166" s="30"/>
      <c r="BZ166" s="30"/>
      <c r="CA166" s="30"/>
      <c r="CB166" s="30"/>
      <c r="CC166" s="30"/>
      <c r="CD166" s="30"/>
      <c r="CE166" s="30"/>
    </row>
    <row r="167" spans="1:83" ht="13.5" customHeight="1" x14ac:dyDescent="0.2">
      <c r="A167" s="30"/>
      <c r="B167" s="39"/>
      <c r="C167" s="640"/>
      <c r="D167" s="641"/>
      <c r="E167" s="642"/>
      <c r="F167" s="491"/>
      <c r="G167" s="491"/>
      <c r="H167" s="491"/>
      <c r="I167" s="491"/>
      <c r="J167" s="491"/>
      <c r="K167" s="491"/>
      <c r="L167" s="491"/>
      <c r="M167" s="491"/>
      <c r="N167" s="491"/>
      <c r="O167" s="491"/>
      <c r="P167" s="491"/>
      <c r="Q167" s="491"/>
      <c r="R167" s="491"/>
      <c r="S167" s="80"/>
      <c r="T167" s="80"/>
      <c r="U167" s="631"/>
      <c r="V167" s="632"/>
      <c r="W167" s="632"/>
      <c r="X167" s="632"/>
      <c r="Y167" s="632"/>
      <c r="Z167" s="632"/>
      <c r="AA167" s="632"/>
      <c r="AB167" s="632"/>
      <c r="AC167" s="632"/>
      <c r="AD167" s="632"/>
      <c r="AE167" s="632"/>
      <c r="AF167" s="632"/>
      <c r="AG167" s="632"/>
      <c r="AH167" s="632"/>
      <c r="AI167" s="632"/>
      <c r="AJ167" s="632"/>
      <c r="AK167" s="632"/>
      <c r="AL167" s="632"/>
      <c r="AM167" s="632"/>
      <c r="AN167" s="633"/>
      <c r="AO167" s="305"/>
      <c r="AP167" s="306"/>
      <c r="AQ167" s="307"/>
      <c r="AR167" s="80"/>
      <c r="AS167" s="80"/>
      <c r="AT167" s="80"/>
      <c r="AU167" s="631"/>
      <c r="AV167" s="632"/>
      <c r="AW167" s="632"/>
      <c r="AX167" s="632"/>
      <c r="AY167" s="632"/>
      <c r="AZ167" s="632"/>
      <c r="BA167" s="632"/>
      <c r="BB167" s="632"/>
      <c r="BC167" s="632"/>
      <c r="BD167" s="632"/>
      <c r="BE167" s="632"/>
      <c r="BF167" s="632"/>
      <c r="BG167" s="632"/>
      <c r="BH167" s="632"/>
      <c r="BI167" s="632"/>
      <c r="BJ167" s="632"/>
      <c r="BK167" s="632"/>
      <c r="BL167" s="632"/>
      <c r="BM167" s="632"/>
      <c r="BN167" s="633"/>
      <c r="BO167" s="305"/>
      <c r="BP167" s="306"/>
      <c r="BQ167" s="307"/>
      <c r="BR167" s="80"/>
      <c r="BS167" s="62"/>
      <c r="BT167" s="30"/>
      <c r="BU167" s="30"/>
      <c r="BV167" s="30"/>
      <c r="BW167" s="30"/>
      <c r="BX167" s="30"/>
      <c r="BY167" s="30"/>
      <c r="BZ167" s="30"/>
      <c r="CA167" s="30"/>
      <c r="CB167" s="30"/>
      <c r="CC167" s="30"/>
      <c r="CD167" s="30"/>
      <c r="CE167" s="30"/>
    </row>
    <row r="168" spans="1:83" x14ac:dyDescent="0.2">
      <c r="A168" s="30"/>
      <c r="B168" s="39"/>
      <c r="C168" s="634" t="s">
        <v>67</v>
      </c>
      <c r="D168" s="635"/>
      <c r="E168" s="636"/>
      <c r="F168" s="490" t="s">
        <v>68</v>
      </c>
      <c r="G168" s="491"/>
      <c r="H168" s="491"/>
      <c r="I168" s="491"/>
      <c r="J168" s="491"/>
      <c r="K168" s="491"/>
      <c r="L168" s="491"/>
      <c r="M168" s="491"/>
      <c r="N168" s="491"/>
      <c r="O168" s="491"/>
      <c r="P168" s="491"/>
      <c r="Q168" s="491"/>
      <c r="R168" s="491"/>
      <c r="S168" s="80"/>
      <c r="T168" s="80"/>
      <c r="U168" s="625" t="str">
        <f>IF(U157="積算",U147-U165,"")</f>
        <v/>
      </c>
      <c r="V168" s="626"/>
      <c r="W168" s="626"/>
      <c r="X168" s="626"/>
      <c r="Y168" s="626"/>
      <c r="Z168" s="626"/>
      <c r="AA168" s="626"/>
      <c r="AB168" s="626"/>
      <c r="AC168" s="626"/>
      <c r="AD168" s="626"/>
      <c r="AE168" s="626"/>
      <c r="AF168" s="626"/>
      <c r="AG168" s="626"/>
      <c r="AH168" s="626"/>
      <c r="AI168" s="626"/>
      <c r="AJ168" s="626"/>
      <c r="AK168" s="626"/>
      <c r="AL168" s="626"/>
      <c r="AM168" s="626"/>
      <c r="AN168" s="627"/>
      <c r="AO168" s="284" t="s">
        <v>51</v>
      </c>
      <c r="AP168" s="285"/>
      <c r="AQ168" s="286"/>
      <c r="AR168" s="80"/>
      <c r="AS168" s="80"/>
      <c r="AT168" s="80"/>
      <c r="AU168" s="625" t="str">
        <f>IF(U157="積算",U147-AU165,"")</f>
        <v/>
      </c>
      <c r="AV168" s="626"/>
      <c r="AW168" s="626"/>
      <c r="AX168" s="626"/>
      <c r="AY168" s="626"/>
      <c r="AZ168" s="626"/>
      <c r="BA168" s="626"/>
      <c r="BB168" s="626"/>
      <c r="BC168" s="626"/>
      <c r="BD168" s="626"/>
      <c r="BE168" s="626"/>
      <c r="BF168" s="626"/>
      <c r="BG168" s="626"/>
      <c r="BH168" s="626"/>
      <c r="BI168" s="626"/>
      <c r="BJ168" s="626"/>
      <c r="BK168" s="626"/>
      <c r="BL168" s="626"/>
      <c r="BM168" s="626"/>
      <c r="BN168" s="627"/>
      <c r="BO168" s="284" t="s">
        <v>51</v>
      </c>
      <c r="BP168" s="285"/>
      <c r="BQ168" s="286"/>
      <c r="BR168" s="80"/>
      <c r="BS168" s="62"/>
      <c r="BT168" s="30"/>
      <c r="BU168" s="30"/>
      <c r="BV168" s="30"/>
      <c r="BW168" s="30"/>
      <c r="BX168" s="30"/>
      <c r="BY168" s="30"/>
      <c r="BZ168" s="30"/>
      <c r="CA168" s="30"/>
      <c r="CB168" s="30"/>
      <c r="CC168" s="30"/>
      <c r="CD168" s="30"/>
      <c r="CE168" s="30"/>
    </row>
    <row r="169" spans="1:83" x14ac:dyDescent="0.2">
      <c r="A169" s="30"/>
      <c r="B169" s="39"/>
      <c r="C169" s="637"/>
      <c r="D169" s="638"/>
      <c r="E169" s="639"/>
      <c r="F169" s="491"/>
      <c r="G169" s="491"/>
      <c r="H169" s="491"/>
      <c r="I169" s="491"/>
      <c r="J169" s="491"/>
      <c r="K169" s="491"/>
      <c r="L169" s="491"/>
      <c r="M169" s="491"/>
      <c r="N169" s="491"/>
      <c r="O169" s="491"/>
      <c r="P169" s="491"/>
      <c r="Q169" s="491"/>
      <c r="R169" s="491"/>
      <c r="S169" s="80"/>
      <c r="T169" s="80"/>
      <c r="U169" s="628"/>
      <c r="V169" s="629"/>
      <c r="W169" s="629"/>
      <c r="X169" s="629"/>
      <c r="Y169" s="629"/>
      <c r="Z169" s="629"/>
      <c r="AA169" s="629"/>
      <c r="AB169" s="629"/>
      <c r="AC169" s="629"/>
      <c r="AD169" s="629"/>
      <c r="AE169" s="629"/>
      <c r="AF169" s="629"/>
      <c r="AG169" s="629"/>
      <c r="AH169" s="629"/>
      <c r="AI169" s="629"/>
      <c r="AJ169" s="629"/>
      <c r="AK169" s="629"/>
      <c r="AL169" s="629"/>
      <c r="AM169" s="629"/>
      <c r="AN169" s="630"/>
      <c r="AO169" s="287"/>
      <c r="AP169" s="288"/>
      <c r="AQ169" s="289"/>
      <c r="AR169" s="80"/>
      <c r="AS169" s="80"/>
      <c r="AT169" s="80"/>
      <c r="AU169" s="628"/>
      <c r="AV169" s="629"/>
      <c r="AW169" s="629"/>
      <c r="AX169" s="629"/>
      <c r="AY169" s="629"/>
      <c r="AZ169" s="629"/>
      <c r="BA169" s="629"/>
      <c r="BB169" s="629"/>
      <c r="BC169" s="629"/>
      <c r="BD169" s="629"/>
      <c r="BE169" s="629"/>
      <c r="BF169" s="629"/>
      <c r="BG169" s="629"/>
      <c r="BH169" s="629"/>
      <c r="BI169" s="629"/>
      <c r="BJ169" s="629"/>
      <c r="BK169" s="629"/>
      <c r="BL169" s="629"/>
      <c r="BM169" s="629"/>
      <c r="BN169" s="630"/>
      <c r="BO169" s="287"/>
      <c r="BP169" s="288"/>
      <c r="BQ169" s="289"/>
      <c r="BR169" s="80"/>
      <c r="BS169" s="62"/>
      <c r="BT169" s="30"/>
      <c r="BU169" s="30"/>
      <c r="BV169" s="30"/>
      <c r="BW169" s="30"/>
      <c r="BX169" s="30"/>
      <c r="BY169" s="30"/>
      <c r="BZ169" s="30"/>
      <c r="CA169" s="30"/>
      <c r="CB169" s="30"/>
      <c r="CC169" s="30"/>
      <c r="CD169" s="30"/>
      <c r="CE169" s="30"/>
    </row>
    <row r="170" spans="1:83" x14ac:dyDescent="0.2">
      <c r="A170" s="30"/>
      <c r="B170" s="39"/>
      <c r="C170" s="640"/>
      <c r="D170" s="641"/>
      <c r="E170" s="642"/>
      <c r="F170" s="491"/>
      <c r="G170" s="491"/>
      <c r="H170" s="491"/>
      <c r="I170" s="491"/>
      <c r="J170" s="491"/>
      <c r="K170" s="491"/>
      <c r="L170" s="491"/>
      <c r="M170" s="491"/>
      <c r="N170" s="491"/>
      <c r="O170" s="491"/>
      <c r="P170" s="491"/>
      <c r="Q170" s="491"/>
      <c r="R170" s="491"/>
      <c r="S170" s="80"/>
      <c r="T170" s="80"/>
      <c r="U170" s="631"/>
      <c r="V170" s="632"/>
      <c r="W170" s="632"/>
      <c r="X170" s="632"/>
      <c r="Y170" s="632"/>
      <c r="Z170" s="632"/>
      <c r="AA170" s="632"/>
      <c r="AB170" s="632"/>
      <c r="AC170" s="632"/>
      <c r="AD170" s="632"/>
      <c r="AE170" s="632"/>
      <c r="AF170" s="632"/>
      <c r="AG170" s="632"/>
      <c r="AH170" s="632"/>
      <c r="AI170" s="632"/>
      <c r="AJ170" s="632"/>
      <c r="AK170" s="632"/>
      <c r="AL170" s="632"/>
      <c r="AM170" s="632"/>
      <c r="AN170" s="633"/>
      <c r="AO170" s="305"/>
      <c r="AP170" s="306"/>
      <c r="AQ170" s="307"/>
      <c r="AR170" s="80"/>
      <c r="AS170" s="80"/>
      <c r="AT170" s="80"/>
      <c r="AU170" s="631"/>
      <c r="AV170" s="632"/>
      <c r="AW170" s="632"/>
      <c r="AX170" s="632"/>
      <c r="AY170" s="632"/>
      <c r="AZ170" s="632"/>
      <c r="BA170" s="632"/>
      <c r="BB170" s="632"/>
      <c r="BC170" s="632"/>
      <c r="BD170" s="632"/>
      <c r="BE170" s="632"/>
      <c r="BF170" s="632"/>
      <c r="BG170" s="632"/>
      <c r="BH170" s="632"/>
      <c r="BI170" s="632"/>
      <c r="BJ170" s="632"/>
      <c r="BK170" s="632"/>
      <c r="BL170" s="632"/>
      <c r="BM170" s="632"/>
      <c r="BN170" s="633"/>
      <c r="BO170" s="305"/>
      <c r="BP170" s="306"/>
      <c r="BQ170" s="307"/>
      <c r="BR170" s="80"/>
      <c r="BS170" s="62"/>
      <c r="BT170" s="30"/>
      <c r="BU170" s="30"/>
      <c r="BV170" s="30"/>
      <c r="BW170" s="30"/>
      <c r="BX170" s="30"/>
      <c r="BY170" s="30"/>
      <c r="BZ170" s="30"/>
      <c r="CA170" s="30"/>
      <c r="CB170" s="30"/>
      <c r="CC170" s="30"/>
      <c r="CD170" s="30"/>
      <c r="CE170" s="30"/>
    </row>
    <row r="171" spans="1:83" ht="13.5" customHeight="1" x14ac:dyDescent="0.2">
      <c r="A171" s="30"/>
      <c r="B171" s="39"/>
      <c r="C171" s="634" t="s">
        <v>69</v>
      </c>
      <c r="D171" s="635"/>
      <c r="E171" s="636"/>
      <c r="F171" s="451" t="s">
        <v>70</v>
      </c>
      <c r="G171" s="452"/>
      <c r="H171" s="452"/>
      <c r="I171" s="452"/>
      <c r="J171" s="452"/>
      <c r="K171" s="452"/>
      <c r="L171" s="452"/>
      <c r="M171" s="452"/>
      <c r="N171" s="452"/>
      <c r="O171" s="452"/>
      <c r="P171" s="452"/>
      <c r="Q171" s="452"/>
      <c r="R171" s="452"/>
      <c r="S171" s="80"/>
      <c r="T171" s="80"/>
      <c r="U171" s="625"/>
      <c r="V171" s="626"/>
      <c r="W171" s="626"/>
      <c r="X171" s="626"/>
      <c r="Y171" s="626"/>
      <c r="Z171" s="626"/>
      <c r="AA171" s="626"/>
      <c r="AB171" s="626"/>
      <c r="AC171" s="626"/>
      <c r="AD171" s="626"/>
      <c r="AE171" s="626"/>
      <c r="AF171" s="626"/>
      <c r="AG171" s="626"/>
      <c r="AH171" s="626"/>
      <c r="AI171" s="626"/>
      <c r="AJ171" s="626"/>
      <c r="AK171" s="626"/>
      <c r="AL171" s="626"/>
      <c r="AM171" s="626"/>
      <c r="AN171" s="627"/>
      <c r="AO171" s="661" t="s">
        <v>51</v>
      </c>
      <c r="AP171" s="662"/>
      <c r="AQ171" s="663"/>
      <c r="AR171" s="80"/>
      <c r="AS171" s="80"/>
      <c r="AT171" s="80"/>
      <c r="AU171" s="625"/>
      <c r="AV171" s="626"/>
      <c r="AW171" s="626"/>
      <c r="AX171" s="626"/>
      <c r="AY171" s="626"/>
      <c r="AZ171" s="626"/>
      <c r="BA171" s="626"/>
      <c r="BB171" s="626"/>
      <c r="BC171" s="626"/>
      <c r="BD171" s="626"/>
      <c r="BE171" s="626"/>
      <c r="BF171" s="626"/>
      <c r="BG171" s="626"/>
      <c r="BH171" s="626"/>
      <c r="BI171" s="626"/>
      <c r="BJ171" s="626"/>
      <c r="BK171" s="626"/>
      <c r="BL171" s="626"/>
      <c r="BM171" s="626"/>
      <c r="BN171" s="627"/>
      <c r="BO171" s="661" t="s">
        <v>51</v>
      </c>
      <c r="BP171" s="662"/>
      <c r="BQ171" s="663"/>
      <c r="BR171" s="80"/>
      <c r="BS171" s="62"/>
      <c r="BT171" s="30"/>
      <c r="BU171" s="30"/>
      <c r="BV171" s="30"/>
      <c r="BW171" s="30"/>
      <c r="BX171" s="30"/>
      <c r="BY171" s="30"/>
      <c r="BZ171" s="30"/>
      <c r="CA171" s="30"/>
      <c r="CB171" s="30"/>
      <c r="CC171" s="30"/>
      <c r="CD171" s="30"/>
      <c r="CE171" s="30"/>
    </row>
    <row r="172" spans="1:83" ht="13.5" customHeight="1" x14ac:dyDescent="0.2">
      <c r="A172" s="30"/>
      <c r="B172" s="39"/>
      <c r="C172" s="637"/>
      <c r="D172" s="638"/>
      <c r="E172" s="639"/>
      <c r="F172" s="453"/>
      <c r="G172" s="453"/>
      <c r="H172" s="453"/>
      <c r="I172" s="453"/>
      <c r="J172" s="453"/>
      <c r="K172" s="453"/>
      <c r="L172" s="453"/>
      <c r="M172" s="453"/>
      <c r="N172" s="453"/>
      <c r="O172" s="453"/>
      <c r="P172" s="453"/>
      <c r="Q172" s="453"/>
      <c r="R172" s="453"/>
      <c r="S172" s="80"/>
      <c r="T172" s="80"/>
      <c r="U172" s="628"/>
      <c r="V172" s="629"/>
      <c r="W172" s="629"/>
      <c r="X172" s="629"/>
      <c r="Y172" s="629"/>
      <c r="Z172" s="629"/>
      <c r="AA172" s="629"/>
      <c r="AB172" s="629"/>
      <c r="AC172" s="629"/>
      <c r="AD172" s="629"/>
      <c r="AE172" s="629"/>
      <c r="AF172" s="629"/>
      <c r="AG172" s="629"/>
      <c r="AH172" s="629"/>
      <c r="AI172" s="629"/>
      <c r="AJ172" s="629"/>
      <c r="AK172" s="629"/>
      <c r="AL172" s="629"/>
      <c r="AM172" s="629"/>
      <c r="AN172" s="630"/>
      <c r="AO172" s="664"/>
      <c r="AP172" s="665"/>
      <c r="AQ172" s="666"/>
      <c r="AR172" s="80"/>
      <c r="AS172" s="80"/>
      <c r="AT172" s="80"/>
      <c r="AU172" s="628"/>
      <c r="AV172" s="629"/>
      <c r="AW172" s="629"/>
      <c r="AX172" s="629"/>
      <c r="AY172" s="629"/>
      <c r="AZ172" s="629"/>
      <c r="BA172" s="629"/>
      <c r="BB172" s="629"/>
      <c r="BC172" s="629"/>
      <c r="BD172" s="629"/>
      <c r="BE172" s="629"/>
      <c r="BF172" s="629"/>
      <c r="BG172" s="629"/>
      <c r="BH172" s="629"/>
      <c r="BI172" s="629"/>
      <c r="BJ172" s="629"/>
      <c r="BK172" s="629"/>
      <c r="BL172" s="629"/>
      <c r="BM172" s="629"/>
      <c r="BN172" s="630"/>
      <c r="BO172" s="664"/>
      <c r="BP172" s="665"/>
      <c r="BQ172" s="666"/>
      <c r="BR172" s="80"/>
      <c r="BS172" s="62"/>
      <c r="BT172" s="30"/>
      <c r="BU172" s="30"/>
      <c r="BV172" s="30"/>
      <c r="BW172" s="30"/>
      <c r="BX172" s="30"/>
      <c r="BY172" s="30"/>
      <c r="BZ172" s="30"/>
      <c r="CA172" s="30"/>
      <c r="CB172" s="30"/>
      <c r="CC172" s="30"/>
      <c r="CD172" s="30"/>
      <c r="CE172" s="30"/>
    </row>
    <row r="173" spans="1:83" ht="13.5" customHeight="1" x14ac:dyDescent="0.2">
      <c r="A173" s="30"/>
      <c r="B173" s="39"/>
      <c r="C173" s="640"/>
      <c r="D173" s="641"/>
      <c r="E173" s="642"/>
      <c r="F173" s="541"/>
      <c r="G173" s="541"/>
      <c r="H173" s="541"/>
      <c r="I173" s="541"/>
      <c r="J173" s="541"/>
      <c r="K173" s="541"/>
      <c r="L173" s="541"/>
      <c r="M173" s="541"/>
      <c r="N173" s="541"/>
      <c r="O173" s="541"/>
      <c r="P173" s="541"/>
      <c r="Q173" s="541"/>
      <c r="R173" s="541"/>
      <c r="S173" s="80"/>
      <c r="T173" s="80"/>
      <c r="U173" s="652"/>
      <c r="V173" s="653"/>
      <c r="W173" s="653"/>
      <c r="X173" s="653"/>
      <c r="Y173" s="653"/>
      <c r="Z173" s="653"/>
      <c r="AA173" s="653"/>
      <c r="AB173" s="653"/>
      <c r="AC173" s="653"/>
      <c r="AD173" s="653"/>
      <c r="AE173" s="653"/>
      <c r="AF173" s="653"/>
      <c r="AG173" s="653"/>
      <c r="AH173" s="653"/>
      <c r="AI173" s="653"/>
      <c r="AJ173" s="653"/>
      <c r="AK173" s="653"/>
      <c r="AL173" s="653"/>
      <c r="AM173" s="653"/>
      <c r="AN173" s="654"/>
      <c r="AO173" s="664"/>
      <c r="AP173" s="665"/>
      <c r="AQ173" s="666"/>
      <c r="AR173" s="80"/>
      <c r="AS173" s="80"/>
      <c r="AT173" s="80"/>
      <c r="AU173" s="652"/>
      <c r="AV173" s="653"/>
      <c r="AW173" s="653"/>
      <c r="AX173" s="653"/>
      <c r="AY173" s="653"/>
      <c r="AZ173" s="653"/>
      <c r="BA173" s="653"/>
      <c r="BB173" s="653"/>
      <c r="BC173" s="653"/>
      <c r="BD173" s="653"/>
      <c r="BE173" s="653"/>
      <c r="BF173" s="653"/>
      <c r="BG173" s="653"/>
      <c r="BH173" s="653"/>
      <c r="BI173" s="653"/>
      <c r="BJ173" s="653"/>
      <c r="BK173" s="653"/>
      <c r="BL173" s="653"/>
      <c r="BM173" s="653"/>
      <c r="BN173" s="654"/>
      <c r="BO173" s="664"/>
      <c r="BP173" s="665"/>
      <c r="BQ173" s="666"/>
      <c r="BR173" s="80"/>
      <c r="BS173" s="62"/>
      <c r="BT173" s="30"/>
      <c r="BU173" s="30"/>
      <c r="BV173" s="30"/>
      <c r="BW173" s="30"/>
      <c r="BX173" s="30"/>
      <c r="BY173" s="30"/>
      <c r="BZ173" s="30"/>
      <c r="CA173" s="30"/>
      <c r="CB173" s="30"/>
      <c r="CC173" s="30"/>
      <c r="CD173" s="30"/>
      <c r="CE173" s="30"/>
    </row>
    <row r="174" spans="1:83" ht="13.5" customHeight="1" x14ac:dyDescent="0.2">
      <c r="A174" s="30"/>
      <c r="B174" s="39"/>
      <c r="C174" s="643" t="s">
        <v>71</v>
      </c>
      <c r="D174" s="644"/>
      <c r="E174" s="645"/>
      <c r="F174" s="451" t="s">
        <v>72</v>
      </c>
      <c r="G174" s="452"/>
      <c r="H174" s="452"/>
      <c r="I174" s="452"/>
      <c r="J174" s="452"/>
      <c r="K174" s="452"/>
      <c r="L174" s="452"/>
      <c r="M174" s="452"/>
      <c r="N174" s="452"/>
      <c r="O174" s="452"/>
      <c r="P174" s="452"/>
      <c r="Q174" s="452"/>
      <c r="R174" s="452"/>
      <c r="S174" s="80"/>
      <c r="T174" s="80"/>
      <c r="U174" s="625"/>
      <c r="V174" s="626"/>
      <c r="W174" s="626"/>
      <c r="X174" s="626"/>
      <c r="Y174" s="626"/>
      <c r="Z174" s="626"/>
      <c r="AA174" s="626"/>
      <c r="AB174" s="626"/>
      <c r="AC174" s="626"/>
      <c r="AD174" s="626"/>
      <c r="AE174" s="626"/>
      <c r="AF174" s="626"/>
      <c r="AG174" s="626"/>
      <c r="AH174" s="626"/>
      <c r="AI174" s="626"/>
      <c r="AJ174" s="626"/>
      <c r="AK174" s="626"/>
      <c r="AL174" s="626"/>
      <c r="AM174" s="626"/>
      <c r="AN174" s="627"/>
      <c r="AO174" s="655" t="s">
        <v>51</v>
      </c>
      <c r="AP174" s="656"/>
      <c r="AQ174" s="657"/>
      <c r="AR174" s="81"/>
      <c r="AS174" s="81"/>
      <c r="AT174" s="81"/>
      <c r="AU174" s="625" t="str">
        <f>IF(U157="積算",AU168+AU171,"")</f>
        <v/>
      </c>
      <c r="AV174" s="626"/>
      <c r="AW174" s="626"/>
      <c r="AX174" s="626"/>
      <c r="AY174" s="626"/>
      <c r="AZ174" s="626"/>
      <c r="BA174" s="626"/>
      <c r="BB174" s="626"/>
      <c r="BC174" s="626"/>
      <c r="BD174" s="626"/>
      <c r="BE174" s="626"/>
      <c r="BF174" s="626"/>
      <c r="BG174" s="626"/>
      <c r="BH174" s="626"/>
      <c r="BI174" s="626"/>
      <c r="BJ174" s="626"/>
      <c r="BK174" s="626"/>
      <c r="BL174" s="626"/>
      <c r="BM174" s="626"/>
      <c r="BN174" s="627"/>
      <c r="BO174" s="661" t="s">
        <v>51</v>
      </c>
      <c r="BP174" s="662"/>
      <c r="BQ174" s="663"/>
      <c r="BR174" s="80"/>
      <c r="BS174" s="560" t="str">
        <f>IF($AU$70&gt;=$AU$64,"","※1")</f>
        <v/>
      </c>
      <c r="BT174" s="561" t="str">
        <f>IF(BS174="※1","残価設定がないリース契約であることが確認できません。","")</f>
        <v/>
      </c>
      <c r="BU174" s="561"/>
      <c r="BV174" s="561"/>
      <c r="BW174" s="561"/>
      <c r="BX174" s="561"/>
      <c r="BY174" s="561"/>
      <c r="BZ174" s="561"/>
      <c r="CA174" s="561"/>
      <c r="CB174" s="561"/>
      <c r="CC174" s="561"/>
      <c r="CD174" s="561"/>
      <c r="CE174" s="561"/>
    </row>
    <row r="175" spans="1:83" ht="13.5" customHeight="1" x14ac:dyDescent="0.2">
      <c r="A175" s="30"/>
      <c r="B175" s="39"/>
      <c r="C175" s="646"/>
      <c r="D175" s="647"/>
      <c r="E175" s="648"/>
      <c r="F175" s="453"/>
      <c r="G175" s="453"/>
      <c r="H175" s="453"/>
      <c r="I175" s="453"/>
      <c r="J175" s="453"/>
      <c r="K175" s="453"/>
      <c r="L175" s="453"/>
      <c r="M175" s="453"/>
      <c r="N175" s="453"/>
      <c r="O175" s="453"/>
      <c r="P175" s="453"/>
      <c r="Q175" s="453"/>
      <c r="R175" s="453"/>
      <c r="S175" s="80"/>
      <c r="T175" s="80"/>
      <c r="U175" s="628"/>
      <c r="V175" s="629"/>
      <c r="W175" s="629"/>
      <c r="X175" s="629"/>
      <c r="Y175" s="629"/>
      <c r="Z175" s="629"/>
      <c r="AA175" s="629"/>
      <c r="AB175" s="629"/>
      <c r="AC175" s="629"/>
      <c r="AD175" s="629"/>
      <c r="AE175" s="629"/>
      <c r="AF175" s="629"/>
      <c r="AG175" s="629"/>
      <c r="AH175" s="629"/>
      <c r="AI175" s="629"/>
      <c r="AJ175" s="629"/>
      <c r="AK175" s="629"/>
      <c r="AL175" s="629"/>
      <c r="AM175" s="629"/>
      <c r="AN175" s="630"/>
      <c r="AO175" s="658"/>
      <c r="AP175" s="659"/>
      <c r="AQ175" s="660"/>
      <c r="AR175" s="81"/>
      <c r="AS175" s="81"/>
      <c r="AT175" s="81"/>
      <c r="AU175" s="628"/>
      <c r="AV175" s="629"/>
      <c r="AW175" s="629"/>
      <c r="AX175" s="629"/>
      <c r="AY175" s="629"/>
      <c r="AZ175" s="629"/>
      <c r="BA175" s="629"/>
      <c r="BB175" s="629"/>
      <c r="BC175" s="629"/>
      <c r="BD175" s="629"/>
      <c r="BE175" s="629"/>
      <c r="BF175" s="629"/>
      <c r="BG175" s="629"/>
      <c r="BH175" s="629"/>
      <c r="BI175" s="629"/>
      <c r="BJ175" s="629"/>
      <c r="BK175" s="629"/>
      <c r="BL175" s="629"/>
      <c r="BM175" s="629"/>
      <c r="BN175" s="630"/>
      <c r="BO175" s="664"/>
      <c r="BP175" s="665"/>
      <c r="BQ175" s="666"/>
      <c r="BR175" s="80"/>
      <c r="BS175" s="560"/>
      <c r="BT175" s="561"/>
      <c r="BU175" s="561"/>
      <c r="BV175" s="561"/>
      <c r="BW175" s="561"/>
      <c r="BX175" s="561"/>
      <c r="BY175" s="561"/>
      <c r="BZ175" s="561"/>
      <c r="CA175" s="561"/>
      <c r="CB175" s="561"/>
      <c r="CC175" s="561"/>
      <c r="CD175" s="561"/>
      <c r="CE175" s="561"/>
    </row>
    <row r="176" spans="1:83" ht="13.5" customHeight="1" x14ac:dyDescent="0.2">
      <c r="A176" s="30"/>
      <c r="B176" s="39"/>
      <c r="C176" s="649"/>
      <c r="D176" s="650"/>
      <c r="E176" s="651"/>
      <c r="F176" s="541"/>
      <c r="G176" s="541"/>
      <c r="H176" s="541"/>
      <c r="I176" s="541"/>
      <c r="J176" s="541"/>
      <c r="K176" s="541"/>
      <c r="L176" s="541"/>
      <c r="M176" s="541"/>
      <c r="N176" s="541"/>
      <c r="O176" s="541"/>
      <c r="P176" s="541"/>
      <c r="Q176" s="541"/>
      <c r="R176" s="541"/>
      <c r="S176" s="80"/>
      <c r="T176" s="80"/>
      <c r="U176" s="652"/>
      <c r="V176" s="653"/>
      <c r="W176" s="653"/>
      <c r="X176" s="653"/>
      <c r="Y176" s="653"/>
      <c r="Z176" s="653"/>
      <c r="AA176" s="653"/>
      <c r="AB176" s="653"/>
      <c r="AC176" s="653"/>
      <c r="AD176" s="653"/>
      <c r="AE176" s="653"/>
      <c r="AF176" s="653"/>
      <c r="AG176" s="653"/>
      <c r="AH176" s="653"/>
      <c r="AI176" s="653"/>
      <c r="AJ176" s="653"/>
      <c r="AK176" s="653"/>
      <c r="AL176" s="653"/>
      <c r="AM176" s="653"/>
      <c r="AN176" s="654"/>
      <c r="AO176" s="658"/>
      <c r="AP176" s="659"/>
      <c r="AQ176" s="660"/>
      <c r="AR176" s="81"/>
      <c r="AS176" s="81"/>
      <c r="AT176" s="81"/>
      <c r="AU176" s="652"/>
      <c r="AV176" s="653"/>
      <c r="AW176" s="653"/>
      <c r="AX176" s="653"/>
      <c r="AY176" s="653"/>
      <c r="AZ176" s="653"/>
      <c r="BA176" s="653"/>
      <c r="BB176" s="653"/>
      <c r="BC176" s="653"/>
      <c r="BD176" s="653"/>
      <c r="BE176" s="653"/>
      <c r="BF176" s="653"/>
      <c r="BG176" s="653"/>
      <c r="BH176" s="653"/>
      <c r="BI176" s="653"/>
      <c r="BJ176" s="653"/>
      <c r="BK176" s="653"/>
      <c r="BL176" s="653"/>
      <c r="BM176" s="653"/>
      <c r="BN176" s="654"/>
      <c r="BO176" s="664"/>
      <c r="BP176" s="665"/>
      <c r="BQ176" s="666"/>
      <c r="BR176" s="80"/>
      <c r="BS176" s="560"/>
      <c r="BT176" s="561"/>
      <c r="BU176" s="561"/>
      <c r="BV176" s="561"/>
      <c r="BW176" s="561"/>
      <c r="BX176" s="561"/>
      <c r="BY176" s="561"/>
      <c r="BZ176" s="561"/>
      <c r="CA176" s="561"/>
      <c r="CB176" s="561"/>
      <c r="CC176" s="561"/>
      <c r="CD176" s="561"/>
      <c r="CE176" s="561"/>
    </row>
    <row r="177" spans="1:83" ht="13.5" customHeight="1" x14ac:dyDescent="0.2">
      <c r="A177" s="30"/>
      <c r="B177" s="39"/>
      <c r="C177" s="667"/>
      <c r="D177" s="667"/>
      <c r="E177" s="667"/>
      <c r="F177" s="668" t="s">
        <v>105</v>
      </c>
      <c r="G177" s="669"/>
      <c r="H177" s="670"/>
      <c r="I177" s="532" t="s">
        <v>113</v>
      </c>
      <c r="J177" s="533"/>
      <c r="K177" s="533"/>
      <c r="L177" s="533"/>
      <c r="M177" s="533"/>
      <c r="N177" s="533"/>
      <c r="O177" s="533"/>
      <c r="P177" s="533"/>
      <c r="Q177" s="533"/>
      <c r="R177" s="534"/>
      <c r="S177" s="80"/>
      <c r="T177" s="80"/>
      <c r="U177" s="625"/>
      <c r="V177" s="626"/>
      <c r="W177" s="626"/>
      <c r="X177" s="626"/>
      <c r="Y177" s="626"/>
      <c r="Z177" s="626"/>
      <c r="AA177" s="626"/>
      <c r="AB177" s="626"/>
      <c r="AC177" s="626"/>
      <c r="AD177" s="626"/>
      <c r="AE177" s="626"/>
      <c r="AF177" s="626"/>
      <c r="AG177" s="626"/>
      <c r="AH177" s="626"/>
      <c r="AI177" s="626"/>
      <c r="AJ177" s="626"/>
      <c r="AK177" s="626"/>
      <c r="AL177" s="626"/>
      <c r="AM177" s="626"/>
      <c r="AN177" s="627"/>
      <c r="AO177" s="655" t="s">
        <v>51</v>
      </c>
      <c r="AP177" s="656"/>
      <c r="AQ177" s="657"/>
      <c r="AR177" s="81"/>
      <c r="AS177" s="81"/>
      <c r="AT177" s="81"/>
      <c r="AU177" s="625" t="str">
        <f t="shared" ref="AU177" si="2">IF(U160="積算",AU171+AU174,"")</f>
        <v/>
      </c>
      <c r="AV177" s="626"/>
      <c r="AW177" s="626"/>
      <c r="AX177" s="626"/>
      <c r="AY177" s="626"/>
      <c r="AZ177" s="626"/>
      <c r="BA177" s="626"/>
      <c r="BB177" s="626"/>
      <c r="BC177" s="626"/>
      <c r="BD177" s="626"/>
      <c r="BE177" s="626"/>
      <c r="BF177" s="626"/>
      <c r="BG177" s="626"/>
      <c r="BH177" s="626"/>
      <c r="BI177" s="626"/>
      <c r="BJ177" s="626"/>
      <c r="BK177" s="626"/>
      <c r="BL177" s="626"/>
      <c r="BM177" s="626"/>
      <c r="BN177" s="627"/>
      <c r="BO177" s="661" t="s">
        <v>51</v>
      </c>
      <c r="BP177" s="662"/>
      <c r="BQ177" s="663"/>
      <c r="BR177" s="80"/>
      <c r="BS177" s="141"/>
      <c r="BT177" s="142"/>
      <c r="BU177" s="142"/>
      <c r="BV177" s="142"/>
      <c r="BW177" s="142"/>
      <c r="BX177" s="142"/>
      <c r="BY177" s="142"/>
      <c r="BZ177" s="142"/>
      <c r="CA177" s="142"/>
      <c r="CB177" s="142"/>
      <c r="CC177" s="142"/>
      <c r="CD177" s="142"/>
      <c r="CE177" s="142"/>
    </row>
    <row r="178" spans="1:83" ht="13.5" customHeight="1" x14ac:dyDescent="0.2">
      <c r="A178" s="30"/>
      <c r="B178" s="39"/>
      <c r="C178" s="667"/>
      <c r="D178" s="667"/>
      <c r="E178" s="667"/>
      <c r="F178" s="671"/>
      <c r="G178" s="667"/>
      <c r="H178" s="672"/>
      <c r="I178" s="535"/>
      <c r="J178" s="574"/>
      <c r="K178" s="574"/>
      <c r="L178" s="574"/>
      <c r="M178" s="574"/>
      <c r="N178" s="574"/>
      <c r="O178" s="574"/>
      <c r="P178" s="574"/>
      <c r="Q178" s="574"/>
      <c r="R178" s="537"/>
      <c r="S178" s="80"/>
      <c r="T178" s="80"/>
      <c r="U178" s="628"/>
      <c r="V178" s="629"/>
      <c r="W178" s="629"/>
      <c r="X178" s="629"/>
      <c r="Y178" s="629"/>
      <c r="Z178" s="629"/>
      <c r="AA178" s="629"/>
      <c r="AB178" s="629"/>
      <c r="AC178" s="629"/>
      <c r="AD178" s="629"/>
      <c r="AE178" s="629"/>
      <c r="AF178" s="629"/>
      <c r="AG178" s="629"/>
      <c r="AH178" s="629"/>
      <c r="AI178" s="629"/>
      <c r="AJ178" s="629"/>
      <c r="AK178" s="629"/>
      <c r="AL178" s="629"/>
      <c r="AM178" s="629"/>
      <c r="AN178" s="630"/>
      <c r="AO178" s="658"/>
      <c r="AP178" s="659"/>
      <c r="AQ178" s="660"/>
      <c r="AR178" s="81"/>
      <c r="AS178" s="81"/>
      <c r="AT178" s="81"/>
      <c r="AU178" s="628"/>
      <c r="AV178" s="629"/>
      <c r="AW178" s="629"/>
      <c r="AX178" s="629"/>
      <c r="AY178" s="629"/>
      <c r="AZ178" s="629"/>
      <c r="BA178" s="629"/>
      <c r="BB178" s="629"/>
      <c r="BC178" s="629"/>
      <c r="BD178" s="629"/>
      <c r="BE178" s="629"/>
      <c r="BF178" s="629"/>
      <c r="BG178" s="629"/>
      <c r="BH178" s="629"/>
      <c r="BI178" s="629"/>
      <c r="BJ178" s="629"/>
      <c r="BK178" s="629"/>
      <c r="BL178" s="629"/>
      <c r="BM178" s="629"/>
      <c r="BN178" s="630"/>
      <c r="BO178" s="664"/>
      <c r="BP178" s="665"/>
      <c r="BQ178" s="666"/>
      <c r="BR178" s="80"/>
      <c r="BS178" s="141"/>
      <c r="BT178" s="142"/>
      <c r="BU178" s="142"/>
      <c r="BV178" s="142"/>
      <c r="BW178" s="142"/>
      <c r="BX178" s="142"/>
      <c r="BY178" s="142"/>
      <c r="BZ178" s="142"/>
      <c r="CA178" s="142"/>
      <c r="CB178" s="142"/>
      <c r="CC178" s="142"/>
      <c r="CD178" s="142"/>
      <c r="CE178" s="142"/>
    </row>
    <row r="179" spans="1:83" ht="13.5" customHeight="1" x14ac:dyDescent="0.2">
      <c r="A179" s="30"/>
      <c r="B179" s="39"/>
      <c r="C179" s="667"/>
      <c r="D179" s="667"/>
      <c r="E179" s="667"/>
      <c r="F179" s="673"/>
      <c r="G179" s="674"/>
      <c r="H179" s="675"/>
      <c r="I179" s="538"/>
      <c r="J179" s="539"/>
      <c r="K179" s="539"/>
      <c r="L179" s="539"/>
      <c r="M179" s="539"/>
      <c r="N179" s="539"/>
      <c r="O179" s="539"/>
      <c r="P179" s="539"/>
      <c r="Q179" s="539"/>
      <c r="R179" s="540"/>
      <c r="S179" s="80"/>
      <c r="T179" s="80"/>
      <c r="U179" s="652"/>
      <c r="V179" s="653"/>
      <c r="W179" s="653"/>
      <c r="X179" s="653"/>
      <c r="Y179" s="653"/>
      <c r="Z179" s="653"/>
      <c r="AA179" s="653"/>
      <c r="AB179" s="653"/>
      <c r="AC179" s="653"/>
      <c r="AD179" s="653"/>
      <c r="AE179" s="653"/>
      <c r="AF179" s="653"/>
      <c r="AG179" s="653"/>
      <c r="AH179" s="653"/>
      <c r="AI179" s="653"/>
      <c r="AJ179" s="653"/>
      <c r="AK179" s="653"/>
      <c r="AL179" s="653"/>
      <c r="AM179" s="653"/>
      <c r="AN179" s="654"/>
      <c r="AO179" s="658"/>
      <c r="AP179" s="659"/>
      <c r="AQ179" s="660"/>
      <c r="AR179" s="81"/>
      <c r="AS179" s="81"/>
      <c r="AT179" s="81"/>
      <c r="AU179" s="652"/>
      <c r="AV179" s="653"/>
      <c r="AW179" s="653"/>
      <c r="AX179" s="653"/>
      <c r="AY179" s="653"/>
      <c r="AZ179" s="653"/>
      <c r="BA179" s="653"/>
      <c r="BB179" s="653"/>
      <c r="BC179" s="653"/>
      <c r="BD179" s="653"/>
      <c r="BE179" s="653"/>
      <c r="BF179" s="653"/>
      <c r="BG179" s="653"/>
      <c r="BH179" s="653"/>
      <c r="BI179" s="653"/>
      <c r="BJ179" s="653"/>
      <c r="BK179" s="653"/>
      <c r="BL179" s="653"/>
      <c r="BM179" s="653"/>
      <c r="BN179" s="654"/>
      <c r="BO179" s="664"/>
      <c r="BP179" s="665"/>
      <c r="BQ179" s="666"/>
      <c r="BR179" s="80"/>
      <c r="BS179" s="141"/>
      <c r="BT179" s="142"/>
      <c r="BU179" s="142"/>
      <c r="BV179" s="142"/>
      <c r="BW179" s="142"/>
      <c r="BX179" s="142"/>
      <c r="BY179" s="142"/>
      <c r="BZ179" s="142"/>
      <c r="CA179" s="142"/>
      <c r="CB179" s="142"/>
      <c r="CC179" s="142"/>
      <c r="CD179" s="142"/>
      <c r="CE179" s="142"/>
    </row>
    <row r="180" spans="1:83" ht="13.5" customHeight="1" x14ac:dyDescent="0.2">
      <c r="A180" s="30"/>
      <c r="B180" s="39"/>
      <c r="C180" s="667"/>
      <c r="D180" s="667"/>
      <c r="E180" s="667"/>
      <c r="F180" s="668" t="s">
        <v>106</v>
      </c>
      <c r="G180" s="669"/>
      <c r="H180" s="670"/>
      <c r="I180" s="532" t="s">
        <v>117</v>
      </c>
      <c r="J180" s="533"/>
      <c r="K180" s="533"/>
      <c r="L180" s="533"/>
      <c r="M180" s="533"/>
      <c r="N180" s="533"/>
      <c r="O180" s="533"/>
      <c r="P180" s="533"/>
      <c r="Q180" s="533"/>
      <c r="R180" s="534"/>
      <c r="S180" s="80"/>
      <c r="T180" s="80"/>
      <c r="U180" s="625"/>
      <c r="V180" s="626"/>
      <c r="W180" s="626"/>
      <c r="X180" s="626"/>
      <c r="Y180" s="626"/>
      <c r="Z180" s="626"/>
      <c r="AA180" s="626"/>
      <c r="AB180" s="626"/>
      <c r="AC180" s="626"/>
      <c r="AD180" s="626"/>
      <c r="AE180" s="626"/>
      <c r="AF180" s="626"/>
      <c r="AG180" s="626"/>
      <c r="AH180" s="626"/>
      <c r="AI180" s="626"/>
      <c r="AJ180" s="626"/>
      <c r="AK180" s="626"/>
      <c r="AL180" s="626"/>
      <c r="AM180" s="626"/>
      <c r="AN180" s="627"/>
      <c r="AO180" s="655" t="s">
        <v>51</v>
      </c>
      <c r="AP180" s="656"/>
      <c r="AQ180" s="657"/>
      <c r="AR180" s="81"/>
      <c r="AS180" s="81"/>
      <c r="AT180" s="81"/>
      <c r="AU180" s="625" t="str">
        <f t="shared" ref="AU180" si="3">IF(U163="積算",AU174+AU177,"")</f>
        <v/>
      </c>
      <c r="AV180" s="626"/>
      <c r="AW180" s="626"/>
      <c r="AX180" s="626"/>
      <c r="AY180" s="626"/>
      <c r="AZ180" s="626"/>
      <c r="BA180" s="626"/>
      <c r="BB180" s="626"/>
      <c r="BC180" s="626"/>
      <c r="BD180" s="626"/>
      <c r="BE180" s="626"/>
      <c r="BF180" s="626"/>
      <c r="BG180" s="626"/>
      <c r="BH180" s="626"/>
      <c r="BI180" s="626"/>
      <c r="BJ180" s="626"/>
      <c r="BK180" s="626"/>
      <c r="BL180" s="626"/>
      <c r="BM180" s="626"/>
      <c r="BN180" s="627"/>
      <c r="BO180" s="661" t="s">
        <v>51</v>
      </c>
      <c r="BP180" s="662"/>
      <c r="BQ180" s="663"/>
      <c r="BR180" s="80"/>
      <c r="BS180" s="141"/>
      <c r="BT180" s="142"/>
      <c r="BU180" s="142"/>
      <c r="BV180" s="142"/>
      <c r="BW180" s="142"/>
      <c r="BX180" s="142"/>
      <c r="BY180" s="142"/>
      <c r="BZ180" s="142"/>
      <c r="CA180" s="142"/>
      <c r="CB180" s="142"/>
      <c r="CC180" s="142"/>
      <c r="CD180" s="142"/>
      <c r="CE180" s="142"/>
    </row>
    <row r="181" spans="1:83" ht="13.5" customHeight="1" x14ac:dyDescent="0.2">
      <c r="A181" s="30"/>
      <c r="B181" s="39"/>
      <c r="C181" s="667"/>
      <c r="D181" s="667"/>
      <c r="E181" s="667"/>
      <c r="F181" s="671"/>
      <c r="G181" s="667"/>
      <c r="H181" s="672"/>
      <c r="I181" s="535"/>
      <c r="J181" s="536"/>
      <c r="K181" s="536"/>
      <c r="L181" s="536"/>
      <c r="M181" s="536"/>
      <c r="N181" s="536"/>
      <c r="O181" s="536"/>
      <c r="P181" s="536"/>
      <c r="Q181" s="536"/>
      <c r="R181" s="537"/>
      <c r="S181" s="80"/>
      <c r="T181" s="80"/>
      <c r="U181" s="628"/>
      <c r="V181" s="629"/>
      <c r="W181" s="629"/>
      <c r="X181" s="629"/>
      <c r="Y181" s="629"/>
      <c r="Z181" s="629"/>
      <c r="AA181" s="629"/>
      <c r="AB181" s="629"/>
      <c r="AC181" s="629"/>
      <c r="AD181" s="629"/>
      <c r="AE181" s="629"/>
      <c r="AF181" s="629"/>
      <c r="AG181" s="629"/>
      <c r="AH181" s="629"/>
      <c r="AI181" s="629"/>
      <c r="AJ181" s="629"/>
      <c r="AK181" s="629"/>
      <c r="AL181" s="629"/>
      <c r="AM181" s="629"/>
      <c r="AN181" s="630"/>
      <c r="AO181" s="658"/>
      <c r="AP181" s="659"/>
      <c r="AQ181" s="660"/>
      <c r="AR181" s="81"/>
      <c r="AS181" s="81"/>
      <c r="AT181" s="81"/>
      <c r="AU181" s="628"/>
      <c r="AV181" s="629"/>
      <c r="AW181" s="629"/>
      <c r="AX181" s="629"/>
      <c r="AY181" s="629"/>
      <c r="AZ181" s="629"/>
      <c r="BA181" s="629"/>
      <c r="BB181" s="629"/>
      <c r="BC181" s="629"/>
      <c r="BD181" s="629"/>
      <c r="BE181" s="629"/>
      <c r="BF181" s="629"/>
      <c r="BG181" s="629"/>
      <c r="BH181" s="629"/>
      <c r="BI181" s="629"/>
      <c r="BJ181" s="629"/>
      <c r="BK181" s="629"/>
      <c r="BL181" s="629"/>
      <c r="BM181" s="629"/>
      <c r="BN181" s="630"/>
      <c r="BO181" s="664"/>
      <c r="BP181" s="665"/>
      <c r="BQ181" s="666"/>
      <c r="BR181" s="80"/>
      <c r="BS181" s="141"/>
      <c r="BT181" s="142"/>
      <c r="BU181" s="142"/>
      <c r="BV181" s="142"/>
      <c r="BW181" s="142"/>
      <c r="BX181" s="142"/>
      <c r="BY181" s="142"/>
      <c r="BZ181" s="142"/>
      <c r="CA181" s="142"/>
      <c r="CB181" s="142"/>
      <c r="CC181" s="142"/>
      <c r="CD181" s="142"/>
      <c r="CE181" s="142"/>
    </row>
    <row r="182" spans="1:83" ht="13.5" customHeight="1" x14ac:dyDescent="0.2">
      <c r="A182" s="30"/>
      <c r="B182" s="39"/>
      <c r="C182" s="667"/>
      <c r="D182" s="667"/>
      <c r="E182" s="667"/>
      <c r="F182" s="673"/>
      <c r="G182" s="674"/>
      <c r="H182" s="675"/>
      <c r="I182" s="538"/>
      <c r="J182" s="539"/>
      <c r="K182" s="539"/>
      <c r="L182" s="539"/>
      <c r="M182" s="539"/>
      <c r="N182" s="539"/>
      <c r="O182" s="539"/>
      <c r="P182" s="539"/>
      <c r="Q182" s="539"/>
      <c r="R182" s="540"/>
      <c r="S182" s="80"/>
      <c r="T182" s="80"/>
      <c r="U182" s="631"/>
      <c r="V182" s="632"/>
      <c r="W182" s="632"/>
      <c r="X182" s="632"/>
      <c r="Y182" s="632"/>
      <c r="Z182" s="632"/>
      <c r="AA182" s="632"/>
      <c r="AB182" s="632"/>
      <c r="AC182" s="632"/>
      <c r="AD182" s="632"/>
      <c r="AE182" s="632"/>
      <c r="AF182" s="632"/>
      <c r="AG182" s="632"/>
      <c r="AH182" s="632"/>
      <c r="AI182" s="632"/>
      <c r="AJ182" s="632"/>
      <c r="AK182" s="632"/>
      <c r="AL182" s="632"/>
      <c r="AM182" s="632"/>
      <c r="AN182" s="633"/>
      <c r="AO182" s="676"/>
      <c r="AP182" s="677"/>
      <c r="AQ182" s="678"/>
      <c r="AR182" s="81"/>
      <c r="AS182" s="81"/>
      <c r="AT182" s="81"/>
      <c r="AU182" s="631"/>
      <c r="AV182" s="632"/>
      <c r="AW182" s="632"/>
      <c r="AX182" s="632"/>
      <c r="AY182" s="632"/>
      <c r="AZ182" s="632"/>
      <c r="BA182" s="632"/>
      <c r="BB182" s="632"/>
      <c r="BC182" s="632"/>
      <c r="BD182" s="632"/>
      <c r="BE182" s="632"/>
      <c r="BF182" s="632"/>
      <c r="BG182" s="632"/>
      <c r="BH182" s="632"/>
      <c r="BI182" s="632"/>
      <c r="BJ182" s="632"/>
      <c r="BK182" s="632"/>
      <c r="BL182" s="632"/>
      <c r="BM182" s="632"/>
      <c r="BN182" s="633"/>
      <c r="BO182" s="679"/>
      <c r="BP182" s="680"/>
      <c r="BQ182" s="681"/>
      <c r="BR182" s="80"/>
      <c r="BS182" s="141"/>
      <c r="BT182" s="142"/>
      <c r="BU182" s="142"/>
      <c r="BV182" s="142"/>
      <c r="BW182" s="142"/>
      <c r="BX182" s="142"/>
      <c r="BY182" s="142"/>
      <c r="BZ182" s="142"/>
      <c r="CA182" s="142"/>
      <c r="CB182" s="142"/>
      <c r="CC182" s="142"/>
      <c r="CD182" s="142"/>
      <c r="CE182" s="142"/>
    </row>
    <row r="183" spans="1:83" x14ac:dyDescent="0.2">
      <c r="A183" s="30"/>
      <c r="B183" s="39"/>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62"/>
      <c r="BT183" s="30"/>
      <c r="BU183" s="30"/>
      <c r="BV183" s="30"/>
      <c r="BW183" s="30"/>
      <c r="BX183" s="30"/>
      <c r="BY183" s="30"/>
      <c r="BZ183" s="30"/>
      <c r="CA183" s="30"/>
      <c r="CB183" s="30"/>
      <c r="CC183" s="30"/>
      <c r="CD183" s="30"/>
      <c r="CE183" s="30"/>
    </row>
    <row r="184" spans="1:83" ht="13.5" customHeight="1" x14ac:dyDescent="0.2">
      <c r="A184" s="30"/>
      <c r="B184" s="39"/>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62"/>
      <c r="BT184" s="30"/>
      <c r="BU184" s="30"/>
      <c r="BV184" s="30"/>
      <c r="BW184" s="30"/>
      <c r="BX184" s="30"/>
      <c r="BY184" s="30"/>
      <c r="BZ184" s="30"/>
      <c r="CA184" s="30"/>
      <c r="CB184" s="30"/>
      <c r="CC184" s="30"/>
      <c r="CD184" s="30"/>
      <c r="CE184" s="30"/>
    </row>
    <row r="185" spans="1:83" ht="13.5" customHeight="1" x14ac:dyDescent="0.2">
      <c r="A185" s="30"/>
      <c r="B185" s="39"/>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62"/>
      <c r="BT185" s="30"/>
      <c r="BU185" s="30"/>
      <c r="BV185" s="30"/>
      <c r="BW185" s="30"/>
      <c r="BX185" s="30"/>
      <c r="BY185" s="30"/>
      <c r="BZ185" s="30"/>
      <c r="CA185" s="30"/>
      <c r="CB185" s="30"/>
      <c r="CC185" s="30"/>
      <c r="CD185" s="30"/>
      <c r="CE185" s="30"/>
    </row>
    <row r="186" spans="1:83" ht="13.5" customHeight="1" x14ac:dyDescent="0.2">
      <c r="A186" s="30"/>
      <c r="B186" s="39"/>
      <c r="C186" s="166" t="s">
        <v>73</v>
      </c>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7"/>
      <c r="AR186" s="167"/>
      <c r="AS186" s="167"/>
      <c r="AT186" s="167"/>
      <c r="AU186" s="167"/>
      <c r="AV186" s="167"/>
      <c r="AW186" s="167"/>
      <c r="AX186" s="167"/>
      <c r="AY186" s="167"/>
      <c r="AZ186" s="167"/>
      <c r="BA186" s="167"/>
      <c r="BB186" s="167"/>
      <c r="BC186" s="167"/>
      <c r="BD186" s="167"/>
      <c r="BE186" s="167"/>
      <c r="BF186" s="167"/>
      <c r="BG186" s="167"/>
      <c r="BH186" s="167"/>
      <c r="BI186" s="167"/>
      <c r="BJ186" s="167"/>
      <c r="BK186" s="167"/>
      <c r="BL186" s="167"/>
      <c r="BM186" s="167"/>
      <c r="BN186" s="167"/>
      <c r="BO186" s="167"/>
      <c r="BP186" s="167"/>
      <c r="BQ186" s="167"/>
      <c r="BR186" s="168"/>
      <c r="BS186" s="62"/>
      <c r="BT186" s="30"/>
      <c r="BU186" s="30"/>
      <c r="BV186" s="30"/>
      <c r="BW186" s="30"/>
      <c r="BX186" s="30"/>
      <c r="BY186" s="30"/>
      <c r="BZ186" s="30"/>
      <c r="CA186" s="30"/>
      <c r="CB186" s="30"/>
      <c r="CC186" s="30"/>
      <c r="CD186" s="30"/>
      <c r="CE186" s="30"/>
    </row>
    <row r="187" spans="1:83" ht="13.5" customHeight="1" x14ac:dyDescent="0.2">
      <c r="A187" s="30"/>
      <c r="B187" s="39"/>
      <c r="C187" s="178"/>
      <c r="D187" s="179"/>
      <c r="E187" s="179"/>
      <c r="F187" s="179"/>
      <c r="G187" s="179"/>
      <c r="H187" s="179"/>
      <c r="I187" s="179"/>
      <c r="J187" s="179"/>
      <c r="K187" s="179"/>
      <c r="L187" s="179"/>
      <c r="M187" s="179"/>
      <c r="N187" s="179"/>
      <c r="O187" s="179"/>
      <c r="P187" s="179"/>
      <c r="Q187" s="179"/>
      <c r="R187" s="179"/>
      <c r="S187" s="179"/>
      <c r="T187" s="179"/>
      <c r="U187" s="179"/>
      <c r="V187" s="179"/>
      <c r="W187" s="179"/>
      <c r="X187" s="179"/>
      <c r="Y187" s="179"/>
      <c r="Z187" s="179"/>
      <c r="AA187" s="179"/>
      <c r="AB187" s="179"/>
      <c r="AC187" s="179"/>
      <c r="AD187" s="179"/>
      <c r="AE187" s="179"/>
      <c r="AF187" s="179"/>
      <c r="AG187" s="179"/>
      <c r="AH187" s="179"/>
      <c r="AI187" s="179"/>
      <c r="AJ187" s="179"/>
      <c r="AK187" s="179"/>
      <c r="AL187" s="179"/>
      <c r="AM187" s="179"/>
      <c r="AN187" s="179"/>
      <c r="AO187" s="179"/>
      <c r="AP187" s="179"/>
      <c r="AQ187" s="179"/>
      <c r="AR187" s="179"/>
      <c r="AS187" s="179"/>
      <c r="AT187" s="179"/>
      <c r="AU187" s="179"/>
      <c r="AV187" s="179"/>
      <c r="AW187" s="179"/>
      <c r="AX187" s="179"/>
      <c r="AY187" s="179"/>
      <c r="AZ187" s="179"/>
      <c r="BA187" s="179"/>
      <c r="BB187" s="179"/>
      <c r="BC187" s="179"/>
      <c r="BD187" s="179"/>
      <c r="BE187" s="179"/>
      <c r="BF187" s="179"/>
      <c r="BG187" s="179"/>
      <c r="BH187" s="179"/>
      <c r="BI187" s="179"/>
      <c r="BJ187" s="179"/>
      <c r="BK187" s="179"/>
      <c r="BL187" s="179"/>
      <c r="BM187" s="179"/>
      <c r="BN187" s="179"/>
      <c r="BO187" s="179"/>
      <c r="BP187" s="179"/>
      <c r="BQ187" s="179"/>
      <c r="BR187" s="180"/>
      <c r="BS187" s="62"/>
      <c r="BT187" s="30"/>
      <c r="BU187" s="30"/>
      <c r="BV187" s="30"/>
      <c r="BW187" s="30"/>
      <c r="BX187" s="30"/>
      <c r="BY187" s="30"/>
      <c r="BZ187" s="30"/>
      <c r="CA187" s="30"/>
      <c r="CB187" s="30"/>
      <c r="CC187" s="30"/>
      <c r="CD187" s="30"/>
      <c r="CE187" s="30"/>
    </row>
    <row r="188" spans="1:83" ht="13.5" customHeight="1" x14ac:dyDescent="0.2">
      <c r="A188" s="30"/>
      <c r="B188" s="39"/>
      <c r="C188" s="169"/>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0"/>
      <c r="AT188" s="170"/>
      <c r="AU188" s="170"/>
      <c r="AV188" s="170"/>
      <c r="AW188" s="170"/>
      <c r="AX188" s="170"/>
      <c r="AY188" s="170"/>
      <c r="AZ188" s="170"/>
      <c r="BA188" s="170"/>
      <c r="BB188" s="170"/>
      <c r="BC188" s="170"/>
      <c r="BD188" s="170"/>
      <c r="BE188" s="170"/>
      <c r="BF188" s="170"/>
      <c r="BG188" s="170"/>
      <c r="BH188" s="170"/>
      <c r="BI188" s="170"/>
      <c r="BJ188" s="170"/>
      <c r="BK188" s="170"/>
      <c r="BL188" s="170"/>
      <c r="BM188" s="170"/>
      <c r="BN188" s="170"/>
      <c r="BO188" s="170"/>
      <c r="BP188" s="170"/>
      <c r="BQ188" s="170"/>
      <c r="BR188" s="171"/>
      <c r="BS188" s="62"/>
      <c r="BT188" s="30"/>
      <c r="BU188" s="30"/>
      <c r="BV188" s="30"/>
      <c r="BW188" s="30"/>
      <c r="BX188" s="30"/>
      <c r="BY188" s="30"/>
      <c r="BZ188" s="30"/>
      <c r="CA188" s="30"/>
      <c r="CB188" s="30"/>
      <c r="CC188" s="30"/>
      <c r="CD188" s="30"/>
      <c r="CE188" s="30"/>
    </row>
    <row r="189" spans="1:83" ht="13.5" customHeight="1" x14ac:dyDescent="0.2">
      <c r="A189" s="30"/>
      <c r="B189" s="39"/>
      <c r="C189" s="30"/>
      <c r="D189" s="30"/>
      <c r="E189" s="30"/>
      <c r="F189" s="92"/>
      <c r="G189" s="92"/>
      <c r="H189" s="92"/>
      <c r="I189" s="92"/>
      <c r="J189" s="92"/>
      <c r="K189" s="92"/>
      <c r="L189" s="92"/>
      <c r="M189" s="92"/>
      <c r="N189" s="92"/>
      <c r="O189" s="92"/>
      <c r="P189" s="92"/>
      <c r="Q189" s="92"/>
      <c r="R189" s="92"/>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62"/>
      <c r="BT189" s="30"/>
      <c r="BU189" s="30"/>
      <c r="BV189" s="30"/>
      <c r="BW189" s="30"/>
      <c r="BX189" s="30"/>
      <c r="BY189" s="30"/>
      <c r="BZ189" s="30"/>
      <c r="CA189" s="30"/>
      <c r="CB189" s="30"/>
      <c r="CC189" s="30"/>
      <c r="CD189" s="30"/>
      <c r="CE189" s="30"/>
    </row>
    <row r="190" spans="1:83" ht="13.5" customHeight="1" x14ac:dyDescent="0.2">
      <c r="A190" s="30"/>
      <c r="B190" s="39"/>
      <c r="C190" s="30"/>
      <c r="D190" s="30"/>
      <c r="E190" s="30"/>
      <c r="F190" s="92"/>
      <c r="G190" s="92"/>
      <c r="H190" s="92"/>
      <c r="I190" s="92"/>
      <c r="J190" s="92"/>
      <c r="K190" s="92"/>
      <c r="L190" s="92"/>
      <c r="M190" s="92"/>
      <c r="N190" s="92"/>
      <c r="O190" s="92"/>
      <c r="P190" s="92"/>
      <c r="Q190" s="92"/>
      <c r="R190" s="92"/>
      <c r="S190" s="30"/>
      <c r="T190" s="179" t="s">
        <v>63</v>
      </c>
      <c r="U190" s="179"/>
      <c r="V190" s="179"/>
      <c r="W190" s="179"/>
      <c r="X190" s="179"/>
      <c r="Y190" s="179"/>
      <c r="Z190" s="179"/>
      <c r="AA190" s="179"/>
      <c r="AB190" s="179"/>
      <c r="AC190" s="179"/>
      <c r="AD190" s="179"/>
      <c r="AE190" s="179"/>
      <c r="AF190" s="179"/>
      <c r="AG190" s="179"/>
      <c r="AH190" s="179"/>
      <c r="AI190" s="179"/>
      <c r="AJ190" s="179"/>
      <c r="AK190" s="179"/>
      <c r="AL190" s="179"/>
      <c r="AM190" s="179"/>
      <c r="AN190" s="179"/>
      <c r="AO190" s="179"/>
      <c r="AP190" s="179"/>
      <c r="AQ190" s="179"/>
      <c r="AR190" s="179"/>
      <c r="AS190" s="30"/>
      <c r="AT190" s="179" t="s">
        <v>64</v>
      </c>
      <c r="AU190" s="179"/>
      <c r="AV190" s="179"/>
      <c r="AW190" s="179"/>
      <c r="AX190" s="179"/>
      <c r="AY190" s="179"/>
      <c r="AZ190" s="179"/>
      <c r="BA190" s="179"/>
      <c r="BB190" s="179"/>
      <c r="BC190" s="179"/>
      <c r="BD190" s="179"/>
      <c r="BE190" s="179"/>
      <c r="BF190" s="179"/>
      <c r="BG190" s="179"/>
      <c r="BH190" s="179"/>
      <c r="BI190" s="179"/>
      <c r="BJ190" s="179"/>
      <c r="BK190" s="179"/>
      <c r="BL190" s="179"/>
      <c r="BM190" s="179"/>
      <c r="BN190" s="179"/>
      <c r="BO190" s="179"/>
      <c r="BP190" s="179"/>
      <c r="BQ190" s="179"/>
      <c r="BR190" s="179"/>
      <c r="BS190" s="62"/>
      <c r="BT190" s="30"/>
      <c r="BU190" s="30"/>
      <c r="BV190" s="30"/>
      <c r="BW190" s="30"/>
      <c r="BX190" s="30"/>
      <c r="BY190" s="30"/>
      <c r="BZ190" s="30"/>
      <c r="CA190" s="30"/>
      <c r="CB190" s="30"/>
      <c r="CC190" s="30"/>
      <c r="CD190" s="30"/>
      <c r="CE190" s="30"/>
    </row>
    <row r="191" spans="1:83" ht="13.5" customHeight="1" x14ac:dyDescent="0.2">
      <c r="A191" s="30"/>
      <c r="B191" s="39"/>
      <c r="C191" s="30"/>
      <c r="D191" s="30"/>
      <c r="E191" s="30"/>
      <c r="F191" s="92"/>
      <c r="G191" s="92"/>
      <c r="H191" s="92"/>
      <c r="I191" s="92"/>
      <c r="J191" s="92"/>
      <c r="K191" s="92"/>
      <c r="L191" s="92"/>
      <c r="M191" s="92"/>
      <c r="N191" s="92"/>
      <c r="O191" s="92"/>
      <c r="P191" s="92"/>
      <c r="Q191" s="92"/>
      <c r="R191" s="92"/>
      <c r="S191" s="30"/>
      <c r="T191" s="179"/>
      <c r="U191" s="179"/>
      <c r="V191" s="179"/>
      <c r="W191" s="179"/>
      <c r="X191" s="179"/>
      <c r="Y191" s="179"/>
      <c r="Z191" s="179"/>
      <c r="AA191" s="179"/>
      <c r="AB191" s="179"/>
      <c r="AC191" s="179"/>
      <c r="AD191" s="179"/>
      <c r="AE191" s="179"/>
      <c r="AF191" s="179"/>
      <c r="AG191" s="179"/>
      <c r="AH191" s="179"/>
      <c r="AI191" s="179"/>
      <c r="AJ191" s="179"/>
      <c r="AK191" s="179"/>
      <c r="AL191" s="179"/>
      <c r="AM191" s="179"/>
      <c r="AN191" s="179"/>
      <c r="AO191" s="179"/>
      <c r="AP191" s="179"/>
      <c r="AQ191" s="179"/>
      <c r="AR191" s="179"/>
      <c r="AS191" s="30"/>
      <c r="AT191" s="179"/>
      <c r="AU191" s="179"/>
      <c r="AV191" s="179"/>
      <c r="AW191" s="179"/>
      <c r="AX191" s="179"/>
      <c r="AY191" s="179"/>
      <c r="AZ191" s="179"/>
      <c r="BA191" s="179"/>
      <c r="BB191" s="179"/>
      <c r="BC191" s="179"/>
      <c r="BD191" s="179"/>
      <c r="BE191" s="179"/>
      <c r="BF191" s="179"/>
      <c r="BG191" s="179"/>
      <c r="BH191" s="179"/>
      <c r="BI191" s="179"/>
      <c r="BJ191" s="179"/>
      <c r="BK191" s="179"/>
      <c r="BL191" s="179"/>
      <c r="BM191" s="179"/>
      <c r="BN191" s="179"/>
      <c r="BO191" s="179"/>
      <c r="BP191" s="179"/>
      <c r="BQ191" s="179"/>
      <c r="BR191" s="179"/>
      <c r="BS191" s="62"/>
      <c r="BT191" s="30"/>
      <c r="BU191" s="30"/>
      <c r="BV191" s="30"/>
      <c r="BW191" s="30"/>
      <c r="BX191" s="30"/>
      <c r="BY191" s="30"/>
      <c r="BZ191" s="30"/>
      <c r="CA191" s="30"/>
      <c r="CB191" s="30"/>
      <c r="CC191" s="30"/>
      <c r="CD191" s="30"/>
      <c r="CE191" s="30"/>
    </row>
    <row r="192" spans="1:83" ht="11.25" customHeight="1" x14ac:dyDescent="0.2">
      <c r="A192" s="30"/>
      <c r="B192" s="39"/>
      <c r="C192" s="30"/>
      <c r="D192" s="30"/>
      <c r="E192" s="30"/>
      <c r="F192" s="92"/>
      <c r="G192" s="92"/>
      <c r="H192" s="92"/>
      <c r="I192" s="92"/>
      <c r="J192" s="92"/>
      <c r="K192" s="92"/>
      <c r="L192" s="92"/>
      <c r="M192" s="92"/>
      <c r="N192" s="92"/>
      <c r="O192" s="92"/>
      <c r="P192" s="92"/>
      <c r="Q192" s="92"/>
      <c r="R192" s="92"/>
      <c r="S192" s="3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3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62"/>
      <c r="BT192" s="30"/>
      <c r="BU192" s="30"/>
      <c r="BV192" s="30"/>
      <c r="BW192" s="30"/>
      <c r="BX192" s="30"/>
      <c r="BY192" s="30"/>
      <c r="BZ192" s="30"/>
      <c r="CA192" s="30"/>
      <c r="CB192" s="30"/>
      <c r="CC192" s="30"/>
      <c r="CD192" s="30"/>
      <c r="CE192" s="30"/>
    </row>
    <row r="193" spans="1:83" ht="13.5" customHeight="1" x14ac:dyDescent="0.2">
      <c r="A193" s="30"/>
      <c r="B193" s="39"/>
      <c r="C193" s="409" t="s">
        <v>65</v>
      </c>
      <c r="D193" s="410"/>
      <c r="E193" s="411"/>
      <c r="F193" s="491" t="s">
        <v>66</v>
      </c>
      <c r="G193" s="491"/>
      <c r="H193" s="491"/>
      <c r="I193" s="491"/>
      <c r="J193" s="491"/>
      <c r="K193" s="491"/>
      <c r="L193" s="491"/>
      <c r="M193" s="491"/>
      <c r="N193" s="491"/>
      <c r="O193" s="491"/>
      <c r="P193" s="491"/>
      <c r="Q193" s="491"/>
      <c r="R193" s="491"/>
      <c r="S193" s="30"/>
      <c r="T193" s="80"/>
      <c r="U193" s="501">
        <v>0</v>
      </c>
      <c r="V193" s="502"/>
      <c r="W193" s="502"/>
      <c r="X193" s="502"/>
      <c r="Y193" s="502"/>
      <c r="Z193" s="502"/>
      <c r="AA193" s="502"/>
      <c r="AB193" s="502"/>
      <c r="AC193" s="502"/>
      <c r="AD193" s="502"/>
      <c r="AE193" s="502"/>
      <c r="AF193" s="502"/>
      <c r="AG193" s="502"/>
      <c r="AH193" s="502"/>
      <c r="AI193" s="502"/>
      <c r="AJ193" s="502"/>
      <c r="AK193" s="502"/>
      <c r="AL193" s="502"/>
      <c r="AM193" s="502"/>
      <c r="AN193" s="503"/>
      <c r="AO193" s="510" t="s">
        <v>51</v>
      </c>
      <c r="AP193" s="511"/>
      <c r="AQ193" s="512"/>
      <c r="AR193" s="80"/>
      <c r="AS193" s="30"/>
      <c r="AT193" s="80"/>
      <c r="AU193" s="519">
        <v>9000000</v>
      </c>
      <c r="AV193" s="520"/>
      <c r="AW193" s="520"/>
      <c r="AX193" s="520"/>
      <c r="AY193" s="520"/>
      <c r="AZ193" s="520"/>
      <c r="BA193" s="520"/>
      <c r="BB193" s="520"/>
      <c r="BC193" s="520"/>
      <c r="BD193" s="520"/>
      <c r="BE193" s="520"/>
      <c r="BF193" s="520"/>
      <c r="BG193" s="520"/>
      <c r="BH193" s="520"/>
      <c r="BI193" s="520"/>
      <c r="BJ193" s="520"/>
      <c r="BK193" s="520"/>
      <c r="BL193" s="520"/>
      <c r="BM193" s="520"/>
      <c r="BN193" s="521"/>
      <c r="BO193" s="495" t="s">
        <v>51</v>
      </c>
      <c r="BP193" s="496"/>
      <c r="BQ193" s="497"/>
      <c r="BR193" s="80"/>
      <c r="BS193" s="62"/>
      <c r="BT193" s="30"/>
      <c r="BU193" s="30"/>
      <c r="BV193" s="30"/>
      <c r="BW193" s="30"/>
      <c r="BX193" s="30"/>
      <c r="BY193" s="30"/>
      <c r="BZ193" s="30"/>
      <c r="CA193" s="30"/>
      <c r="CB193" s="30"/>
      <c r="CC193" s="30"/>
      <c r="CD193" s="30"/>
      <c r="CE193" s="30"/>
    </row>
    <row r="194" spans="1:83" ht="13.5" customHeight="1" x14ac:dyDescent="0.2">
      <c r="A194" s="30"/>
      <c r="B194" s="39"/>
      <c r="C194" s="412"/>
      <c r="D194" s="413"/>
      <c r="E194" s="414"/>
      <c r="F194" s="491"/>
      <c r="G194" s="491"/>
      <c r="H194" s="491"/>
      <c r="I194" s="491"/>
      <c r="J194" s="491"/>
      <c r="K194" s="491"/>
      <c r="L194" s="491"/>
      <c r="M194" s="491"/>
      <c r="N194" s="491"/>
      <c r="O194" s="491"/>
      <c r="P194" s="491"/>
      <c r="Q194" s="491"/>
      <c r="R194" s="491"/>
      <c r="S194" s="30"/>
      <c r="T194" s="80"/>
      <c r="U194" s="504"/>
      <c r="V194" s="505"/>
      <c r="W194" s="505"/>
      <c r="X194" s="505"/>
      <c r="Y194" s="505"/>
      <c r="Z194" s="505"/>
      <c r="AA194" s="505"/>
      <c r="AB194" s="505"/>
      <c r="AC194" s="505"/>
      <c r="AD194" s="505"/>
      <c r="AE194" s="505"/>
      <c r="AF194" s="505"/>
      <c r="AG194" s="505"/>
      <c r="AH194" s="505"/>
      <c r="AI194" s="505"/>
      <c r="AJ194" s="505"/>
      <c r="AK194" s="505"/>
      <c r="AL194" s="505"/>
      <c r="AM194" s="505"/>
      <c r="AN194" s="506"/>
      <c r="AO194" s="513"/>
      <c r="AP194" s="514"/>
      <c r="AQ194" s="515"/>
      <c r="AR194" s="80"/>
      <c r="AS194" s="30"/>
      <c r="AT194" s="80"/>
      <c r="AU194" s="430"/>
      <c r="AV194" s="431"/>
      <c r="AW194" s="431"/>
      <c r="AX194" s="431"/>
      <c r="AY194" s="431"/>
      <c r="AZ194" s="431"/>
      <c r="BA194" s="431"/>
      <c r="BB194" s="431"/>
      <c r="BC194" s="431"/>
      <c r="BD194" s="431"/>
      <c r="BE194" s="431"/>
      <c r="BF194" s="431"/>
      <c r="BG194" s="431"/>
      <c r="BH194" s="431"/>
      <c r="BI194" s="431"/>
      <c r="BJ194" s="431"/>
      <c r="BK194" s="431"/>
      <c r="BL194" s="431"/>
      <c r="BM194" s="431"/>
      <c r="BN194" s="432"/>
      <c r="BO194" s="439"/>
      <c r="BP194" s="440"/>
      <c r="BQ194" s="441"/>
      <c r="BR194" s="80"/>
      <c r="BS194" s="62"/>
      <c r="BT194" s="30"/>
      <c r="BU194" s="30"/>
      <c r="BV194" s="30"/>
      <c r="BW194" s="30"/>
      <c r="BX194" s="30"/>
      <c r="BY194" s="30"/>
      <c r="BZ194" s="30"/>
      <c r="CA194" s="30"/>
      <c r="CB194" s="30"/>
      <c r="CC194" s="30"/>
      <c r="CD194" s="30"/>
      <c r="CE194" s="30"/>
    </row>
    <row r="195" spans="1:83" ht="13.5" customHeight="1" x14ac:dyDescent="0.2">
      <c r="A195" s="30"/>
      <c r="B195" s="39"/>
      <c r="C195" s="415"/>
      <c r="D195" s="416"/>
      <c r="E195" s="417"/>
      <c r="F195" s="491"/>
      <c r="G195" s="491"/>
      <c r="H195" s="491"/>
      <c r="I195" s="491"/>
      <c r="J195" s="491"/>
      <c r="K195" s="491"/>
      <c r="L195" s="491"/>
      <c r="M195" s="491"/>
      <c r="N195" s="491"/>
      <c r="O195" s="491"/>
      <c r="P195" s="491"/>
      <c r="Q195" s="491"/>
      <c r="R195" s="491"/>
      <c r="S195" s="30"/>
      <c r="T195" s="80"/>
      <c r="U195" s="507"/>
      <c r="V195" s="508"/>
      <c r="W195" s="508"/>
      <c r="X195" s="508"/>
      <c r="Y195" s="508"/>
      <c r="Z195" s="508"/>
      <c r="AA195" s="508"/>
      <c r="AB195" s="508"/>
      <c r="AC195" s="508"/>
      <c r="AD195" s="508"/>
      <c r="AE195" s="508"/>
      <c r="AF195" s="508"/>
      <c r="AG195" s="508"/>
      <c r="AH195" s="508"/>
      <c r="AI195" s="508"/>
      <c r="AJ195" s="508"/>
      <c r="AK195" s="508"/>
      <c r="AL195" s="508"/>
      <c r="AM195" s="508"/>
      <c r="AN195" s="509"/>
      <c r="AO195" s="516"/>
      <c r="AP195" s="517"/>
      <c r="AQ195" s="518"/>
      <c r="AR195" s="80"/>
      <c r="AS195" s="30"/>
      <c r="AT195" s="80"/>
      <c r="AU195" s="445"/>
      <c r="AV195" s="446"/>
      <c r="AW195" s="446"/>
      <c r="AX195" s="446"/>
      <c r="AY195" s="446"/>
      <c r="AZ195" s="446"/>
      <c r="BA195" s="446"/>
      <c r="BB195" s="446"/>
      <c r="BC195" s="446"/>
      <c r="BD195" s="446"/>
      <c r="BE195" s="446"/>
      <c r="BF195" s="446"/>
      <c r="BG195" s="446"/>
      <c r="BH195" s="446"/>
      <c r="BI195" s="446"/>
      <c r="BJ195" s="446"/>
      <c r="BK195" s="446"/>
      <c r="BL195" s="446"/>
      <c r="BM195" s="446"/>
      <c r="BN195" s="447"/>
      <c r="BO195" s="448"/>
      <c r="BP195" s="449"/>
      <c r="BQ195" s="450"/>
      <c r="BR195" s="80"/>
      <c r="BS195" s="62"/>
      <c r="BT195" s="30"/>
      <c r="BU195" s="30"/>
      <c r="BV195" s="30"/>
      <c r="BW195" s="30"/>
      <c r="BX195" s="30"/>
      <c r="BY195" s="30"/>
      <c r="BZ195" s="30"/>
      <c r="CA195" s="30"/>
      <c r="CB195" s="30"/>
      <c r="CC195" s="30"/>
      <c r="CD195" s="30"/>
      <c r="CE195" s="30"/>
    </row>
    <row r="196" spans="1:83" ht="13.5" customHeight="1" x14ac:dyDescent="0.2">
      <c r="A196" s="30"/>
      <c r="B196" s="39"/>
      <c r="C196" s="409" t="s">
        <v>67</v>
      </c>
      <c r="D196" s="410"/>
      <c r="E196" s="411"/>
      <c r="F196" s="490" t="s">
        <v>68</v>
      </c>
      <c r="G196" s="491"/>
      <c r="H196" s="491"/>
      <c r="I196" s="491"/>
      <c r="J196" s="491"/>
      <c r="K196" s="491"/>
      <c r="L196" s="491"/>
      <c r="M196" s="491"/>
      <c r="N196" s="491"/>
      <c r="O196" s="491"/>
      <c r="P196" s="491"/>
      <c r="Q196" s="491"/>
      <c r="R196" s="491"/>
      <c r="S196" s="30"/>
      <c r="T196" s="80"/>
      <c r="U196" s="454">
        <v>30000000</v>
      </c>
      <c r="V196" s="455"/>
      <c r="W196" s="455"/>
      <c r="X196" s="455"/>
      <c r="Y196" s="455"/>
      <c r="Z196" s="455"/>
      <c r="AA196" s="455"/>
      <c r="AB196" s="455"/>
      <c r="AC196" s="455"/>
      <c r="AD196" s="455"/>
      <c r="AE196" s="455"/>
      <c r="AF196" s="455"/>
      <c r="AG196" s="455"/>
      <c r="AH196" s="455"/>
      <c r="AI196" s="455"/>
      <c r="AJ196" s="455"/>
      <c r="AK196" s="455"/>
      <c r="AL196" s="455"/>
      <c r="AM196" s="455"/>
      <c r="AN196" s="456"/>
      <c r="AO196" s="495" t="s">
        <v>51</v>
      </c>
      <c r="AP196" s="496"/>
      <c r="AQ196" s="497"/>
      <c r="AR196" s="80"/>
      <c r="AS196" s="30"/>
      <c r="AT196" s="80"/>
      <c r="AU196" s="454">
        <v>21000000</v>
      </c>
      <c r="AV196" s="455"/>
      <c r="AW196" s="455"/>
      <c r="AX196" s="455"/>
      <c r="AY196" s="455"/>
      <c r="AZ196" s="455"/>
      <c r="BA196" s="455"/>
      <c r="BB196" s="455"/>
      <c r="BC196" s="455"/>
      <c r="BD196" s="455"/>
      <c r="BE196" s="455"/>
      <c r="BF196" s="455"/>
      <c r="BG196" s="455"/>
      <c r="BH196" s="455"/>
      <c r="BI196" s="455"/>
      <c r="BJ196" s="455"/>
      <c r="BK196" s="455"/>
      <c r="BL196" s="455"/>
      <c r="BM196" s="455"/>
      <c r="BN196" s="456"/>
      <c r="BO196" s="495" t="s">
        <v>51</v>
      </c>
      <c r="BP196" s="496"/>
      <c r="BQ196" s="497"/>
      <c r="BR196" s="80"/>
      <c r="BS196" s="62"/>
      <c r="BT196" s="30"/>
      <c r="BU196" s="30"/>
      <c r="BV196" s="30"/>
      <c r="BW196" s="30"/>
      <c r="BX196" s="30"/>
      <c r="BY196" s="30"/>
      <c r="BZ196" s="30"/>
      <c r="CA196" s="30"/>
      <c r="CB196" s="30"/>
      <c r="CC196" s="30"/>
      <c r="CD196" s="30"/>
      <c r="CE196" s="30"/>
    </row>
    <row r="197" spans="1:83" ht="13.5" customHeight="1" x14ac:dyDescent="0.2">
      <c r="A197" s="30"/>
      <c r="B197" s="39"/>
      <c r="C197" s="412"/>
      <c r="D197" s="413"/>
      <c r="E197" s="414"/>
      <c r="F197" s="491"/>
      <c r="G197" s="491"/>
      <c r="H197" s="491"/>
      <c r="I197" s="491"/>
      <c r="J197" s="491"/>
      <c r="K197" s="491"/>
      <c r="L197" s="491"/>
      <c r="M197" s="491"/>
      <c r="N197" s="491"/>
      <c r="O197" s="491"/>
      <c r="P197" s="491"/>
      <c r="Q197" s="491"/>
      <c r="R197" s="491"/>
      <c r="S197" s="30"/>
      <c r="T197" s="80"/>
      <c r="U197" s="457"/>
      <c r="V197" s="458"/>
      <c r="W197" s="458"/>
      <c r="X197" s="458"/>
      <c r="Y197" s="458"/>
      <c r="Z197" s="458"/>
      <c r="AA197" s="458"/>
      <c r="AB197" s="458"/>
      <c r="AC197" s="458"/>
      <c r="AD197" s="458"/>
      <c r="AE197" s="458"/>
      <c r="AF197" s="458"/>
      <c r="AG197" s="458"/>
      <c r="AH197" s="458"/>
      <c r="AI197" s="458"/>
      <c r="AJ197" s="458"/>
      <c r="AK197" s="458"/>
      <c r="AL197" s="458"/>
      <c r="AM197" s="458"/>
      <c r="AN197" s="459"/>
      <c r="AO197" s="439"/>
      <c r="AP197" s="440"/>
      <c r="AQ197" s="441"/>
      <c r="AR197" s="80"/>
      <c r="AS197" s="30"/>
      <c r="AT197" s="80"/>
      <c r="AU197" s="457"/>
      <c r="AV197" s="458"/>
      <c r="AW197" s="458"/>
      <c r="AX197" s="458"/>
      <c r="AY197" s="458"/>
      <c r="AZ197" s="458"/>
      <c r="BA197" s="458"/>
      <c r="BB197" s="458"/>
      <c r="BC197" s="458"/>
      <c r="BD197" s="458"/>
      <c r="BE197" s="458"/>
      <c r="BF197" s="458"/>
      <c r="BG197" s="458"/>
      <c r="BH197" s="458"/>
      <c r="BI197" s="458"/>
      <c r="BJ197" s="458"/>
      <c r="BK197" s="458"/>
      <c r="BL197" s="458"/>
      <c r="BM197" s="458"/>
      <c r="BN197" s="459"/>
      <c r="BO197" s="439"/>
      <c r="BP197" s="440"/>
      <c r="BQ197" s="441"/>
      <c r="BR197" s="80"/>
      <c r="BS197" s="62"/>
      <c r="BT197" s="30"/>
      <c r="BU197" s="30"/>
      <c r="BV197" s="30"/>
      <c r="BW197" s="30"/>
      <c r="BX197" s="30"/>
      <c r="BY197" s="30"/>
      <c r="BZ197" s="30"/>
      <c r="CA197" s="30"/>
      <c r="CB197" s="30"/>
      <c r="CC197" s="30"/>
      <c r="CD197" s="30"/>
      <c r="CE197" s="30"/>
    </row>
    <row r="198" spans="1:83" ht="13.5" customHeight="1" x14ac:dyDescent="0.2">
      <c r="A198" s="30"/>
      <c r="B198" s="39"/>
      <c r="C198" s="415"/>
      <c r="D198" s="416"/>
      <c r="E198" s="417"/>
      <c r="F198" s="491"/>
      <c r="G198" s="491"/>
      <c r="H198" s="491"/>
      <c r="I198" s="491"/>
      <c r="J198" s="491"/>
      <c r="K198" s="491"/>
      <c r="L198" s="491"/>
      <c r="M198" s="491"/>
      <c r="N198" s="491"/>
      <c r="O198" s="491"/>
      <c r="P198" s="491"/>
      <c r="Q198" s="491"/>
      <c r="R198" s="491"/>
      <c r="S198" s="30"/>
      <c r="T198" s="80"/>
      <c r="U198" s="492"/>
      <c r="V198" s="493"/>
      <c r="W198" s="493"/>
      <c r="X198" s="493"/>
      <c r="Y198" s="493"/>
      <c r="Z198" s="493"/>
      <c r="AA198" s="493"/>
      <c r="AB198" s="493"/>
      <c r="AC198" s="493"/>
      <c r="AD198" s="493"/>
      <c r="AE198" s="493"/>
      <c r="AF198" s="493"/>
      <c r="AG198" s="493"/>
      <c r="AH198" s="493"/>
      <c r="AI198" s="493"/>
      <c r="AJ198" s="493"/>
      <c r="AK198" s="493"/>
      <c r="AL198" s="493"/>
      <c r="AM198" s="493"/>
      <c r="AN198" s="494"/>
      <c r="AO198" s="448"/>
      <c r="AP198" s="449"/>
      <c r="AQ198" s="450"/>
      <c r="AR198" s="80"/>
      <c r="AS198" s="30"/>
      <c r="AT198" s="80"/>
      <c r="AU198" s="492"/>
      <c r="AV198" s="493"/>
      <c r="AW198" s="493"/>
      <c r="AX198" s="493"/>
      <c r="AY198" s="493"/>
      <c r="AZ198" s="493"/>
      <c r="BA198" s="493"/>
      <c r="BB198" s="493"/>
      <c r="BC198" s="493"/>
      <c r="BD198" s="493"/>
      <c r="BE198" s="493"/>
      <c r="BF198" s="493"/>
      <c r="BG198" s="493"/>
      <c r="BH198" s="493"/>
      <c r="BI198" s="493"/>
      <c r="BJ198" s="493"/>
      <c r="BK198" s="493"/>
      <c r="BL198" s="493"/>
      <c r="BM198" s="493"/>
      <c r="BN198" s="494"/>
      <c r="BO198" s="448"/>
      <c r="BP198" s="449"/>
      <c r="BQ198" s="450"/>
      <c r="BR198" s="80"/>
      <c r="BS198" s="62"/>
      <c r="BT198" s="30"/>
      <c r="BU198" s="30"/>
      <c r="BV198" s="30"/>
      <c r="BW198" s="30"/>
      <c r="BX198" s="30"/>
      <c r="BY198" s="30"/>
      <c r="BZ198" s="30"/>
      <c r="CA198" s="30"/>
      <c r="CB198" s="30"/>
      <c r="CC198" s="30"/>
      <c r="CD198" s="30"/>
      <c r="CE198" s="30"/>
    </row>
    <row r="199" spans="1:83" ht="13.5" customHeight="1" x14ac:dyDescent="0.2">
      <c r="A199" s="30"/>
      <c r="B199" s="39"/>
      <c r="C199" s="30"/>
      <c r="D199" s="30"/>
      <c r="E199" s="30"/>
      <c r="F199" s="92"/>
      <c r="G199" s="92"/>
      <c r="H199" s="92"/>
      <c r="I199" s="92"/>
      <c r="J199" s="92"/>
      <c r="K199" s="92"/>
      <c r="L199" s="92"/>
      <c r="M199" s="92"/>
      <c r="N199" s="92"/>
      <c r="O199" s="92"/>
      <c r="P199" s="92"/>
      <c r="Q199" s="92"/>
      <c r="R199" s="92"/>
      <c r="S199" s="30"/>
      <c r="T199" s="80"/>
      <c r="U199" s="682" t="s">
        <v>75</v>
      </c>
      <c r="V199" s="682"/>
      <c r="W199" s="682"/>
      <c r="X199" s="682"/>
      <c r="Y199" s="682"/>
      <c r="Z199" s="682"/>
      <c r="AA199" s="682"/>
      <c r="AB199" s="682"/>
      <c r="AC199" s="682"/>
      <c r="AD199" s="682"/>
      <c r="AE199" s="682"/>
      <c r="AF199" s="682"/>
      <c r="AG199" s="682"/>
      <c r="AH199" s="682"/>
      <c r="AI199" s="682"/>
      <c r="AJ199" s="682"/>
      <c r="AK199" s="682"/>
      <c r="AL199" s="682"/>
      <c r="AM199" s="682"/>
      <c r="AN199" s="682"/>
      <c r="AO199" s="83"/>
      <c r="AP199" s="83"/>
      <c r="AQ199" s="83"/>
      <c r="AR199" s="80"/>
      <c r="AS199" s="30"/>
      <c r="AT199" s="80"/>
      <c r="AU199" s="683" t="s">
        <v>75</v>
      </c>
      <c r="AV199" s="683"/>
      <c r="AW199" s="683"/>
      <c r="AX199" s="683"/>
      <c r="AY199" s="683"/>
      <c r="AZ199" s="683"/>
      <c r="BA199" s="683"/>
      <c r="BB199" s="683"/>
      <c r="BC199" s="683"/>
      <c r="BD199" s="683"/>
      <c r="BE199" s="683"/>
      <c r="BF199" s="683"/>
      <c r="BG199" s="683"/>
      <c r="BH199" s="683"/>
      <c r="BI199" s="683"/>
      <c r="BJ199" s="683"/>
      <c r="BK199" s="683"/>
      <c r="BL199" s="683"/>
      <c r="BM199" s="683"/>
      <c r="BN199" s="683"/>
      <c r="BO199" s="83"/>
      <c r="BP199" s="83"/>
      <c r="BQ199" s="83"/>
      <c r="BR199" s="80"/>
      <c r="BS199" s="62"/>
      <c r="BT199" s="30"/>
      <c r="BU199" s="30"/>
      <c r="BV199" s="30"/>
      <c r="BW199" s="30"/>
      <c r="BX199" s="30"/>
      <c r="BY199" s="30"/>
      <c r="BZ199" s="30"/>
      <c r="CA199" s="30"/>
      <c r="CB199" s="30"/>
      <c r="CC199" s="30"/>
      <c r="CD199" s="30"/>
      <c r="CE199" s="30"/>
    </row>
    <row r="200" spans="1:83" ht="13.5" customHeight="1" x14ac:dyDescent="0.2">
      <c r="A200" s="30"/>
      <c r="B200" s="39"/>
      <c r="C200" s="562" t="s">
        <v>76</v>
      </c>
      <c r="D200" s="563"/>
      <c r="E200" s="564"/>
      <c r="F200" s="451" t="s">
        <v>77</v>
      </c>
      <c r="G200" s="452"/>
      <c r="H200" s="452"/>
      <c r="I200" s="452"/>
      <c r="J200" s="452"/>
      <c r="K200" s="452"/>
      <c r="L200" s="452"/>
      <c r="M200" s="452"/>
      <c r="N200" s="452"/>
      <c r="O200" s="452"/>
      <c r="P200" s="452"/>
      <c r="Q200" s="452"/>
      <c r="R200" s="452"/>
      <c r="S200" s="30"/>
      <c r="T200" s="80"/>
      <c r="U200" s="583">
        <v>1.3879999999999999</v>
      </c>
      <c r="V200" s="584"/>
      <c r="W200" s="584"/>
      <c r="X200" s="584"/>
      <c r="Y200" s="584"/>
      <c r="Z200" s="584"/>
      <c r="AA200" s="584"/>
      <c r="AB200" s="584"/>
      <c r="AC200" s="584"/>
      <c r="AD200" s="584"/>
      <c r="AE200" s="584"/>
      <c r="AF200" s="584"/>
      <c r="AG200" s="584"/>
      <c r="AH200" s="584"/>
      <c r="AI200" s="584"/>
      <c r="AJ200" s="584"/>
      <c r="AK200" s="584"/>
      <c r="AL200" s="584"/>
      <c r="AM200" s="584"/>
      <c r="AN200" s="585"/>
      <c r="AO200" s="463" t="s">
        <v>78</v>
      </c>
      <c r="AP200" s="464"/>
      <c r="AQ200" s="465"/>
      <c r="AR200" s="80"/>
      <c r="AS200" s="30"/>
      <c r="AT200" s="80"/>
      <c r="AU200" s="583">
        <v>1.3879999999999999</v>
      </c>
      <c r="AV200" s="584"/>
      <c r="AW200" s="584"/>
      <c r="AX200" s="584"/>
      <c r="AY200" s="584"/>
      <c r="AZ200" s="584"/>
      <c r="BA200" s="584"/>
      <c r="BB200" s="584"/>
      <c r="BC200" s="584"/>
      <c r="BD200" s="584"/>
      <c r="BE200" s="584"/>
      <c r="BF200" s="584"/>
      <c r="BG200" s="584"/>
      <c r="BH200" s="584"/>
      <c r="BI200" s="584"/>
      <c r="BJ200" s="584"/>
      <c r="BK200" s="584"/>
      <c r="BL200" s="584"/>
      <c r="BM200" s="584"/>
      <c r="BN200" s="585"/>
      <c r="BO200" s="463" t="s">
        <v>78</v>
      </c>
      <c r="BP200" s="464"/>
      <c r="BQ200" s="465"/>
      <c r="BR200" s="80"/>
      <c r="BS200" s="62"/>
      <c r="BT200" s="30"/>
      <c r="BU200" s="30"/>
      <c r="BV200" s="30"/>
      <c r="BW200" s="30"/>
      <c r="BX200" s="30"/>
      <c r="BY200" s="30"/>
      <c r="BZ200" s="30"/>
      <c r="CA200" s="30"/>
      <c r="CB200" s="30"/>
      <c r="CC200" s="30"/>
      <c r="CD200" s="30"/>
      <c r="CE200" s="30"/>
    </row>
    <row r="201" spans="1:83" ht="13.5" customHeight="1" x14ac:dyDescent="0.2">
      <c r="A201" s="30"/>
      <c r="B201" s="39"/>
      <c r="C201" s="565"/>
      <c r="D201" s="566"/>
      <c r="E201" s="567"/>
      <c r="F201" s="453"/>
      <c r="G201" s="453"/>
      <c r="H201" s="453"/>
      <c r="I201" s="453"/>
      <c r="J201" s="453"/>
      <c r="K201" s="453"/>
      <c r="L201" s="453"/>
      <c r="M201" s="453"/>
      <c r="N201" s="453"/>
      <c r="O201" s="453"/>
      <c r="P201" s="453"/>
      <c r="Q201" s="453"/>
      <c r="R201" s="453"/>
      <c r="S201" s="30"/>
      <c r="T201" s="80"/>
      <c r="U201" s="586"/>
      <c r="V201" s="587"/>
      <c r="W201" s="587"/>
      <c r="X201" s="587"/>
      <c r="Y201" s="587"/>
      <c r="Z201" s="587"/>
      <c r="AA201" s="587"/>
      <c r="AB201" s="587"/>
      <c r="AC201" s="587"/>
      <c r="AD201" s="587"/>
      <c r="AE201" s="587"/>
      <c r="AF201" s="587"/>
      <c r="AG201" s="587"/>
      <c r="AH201" s="587"/>
      <c r="AI201" s="587"/>
      <c r="AJ201" s="587"/>
      <c r="AK201" s="587"/>
      <c r="AL201" s="587"/>
      <c r="AM201" s="587"/>
      <c r="AN201" s="588"/>
      <c r="AO201" s="466"/>
      <c r="AP201" s="467"/>
      <c r="AQ201" s="468"/>
      <c r="AR201" s="80"/>
      <c r="AS201" s="30"/>
      <c r="AT201" s="80"/>
      <c r="AU201" s="586"/>
      <c r="AV201" s="587"/>
      <c r="AW201" s="587"/>
      <c r="AX201" s="587"/>
      <c r="AY201" s="587"/>
      <c r="AZ201" s="587"/>
      <c r="BA201" s="587"/>
      <c r="BB201" s="587"/>
      <c r="BC201" s="587"/>
      <c r="BD201" s="587"/>
      <c r="BE201" s="587"/>
      <c r="BF201" s="587"/>
      <c r="BG201" s="587"/>
      <c r="BH201" s="587"/>
      <c r="BI201" s="587"/>
      <c r="BJ201" s="587"/>
      <c r="BK201" s="587"/>
      <c r="BL201" s="587"/>
      <c r="BM201" s="587"/>
      <c r="BN201" s="588"/>
      <c r="BO201" s="466"/>
      <c r="BP201" s="467"/>
      <c r="BQ201" s="468"/>
      <c r="BR201" s="80"/>
      <c r="BS201" s="62"/>
      <c r="BT201" s="30"/>
      <c r="BU201" s="30"/>
      <c r="BV201" s="30"/>
      <c r="BW201" s="30"/>
      <c r="BX201" s="30"/>
      <c r="BY201" s="30"/>
      <c r="BZ201" s="30"/>
      <c r="CA201" s="30"/>
      <c r="CB201" s="30"/>
      <c r="CC201" s="30"/>
      <c r="CD201" s="30"/>
      <c r="CE201" s="30"/>
    </row>
    <row r="202" spans="1:83" ht="13.5" customHeight="1" x14ac:dyDescent="0.2">
      <c r="A202" s="30"/>
      <c r="B202" s="39"/>
      <c r="C202" s="565"/>
      <c r="D202" s="566"/>
      <c r="E202" s="567"/>
      <c r="F202" s="453"/>
      <c r="G202" s="453"/>
      <c r="H202" s="453"/>
      <c r="I202" s="453"/>
      <c r="J202" s="453"/>
      <c r="K202" s="453"/>
      <c r="L202" s="453"/>
      <c r="M202" s="453"/>
      <c r="N202" s="453"/>
      <c r="O202" s="453"/>
      <c r="P202" s="453"/>
      <c r="Q202" s="453"/>
      <c r="R202" s="453"/>
      <c r="S202" s="30"/>
      <c r="T202" s="80"/>
      <c r="U202" s="586"/>
      <c r="V202" s="587"/>
      <c r="W202" s="587"/>
      <c r="X202" s="587"/>
      <c r="Y202" s="587"/>
      <c r="Z202" s="587"/>
      <c r="AA202" s="587"/>
      <c r="AB202" s="587"/>
      <c r="AC202" s="587"/>
      <c r="AD202" s="587"/>
      <c r="AE202" s="587"/>
      <c r="AF202" s="587"/>
      <c r="AG202" s="587"/>
      <c r="AH202" s="587"/>
      <c r="AI202" s="587"/>
      <c r="AJ202" s="587"/>
      <c r="AK202" s="587"/>
      <c r="AL202" s="587"/>
      <c r="AM202" s="587"/>
      <c r="AN202" s="588"/>
      <c r="AO202" s="466"/>
      <c r="AP202" s="467"/>
      <c r="AQ202" s="468"/>
      <c r="AR202" s="80"/>
      <c r="AS202" s="30"/>
      <c r="AT202" s="80"/>
      <c r="AU202" s="586"/>
      <c r="AV202" s="587"/>
      <c r="AW202" s="587"/>
      <c r="AX202" s="587"/>
      <c r="AY202" s="587"/>
      <c r="AZ202" s="587"/>
      <c r="BA202" s="587"/>
      <c r="BB202" s="587"/>
      <c r="BC202" s="587"/>
      <c r="BD202" s="587"/>
      <c r="BE202" s="587"/>
      <c r="BF202" s="587"/>
      <c r="BG202" s="587"/>
      <c r="BH202" s="587"/>
      <c r="BI202" s="587"/>
      <c r="BJ202" s="587"/>
      <c r="BK202" s="587"/>
      <c r="BL202" s="587"/>
      <c r="BM202" s="587"/>
      <c r="BN202" s="588"/>
      <c r="BO202" s="466"/>
      <c r="BP202" s="467"/>
      <c r="BQ202" s="468"/>
      <c r="BR202" s="80"/>
      <c r="BS202" s="62"/>
      <c r="BT202" s="30"/>
      <c r="BU202" s="30"/>
      <c r="BV202" s="30"/>
      <c r="BW202" s="30"/>
      <c r="BX202" s="30"/>
      <c r="BY202" s="30"/>
      <c r="BZ202" s="30"/>
      <c r="CA202" s="30"/>
      <c r="CB202" s="30"/>
      <c r="CC202" s="30"/>
      <c r="CD202" s="30"/>
      <c r="CE202" s="30"/>
    </row>
    <row r="203" spans="1:83" ht="20.25" customHeight="1" x14ac:dyDescent="0.2">
      <c r="A203" s="30"/>
      <c r="B203" s="39"/>
      <c r="C203" s="565" t="s">
        <v>79</v>
      </c>
      <c r="D203" s="566"/>
      <c r="E203" s="567"/>
      <c r="F203" s="577" t="s">
        <v>80</v>
      </c>
      <c r="G203" s="453"/>
      <c r="H203" s="453"/>
      <c r="I203" s="453"/>
      <c r="J203" s="453"/>
      <c r="K203" s="453"/>
      <c r="L203" s="453"/>
      <c r="M203" s="453"/>
      <c r="N203" s="453"/>
      <c r="O203" s="453"/>
      <c r="P203" s="453"/>
      <c r="Q203" s="453"/>
      <c r="R203" s="453"/>
      <c r="S203" s="30"/>
      <c r="T203" s="80"/>
      <c r="U203" s="578">
        <v>416400</v>
      </c>
      <c r="V203" s="579"/>
      <c r="W203" s="579"/>
      <c r="X203" s="579"/>
      <c r="Y203" s="579"/>
      <c r="Z203" s="579"/>
      <c r="AA203" s="579"/>
      <c r="AB203" s="579"/>
      <c r="AC203" s="579"/>
      <c r="AD203" s="579"/>
      <c r="AE203" s="579"/>
      <c r="AF203" s="579"/>
      <c r="AG203" s="579"/>
      <c r="AH203" s="579"/>
      <c r="AI203" s="579"/>
      <c r="AJ203" s="579"/>
      <c r="AK203" s="579"/>
      <c r="AL203" s="579"/>
      <c r="AM203" s="579"/>
      <c r="AN203" s="580"/>
      <c r="AO203" s="466" t="s">
        <v>51</v>
      </c>
      <c r="AP203" s="467"/>
      <c r="AQ203" s="468"/>
      <c r="AR203" s="80"/>
      <c r="AS203" s="30"/>
      <c r="AT203" s="80"/>
      <c r="AU203" s="578">
        <v>291480</v>
      </c>
      <c r="AV203" s="579"/>
      <c r="AW203" s="579"/>
      <c r="AX203" s="579"/>
      <c r="AY203" s="579"/>
      <c r="AZ203" s="579"/>
      <c r="BA203" s="579"/>
      <c r="BB203" s="579"/>
      <c r="BC203" s="579"/>
      <c r="BD203" s="579"/>
      <c r="BE203" s="579"/>
      <c r="BF203" s="579"/>
      <c r="BG203" s="579"/>
      <c r="BH203" s="579"/>
      <c r="BI203" s="579"/>
      <c r="BJ203" s="579"/>
      <c r="BK203" s="579"/>
      <c r="BL203" s="579"/>
      <c r="BM203" s="579"/>
      <c r="BN203" s="580"/>
      <c r="BO203" s="466" t="s">
        <v>51</v>
      </c>
      <c r="BP203" s="467"/>
      <c r="BQ203" s="468"/>
      <c r="BR203" s="80"/>
      <c r="BS203" s="62"/>
      <c r="BT203" s="30"/>
      <c r="BU203" s="30"/>
      <c r="BV203" s="30"/>
      <c r="BW203" s="30"/>
      <c r="BX203" s="30"/>
      <c r="BY203" s="30"/>
      <c r="BZ203" s="30"/>
      <c r="CA203" s="30"/>
      <c r="CB203" s="30"/>
      <c r="CC203" s="30"/>
      <c r="CD203" s="30"/>
      <c r="CE203" s="30"/>
    </row>
    <row r="204" spans="1:83" ht="13.5" customHeight="1" x14ac:dyDescent="0.2">
      <c r="A204" s="30"/>
      <c r="B204" s="39"/>
      <c r="C204" s="565"/>
      <c r="D204" s="566"/>
      <c r="E204" s="567"/>
      <c r="F204" s="453"/>
      <c r="G204" s="453"/>
      <c r="H204" s="453"/>
      <c r="I204" s="453"/>
      <c r="J204" s="453"/>
      <c r="K204" s="453"/>
      <c r="L204" s="453"/>
      <c r="M204" s="453"/>
      <c r="N204" s="453"/>
      <c r="O204" s="453"/>
      <c r="P204" s="453"/>
      <c r="Q204" s="453"/>
      <c r="R204" s="453"/>
      <c r="S204" s="30"/>
      <c r="T204" s="80"/>
      <c r="U204" s="578"/>
      <c r="V204" s="579"/>
      <c r="W204" s="579"/>
      <c r="X204" s="579"/>
      <c r="Y204" s="579"/>
      <c r="Z204" s="579"/>
      <c r="AA204" s="579"/>
      <c r="AB204" s="579"/>
      <c r="AC204" s="579"/>
      <c r="AD204" s="579"/>
      <c r="AE204" s="579"/>
      <c r="AF204" s="579"/>
      <c r="AG204" s="579"/>
      <c r="AH204" s="579"/>
      <c r="AI204" s="579"/>
      <c r="AJ204" s="579"/>
      <c r="AK204" s="579"/>
      <c r="AL204" s="579"/>
      <c r="AM204" s="579"/>
      <c r="AN204" s="580"/>
      <c r="AO204" s="466"/>
      <c r="AP204" s="467"/>
      <c r="AQ204" s="468"/>
      <c r="AR204" s="80"/>
      <c r="AS204" s="30"/>
      <c r="AT204" s="80"/>
      <c r="AU204" s="578"/>
      <c r="AV204" s="579"/>
      <c r="AW204" s="579"/>
      <c r="AX204" s="579"/>
      <c r="AY204" s="579"/>
      <c r="AZ204" s="579"/>
      <c r="BA204" s="579"/>
      <c r="BB204" s="579"/>
      <c r="BC204" s="579"/>
      <c r="BD204" s="579"/>
      <c r="BE204" s="579"/>
      <c r="BF204" s="579"/>
      <c r="BG204" s="579"/>
      <c r="BH204" s="579"/>
      <c r="BI204" s="579"/>
      <c r="BJ204" s="579"/>
      <c r="BK204" s="579"/>
      <c r="BL204" s="579"/>
      <c r="BM204" s="579"/>
      <c r="BN204" s="580"/>
      <c r="BO204" s="466"/>
      <c r="BP204" s="467"/>
      <c r="BQ204" s="468"/>
      <c r="BR204" s="80"/>
      <c r="BS204" s="62"/>
      <c r="BT204" s="30"/>
      <c r="BU204" s="30"/>
      <c r="BV204" s="30"/>
      <c r="BW204" s="30"/>
      <c r="BX204" s="30"/>
      <c r="BY204" s="30"/>
      <c r="BZ204" s="30"/>
      <c r="CA204" s="30"/>
      <c r="CB204" s="30"/>
      <c r="CC204" s="30"/>
      <c r="CD204" s="30"/>
      <c r="CE204" s="30"/>
    </row>
    <row r="205" spans="1:83" ht="13.5" customHeight="1" x14ac:dyDescent="0.2">
      <c r="A205" s="30"/>
      <c r="B205" s="39"/>
      <c r="C205" s="568"/>
      <c r="D205" s="569"/>
      <c r="E205" s="570"/>
      <c r="F205" s="541"/>
      <c r="G205" s="541"/>
      <c r="H205" s="541"/>
      <c r="I205" s="541"/>
      <c r="J205" s="541"/>
      <c r="K205" s="541"/>
      <c r="L205" s="541"/>
      <c r="M205" s="541"/>
      <c r="N205" s="541"/>
      <c r="O205" s="541"/>
      <c r="P205" s="541"/>
      <c r="Q205" s="541"/>
      <c r="R205" s="541"/>
      <c r="S205" s="30"/>
      <c r="T205" s="80"/>
      <c r="U205" s="578"/>
      <c r="V205" s="579"/>
      <c r="W205" s="579"/>
      <c r="X205" s="579"/>
      <c r="Y205" s="579"/>
      <c r="Z205" s="579"/>
      <c r="AA205" s="579"/>
      <c r="AB205" s="579"/>
      <c r="AC205" s="579"/>
      <c r="AD205" s="579"/>
      <c r="AE205" s="579"/>
      <c r="AF205" s="579"/>
      <c r="AG205" s="579"/>
      <c r="AH205" s="579"/>
      <c r="AI205" s="579"/>
      <c r="AJ205" s="579"/>
      <c r="AK205" s="579"/>
      <c r="AL205" s="579"/>
      <c r="AM205" s="579"/>
      <c r="AN205" s="580"/>
      <c r="AO205" s="466"/>
      <c r="AP205" s="467"/>
      <c r="AQ205" s="468"/>
      <c r="AR205" s="80"/>
      <c r="AS205" s="30"/>
      <c r="AT205" s="80"/>
      <c r="AU205" s="578"/>
      <c r="AV205" s="579"/>
      <c r="AW205" s="579"/>
      <c r="AX205" s="579"/>
      <c r="AY205" s="579"/>
      <c r="AZ205" s="579"/>
      <c r="BA205" s="579"/>
      <c r="BB205" s="579"/>
      <c r="BC205" s="579"/>
      <c r="BD205" s="579"/>
      <c r="BE205" s="579"/>
      <c r="BF205" s="579"/>
      <c r="BG205" s="579"/>
      <c r="BH205" s="579"/>
      <c r="BI205" s="579"/>
      <c r="BJ205" s="579"/>
      <c r="BK205" s="579"/>
      <c r="BL205" s="579"/>
      <c r="BM205" s="579"/>
      <c r="BN205" s="580"/>
      <c r="BO205" s="466"/>
      <c r="BP205" s="467"/>
      <c r="BQ205" s="468"/>
      <c r="BR205" s="80"/>
      <c r="BS205" s="62"/>
      <c r="BT205" s="30"/>
      <c r="BU205" s="30"/>
      <c r="BV205" s="30"/>
      <c r="BW205" s="30"/>
      <c r="BX205" s="30"/>
      <c r="BY205" s="30"/>
      <c r="BZ205" s="30"/>
      <c r="CA205" s="30"/>
      <c r="CB205" s="30"/>
      <c r="CC205" s="30"/>
      <c r="CD205" s="30"/>
      <c r="CE205" s="30"/>
    </row>
    <row r="206" spans="1:83" ht="13.5" customHeight="1" x14ac:dyDescent="0.2">
      <c r="A206" s="30"/>
      <c r="B206" s="39"/>
      <c r="C206" s="562" t="s">
        <v>71</v>
      </c>
      <c r="D206" s="563"/>
      <c r="E206" s="564"/>
      <c r="F206" s="598" t="s">
        <v>114</v>
      </c>
      <c r="G206" s="599"/>
      <c r="H206" s="599"/>
      <c r="I206" s="599"/>
      <c r="J206" s="599"/>
      <c r="K206" s="599"/>
      <c r="L206" s="599"/>
      <c r="M206" s="599"/>
      <c r="N206" s="599"/>
      <c r="O206" s="599"/>
      <c r="P206" s="599"/>
      <c r="Q206" s="599"/>
      <c r="R206" s="599"/>
      <c r="S206" s="30"/>
      <c r="T206" s="80"/>
      <c r="U206" s="602">
        <v>35000000</v>
      </c>
      <c r="V206" s="603"/>
      <c r="W206" s="603"/>
      <c r="X206" s="603"/>
      <c r="Y206" s="603"/>
      <c r="Z206" s="603"/>
      <c r="AA206" s="603"/>
      <c r="AB206" s="603"/>
      <c r="AC206" s="603"/>
      <c r="AD206" s="603"/>
      <c r="AE206" s="603"/>
      <c r="AF206" s="603"/>
      <c r="AG206" s="603"/>
      <c r="AH206" s="603"/>
      <c r="AI206" s="603"/>
      <c r="AJ206" s="603"/>
      <c r="AK206" s="603"/>
      <c r="AL206" s="603"/>
      <c r="AM206" s="603"/>
      <c r="AN206" s="604"/>
      <c r="AO206" s="463" t="s">
        <v>51</v>
      </c>
      <c r="AP206" s="464"/>
      <c r="AQ206" s="465"/>
      <c r="AR206" s="80"/>
      <c r="AS206" s="30"/>
      <c r="AT206" s="80"/>
      <c r="AU206" s="602">
        <v>24000000</v>
      </c>
      <c r="AV206" s="603"/>
      <c r="AW206" s="603"/>
      <c r="AX206" s="603"/>
      <c r="AY206" s="603"/>
      <c r="AZ206" s="603"/>
      <c r="BA206" s="603"/>
      <c r="BB206" s="603"/>
      <c r="BC206" s="603"/>
      <c r="BD206" s="603"/>
      <c r="BE206" s="603"/>
      <c r="BF206" s="603"/>
      <c r="BG206" s="603"/>
      <c r="BH206" s="603"/>
      <c r="BI206" s="603"/>
      <c r="BJ206" s="603"/>
      <c r="BK206" s="603"/>
      <c r="BL206" s="603"/>
      <c r="BM206" s="603"/>
      <c r="BN206" s="604"/>
      <c r="BO206" s="463" t="s">
        <v>51</v>
      </c>
      <c r="BP206" s="464"/>
      <c r="BQ206" s="465"/>
      <c r="BR206" s="80"/>
      <c r="BS206" s="560" t="str">
        <f>IF($U$53="料率",IF($AU$102="","",IF($AU$102&gt;=$AU$92,"","※1")),"")</f>
        <v/>
      </c>
      <c r="BT206" s="561" t="str">
        <f>IF(BS206="※1","残価設定がないリース契約であることが確認できません。","")</f>
        <v/>
      </c>
      <c r="BU206" s="561"/>
      <c r="BV206" s="561"/>
      <c r="BW206" s="561"/>
      <c r="BX206" s="561"/>
      <c r="BY206" s="561"/>
      <c r="BZ206" s="561"/>
      <c r="CA206" s="561"/>
      <c r="CB206" s="561"/>
      <c r="CC206" s="561"/>
      <c r="CD206" s="561"/>
      <c r="CE206" s="561"/>
    </row>
    <row r="207" spans="1:83" ht="13.5" customHeight="1" x14ac:dyDescent="0.2">
      <c r="A207" s="30"/>
      <c r="B207" s="39"/>
      <c r="C207" s="565"/>
      <c r="D207" s="566"/>
      <c r="E207" s="567"/>
      <c r="F207" s="600"/>
      <c r="G207" s="600"/>
      <c r="H207" s="600"/>
      <c r="I207" s="600"/>
      <c r="J207" s="600"/>
      <c r="K207" s="600"/>
      <c r="L207" s="600"/>
      <c r="M207" s="600"/>
      <c r="N207" s="600"/>
      <c r="O207" s="600"/>
      <c r="P207" s="600"/>
      <c r="Q207" s="600"/>
      <c r="R207" s="600"/>
      <c r="S207" s="30"/>
      <c r="T207" s="80"/>
      <c r="U207" s="605"/>
      <c r="V207" s="606"/>
      <c r="W207" s="606"/>
      <c r="X207" s="606"/>
      <c r="Y207" s="606"/>
      <c r="Z207" s="606"/>
      <c r="AA207" s="606"/>
      <c r="AB207" s="606"/>
      <c r="AC207" s="606"/>
      <c r="AD207" s="606"/>
      <c r="AE207" s="606"/>
      <c r="AF207" s="606"/>
      <c r="AG207" s="606"/>
      <c r="AH207" s="606"/>
      <c r="AI207" s="606"/>
      <c r="AJ207" s="606"/>
      <c r="AK207" s="606"/>
      <c r="AL207" s="606"/>
      <c r="AM207" s="606"/>
      <c r="AN207" s="607"/>
      <c r="AO207" s="466"/>
      <c r="AP207" s="467"/>
      <c r="AQ207" s="468"/>
      <c r="AR207" s="80"/>
      <c r="AS207" s="30"/>
      <c r="AT207" s="80"/>
      <c r="AU207" s="605"/>
      <c r="AV207" s="606"/>
      <c r="AW207" s="606"/>
      <c r="AX207" s="606"/>
      <c r="AY207" s="606"/>
      <c r="AZ207" s="606"/>
      <c r="BA207" s="606"/>
      <c r="BB207" s="606"/>
      <c r="BC207" s="606"/>
      <c r="BD207" s="606"/>
      <c r="BE207" s="606"/>
      <c r="BF207" s="606"/>
      <c r="BG207" s="606"/>
      <c r="BH207" s="606"/>
      <c r="BI207" s="606"/>
      <c r="BJ207" s="606"/>
      <c r="BK207" s="606"/>
      <c r="BL207" s="606"/>
      <c r="BM207" s="606"/>
      <c r="BN207" s="607"/>
      <c r="BO207" s="466"/>
      <c r="BP207" s="467"/>
      <c r="BQ207" s="468"/>
      <c r="BR207" s="80"/>
      <c r="BS207" s="560"/>
      <c r="BT207" s="561"/>
      <c r="BU207" s="561"/>
      <c r="BV207" s="561"/>
      <c r="BW207" s="561"/>
      <c r="BX207" s="561"/>
      <c r="BY207" s="561"/>
      <c r="BZ207" s="561"/>
      <c r="CA207" s="561"/>
      <c r="CB207" s="561"/>
      <c r="CC207" s="561"/>
      <c r="CD207" s="561"/>
      <c r="CE207" s="561"/>
    </row>
    <row r="208" spans="1:83" ht="13.5" customHeight="1" x14ac:dyDescent="0.2">
      <c r="A208" s="30"/>
      <c r="B208" s="39"/>
      <c r="C208" s="568"/>
      <c r="D208" s="569"/>
      <c r="E208" s="570"/>
      <c r="F208" s="601"/>
      <c r="G208" s="601"/>
      <c r="H208" s="601"/>
      <c r="I208" s="601"/>
      <c r="J208" s="601"/>
      <c r="K208" s="601"/>
      <c r="L208" s="601"/>
      <c r="M208" s="601"/>
      <c r="N208" s="601"/>
      <c r="O208" s="601"/>
      <c r="P208" s="601"/>
      <c r="Q208" s="601"/>
      <c r="R208" s="601"/>
      <c r="S208" s="30"/>
      <c r="T208" s="80"/>
      <c r="U208" s="608"/>
      <c r="V208" s="609"/>
      <c r="W208" s="609"/>
      <c r="X208" s="609"/>
      <c r="Y208" s="609"/>
      <c r="Z208" s="609"/>
      <c r="AA208" s="609"/>
      <c r="AB208" s="609"/>
      <c r="AC208" s="609"/>
      <c r="AD208" s="609"/>
      <c r="AE208" s="609"/>
      <c r="AF208" s="609"/>
      <c r="AG208" s="609"/>
      <c r="AH208" s="609"/>
      <c r="AI208" s="609"/>
      <c r="AJ208" s="609"/>
      <c r="AK208" s="609"/>
      <c r="AL208" s="609"/>
      <c r="AM208" s="609"/>
      <c r="AN208" s="610"/>
      <c r="AO208" s="611"/>
      <c r="AP208" s="612"/>
      <c r="AQ208" s="613"/>
      <c r="AR208" s="80"/>
      <c r="AS208" s="30"/>
      <c r="AT208" s="80"/>
      <c r="AU208" s="608"/>
      <c r="AV208" s="609"/>
      <c r="AW208" s="609"/>
      <c r="AX208" s="609"/>
      <c r="AY208" s="609"/>
      <c r="AZ208" s="609"/>
      <c r="BA208" s="609"/>
      <c r="BB208" s="609"/>
      <c r="BC208" s="609"/>
      <c r="BD208" s="609"/>
      <c r="BE208" s="609"/>
      <c r="BF208" s="609"/>
      <c r="BG208" s="609"/>
      <c r="BH208" s="609"/>
      <c r="BI208" s="609"/>
      <c r="BJ208" s="609"/>
      <c r="BK208" s="609"/>
      <c r="BL208" s="609"/>
      <c r="BM208" s="609"/>
      <c r="BN208" s="610"/>
      <c r="BO208" s="611"/>
      <c r="BP208" s="612"/>
      <c r="BQ208" s="613"/>
      <c r="BR208" s="80"/>
      <c r="BS208" s="560"/>
      <c r="BT208" s="561"/>
      <c r="BU208" s="561"/>
      <c r="BV208" s="561"/>
      <c r="BW208" s="561"/>
      <c r="BX208" s="561"/>
      <c r="BY208" s="561"/>
      <c r="BZ208" s="561"/>
      <c r="CA208" s="561"/>
      <c r="CB208" s="561"/>
      <c r="CC208" s="561"/>
      <c r="CD208" s="561"/>
      <c r="CE208" s="561"/>
    </row>
    <row r="209" spans="1:83" ht="13.5" customHeight="1" x14ac:dyDescent="0.2">
      <c r="A209" s="30"/>
      <c r="B209" s="39"/>
      <c r="C209" s="30"/>
      <c r="D209" s="30"/>
      <c r="E209" s="30"/>
      <c r="F209" s="30"/>
      <c r="G209" s="30"/>
      <c r="H209" s="30"/>
      <c r="I209" s="30"/>
      <c r="J209" s="30"/>
      <c r="K209" s="30"/>
      <c r="L209" s="30"/>
      <c r="M209" s="30"/>
      <c r="N209" s="30"/>
      <c r="O209" s="30"/>
      <c r="P209" s="30"/>
      <c r="Q209" s="30"/>
      <c r="R209" s="30"/>
      <c r="S209" s="3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3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84"/>
      <c r="BT209" s="30"/>
      <c r="BU209" s="30"/>
      <c r="BV209" s="30"/>
      <c r="BW209" s="30"/>
      <c r="BX209" s="30"/>
      <c r="BY209" s="30"/>
      <c r="BZ209" s="30"/>
      <c r="CA209" s="30"/>
      <c r="CB209" s="30"/>
      <c r="CC209" s="30"/>
      <c r="CD209" s="30"/>
      <c r="CE209" s="30"/>
    </row>
    <row r="210" spans="1:83" ht="34.5" customHeight="1" x14ac:dyDescent="0.2">
      <c r="A210" s="30"/>
      <c r="B210" s="39"/>
      <c r="C210" s="406" t="s">
        <v>104</v>
      </c>
      <c r="D210" s="407"/>
      <c r="E210" s="407"/>
      <c r="F210" s="407"/>
      <c r="G210" s="407"/>
      <c r="H210" s="407"/>
      <c r="I210" s="407"/>
      <c r="J210" s="407"/>
      <c r="K210" s="407"/>
      <c r="L210" s="407"/>
      <c r="M210" s="407"/>
      <c r="N210" s="407"/>
      <c r="O210" s="407"/>
      <c r="P210" s="407"/>
      <c r="Q210" s="407"/>
      <c r="R210" s="408"/>
      <c r="S210" s="30"/>
      <c r="T210" s="80"/>
      <c r="U210" s="684">
        <v>5000000</v>
      </c>
      <c r="V210" s="685"/>
      <c r="W210" s="685"/>
      <c r="X210" s="685"/>
      <c r="Y210" s="685"/>
      <c r="Z210" s="685"/>
      <c r="AA210" s="685"/>
      <c r="AB210" s="685"/>
      <c r="AC210" s="685"/>
      <c r="AD210" s="685"/>
      <c r="AE210" s="685"/>
      <c r="AF210" s="685"/>
      <c r="AG210" s="685"/>
      <c r="AH210" s="685"/>
      <c r="AI210" s="685"/>
      <c r="AJ210" s="685"/>
      <c r="AK210" s="685"/>
      <c r="AL210" s="685"/>
      <c r="AM210" s="685"/>
      <c r="AN210" s="686"/>
      <c r="AO210" s="592" t="s">
        <v>51</v>
      </c>
      <c r="AP210" s="593"/>
      <c r="AQ210" s="594"/>
      <c r="AR210" s="80"/>
      <c r="AS210" s="30"/>
      <c r="AT210" s="85"/>
      <c r="AU210" s="684">
        <v>3000000</v>
      </c>
      <c r="AV210" s="685"/>
      <c r="AW210" s="685"/>
      <c r="AX210" s="685"/>
      <c r="AY210" s="685"/>
      <c r="AZ210" s="685"/>
      <c r="BA210" s="685"/>
      <c r="BB210" s="685"/>
      <c r="BC210" s="685"/>
      <c r="BD210" s="685"/>
      <c r="BE210" s="685"/>
      <c r="BF210" s="685"/>
      <c r="BG210" s="685"/>
      <c r="BH210" s="685"/>
      <c r="BI210" s="685"/>
      <c r="BJ210" s="685"/>
      <c r="BK210" s="685"/>
      <c r="BL210" s="685"/>
      <c r="BM210" s="685"/>
      <c r="BN210" s="686"/>
      <c r="BO210" s="592" t="s">
        <v>51</v>
      </c>
      <c r="BP210" s="593"/>
      <c r="BQ210" s="594"/>
      <c r="BR210" s="80"/>
      <c r="BS210" s="84"/>
      <c r="BT210" s="30"/>
      <c r="BU210" s="30"/>
      <c r="BV210" s="30"/>
      <c r="BW210" s="30"/>
      <c r="BX210" s="30"/>
      <c r="BY210" s="30"/>
      <c r="BZ210" s="30"/>
      <c r="CA210" s="30"/>
      <c r="CB210" s="30"/>
      <c r="CC210" s="30"/>
      <c r="CD210" s="30"/>
      <c r="CE210" s="30"/>
    </row>
    <row r="211" spans="1:83" ht="13.5" customHeight="1" x14ac:dyDescent="0.2">
      <c r="A211" s="30"/>
      <c r="B211" s="39"/>
      <c r="C211" s="30"/>
      <c r="D211" s="30"/>
      <c r="E211" s="30"/>
      <c r="F211" s="30"/>
      <c r="G211" s="30"/>
      <c r="H211" s="30"/>
      <c r="I211" s="30"/>
      <c r="J211" s="30"/>
      <c r="K211" s="30"/>
      <c r="L211" s="30"/>
      <c r="M211" s="30"/>
      <c r="N211" s="30"/>
      <c r="O211" s="30"/>
      <c r="P211" s="30"/>
      <c r="Q211" s="30"/>
      <c r="R211" s="30"/>
      <c r="S211" s="3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3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4"/>
      <c r="BT211" s="30"/>
      <c r="BU211" s="30"/>
      <c r="BV211" s="30"/>
      <c r="BW211" s="30"/>
      <c r="BX211" s="30"/>
      <c r="BY211" s="30"/>
      <c r="BZ211" s="30"/>
      <c r="CA211" s="30"/>
      <c r="CB211" s="30"/>
      <c r="CC211" s="30"/>
      <c r="CD211" s="30"/>
      <c r="CE211" s="30"/>
    </row>
    <row r="212" spans="1:83" ht="0.75" customHeight="1" x14ac:dyDescent="0.2">
      <c r="A212" s="30"/>
      <c r="B212" s="39"/>
      <c r="C212" s="30"/>
      <c r="D212" s="30"/>
      <c r="E212" s="30"/>
      <c r="F212" s="30"/>
      <c r="G212" s="30"/>
      <c r="H212" s="30"/>
      <c r="I212" s="30"/>
      <c r="J212" s="30"/>
      <c r="K212" s="30"/>
      <c r="L212" s="30"/>
      <c r="M212" s="30"/>
      <c r="N212" s="30"/>
      <c r="O212" s="30"/>
      <c r="P212" s="30"/>
      <c r="Q212" s="30"/>
      <c r="R212" s="30"/>
      <c r="S212" s="30"/>
      <c r="T212" s="80"/>
      <c r="U212" s="614"/>
      <c r="V212" s="614"/>
      <c r="W212" s="614"/>
      <c r="X212" s="614"/>
      <c r="Y212" s="614"/>
      <c r="Z212" s="614"/>
      <c r="AA212" s="614"/>
      <c r="AB212" s="614"/>
      <c r="AC212" s="614"/>
      <c r="AD212" s="614"/>
      <c r="AE212" s="614"/>
      <c r="AF212" s="614"/>
      <c r="AG212" s="614"/>
      <c r="AH212" s="614"/>
      <c r="AI212" s="614"/>
      <c r="AJ212" s="614"/>
      <c r="AK212" s="614"/>
      <c r="AL212" s="614"/>
      <c r="AM212" s="614"/>
      <c r="AN212" s="614"/>
      <c r="AO212" s="80"/>
      <c r="AP212" s="80"/>
      <c r="AQ212" s="80"/>
      <c r="AR212" s="80"/>
      <c r="AS212" s="30"/>
      <c r="AT212" s="85"/>
      <c r="AU212" s="614"/>
      <c r="AV212" s="614"/>
      <c r="AW212" s="614"/>
      <c r="AX212" s="614"/>
      <c r="AY212" s="614"/>
      <c r="AZ212" s="614"/>
      <c r="BA212" s="614"/>
      <c r="BB212" s="614"/>
      <c r="BC212" s="614"/>
      <c r="BD212" s="614"/>
      <c r="BE212" s="614"/>
      <c r="BF212" s="614"/>
      <c r="BG212" s="614"/>
      <c r="BH212" s="614"/>
      <c r="BI212" s="614"/>
      <c r="BJ212" s="614"/>
      <c r="BK212" s="614"/>
      <c r="BL212" s="614"/>
      <c r="BM212" s="614"/>
      <c r="BN212" s="614"/>
      <c r="BO212" s="80"/>
      <c r="BP212" s="80"/>
      <c r="BQ212" s="80"/>
      <c r="BR212" s="80"/>
      <c r="BS212" s="62"/>
      <c r="BT212" s="30"/>
      <c r="BU212" s="30"/>
      <c r="BV212" s="30"/>
      <c r="BW212" s="30"/>
      <c r="BX212" s="30"/>
      <c r="BY212" s="30"/>
      <c r="BZ212" s="30"/>
      <c r="CA212" s="30"/>
      <c r="CB212" s="30"/>
      <c r="CC212" s="30"/>
      <c r="CD212" s="30"/>
      <c r="CE212" s="30"/>
    </row>
    <row r="213" spans="1:83" ht="13.5" customHeight="1" x14ac:dyDescent="0.2">
      <c r="A213" s="30"/>
      <c r="B213" s="39"/>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62"/>
      <c r="BT213" s="30"/>
      <c r="BU213" s="30"/>
      <c r="BV213" s="30"/>
      <c r="BW213" s="30"/>
      <c r="BX213" s="30"/>
      <c r="BY213" s="30"/>
      <c r="BZ213" s="30"/>
      <c r="CA213" s="30"/>
      <c r="CB213" s="30"/>
      <c r="CC213" s="30"/>
      <c r="CD213" s="30"/>
      <c r="CE213" s="30"/>
    </row>
    <row r="214" spans="1:83" x14ac:dyDescent="0.2">
      <c r="A214" s="30"/>
      <c r="B214" s="39"/>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62"/>
      <c r="BT214" s="30"/>
      <c r="BU214" s="30"/>
      <c r="BV214" s="30"/>
      <c r="BW214" s="30"/>
      <c r="BX214" s="30"/>
      <c r="BY214" s="30"/>
      <c r="BZ214" s="30"/>
      <c r="CA214" s="30"/>
      <c r="CB214" s="30"/>
      <c r="CC214" s="30"/>
      <c r="CD214" s="30"/>
      <c r="CE214" s="30"/>
    </row>
    <row r="215" spans="1:83" ht="21" x14ac:dyDescent="0.2">
      <c r="A215" s="30"/>
      <c r="B215" s="39"/>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12" t="s">
        <v>90</v>
      </c>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62"/>
      <c r="BT215" s="30"/>
      <c r="BU215" s="30"/>
      <c r="BV215" s="30"/>
      <c r="BW215" s="30"/>
      <c r="BX215" s="30"/>
      <c r="BY215" s="30"/>
      <c r="BZ215" s="30"/>
      <c r="CA215" s="30"/>
      <c r="CB215" s="30"/>
      <c r="CC215" s="30"/>
      <c r="CD215" s="30"/>
      <c r="CE215" s="30"/>
    </row>
    <row r="216" spans="1:83" ht="13.5" customHeight="1" x14ac:dyDescent="0.2">
      <c r="A216" s="30"/>
      <c r="B216" s="39"/>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615"/>
      <c r="BN216" s="615"/>
      <c r="BO216" s="615"/>
      <c r="BP216" s="615"/>
      <c r="BQ216" s="615"/>
      <c r="BR216" s="40"/>
      <c r="BS216" s="62"/>
      <c r="BT216" s="30"/>
      <c r="BU216" s="30"/>
      <c r="BV216" s="30"/>
      <c r="BW216" s="30"/>
      <c r="BX216" s="30"/>
      <c r="BY216" s="30"/>
      <c r="BZ216" s="30"/>
      <c r="CA216" s="30"/>
      <c r="CB216" s="30"/>
      <c r="CC216" s="30"/>
      <c r="CD216" s="30"/>
      <c r="CE216" s="30"/>
    </row>
    <row r="217" spans="1:83" ht="13.5" customHeight="1" x14ac:dyDescent="0.2">
      <c r="A217" s="30"/>
      <c r="B217" s="39"/>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615"/>
      <c r="BN217" s="615"/>
      <c r="BO217" s="615"/>
      <c r="BP217" s="615"/>
      <c r="BQ217" s="615"/>
      <c r="BR217" s="40"/>
      <c r="BS217" s="62"/>
      <c r="BT217" s="30"/>
      <c r="BU217" s="30"/>
      <c r="BV217" s="30"/>
      <c r="BW217" s="30"/>
      <c r="BX217" s="30"/>
      <c r="BY217" s="30"/>
      <c r="BZ217" s="30"/>
      <c r="CA217" s="30"/>
      <c r="CB217" s="30"/>
      <c r="CC217" s="30"/>
      <c r="CD217" s="30"/>
      <c r="CE217" s="30"/>
    </row>
    <row r="218" spans="1:83" ht="13.5" customHeight="1" x14ac:dyDescent="0.2">
      <c r="A218" s="30"/>
      <c r="B218" s="39"/>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615"/>
      <c r="BN218" s="615"/>
      <c r="BO218" s="615"/>
      <c r="BP218" s="615"/>
      <c r="BQ218" s="615"/>
      <c r="BR218" s="40"/>
      <c r="BS218" s="62"/>
      <c r="BT218" s="30"/>
      <c r="BU218" s="30"/>
      <c r="BV218" s="30"/>
      <c r="BW218" s="30"/>
      <c r="BX218" s="30"/>
      <c r="BY218" s="30"/>
      <c r="BZ218" s="30"/>
      <c r="CA218" s="30"/>
      <c r="CB218" s="30"/>
      <c r="CC218" s="30"/>
      <c r="CD218" s="30"/>
      <c r="CE218" s="30"/>
    </row>
    <row r="219" spans="1:83" ht="13.5" customHeight="1" x14ac:dyDescent="0.2">
      <c r="A219" s="30"/>
      <c r="B219" s="39"/>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616"/>
      <c r="AZ219" s="617"/>
      <c r="BA219" s="617"/>
      <c r="BB219" s="617"/>
      <c r="BC219" s="617"/>
      <c r="BD219" s="617"/>
      <c r="BE219" s="617"/>
      <c r="BF219" s="617"/>
      <c r="BG219" s="617"/>
      <c r="BH219" s="617"/>
      <c r="BI219" s="617"/>
      <c r="BJ219" s="617"/>
      <c r="BK219" s="618"/>
      <c r="BL219" s="40"/>
      <c r="BM219" s="615"/>
      <c r="BN219" s="615"/>
      <c r="BO219" s="615"/>
      <c r="BP219" s="615"/>
      <c r="BQ219" s="615"/>
      <c r="BR219" s="40"/>
      <c r="BS219" s="62"/>
      <c r="BT219" s="30"/>
      <c r="BU219" s="30"/>
      <c r="BV219" s="30"/>
      <c r="BW219" s="30"/>
      <c r="BX219" s="30"/>
      <c r="BY219" s="30"/>
      <c r="BZ219" s="30"/>
      <c r="CA219" s="30"/>
      <c r="CB219" s="30"/>
      <c r="CC219" s="30"/>
      <c r="CD219" s="30"/>
      <c r="CE219" s="30"/>
    </row>
    <row r="220" spans="1:83" ht="21" customHeight="1" x14ac:dyDescent="0.2">
      <c r="A220" s="30"/>
      <c r="B220" s="39"/>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20" t="s">
        <v>82</v>
      </c>
      <c r="AS220" s="86"/>
      <c r="AT220" s="86"/>
      <c r="AU220" s="86"/>
      <c r="AV220" s="86"/>
      <c r="AW220" s="86"/>
      <c r="AX220" s="20"/>
      <c r="AY220" s="619"/>
      <c r="AZ220" s="620"/>
      <c r="BA220" s="620"/>
      <c r="BB220" s="620"/>
      <c r="BC220" s="620"/>
      <c r="BD220" s="620"/>
      <c r="BE220" s="620"/>
      <c r="BF220" s="620"/>
      <c r="BG220" s="620"/>
      <c r="BH220" s="620"/>
      <c r="BI220" s="620"/>
      <c r="BJ220" s="620"/>
      <c r="BK220" s="621"/>
      <c r="BL220" s="40"/>
      <c r="BM220" s="615"/>
      <c r="BN220" s="615"/>
      <c r="BO220" s="615"/>
      <c r="BP220" s="615"/>
      <c r="BQ220" s="615"/>
      <c r="BR220" s="40"/>
      <c r="BS220" s="62"/>
      <c r="BT220" s="30"/>
      <c r="BU220" s="30"/>
      <c r="BV220" s="30"/>
      <c r="BW220" s="30"/>
      <c r="BX220" s="30"/>
      <c r="BY220" s="30"/>
      <c r="BZ220" s="30"/>
      <c r="CA220" s="30"/>
      <c r="CB220" s="30"/>
      <c r="CC220" s="30"/>
      <c r="CD220" s="30"/>
      <c r="CE220" s="30"/>
    </row>
    <row r="221" spans="1:83" x14ac:dyDescent="0.2">
      <c r="A221" s="30"/>
      <c r="B221" s="87"/>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c r="AG221" s="88"/>
      <c r="AH221" s="88"/>
      <c r="AI221" s="88"/>
      <c r="AJ221" s="88"/>
      <c r="AK221" s="88"/>
      <c r="AL221" s="88"/>
      <c r="AM221" s="88"/>
      <c r="AN221" s="88"/>
      <c r="AO221" s="88"/>
      <c r="AP221" s="88"/>
      <c r="AQ221" s="88"/>
      <c r="AR221" s="88"/>
      <c r="AS221" s="88"/>
      <c r="AT221" s="88"/>
      <c r="AU221" s="88"/>
      <c r="AV221" s="88"/>
      <c r="AW221" s="88"/>
      <c r="AX221" s="88"/>
      <c r="AY221" s="88"/>
      <c r="AZ221" s="88"/>
      <c r="BA221" s="88"/>
      <c r="BB221" s="88"/>
      <c r="BC221" s="88"/>
      <c r="BD221" s="88"/>
      <c r="BE221" s="88"/>
      <c r="BF221" s="88"/>
      <c r="BG221" s="88"/>
      <c r="BH221" s="88"/>
      <c r="BI221" s="88"/>
      <c r="BJ221" s="88"/>
      <c r="BK221" s="88"/>
      <c r="BL221" s="88"/>
      <c r="BM221" s="88"/>
      <c r="BN221" s="88"/>
      <c r="BO221" s="88"/>
      <c r="BP221" s="88"/>
      <c r="BQ221" s="88"/>
      <c r="BR221" s="88"/>
      <c r="BS221" s="89"/>
      <c r="BT221" s="30"/>
      <c r="BU221" s="30"/>
      <c r="BV221" s="30"/>
      <c r="BW221" s="30"/>
      <c r="BX221" s="30"/>
      <c r="BY221" s="30"/>
      <c r="BZ221" s="30"/>
      <c r="CA221" s="30"/>
      <c r="CB221" s="30"/>
      <c r="CC221" s="30"/>
      <c r="CD221" s="30"/>
      <c r="CE221" s="30"/>
    </row>
    <row r="222" spans="1:83" x14ac:dyDescent="0.2">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row>
    <row r="223" spans="1:83" x14ac:dyDescent="0.2">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row>
    <row r="224" spans="1:83" x14ac:dyDescent="0.2">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row>
    <row r="225" spans="1:83" x14ac:dyDescent="0.2">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row>
    <row r="226" spans="1:83" x14ac:dyDescent="0.2">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row>
    <row r="227" spans="1:83" x14ac:dyDescent="0.2">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30"/>
    </row>
    <row r="228" spans="1:83" x14ac:dyDescent="0.2">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30"/>
    </row>
    <row r="229" spans="1:83" ht="21" x14ac:dyDescent="0.2">
      <c r="A229" s="30"/>
      <c r="B229" s="30"/>
      <c r="C229" s="24" t="s">
        <v>120</v>
      </c>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c r="BR229" s="30"/>
      <c r="BS229" s="30"/>
      <c r="BT229" s="30"/>
      <c r="BU229" s="30"/>
      <c r="BV229" s="30"/>
      <c r="BW229" s="30"/>
      <c r="BX229" s="30"/>
      <c r="BY229" s="30"/>
      <c r="BZ229" s="30"/>
      <c r="CA229" s="30"/>
      <c r="CB229" s="30"/>
      <c r="CC229" s="30"/>
      <c r="CD229" s="30"/>
      <c r="CE229" s="30"/>
    </row>
    <row r="230" spans="1:83" ht="21" x14ac:dyDescent="0.2">
      <c r="A230" s="30"/>
      <c r="B230" s="30"/>
      <c r="C230" s="24" t="s">
        <v>97</v>
      </c>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0"/>
      <c r="BU230" s="30"/>
      <c r="BV230" s="30"/>
      <c r="BW230" s="30"/>
      <c r="BX230" s="30"/>
      <c r="BY230" s="30"/>
      <c r="BZ230" s="30"/>
      <c r="CA230" s="30"/>
      <c r="CB230" s="30"/>
      <c r="CC230" s="30"/>
      <c r="CD230" s="30"/>
      <c r="CE230" s="30"/>
    </row>
    <row r="231" spans="1:83" ht="21" x14ac:dyDescent="0.2">
      <c r="A231" s="30"/>
      <c r="B231" s="30"/>
      <c r="C231" s="24" t="s">
        <v>101</v>
      </c>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30"/>
      <c r="CD231" s="30"/>
      <c r="CE231" s="30"/>
    </row>
    <row r="232" spans="1:83" ht="21" x14ac:dyDescent="0.2">
      <c r="A232" s="30"/>
      <c r="B232" s="30"/>
      <c r="C232" s="24" t="s">
        <v>102</v>
      </c>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30"/>
    </row>
    <row r="233" spans="1:83" ht="21" x14ac:dyDescent="0.2">
      <c r="A233" s="30"/>
      <c r="B233" s="30"/>
      <c r="C233" s="24"/>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0"/>
      <c r="BU233" s="30"/>
      <c r="BV233" s="30"/>
      <c r="BW233" s="30"/>
      <c r="BX233" s="30"/>
      <c r="BY233" s="30"/>
      <c r="BZ233" s="30"/>
      <c r="CA233" s="30"/>
      <c r="CB233" s="30"/>
      <c r="CC233" s="30"/>
      <c r="CD233" s="30"/>
      <c r="CE233" s="30"/>
    </row>
    <row r="234" spans="1:83" ht="28" x14ac:dyDescent="0.2">
      <c r="A234" s="30"/>
      <c r="B234" s="94" t="s">
        <v>35</v>
      </c>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V234" s="30"/>
      <c r="BW234" s="30"/>
      <c r="BX234" s="30"/>
      <c r="BY234" s="30"/>
      <c r="BZ234" s="30"/>
      <c r="CA234" s="30"/>
      <c r="CB234" s="30"/>
      <c r="CC234" s="30"/>
      <c r="CD234" s="30"/>
      <c r="CE234" s="30"/>
    </row>
    <row r="235" spans="1:83" x14ac:dyDescent="0.2">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c r="BR235" s="30"/>
      <c r="BS235" s="30"/>
      <c r="BT235" s="30"/>
      <c r="BU235" s="30"/>
      <c r="BV235" s="30"/>
      <c r="BW235" s="30"/>
      <c r="BX235" s="30"/>
      <c r="BY235" s="30"/>
      <c r="BZ235" s="30"/>
      <c r="CA235" s="30"/>
      <c r="CB235" s="30"/>
      <c r="CC235" s="30"/>
      <c r="CD235" s="30"/>
      <c r="CE235" s="30"/>
    </row>
    <row r="236" spans="1:83" x14ac:dyDescent="0.2">
      <c r="A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row>
    <row r="237" spans="1:83" x14ac:dyDescent="0.2">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c r="BS237" s="30"/>
      <c r="BT237" s="30"/>
      <c r="BU237" s="30"/>
      <c r="BV237" s="30"/>
      <c r="BW237" s="30"/>
      <c r="BX237" s="30"/>
      <c r="BY237" s="30"/>
      <c r="BZ237" s="30"/>
      <c r="CA237" s="30"/>
      <c r="CB237" s="30"/>
      <c r="CC237" s="30"/>
      <c r="CD237" s="30"/>
      <c r="CE237" s="30"/>
    </row>
    <row r="238" spans="1:83" x14ac:dyDescent="0.2">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30"/>
    </row>
    <row r="239" spans="1:83" x14ac:dyDescent="0.2">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0"/>
      <c r="BU239" s="30"/>
      <c r="BV239" s="30"/>
      <c r="BW239" s="30"/>
      <c r="BX239" s="30"/>
      <c r="BY239" s="30"/>
      <c r="BZ239" s="30"/>
      <c r="CA239" s="30"/>
      <c r="CB239" s="30"/>
      <c r="CC239" s="30"/>
      <c r="CD239" s="30"/>
      <c r="CE239" s="30"/>
    </row>
    <row r="240" spans="1:83" x14ac:dyDescent="0.2">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0"/>
      <c r="BU240" s="30"/>
      <c r="BV240" s="30"/>
      <c r="BW240" s="30"/>
      <c r="BX240" s="30"/>
      <c r="BY240" s="30"/>
      <c r="BZ240" s="30"/>
      <c r="CA240" s="30"/>
      <c r="CB240" s="30"/>
      <c r="CC240" s="30"/>
      <c r="CD240" s="30"/>
      <c r="CE240" s="30"/>
    </row>
    <row r="241" spans="1:83" x14ac:dyDescent="0.2">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30"/>
      <c r="BF241" s="30"/>
      <c r="BG241" s="30"/>
      <c r="BH241" s="30"/>
      <c r="BI241" s="30"/>
      <c r="BJ241" s="30"/>
      <c r="BK241" s="30"/>
      <c r="BL241" s="30"/>
      <c r="BM241" s="30"/>
      <c r="BN241" s="30"/>
      <c r="BO241" s="30"/>
      <c r="BP241" s="30"/>
      <c r="BQ241" s="30"/>
      <c r="BR241" s="30"/>
      <c r="BS241" s="30"/>
      <c r="BT241" s="30"/>
      <c r="BU241" s="30"/>
      <c r="BV241" s="30"/>
      <c r="BW241" s="30"/>
      <c r="BX241" s="30"/>
      <c r="BY241" s="30"/>
      <c r="BZ241" s="30"/>
      <c r="CA241" s="30"/>
      <c r="CB241" s="30"/>
      <c r="CC241" s="30"/>
      <c r="CD241" s="30"/>
      <c r="CE241" s="30"/>
    </row>
    <row r="242" spans="1:83" x14ac:dyDescent="0.2">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0"/>
      <c r="BU242" s="30"/>
      <c r="BV242" s="30"/>
      <c r="BW242" s="30"/>
      <c r="BX242" s="30"/>
      <c r="BY242" s="30"/>
      <c r="BZ242" s="30"/>
      <c r="CA242" s="30"/>
      <c r="CB242" s="30"/>
      <c r="CC242" s="30"/>
      <c r="CD242" s="30"/>
      <c r="CE242" s="30"/>
    </row>
    <row r="243" spans="1:83" x14ac:dyDescent="0.2">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0"/>
      <c r="BU243" s="30"/>
      <c r="BV243" s="30"/>
      <c r="BW243" s="30"/>
      <c r="BX243" s="30"/>
      <c r="BY243" s="30"/>
      <c r="BZ243" s="30"/>
      <c r="CA243" s="30"/>
      <c r="CB243" s="30"/>
      <c r="CC243" s="30"/>
      <c r="CD243" s="30"/>
      <c r="CE243" s="30"/>
    </row>
    <row r="244" spans="1:83" x14ac:dyDescent="0.2">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0"/>
      <c r="BW244" s="30"/>
      <c r="BX244" s="30"/>
      <c r="BY244" s="30"/>
      <c r="BZ244" s="30"/>
      <c r="CA244" s="30"/>
      <c r="CB244" s="30"/>
      <c r="CC244" s="30"/>
      <c r="CD244" s="30"/>
      <c r="CE244" s="30"/>
    </row>
    <row r="245" spans="1:83" x14ac:dyDescent="0.2">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30"/>
    </row>
    <row r="246" spans="1:83" x14ac:dyDescent="0.2">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row>
    <row r="247" spans="1:83" x14ac:dyDescent="0.2">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c r="BR247" s="30"/>
      <c r="BS247" s="30"/>
      <c r="BT247" s="30"/>
      <c r="BU247" s="30"/>
      <c r="BV247" s="30"/>
      <c r="BW247" s="30"/>
      <c r="BX247" s="30"/>
      <c r="BY247" s="30"/>
      <c r="BZ247" s="30"/>
      <c r="CA247" s="30"/>
      <c r="CB247" s="30"/>
      <c r="CC247" s="30"/>
      <c r="CD247" s="30"/>
      <c r="CE247" s="30"/>
    </row>
    <row r="248" spans="1:83" x14ac:dyDescent="0.2">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c r="BR248" s="30"/>
      <c r="BS248" s="30"/>
      <c r="BT248" s="30"/>
      <c r="BU248" s="30"/>
      <c r="BV248" s="30"/>
      <c r="BW248" s="30"/>
      <c r="BX248" s="30"/>
      <c r="BY248" s="30"/>
      <c r="BZ248" s="30"/>
      <c r="CA248" s="30"/>
      <c r="CB248" s="30"/>
      <c r="CC248" s="30"/>
      <c r="CD248" s="30"/>
      <c r="CE248" s="30"/>
    </row>
    <row r="249" spans="1:83" x14ac:dyDescent="0.2">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c r="BC249" s="30"/>
      <c r="BD249" s="30"/>
      <c r="BE249" s="30"/>
      <c r="BF249" s="30"/>
      <c r="BG249" s="30"/>
      <c r="BH249" s="30"/>
      <c r="BI249" s="30"/>
      <c r="BJ249" s="30"/>
      <c r="BK249" s="30"/>
      <c r="BL249" s="30"/>
      <c r="BM249" s="30"/>
      <c r="BN249" s="30"/>
      <c r="BO249" s="30"/>
      <c r="BP249" s="30"/>
      <c r="BQ249" s="30"/>
      <c r="BR249" s="30"/>
      <c r="BS249" s="30"/>
      <c r="BT249" s="30"/>
      <c r="BU249" s="30"/>
      <c r="BV249" s="30"/>
      <c r="BW249" s="30"/>
      <c r="BX249" s="30"/>
      <c r="BY249" s="30"/>
      <c r="BZ249" s="30"/>
      <c r="CA249" s="30"/>
      <c r="CB249" s="30"/>
      <c r="CC249" s="30"/>
      <c r="CD249" s="30"/>
      <c r="CE249" s="30"/>
    </row>
    <row r="250" spans="1:83" x14ac:dyDescent="0.2">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0"/>
      <c r="BU250" s="30"/>
      <c r="BV250" s="30"/>
      <c r="BW250" s="30"/>
      <c r="BX250" s="30"/>
      <c r="BY250" s="30"/>
      <c r="BZ250" s="30"/>
      <c r="CA250" s="30"/>
      <c r="CB250" s="30"/>
      <c r="CC250" s="30"/>
      <c r="CD250" s="30"/>
      <c r="CE250" s="30"/>
    </row>
    <row r="251" spans="1:83" x14ac:dyDescent="0.2">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c r="BF251" s="30"/>
      <c r="BG251" s="30"/>
      <c r="BH251" s="30"/>
      <c r="BI251" s="30"/>
      <c r="BJ251" s="30"/>
      <c r="BK251" s="30"/>
      <c r="BL251" s="30"/>
      <c r="BM251" s="30"/>
      <c r="BN251" s="30"/>
      <c r="BO251" s="30"/>
      <c r="BP251" s="30"/>
      <c r="BQ251" s="30"/>
      <c r="BR251" s="30"/>
      <c r="BS251" s="30"/>
      <c r="BT251" s="30"/>
      <c r="BU251" s="30"/>
      <c r="BV251" s="30"/>
      <c r="BW251" s="30"/>
      <c r="BX251" s="30"/>
      <c r="BY251" s="30"/>
      <c r="BZ251" s="30"/>
      <c r="CA251" s="30"/>
      <c r="CB251" s="30"/>
      <c r="CC251" s="30"/>
      <c r="CD251" s="30"/>
      <c r="CE251" s="30"/>
    </row>
    <row r="252" spans="1:83" x14ac:dyDescent="0.2">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c r="BF252" s="30"/>
      <c r="BG252" s="30"/>
      <c r="BH252" s="30"/>
      <c r="BI252" s="30"/>
      <c r="BJ252" s="30"/>
      <c r="BK252" s="30"/>
      <c r="BL252" s="30"/>
      <c r="BM252" s="30"/>
      <c r="BN252" s="30"/>
      <c r="BO252" s="30"/>
      <c r="BP252" s="30"/>
      <c r="BQ252" s="30"/>
      <c r="BR252" s="30"/>
      <c r="BS252" s="30"/>
      <c r="BT252" s="30"/>
      <c r="BU252" s="30"/>
      <c r="BV252" s="30"/>
      <c r="BW252" s="30"/>
      <c r="BX252" s="30"/>
      <c r="BY252" s="30"/>
      <c r="BZ252" s="30"/>
      <c r="CA252" s="30"/>
      <c r="CB252" s="30"/>
      <c r="CC252" s="30"/>
      <c r="CD252" s="30"/>
      <c r="CE252" s="30"/>
    </row>
    <row r="253" spans="1:83" x14ac:dyDescent="0.2">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0"/>
      <c r="BU253" s="30"/>
      <c r="BV253" s="30"/>
      <c r="BW253" s="30"/>
      <c r="BX253" s="30"/>
      <c r="BY253" s="30"/>
      <c r="BZ253" s="30"/>
      <c r="CA253" s="30"/>
      <c r="CB253" s="30"/>
      <c r="CC253" s="30"/>
      <c r="CD253" s="30"/>
      <c r="CE253" s="30"/>
    </row>
    <row r="254" spans="1:83" x14ac:dyDescent="0.2">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0"/>
      <c r="BU254" s="30"/>
      <c r="BV254" s="30"/>
      <c r="BW254" s="30"/>
      <c r="BX254" s="30"/>
      <c r="BY254" s="30"/>
      <c r="BZ254" s="30"/>
      <c r="CA254" s="30"/>
      <c r="CB254" s="30"/>
      <c r="CC254" s="30"/>
      <c r="CD254" s="30"/>
      <c r="CE254" s="30"/>
    </row>
    <row r="255" spans="1:83" x14ac:dyDescent="0.2">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c r="BR255" s="30"/>
      <c r="BS255" s="30"/>
      <c r="BT255" s="30"/>
      <c r="BU255" s="30"/>
      <c r="BV255" s="30"/>
      <c r="BW255" s="30"/>
      <c r="BX255" s="30"/>
      <c r="BY255" s="30"/>
      <c r="BZ255" s="30"/>
      <c r="CA255" s="30"/>
      <c r="CB255" s="30"/>
      <c r="CC255" s="30"/>
      <c r="CD255" s="30"/>
      <c r="CE255" s="30"/>
    </row>
    <row r="256" spans="1:83" x14ac:dyDescent="0.2">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row>
    <row r="257" spans="1:83" x14ac:dyDescent="0.2">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c r="AY257" s="30"/>
      <c r="AZ257" s="30"/>
      <c r="BA257" s="30"/>
      <c r="BB257" s="30"/>
      <c r="BC257" s="30"/>
      <c r="BD257" s="30"/>
      <c r="BE257" s="30"/>
      <c r="BF257" s="30"/>
      <c r="BG257" s="30"/>
      <c r="BH257" s="30"/>
      <c r="BI257" s="30"/>
      <c r="BJ257" s="30"/>
      <c r="BK257" s="30"/>
      <c r="BL257" s="30"/>
      <c r="BM257" s="30"/>
      <c r="BN257" s="30"/>
      <c r="BO257" s="30"/>
      <c r="BP257" s="30"/>
      <c r="BQ257" s="30"/>
      <c r="BR257" s="30"/>
      <c r="BS257" s="30"/>
      <c r="BT257" s="30"/>
      <c r="BU257" s="30"/>
      <c r="BV257" s="30"/>
      <c r="BW257" s="30"/>
      <c r="BX257" s="30"/>
      <c r="BY257" s="30"/>
      <c r="BZ257" s="30"/>
      <c r="CA257" s="30"/>
      <c r="CB257" s="30"/>
      <c r="CC257" s="30"/>
      <c r="CD257" s="30"/>
      <c r="CE257" s="30"/>
    </row>
    <row r="258" spans="1:83" x14ac:dyDescent="0.2">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c r="BC258" s="30"/>
      <c r="BD258" s="30"/>
      <c r="BE258" s="30"/>
      <c r="BF258" s="30"/>
      <c r="BG258" s="30"/>
      <c r="BH258" s="30"/>
      <c r="BI258" s="30"/>
      <c r="BJ258" s="30"/>
      <c r="BK258" s="30"/>
      <c r="BL258" s="30"/>
      <c r="BM258" s="30"/>
      <c r="BN258" s="30"/>
      <c r="BO258" s="30"/>
      <c r="BP258" s="30"/>
      <c r="BQ258" s="30"/>
      <c r="BR258" s="30"/>
      <c r="BS258" s="30"/>
      <c r="BT258" s="30"/>
      <c r="BU258" s="30"/>
      <c r="BV258" s="30"/>
      <c r="BW258" s="30"/>
      <c r="BX258" s="30"/>
      <c r="BY258" s="30"/>
      <c r="BZ258" s="30"/>
      <c r="CA258" s="30"/>
      <c r="CB258" s="30"/>
      <c r="CC258" s="30"/>
      <c r="CD258" s="30"/>
      <c r="CE258" s="30"/>
    </row>
    <row r="259" spans="1:83" x14ac:dyDescent="0.2">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c r="AY259" s="30"/>
      <c r="AZ259" s="30"/>
      <c r="BA259" s="30"/>
      <c r="BB259" s="30"/>
      <c r="BC259" s="30"/>
      <c r="BD259" s="30"/>
      <c r="BE259" s="30"/>
      <c r="BF259" s="30"/>
      <c r="BG259" s="30"/>
      <c r="BH259" s="30"/>
      <c r="BI259" s="30"/>
      <c r="BJ259" s="30"/>
      <c r="BK259" s="30"/>
      <c r="BL259" s="30"/>
      <c r="BM259" s="30"/>
      <c r="BN259" s="30"/>
      <c r="BO259" s="30"/>
      <c r="BP259" s="30"/>
      <c r="BQ259" s="30"/>
      <c r="BR259" s="30"/>
      <c r="BS259" s="30"/>
      <c r="BT259" s="30"/>
      <c r="BU259" s="30"/>
      <c r="BV259" s="30"/>
      <c r="BW259" s="30"/>
      <c r="BX259" s="30"/>
      <c r="BY259" s="30"/>
      <c r="BZ259" s="30"/>
      <c r="CA259" s="30"/>
      <c r="CB259" s="30"/>
      <c r="CC259" s="30"/>
      <c r="CD259" s="30"/>
      <c r="CE259" s="30"/>
    </row>
    <row r="260" spans="1:83" x14ac:dyDescent="0.2">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c r="BR260" s="30"/>
      <c r="BS260" s="30"/>
      <c r="BT260" s="30"/>
      <c r="BU260" s="30"/>
      <c r="BV260" s="30"/>
      <c r="BW260" s="30"/>
      <c r="BX260" s="30"/>
      <c r="BY260" s="30"/>
      <c r="BZ260" s="30"/>
      <c r="CA260" s="30"/>
      <c r="CB260" s="30"/>
      <c r="CC260" s="30"/>
      <c r="CD260" s="30"/>
      <c r="CE260" s="30"/>
    </row>
    <row r="261" spans="1:83" x14ac:dyDescent="0.2">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c r="BR261" s="30"/>
      <c r="BS261" s="30"/>
      <c r="BT261" s="30"/>
      <c r="BU261" s="30"/>
      <c r="BV261" s="30"/>
      <c r="BW261" s="30"/>
      <c r="BX261" s="30"/>
      <c r="BY261" s="30"/>
      <c r="BZ261" s="30"/>
      <c r="CA261" s="30"/>
      <c r="CB261" s="30"/>
      <c r="CC261" s="30"/>
      <c r="CD261" s="30"/>
      <c r="CE261" s="30"/>
    </row>
    <row r="262" spans="1:83" x14ac:dyDescent="0.2">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c r="BR262" s="30"/>
      <c r="BS262" s="30"/>
      <c r="BT262" s="30"/>
      <c r="BU262" s="30"/>
      <c r="BV262" s="30"/>
      <c r="BW262" s="30"/>
      <c r="BX262" s="30"/>
      <c r="BY262" s="30"/>
      <c r="BZ262" s="30"/>
      <c r="CA262" s="30"/>
      <c r="CB262" s="30"/>
      <c r="CC262" s="30"/>
      <c r="CD262" s="30"/>
      <c r="CE262" s="30"/>
    </row>
    <row r="263" spans="1:83" x14ac:dyDescent="0.2">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c r="BR263" s="30"/>
      <c r="BS263" s="30"/>
      <c r="BT263" s="30"/>
      <c r="BU263" s="30"/>
      <c r="BV263" s="30"/>
      <c r="BW263" s="30"/>
      <c r="BX263" s="30"/>
      <c r="BY263" s="30"/>
      <c r="BZ263" s="30"/>
      <c r="CA263" s="30"/>
      <c r="CB263" s="30"/>
      <c r="CC263" s="30"/>
      <c r="CD263" s="30"/>
      <c r="CE263" s="30"/>
    </row>
    <row r="264" spans="1:83" x14ac:dyDescent="0.2">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30"/>
      <c r="CE264" s="30"/>
    </row>
    <row r="265" spans="1:83" x14ac:dyDescent="0.2">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c r="BR265" s="30"/>
      <c r="BS265" s="30"/>
      <c r="BT265" s="30"/>
      <c r="BU265" s="30"/>
      <c r="BV265" s="30"/>
      <c r="BW265" s="30"/>
      <c r="BX265" s="30"/>
      <c r="BY265" s="30"/>
      <c r="BZ265" s="30"/>
      <c r="CA265" s="30"/>
      <c r="CB265" s="30"/>
      <c r="CC265" s="30"/>
      <c r="CD265" s="30"/>
      <c r="CE265" s="30"/>
    </row>
    <row r="266" spans="1:83" x14ac:dyDescent="0.2">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row>
    <row r="267" spans="1:83" x14ac:dyDescent="0.2">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c r="AY267" s="30"/>
      <c r="AZ267" s="30"/>
      <c r="BA267" s="30"/>
      <c r="BB267" s="30"/>
      <c r="BC267" s="30"/>
      <c r="BD267" s="30"/>
      <c r="BE267" s="30"/>
      <c r="BF267" s="30"/>
      <c r="BG267" s="30"/>
      <c r="BH267" s="30"/>
      <c r="BI267" s="30"/>
      <c r="BJ267" s="30"/>
      <c r="BK267" s="30"/>
      <c r="BL267" s="30"/>
      <c r="BM267" s="30"/>
      <c r="BN267" s="30"/>
      <c r="BO267" s="30"/>
      <c r="BP267" s="30"/>
      <c r="BQ267" s="30"/>
      <c r="BR267" s="30"/>
      <c r="BS267" s="30"/>
      <c r="BT267" s="30"/>
      <c r="BU267" s="30"/>
      <c r="BV267" s="30"/>
      <c r="BW267" s="30"/>
      <c r="BX267" s="30"/>
      <c r="BY267" s="30"/>
      <c r="BZ267" s="30"/>
      <c r="CA267" s="30"/>
      <c r="CB267" s="30"/>
      <c r="CC267" s="30"/>
      <c r="CD267" s="30"/>
      <c r="CE267" s="30"/>
    </row>
    <row r="268" spans="1:83" x14ac:dyDescent="0.2">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c r="BF268" s="30"/>
      <c r="BG268" s="30"/>
      <c r="BH268" s="30"/>
      <c r="BI268" s="30"/>
      <c r="BJ268" s="30"/>
      <c r="BK268" s="30"/>
      <c r="BL268" s="30"/>
      <c r="BM268" s="30"/>
      <c r="BN268" s="30"/>
      <c r="BO268" s="30"/>
      <c r="BP268" s="30"/>
      <c r="BQ268" s="30"/>
      <c r="BR268" s="30"/>
      <c r="BS268" s="30"/>
      <c r="BT268" s="30"/>
      <c r="BU268" s="30"/>
      <c r="BV268" s="30"/>
      <c r="BW268" s="30"/>
      <c r="BX268" s="30"/>
      <c r="BY268" s="30"/>
      <c r="BZ268" s="30"/>
      <c r="CA268" s="30"/>
      <c r="CB268" s="30"/>
      <c r="CC268" s="30"/>
      <c r="CD268" s="30"/>
      <c r="CE268" s="30"/>
    </row>
    <row r="269" spans="1:83" x14ac:dyDescent="0.2">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c r="BF269" s="30"/>
      <c r="BG269" s="30"/>
      <c r="BH269" s="30"/>
      <c r="BI269" s="30"/>
      <c r="BJ269" s="30"/>
      <c r="BK269" s="30"/>
      <c r="BL269" s="30"/>
      <c r="BM269" s="30"/>
      <c r="BN269" s="30"/>
      <c r="BO269" s="30"/>
      <c r="BP269" s="30"/>
      <c r="BQ269" s="30"/>
      <c r="BR269" s="30"/>
      <c r="BS269" s="30"/>
      <c r="BT269" s="30"/>
      <c r="BU269" s="30"/>
      <c r="BV269" s="30"/>
      <c r="BW269" s="30"/>
      <c r="BX269" s="30"/>
      <c r="BY269" s="30"/>
      <c r="BZ269" s="30"/>
      <c r="CA269" s="30"/>
      <c r="CB269" s="30"/>
      <c r="CC269" s="30"/>
      <c r="CD269" s="30"/>
      <c r="CE269" s="30"/>
    </row>
    <row r="270" spans="1:83" x14ac:dyDescent="0.2">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c r="AY270" s="30"/>
      <c r="AZ270" s="30"/>
      <c r="BA270" s="30"/>
      <c r="BB270" s="30"/>
      <c r="BC270" s="30"/>
      <c r="BD270" s="30"/>
      <c r="BE270" s="30"/>
      <c r="BF270" s="30"/>
      <c r="BG270" s="30"/>
      <c r="BH270" s="30"/>
      <c r="BI270" s="30"/>
      <c r="BJ270" s="30"/>
      <c r="BK270" s="30"/>
      <c r="BL270" s="30"/>
      <c r="BM270" s="30"/>
      <c r="BN270" s="30"/>
      <c r="BO270" s="30"/>
      <c r="BP270" s="30"/>
      <c r="BQ270" s="30"/>
      <c r="BR270" s="30"/>
      <c r="BS270" s="30"/>
      <c r="BT270" s="30"/>
      <c r="BU270" s="30"/>
      <c r="BV270" s="30"/>
      <c r="BW270" s="30"/>
      <c r="BX270" s="30"/>
      <c r="BY270" s="30"/>
      <c r="BZ270" s="30"/>
      <c r="CA270" s="30"/>
      <c r="CB270" s="30"/>
      <c r="CC270" s="30"/>
      <c r="CD270" s="30"/>
      <c r="CE270" s="30"/>
    </row>
    <row r="271" spans="1:83" x14ac:dyDescent="0.2">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c r="BF271" s="30"/>
      <c r="BG271" s="30"/>
      <c r="BH271" s="30"/>
      <c r="BI271" s="30"/>
      <c r="BJ271" s="30"/>
      <c r="BK271" s="30"/>
      <c r="BL271" s="30"/>
      <c r="BM271" s="30"/>
      <c r="BN271" s="30"/>
      <c r="BO271" s="30"/>
      <c r="BP271" s="30"/>
      <c r="BQ271" s="30"/>
      <c r="BR271" s="30"/>
      <c r="BS271" s="30"/>
      <c r="BT271" s="30"/>
      <c r="BU271" s="30"/>
      <c r="BV271" s="30"/>
      <c r="BW271" s="30"/>
      <c r="BX271" s="30"/>
      <c r="BY271" s="30"/>
      <c r="BZ271" s="30"/>
      <c r="CA271" s="30"/>
      <c r="CB271" s="30"/>
      <c r="CC271" s="30"/>
      <c r="CD271" s="30"/>
      <c r="CE271" s="30"/>
    </row>
    <row r="272" spans="1:83" x14ac:dyDescent="0.2">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c r="BR272" s="30"/>
      <c r="BS272" s="30"/>
      <c r="BT272" s="30"/>
      <c r="BU272" s="30"/>
      <c r="BV272" s="30"/>
      <c r="BW272" s="30"/>
      <c r="BX272" s="30"/>
      <c r="BY272" s="30"/>
      <c r="BZ272" s="30"/>
      <c r="CA272" s="30"/>
      <c r="CB272" s="30"/>
      <c r="CC272" s="30"/>
      <c r="CD272" s="30"/>
      <c r="CE272" s="30"/>
    </row>
    <row r="273" spans="1:83" x14ac:dyDescent="0.2">
      <c r="A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c r="AY273" s="30"/>
      <c r="AZ273" s="30"/>
      <c r="BA273" s="30"/>
      <c r="BB273" s="30"/>
      <c r="BC273" s="30"/>
      <c r="BD273" s="30"/>
      <c r="BE273" s="30"/>
      <c r="BF273" s="30"/>
      <c r="BG273" s="30"/>
      <c r="BH273" s="30"/>
      <c r="BI273" s="30"/>
      <c r="BJ273" s="30"/>
      <c r="BK273" s="30"/>
      <c r="BL273" s="30"/>
      <c r="BM273" s="30"/>
      <c r="BN273" s="30"/>
      <c r="BO273" s="30"/>
      <c r="BP273" s="30"/>
      <c r="BQ273" s="30"/>
      <c r="BR273" s="30"/>
      <c r="BS273" s="30"/>
      <c r="BT273" s="30"/>
      <c r="BU273" s="30"/>
      <c r="BV273" s="30"/>
      <c r="BW273" s="30"/>
      <c r="BX273" s="30"/>
      <c r="BY273" s="30"/>
      <c r="BZ273" s="30"/>
      <c r="CA273" s="30"/>
      <c r="CB273" s="30"/>
      <c r="CC273" s="30"/>
      <c r="CD273" s="30"/>
      <c r="CE273" s="30"/>
    </row>
    <row r="274" spans="1:83" x14ac:dyDescent="0.2">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c r="BR274" s="30"/>
      <c r="BS274" s="30"/>
      <c r="BT274" s="30"/>
      <c r="BU274" s="30"/>
      <c r="BV274" s="30"/>
      <c r="BW274" s="30"/>
      <c r="BX274" s="30"/>
      <c r="BY274" s="30"/>
      <c r="BZ274" s="30"/>
      <c r="CA274" s="30"/>
      <c r="CB274" s="30"/>
      <c r="CC274" s="30"/>
      <c r="CD274" s="30"/>
      <c r="CE274" s="30"/>
    </row>
    <row r="275" spans="1:83" x14ac:dyDescent="0.2">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c r="AY275" s="30"/>
      <c r="AZ275" s="30"/>
      <c r="BA275" s="30"/>
      <c r="BB275" s="30"/>
      <c r="BC275" s="30"/>
      <c r="BD275" s="30"/>
      <c r="BE275" s="30"/>
      <c r="BF275" s="30"/>
      <c r="BG275" s="30"/>
      <c r="BH275" s="30"/>
      <c r="BI275" s="30"/>
      <c r="BJ275" s="30"/>
      <c r="BK275" s="30"/>
      <c r="BL275" s="30"/>
      <c r="BM275" s="30"/>
      <c r="BN275" s="30"/>
      <c r="BO275" s="30"/>
      <c r="BP275" s="30"/>
      <c r="BQ275" s="30"/>
      <c r="BR275" s="30"/>
      <c r="BS275" s="30"/>
      <c r="BT275" s="30"/>
      <c r="BU275" s="30"/>
      <c r="BV275" s="30"/>
      <c r="BW275" s="30"/>
      <c r="BX275" s="30"/>
      <c r="BY275" s="30"/>
      <c r="BZ275" s="30"/>
      <c r="CA275" s="30"/>
      <c r="CB275" s="30"/>
      <c r="CC275" s="30"/>
      <c r="CD275" s="30"/>
      <c r="CE275" s="30"/>
    </row>
    <row r="276" spans="1:83" x14ac:dyDescent="0.2">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row>
    <row r="277" spans="1:83" x14ac:dyDescent="0.2">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c r="AY277" s="30"/>
      <c r="AZ277" s="30"/>
      <c r="BA277" s="30"/>
      <c r="BB277" s="30"/>
      <c r="BC277" s="30"/>
      <c r="BD277" s="30"/>
      <c r="BE277" s="30"/>
      <c r="BF277" s="30"/>
      <c r="BG277" s="30"/>
      <c r="BH277" s="30"/>
      <c r="BI277" s="30"/>
      <c r="BJ277" s="30"/>
      <c r="BK277" s="30"/>
      <c r="BL277" s="30"/>
      <c r="BM277" s="30"/>
      <c r="BN277" s="30"/>
      <c r="BO277" s="30"/>
      <c r="BP277" s="30"/>
      <c r="BQ277" s="30"/>
      <c r="BR277" s="30"/>
      <c r="BS277" s="30"/>
      <c r="BT277" s="30"/>
      <c r="BU277" s="30"/>
      <c r="BV277" s="30"/>
      <c r="BW277" s="30"/>
      <c r="BX277" s="30"/>
      <c r="BY277" s="30"/>
      <c r="BZ277" s="30"/>
      <c r="CA277" s="30"/>
      <c r="CB277" s="30"/>
      <c r="CC277" s="30"/>
      <c r="CD277" s="30"/>
      <c r="CE277" s="30"/>
    </row>
    <row r="278" spans="1:83" x14ac:dyDescent="0.2">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c r="AY278" s="30"/>
      <c r="AZ278" s="30"/>
      <c r="BA278" s="30"/>
      <c r="BB278" s="30"/>
      <c r="BC278" s="30"/>
      <c r="BD278" s="30"/>
      <c r="BE278" s="30"/>
      <c r="BF278" s="30"/>
      <c r="BG278" s="30"/>
      <c r="BH278" s="30"/>
      <c r="BI278" s="30"/>
      <c r="BJ278" s="30"/>
      <c r="BK278" s="30"/>
      <c r="BL278" s="30"/>
      <c r="BM278" s="30"/>
      <c r="BN278" s="30"/>
      <c r="BO278" s="30"/>
      <c r="BP278" s="30"/>
      <c r="BQ278" s="30"/>
      <c r="BR278" s="30"/>
      <c r="BS278" s="30"/>
      <c r="BT278" s="30"/>
      <c r="BU278" s="30"/>
      <c r="BV278" s="30"/>
      <c r="BW278" s="30"/>
      <c r="BX278" s="30"/>
      <c r="BY278" s="30"/>
      <c r="BZ278" s="30"/>
      <c r="CA278" s="30"/>
      <c r="CB278" s="30"/>
      <c r="CC278" s="30"/>
      <c r="CD278" s="30"/>
      <c r="CE278" s="30"/>
    </row>
    <row r="279" spans="1:83" x14ac:dyDescent="0.2">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c r="AY279" s="30"/>
      <c r="AZ279" s="30"/>
      <c r="BA279" s="30"/>
      <c r="BB279" s="30"/>
      <c r="BC279" s="30"/>
      <c r="BD279" s="30"/>
      <c r="BE279" s="30"/>
      <c r="BF279" s="30"/>
      <c r="BG279" s="30"/>
      <c r="BH279" s="30"/>
      <c r="BI279" s="30"/>
      <c r="BJ279" s="30"/>
      <c r="BK279" s="30"/>
      <c r="BL279" s="30"/>
      <c r="BM279" s="30"/>
      <c r="BN279" s="30"/>
      <c r="BO279" s="30"/>
      <c r="BP279" s="30"/>
      <c r="BQ279" s="30"/>
      <c r="BR279" s="30"/>
      <c r="BS279" s="30"/>
      <c r="BT279" s="30"/>
      <c r="BU279" s="30"/>
      <c r="BV279" s="30"/>
      <c r="BW279" s="30"/>
      <c r="BX279" s="30"/>
      <c r="BY279" s="30"/>
      <c r="BZ279" s="30"/>
      <c r="CA279" s="30"/>
      <c r="CB279" s="30"/>
      <c r="CC279" s="30"/>
      <c r="CD279" s="30"/>
      <c r="CE279" s="30"/>
    </row>
    <row r="280" spans="1:83" x14ac:dyDescent="0.2">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c r="AY280" s="30"/>
      <c r="AZ280" s="30"/>
      <c r="BA280" s="30"/>
      <c r="BB280" s="30"/>
      <c r="BC280" s="30"/>
      <c r="BD280" s="30"/>
      <c r="BE280" s="30"/>
      <c r="BF280" s="30"/>
      <c r="BG280" s="30"/>
      <c r="BH280" s="30"/>
      <c r="BI280" s="30"/>
      <c r="BJ280" s="30"/>
      <c r="BK280" s="30"/>
      <c r="BL280" s="30"/>
      <c r="BM280" s="30"/>
      <c r="BN280" s="30"/>
      <c r="BO280" s="30"/>
      <c r="BP280" s="30"/>
      <c r="BQ280" s="30"/>
      <c r="BR280" s="30"/>
      <c r="BS280" s="30"/>
      <c r="BT280" s="30"/>
      <c r="BU280" s="30"/>
      <c r="BV280" s="30"/>
      <c r="BW280" s="30"/>
      <c r="BX280" s="30"/>
      <c r="BY280" s="30"/>
      <c r="BZ280" s="30"/>
      <c r="CA280" s="30"/>
      <c r="CB280" s="30"/>
      <c r="CC280" s="30"/>
      <c r="CD280" s="30"/>
      <c r="CE280" s="30"/>
    </row>
    <row r="281" spans="1:83" x14ac:dyDescent="0.2">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c r="AY281" s="30"/>
      <c r="AZ281" s="30"/>
      <c r="BA281" s="30"/>
      <c r="BB281" s="30"/>
      <c r="BC281" s="30"/>
      <c r="BD281" s="30"/>
      <c r="BE281" s="30"/>
      <c r="BF281" s="30"/>
      <c r="BG281" s="30"/>
      <c r="BH281" s="30"/>
      <c r="BI281" s="30"/>
      <c r="BJ281" s="30"/>
      <c r="BK281" s="30"/>
      <c r="BL281" s="30"/>
      <c r="BM281" s="30"/>
      <c r="BN281" s="30"/>
      <c r="BO281" s="30"/>
      <c r="BP281" s="30"/>
      <c r="BQ281" s="30"/>
      <c r="BR281" s="30"/>
      <c r="BS281" s="30"/>
      <c r="BT281" s="30"/>
      <c r="BU281" s="30"/>
      <c r="BV281" s="30"/>
      <c r="BW281" s="30"/>
      <c r="BX281" s="30"/>
      <c r="BY281" s="30"/>
      <c r="BZ281" s="30"/>
      <c r="CA281" s="30"/>
      <c r="CB281" s="30"/>
      <c r="CC281" s="30"/>
      <c r="CD281" s="30"/>
      <c r="CE281" s="30"/>
    </row>
    <row r="282" spans="1:83" x14ac:dyDescent="0.2">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c r="AY282" s="30"/>
      <c r="AZ282" s="30"/>
      <c r="BA282" s="30"/>
      <c r="BB282" s="30"/>
      <c r="BC282" s="30"/>
      <c r="BD282" s="30"/>
      <c r="BE282" s="30"/>
      <c r="BF282" s="30"/>
      <c r="BG282" s="30"/>
      <c r="BH282" s="30"/>
      <c r="BI282" s="30"/>
      <c r="BJ282" s="30"/>
      <c r="BK282" s="30"/>
      <c r="BL282" s="30"/>
      <c r="BM282" s="30"/>
      <c r="BN282" s="30"/>
      <c r="BO282" s="30"/>
      <c r="BP282" s="30"/>
      <c r="BQ282" s="30"/>
      <c r="BR282" s="30"/>
      <c r="BS282" s="30"/>
      <c r="BT282" s="30"/>
      <c r="BU282" s="30"/>
      <c r="BV282" s="30"/>
      <c r="BW282" s="30"/>
      <c r="BX282" s="30"/>
      <c r="BY282" s="30"/>
      <c r="BZ282" s="30"/>
      <c r="CA282" s="30"/>
      <c r="CB282" s="30"/>
      <c r="CC282" s="30"/>
      <c r="CD282" s="30"/>
      <c r="CE282" s="30"/>
    </row>
    <row r="283" spans="1:83" x14ac:dyDescent="0.2">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c r="AY283" s="30"/>
      <c r="AZ283" s="30"/>
      <c r="BA283" s="30"/>
      <c r="BB283" s="30"/>
      <c r="BC283" s="30"/>
      <c r="BD283" s="30"/>
      <c r="BE283" s="30"/>
      <c r="BF283" s="30"/>
      <c r="BG283" s="30"/>
      <c r="BH283" s="30"/>
      <c r="BI283" s="30"/>
      <c r="BJ283" s="30"/>
      <c r="BK283" s="30"/>
      <c r="BL283" s="30"/>
      <c r="BM283" s="30"/>
      <c r="BN283" s="30"/>
      <c r="BO283" s="30"/>
      <c r="BP283" s="30"/>
      <c r="BQ283" s="30"/>
      <c r="BR283" s="30"/>
      <c r="BS283" s="30"/>
      <c r="BT283" s="30"/>
      <c r="BU283" s="30"/>
      <c r="BV283" s="30"/>
      <c r="BW283" s="30"/>
      <c r="BX283" s="30"/>
      <c r="BY283" s="30"/>
      <c r="BZ283" s="30"/>
      <c r="CA283" s="30"/>
      <c r="CB283" s="30"/>
      <c r="CC283" s="30"/>
      <c r="CD283" s="30"/>
      <c r="CE283" s="30"/>
    </row>
    <row r="284" spans="1:83" x14ac:dyDescent="0.2">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c r="AY284" s="30"/>
      <c r="AZ284" s="30"/>
      <c r="BA284" s="30"/>
      <c r="BB284" s="30"/>
      <c r="BC284" s="30"/>
      <c r="BD284" s="30"/>
      <c r="BE284" s="30"/>
      <c r="BF284" s="30"/>
      <c r="BG284" s="30"/>
      <c r="BH284" s="30"/>
      <c r="BI284" s="30"/>
      <c r="BJ284" s="30"/>
      <c r="BK284" s="30"/>
      <c r="BL284" s="30"/>
      <c r="BM284" s="30"/>
      <c r="BN284" s="30"/>
      <c r="BO284" s="30"/>
      <c r="BP284" s="30"/>
      <c r="BQ284" s="30"/>
      <c r="BR284" s="30"/>
      <c r="BS284" s="30"/>
      <c r="BT284" s="30"/>
      <c r="BU284" s="30"/>
      <c r="BV284" s="30"/>
      <c r="BW284" s="30"/>
      <c r="BX284" s="30"/>
      <c r="BY284" s="30"/>
      <c r="BZ284" s="30"/>
      <c r="CA284" s="30"/>
      <c r="CB284" s="30"/>
      <c r="CC284" s="30"/>
      <c r="CD284" s="30"/>
      <c r="CE284" s="30"/>
    </row>
    <row r="285" spans="1:83" x14ac:dyDescent="0.2">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c r="AY285" s="30"/>
      <c r="AZ285" s="30"/>
      <c r="BA285" s="30"/>
      <c r="BB285" s="30"/>
      <c r="BC285" s="30"/>
      <c r="BD285" s="30"/>
      <c r="BE285" s="30"/>
      <c r="BF285" s="30"/>
      <c r="BG285" s="30"/>
      <c r="BH285" s="30"/>
      <c r="BI285" s="30"/>
      <c r="BJ285" s="30"/>
      <c r="BK285" s="30"/>
      <c r="BL285" s="30"/>
      <c r="BM285" s="30"/>
      <c r="BN285" s="30"/>
      <c r="BO285" s="30"/>
      <c r="BP285" s="30"/>
      <c r="BQ285" s="30"/>
      <c r="BR285" s="30"/>
      <c r="BS285" s="30"/>
      <c r="BT285" s="30"/>
      <c r="BU285" s="30"/>
      <c r="BV285" s="30"/>
      <c r="BW285" s="30"/>
      <c r="BX285" s="30"/>
      <c r="BY285" s="30"/>
      <c r="BZ285" s="30"/>
      <c r="CA285" s="30"/>
      <c r="CB285" s="30"/>
      <c r="CC285" s="30"/>
      <c r="CD285" s="30"/>
      <c r="CE285" s="30"/>
    </row>
    <row r="286" spans="1:83" x14ac:dyDescent="0.2">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row>
    <row r="287" spans="1:83" x14ac:dyDescent="0.2">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c r="AY287" s="30"/>
      <c r="AZ287" s="30"/>
      <c r="BA287" s="30"/>
      <c r="BB287" s="30"/>
      <c r="BC287" s="30"/>
      <c r="BD287" s="30"/>
      <c r="BE287" s="30"/>
      <c r="BF287" s="30"/>
      <c r="BG287" s="30"/>
      <c r="BH287" s="30"/>
      <c r="BI287" s="30"/>
      <c r="BJ287" s="30"/>
      <c r="BK287" s="30"/>
      <c r="BL287" s="30"/>
      <c r="BM287" s="30"/>
      <c r="BN287" s="30"/>
      <c r="BO287" s="30"/>
      <c r="BP287" s="30"/>
      <c r="BQ287" s="30"/>
      <c r="BR287" s="30"/>
      <c r="BS287" s="30"/>
      <c r="BT287" s="30"/>
      <c r="BU287" s="30"/>
      <c r="BV287" s="30"/>
      <c r="BW287" s="30"/>
      <c r="BX287" s="30"/>
      <c r="BY287" s="30"/>
      <c r="BZ287" s="30"/>
      <c r="CA287" s="30"/>
      <c r="CB287" s="30"/>
      <c r="CC287" s="30"/>
      <c r="CD287" s="30"/>
      <c r="CE287" s="30"/>
    </row>
    <row r="288" spans="1:83" x14ac:dyDescent="0.2">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c r="AY288" s="30"/>
      <c r="AZ288" s="30"/>
      <c r="BA288" s="30"/>
      <c r="BB288" s="30"/>
      <c r="BC288" s="30"/>
      <c r="BD288" s="30"/>
      <c r="BE288" s="30"/>
      <c r="BF288" s="30"/>
      <c r="BG288" s="30"/>
      <c r="BH288" s="30"/>
      <c r="BI288" s="30"/>
      <c r="BJ288" s="30"/>
      <c r="BK288" s="30"/>
      <c r="BL288" s="30"/>
      <c r="BM288" s="30"/>
      <c r="BN288" s="30"/>
      <c r="BO288" s="30"/>
      <c r="BP288" s="30"/>
      <c r="BQ288" s="30"/>
      <c r="BR288" s="30"/>
      <c r="BS288" s="30"/>
      <c r="BT288" s="30"/>
      <c r="BU288" s="30"/>
      <c r="BV288" s="30"/>
      <c r="BW288" s="30"/>
      <c r="BX288" s="30"/>
      <c r="BY288" s="30"/>
      <c r="BZ288" s="30"/>
      <c r="CA288" s="30"/>
      <c r="CB288" s="30"/>
      <c r="CC288" s="30"/>
      <c r="CD288" s="30"/>
      <c r="CE288" s="30"/>
    </row>
    <row r="289" spans="1:83" x14ac:dyDescent="0.2">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30"/>
      <c r="BG289" s="30"/>
      <c r="BH289" s="30"/>
      <c r="BI289" s="30"/>
      <c r="BJ289" s="30"/>
      <c r="BK289" s="30"/>
      <c r="BL289" s="30"/>
      <c r="BM289" s="30"/>
      <c r="BN289" s="30"/>
      <c r="BO289" s="30"/>
      <c r="BP289" s="30"/>
      <c r="BQ289" s="30"/>
      <c r="BR289" s="30"/>
      <c r="BS289" s="30"/>
      <c r="BT289" s="30"/>
      <c r="BU289" s="30"/>
      <c r="BV289" s="30"/>
      <c r="BW289" s="30"/>
      <c r="BX289" s="30"/>
      <c r="BY289" s="30"/>
      <c r="BZ289" s="30"/>
      <c r="CA289" s="30"/>
      <c r="CB289" s="30"/>
      <c r="CC289" s="30"/>
      <c r="CD289" s="30"/>
      <c r="CE289" s="30"/>
    </row>
    <row r="290" spans="1:83" x14ac:dyDescent="0.2">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30"/>
      <c r="BG290" s="30"/>
      <c r="BH290" s="30"/>
      <c r="BI290" s="30"/>
      <c r="BJ290" s="30"/>
      <c r="BK290" s="30"/>
      <c r="BL290" s="30"/>
      <c r="BM290" s="30"/>
      <c r="BN290" s="30"/>
      <c r="BO290" s="30"/>
      <c r="BP290" s="30"/>
      <c r="BQ290" s="30"/>
      <c r="BR290" s="30"/>
      <c r="BS290" s="30"/>
      <c r="BT290" s="30"/>
      <c r="BU290" s="30"/>
      <c r="BV290" s="30"/>
      <c r="BW290" s="30"/>
      <c r="BX290" s="30"/>
      <c r="BY290" s="30"/>
      <c r="BZ290" s="30"/>
      <c r="CA290" s="30"/>
      <c r="CB290" s="30"/>
      <c r="CC290" s="30"/>
      <c r="CD290" s="30"/>
      <c r="CE290" s="30"/>
    </row>
    <row r="291" spans="1:83" x14ac:dyDescent="0.2">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c r="AY291" s="30"/>
      <c r="AZ291" s="30"/>
      <c r="BA291" s="30"/>
      <c r="BB291" s="30"/>
      <c r="BC291" s="30"/>
      <c r="BD291" s="30"/>
      <c r="BE291" s="30"/>
      <c r="BF291" s="30"/>
      <c r="BG291" s="30"/>
      <c r="BH291" s="30"/>
      <c r="BI291" s="30"/>
      <c r="BJ291" s="30"/>
      <c r="BK291" s="30"/>
      <c r="BL291" s="30"/>
      <c r="BM291" s="30"/>
      <c r="BN291" s="30"/>
      <c r="BO291" s="30"/>
      <c r="BP291" s="30"/>
      <c r="BQ291" s="30"/>
      <c r="BR291" s="30"/>
      <c r="BS291" s="30"/>
      <c r="BT291" s="30"/>
      <c r="BU291" s="30"/>
      <c r="BV291" s="30"/>
      <c r="BW291" s="30"/>
      <c r="BX291" s="30"/>
      <c r="BY291" s="30"/>
      <c r="BZ291" s="30"/>
      <c r="CA291" s="30"/>
      <c r="CB291" s="30"/>
      <c r="CC291" s="30"/>
      <c r="CD291" s="30"/>
      <c r="CE291" s="30"/>
    </row>
    <row r="292" spans="1:83" x14ac:dyDescent="0.2">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c r="AY292" s="30"/>
      <c r="AZ292" s="30"/>
      <c r="BA292" s="30"/>
      <c r="BB292" s="30"/>
      <c r="BC292" s="30"/>
      <c r="BD292" s="30"/>
      <c r="BE292" s="30"/>
      <c r="BF292" s="30"/>
      <c r="BG292" s="30"/>
      <c r="BH292" s="30"/>
      <c r="BI292" s="30"/>
      <c r="BJ292" s="30"/>
      <c r="BK292" s="30"/>
      <c r="BL292" s="30"/>
      <c r="BM292" s="30"/>
      <c r="BN292" s="30"/>
      <c r="BO292" s="30"/>
      <c r="BP292" s="30"/>
      <c r="BQ292" s="30"/>
      <c r="BR292" s="30"/>
      <c r="BS292" s="30"/>
      <c r="BT292" s="30"/>
      <c r="BU292" s="30"/>
      <c r="BV292" s="30"/>
      <c r="BW292" s="30"/>
      <c r="BX292" s="30"/>
      <c r="BY292" s="30"/>
      <c r="BZ292" s="30"/>
      <c r="CA292" s="30"/>
      <c r="CB292" s="30"/>
      <c r="CC292" s="30"/>
      <c r="CD292" s="30"/>
      <c r="CE292" s="30"/>
    </row>
    <row r="293" spans="1:83" x14ac:dyDescent="0.2">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c r="AY293" s="30"/>
      <c r="AZ293" s="30"/>
      <c r="BA293" s="30"/>
      <c r="BB293" s="30"/>
      <c r="BC293" s="30"/>
      <c r="BD293" s="30"/>
      <c r="BE293" s="30"/>
      <c r="BF293" s="30"/>
      <c r="BG293" s="30"/>
      <c r="BH293" s="30"/>
      <c r="BI293" s="30"/>
      <c r="BJ293" s="30"/>
      <c r="BK293" s="30"/>
      <c r="BL293" s="30"/>
      <c r="BM293" s="30"/>
      <c r="BN293" s="30"/>
      <c r="BO293" s="30"/>
      <c r="BP293" s="30"/>
      <c r="BQ293" s="30"/>
      <c r="BR293" s="30"/>
      <c r="BS293" s="30"/>
      <c r="BT293" s="30"/>
      <c r="BU293" s="30"/>
      <c r="BV293" s="30"/>
      <c r="BW293" s="30"/>
      <c r="BX293" s="30"/>
      <c r="BY293" s="30"/>
      <c r="BZ293" s="30"/>
      <c r="CA293" s="30"/>
      <c r="CB293" s="30"/>
      <c r="CC293" s="30"/>
      <c r="CD293" s="30"/>
      <c r="CE293" s="30"/>
    </row>
    <row r="294" spans="1:83" ht="28" x14ac:dyDescent="0.2">
      <c r="A294" s="30"/>
      <c r="B294" s="94" t="s">
        <v>36</v>
      </c>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c r="AY294" s="30"/>
      <c r="AZ294" s="30"/>
      <c r="BA294" s="30"/>
      <c r="BB294" s="30"/>
      <c r="BC294" s="30"/>
      <c r="BD294" s="30"/>
      <c r="BE294" s="30"/>
      <c r="BF294" s="30"/>
      <c r="BG294" s="30"/>
      <c r="BH294" s="30"/>
      <c r="BI294" s="30"/>
      <c r="BJ294" s="30"/>
      <c r="BK294" s="30"/>
      <c r="BL294" s="30"/>
      <c r="BM294" s="30"/>
      <c r="BN294" s="30"/>
      <c r="BO294" s="30"/>
      <c r="BP294" s="30"/>
      <c r="BQ294" s="30"/>
      <c r="BR294" s="30"/>
      <c r="BS294" s="30"/>
      <c r="BT294" s="30"/>
      <c r="BU294" s="30"/>
      <c r="BV294" s="30"/>
      <c r="BW294" s="30"/>
      <c r="BX294" s="30"/>
      <c r="BY294" s="30"/>
      <c r="BZ294" s="30"/>
      <c r="CA294" s="30"/>
      <c r="CB294" s="30"/>
      <c r="CC294" s="30"/>
      <c r="CD294" s="30"/>
      <c r="CE294" s="30"/>
    </row>
    <row r="295" spans="1:83" x14ac:dyDescent="0.2">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c r="AY295" s="30"/>
      <c r="AZ295" s="30"/>
      <c r="BA295" s="30"/>
      <c r="BB295" s="30"/>
      <c r="BC295" s="30"/>
      <c r="BD295" s="30"/>
      <c r="BE295" s="30"/>
      <c r="BF295" s="30"/>
      <c r="BG295" s="30"/>
      <c r="BH295" s="30"/>
      <c r="BI295" s="30"/>
      <c r="BJ295" s="30"/>
      <c r="BK295" s="30"/>
      <c r="BL295" s="30"/>
      <c r="BM295" s="30"/>
      <c r="BN295" s="30"/>
      <c r="BO295" s="30"/>
      <c r="BP295" s="30"/>
      <c r="BQ295" s="30"/>
      <c r="BR295" s="30"/>
      <c r="BS295" s="30"/>
      <c r="BT295" s="30"/>
      <c r="BU295" s="30"/>
      <c r="BV295" s="30"/>
      <c r="BW295" s="30"/>
      <c r="BX295" s="30"/>
      <c r="BY295" s="30"/>
      <c r="BZ295" s="30"/>
      <c r="CA295" s="30"/>
      <c r="CB295" s="30"/>
      <c r="CC295" s="30"/>
      <c r="CD295" s="30"/>
      <c r="CE295" s="30"/>
    </row>
    <row r="296" spans="1:83" x14ac:dyDescent="0.2">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row>
    <row r="297" spans="1:83" x14ac:dyDescent="0.2">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c r="AY297" s="30"/>
      <c r="AZ297" s="30"/>
      <c r="BA297" s="30"/>
      <c r="BB297" s="30"/>
      <c r="BC297" s="30"/>
      <c r="BD297" s="30"/>
      <c r="BE297" s="30"/>
      <c r="BF297" s="30"/>
      <c r="BG297" s="30"/>
      <c r="BH297" s="30"/>
      <c r="BI297" s="30"/>
      <c r="BJ297" s="30"/>
      <c r="BK297" s="30"/>
      <c r="BL297" s="30"/>
      <c r="BM297" s="30"/>
      <c r="BN297" s="30"/>
      <c r="BO297" s="30"/>
      <c r="BP297" s="30"/>
      <c r="BQ297" s="30"/>
      <c r="BR297" s="30"/>
      <c r="BS297" s="30"/>
      <c r="BT297" s="30"/>
      <c r="BU297" s="30"/>
      <c r="BV297" s="30"/>
      <c r="BW297" s="30"/>
      <c r="BX297" s="30"/>
      <c r="BY297" s="30"/>
      <c r="BZ297" s="30"/>
      <c r="CA297" s="30"/>
      <c r="CB297" s="30"/>
      <c r="CC297" s="30"/>
      <c r="CD297" s="30"/>
      <c r="CE297" s="30"/>
    </row>
    <row r="298" spans="1:83" x14ac:dyDescent="0.2">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c r="AY298" s="30"/>
      <c r="AZ298" s="30"/>
      <c r="BA298" s="30"/>
      <c r="BB298" s="30"/>
      <c r="BC298" s="30"/>
      <c r="BD298" s="30"/>
      <c r="BE298" s="30"/>
      <c r="BF298" s="30"/>
      <c r="BG298" s="30"/>
      <c r="BH298" s="30"/>
      <c r="BI298" s="30"/>
      <c r="BJ298" s="30"/>
      <c r="BK298" s="30"/>
      <c r="BL298" s="30"/>
      <c r="BM298" s="30"/>
      <c r="BN298" s="30"/>
      <c r="BO298" s="30"/>
      <c r="BP298" s="30"/>
      <c r="BQ298" s="30"/>
      <c r="BR298" s="30"/>
      <c r="BS298" s="30"/>
      <c r="BT298" s="30"/>
      <c r="BU298" s="30"/>
      <c r="BV298" s="30"/>
      <c r="BW298" s="30"/>
      <c r="BX298" s="30"/>
      <c r="BY298" s="30"/>
      <c r="BZ298" s="30"/>
      <c r="CA298" s="30"/>
      <c r="CB298" s="30"/>
      <c r="CC298" s="30"/>
      <c r="CD298" s="30"/>
      <c r="CE298" s="30"/>
    </row>
    <row r="299" spans="1:83" x14ac:dyDescent="0.2">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c r="AY299" s="30"/>
      <c r="AZ299" s="30"/>
      <c r="BA299" s="30"/>
      <c r="BB299" s="30"/>
      <c r="BC299" s="30"/>
      <c r="BD299" s="30"/>
      <c r="BE299" s="30"/>
      <c r="BF299" s="30"/>
      <c r="BG299" s="30"/>
      <c r="BH299" s="30"/>
      <c r="BI299" s="30"/>
      <c r="BJ299" s="30"/>
      <c r="BK299" s="30"/>
      <c r="BL299" s="30"/>
      <c r="BM299" s="30"/>
      <c r="BN299" s="30"/>
      <c r="BO299" s="30"/>
      <c r="BP299" s="30"/>
      <c r="BQ299" s="30"/>
      <c r="BR299" s="30"/>
      <c r="BS299" s="30"/>
      <c r="BT299" s="30"/>
      <c r="BU299" s="30"/>
      <c r="BV299" s="30"/>
      <c r="BW299" s="30"/>
      <c r="BX299" s="30"/>
      <c r="BY299" s="30"/>
      <c r="BZ299" s="30"/>
      <c r="CA299" s="30"/>
      <c r="CB299" s="30"/>
      <c r="CC299" s="30"/>
      <c r="CD299" s="30"/>
      <c r="CE299" s="30"/>
    </row>
    <row r="301" spans="1:83" x14ac:dyDescent="0.2">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c r="AY301" s="30"/>
      <c r="AZ301" s="30"/>
      <c r="BA301" s="30"/>
      <c r="BB301" s="30"/>
      <c r="BC301" s="30"/>
      <c r="BD301" s="30"/>
      <c r="BE301" s="30"/>
      <c r="BF301" s="30"/>
      <c r="BG301" s="30"/>
      <c r="BH301" s="30"/>
      <c r="BI301" s="30"/>
      <c r="BJ301" s="30"/>
      <c r="BK301" s="30"/>
      <c r="BL301" s="30"/>
      <c r="BM301" s="30"/>
      <c r="BN301" s="30"/>
      <c r="BO301" s="30"/>
      <c r="BP301" s="30"/>
      <c r="BQ301" s="30"/>
      <c r="BR301" s="30"/>
      <c r="BS301" s="30"/>
      <c r="BT301" s="30"/>
      <c r="BU301" s="30"/>
      <c r="BV301" s="30"/>
      <c r="BW301" s="30"/>
      <c r="BX301" s="30"/>
      <c r="BY301" s="30"/>
      <c r="BZ301" s="30"/>
      <c r="CA301" s="30"/>
      <c r="CB301" s="30"/>
      <c r="CC301" s="30"/>
      <c r="CD301" s="30"/>
      <c r="CE301" s="30"/>
    </row>
    <row r="302" spans="1:83" x14ac:dyDescent="0.2">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c r="AY302" s="30"/>
      <c r="AZ302" s="30"/>
      <c r="BA302" s="30"/>
      <c r="BB302" s="30"/>
      <c r="BC302" s="30"/>
      <c r="BD302" s="30"/>
      <c r="BE302" s="30"/>
      <c r="BF302" s="30"/>
      <c r="BG302" s="30"/>
      <c r="BH302" s="30"/>
      <c r="BI302" s="30"/>
      <c r="BJ302" s="30"/>
      <c r="BK302" s="30"/>
      <c r="BL302" s="30"/>
      <c r="BM302" s="30"/>
      <c r="BN302" s="30"/>
      <c r="BO302" s="30"/>
      <c r="BP302" s="30"/>
      <c r="BQ302" s="30"/>
      <c r="BR302" s="30"/>
      <c r="BS302" s="30"/>
      <c r="BT302" s="30"/>
      <c r="BU302" s="30"/>
      <c r="BV302" s="30"/>
      <c r="BW302" s="30"/>
      <c r="BX302" s="30"/>
      <c r="BY302" s="30"/>
      <c r="BZ302" s="30"/>
      <c r="CA302" s="30"/>
      <c r="CB302" s="30"/>
      <c r="CC302" s="30"/>
      <c r="CD302" s="30"/>
      <c r="CE302" s="30"/>
    </row>
    <row r="303" spans="1:83" x14ac:dyDescent="0.2">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c r="AY303" s="30"/>
      <c r="AZ303" s="30"/>
      <c r="BA303" s="30"/>
      <c r="BB303" s="30"/>
      <c r="BC303" s="30"/>
      <c r="BD303" s="30"/>
      <c r="BE303" s="30"/>
      <c r="BF303" s="30"/>
      <c r="BG303" s="30"/>
      <c r="BH303" s="30"/>
      <c r="BI303" s="30"/>
      <c r="BJ303" s="30"/>
      <c r="BK303" s="30"/>
      <c r="BL303" s="30"/>
      <c r="BM303" s="30"/>
      <c r="BN303" s="30"/>
      <c r="BO303" s="30"/>
      <c r="BP303" s="30"/>
      <c r="BQ303" s="30"/>
      <c r="BR303" s="30"/>
      <c r="BS303" s="30"/>
      <c r="BT303" s="30"/>
      <c r="BU303" s="30"/>
      <c r="BV303" s="30"/>
      <c r="BW303" s="30"/>
      <c r="BX303" s="30"/>
      <c r="BY303" s="30"/>
      <c r="BZ303" s="30"/>
      <c r="CA303" s="30"/>
      <c r="CB303" s="30"/>
      <c r="CC303" s="30"/>
      <c r="CD303" s="30"/>
      <c r="CE303" s="30"/>
    </row>
    <row r="304" spans="1:83" x14ac:dyDescent="0.2">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c r="AY304" s="30"/>
      <c r="AZ304" s="30"/>
      <c r="BA304" s="30"/>
      <c r="BB304" s="30"/>
      <c r="BC304" s="30"/>
      <c r="BD304" s="30"/>
      <c r="BE304" s="30"/>
      <c r="BF304" s="30"/>
      <c r="BG304" s="30"/>
      <c r="BH304" s="30"/>
      <c r="BI304" s="30"/>
      <c r="BJ304" s="30"/>
      <c r="BK304" s="30"/>
      <c r="BL304" s="30"/>
      <c r="BM304" s="30"/>
      <c r="BN304" s="30"/>
      <c r="BO304" s="30"/>
      <c r="BP304" s="30"/>
      <c r="BQ304" s="30"/>
      <c r="BR304" s="30"/>
      <c r="BS304" s="30"/>
      <c r="BT304" s="30"/>
      <c r="BU304" s="30"/>
      <c r="BV304" s="30"/>
      <c r="BW304" s="30"/>
      <c r="BX304" s="30"/>
      <c r="BY304" s="30"/>
      <c r="BZ304" s="30"/>
      <c r="CA304" s="30"/>
      <c r="CB304" s="30"/>
      <c r="CC304" s="30"/>
      <c r="CD304" s="30"/>
      <c r="CE304" s="30"/>
    </row>
    <row r="305" spans="1:83" x14ac:dyDescent="0.2">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c r="AY305" s="30"/>
      <c r="AZ305" s="30"/>
      <c r="BA305" s="30"/>
      <c r="BB305" s="30"/>
      <c r="BC305" s="30"/>
      <c r="BD305" s="30"/>
      <c r="BE305" s="30"/>
      <c r="BF305" s="30"/>
      <c r="BG305" s="30"/>
      <c r="BH305" s="30"/>
      <c r="BI305" s="30"/>
      <c r="BJ305" s="30"/>
      <c r="BK305" s="30"/>
      <c r="BL305" s="30"/>
      <c r="BM305" s="30"/>
      <c r="BN305" s="30"/>
      <c r="BO305" s="30"/>
      <c r="BP305" s="30"/>
      <c r="BQ305" s="30"/>
      <c r="BR305" s="30"/>
      <c r="BS305" s="30"/>
      <c r="BT305" s="30"/>
      <c r="BU305" s="30"/>
      <c r="BV305" s="30"/>
      <c r="BW305" s="30"/>
      <c r="BX305" s="30"/>
      <c r="BY305" s="30"/>
      <c r="BZ305" s="30"/>
      <c r="CA305" s="30"/>
      <c r="CB305" s="30"/>
      <c r="CC305" s="30"/>
      <c r="CD305" s="30"/>
      <c r="CE305" s="30"/>
    </row>
    <row r="306" spans="1:83" x14ac:dyDescent="0.2">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row>
    <row r="307" spans="1:83" x14ac:dyDescent="0.2">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c r="AY307" s="30"/>
      <c r="AZ307" s="30"/>
      <c r="BA307" s="30"/>
      <c r="BB307" s="30"/>
      <c r="BC307" s="30"/>
      <c r="BD307" s="30"/>
      <c r="BE307" s="30"/>
      <c r="BF307" s="30"/>
      <c r="BG307" s="30"/>
      <c r="BH307" s="30"/>
      <c r="BI307" s="30"/>
      <c r="BJ307" s="30"/>
      <c r="BK307" s="30"/>
      <c r="BL307" s="30"/>
      <c r="BM307" s="30"/>
      <c r="BN307" s="30"/>
      <c r="BO307" s="30"/>
      <c r="BP307" s="30"/>
      <c r="BQ307" s="30"/>
      <c r="BR307" s="30"/>
      <c r="BS307" s="30"/>
      <c r="BT307" s="30"/>
      <c r="BU307" s="30"/>
      <c r="BV307" s="30"/>
      <c r="BW307" s="30"/>
      <c r="BX307" s="30"/>
      <c r="BY307" s="30"/>
      <c r="BZ307" s="30"/>
      <c r="CA307" s="30"/>
      <c r="CB307" s="30"/>
      <c r="CC307" s="30"/>
      <c r="CD307" s="30"/>
      <c r="CE307" s="30"/>
    </row>
    <row r="308" spans="1:83" x14ac:dyDescent="0.2">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c r="AY308" s="30"/>
      <c r="AZ308" s="30"/>
      <c r="BA308" s="30"/>
      <c r="BB308" s="30"/>
      <c r="BC308" s="30"/>
      <c r="BD308" s="30"/>
      <c r="BE308" s="30"/>
      <c r="BF308" s="30"/>
      <c r="BG308" s="30"/>
      <c r="BH308" s="30"/>
      <c r="BI308" s="30"/>
      <c r="BJ308" s="30"/>
      <c r="BK308" s="30"/>
      <c r="BL308" s="30"/>
      <c r="BM308" s="30"/>
      <c r="BN308" s="30"/>
      <c r="BO308" s="30"/>
      <c r="BP308" s="30"/>
      <c r="BQ308" s="30"/>
      <c r="BR308" s="30"/>
      <c r="BS308" s="30"/>
      <c r="BT308" s="30"/>
      <c r="BU308" s="30"/>
      <c r="BV308" s="30"/>
      <c r="BW308" s="30"/>
      <c r="BX308" s="30"/>
      <c r="BY308" s="30"/>
      <c r="BZ308" s="30"/>
      <c r="CA308" s="30"/>
      <c r="CB308" s="30"/>
      <c r="CC308" s="30"/>
      <c r="CD308" s="30"/>
      <c r="CE308" s="30"/>
    </row>
    <row r="309" spans="1:83" x14ac:dyDescent="0.2">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c r="AY309" s="30"/>
      <c r="AZ309" s="30"/>
      <c r="BA309" s="30"/>
      <c r="BB309" s="30"/>
      <c r="BC309" s="30"/>
      <c r="BD309" s="30"/>
      <c r="BE309" s="30"/>
      <c r="BF309" s="30"/>
      <c r="BG309" s="30"/>
      <c r="BH309" s="30"/>
      <c r="BI309" s="30"/>
      <c r="BJ309" s="30"/>
      <c r="BK309" s="30"/>
      <c r="BL309" s="30"/>
      <c r="BM309" s="30"/>
      <c r="BN309" s="30"/>
      <c r="BO309" s="30"/>
      <c r="BP309" s="30"/>
      <c r="BQ309" s="30"/>
      <c r="BR309" s="30"/>
      <c r="BS309" s="30"/>
      <c r="BT309" s="30"/>
      <c r="BU309" s="30"/>
      <c r="BV309" s="30"/>
      <c r="BW309" s="30"/>
      <c r="BX309" s="30"/>
      <c r="BY309" s="30"/>
      <c r="BZ309" s="30"/>
      <c r="CA309" s="30"/>
      <c r="CB309" s="30"/>
      <c r="CC309" s="30"/>
      <c r="CD309" s="30"/>
      <c r="CE309" s="30"/>
    </row>
    <row r="310" spans="1:83" x14ac:dyDescent="0.2">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c r="AY310" s="30"/>
      <c r="AZ310" s="30"/>
      <c r="BA310" s="30"/>
      <c r="BB310" s="30"/>
      <c r="BC310" s="30"/>
      <c r="BD310" s="30"/>
      <c r="BE310" s="30"/>
      <c r="BF310" s="30"/>
      <c r="BG310" s="30"/>
      <c r="BH310" s="30"/>
      <c r="BI310" s="30"/>
      <c r="BJ310" s="30"/>
      <c r="BK310" s="30"/>
      <c r="BL310" s="30"/>
      <c r="BM310" s="30"/>
      <c r="BN310" s="30"/>
      <c r="BO310" s="30"/>
      <c r="BP310" s="30"/>
      <c r="BQ310" s="30"/>
      <c r="BR310" s="30"/>
      <c r="BS310" s="30"/>
      <c r="BT310" s="30"/>
      <c r="BU310" s="30"/>
      <c r="BV310" s="30"/>
      <c r="BW310" s="30"/>
      <c r="BX310" s="30"/>
      <c r="BY310" s="30"/>
      <c r="BZ310" s="30"/>
      <c r="CA310" s="30"/>
      <c r="CB310" s="30"/>
      <c r="CC310" s="30"/>
      <c r="CD310" s="30"/>
      <c r="CE310" s="30"/>
    </row>
    <row r="311" spans="1:83" x14ac:dyDescent="0.2">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c r="AY311" s="30"/>
      <c r="AZ311" s="30"/>
      <c r="BA311" s="30"/>
      <c r="BB311" s="30"/>
      <c r="BC311" s="30"/>
      <c r="BD311" s="30"/>
      <c r="BE311" s="30"/>
      <c r="BF311" s="30"/>
      <c r="BG311" s="30"/>
      <c r="BH311" s="30"/>
      <c r="BI311" s="30"/>
      <c r="BJ311" s="30"/>
      <c r="BK311" s="30"/>
      <c r="BL311" s="30"/>
      <c r="BM311" s="30"/>
      <c r="BN311" s="30"/>
      <c r="BO311" s="30"/>
      <c r="BP311" s="30"/>
      <c r="BQ311" s="30"/>
      <c r="BR311" s="30"/>
      <c r="BS311" s="30"/>
      <c r="BT311" s="30"/>
      <c r="BU311" s="30"/>
      <c r="BV311" s="30"/>
      <c r="BW311" s="30"/>
      <c r="BX311" s="30"/>
      <c r="BY311" s="30"/>
      <c r="BZ311" s="30"/>
      <c r="CA311" s="30"/>
      <c r="CB311" s="30"/>
      <c r="CC311" s="30"/>
      <c r="CD311" s="30"/>
      <c r="CE311" s="30"/>
    </row>
    <row r="312" spans="1:83" x14ac:dyDescent="0.2">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0"/>
      <c r="BU312" s="30"/>
      <c r="BV312" s="30"/>
      <c r="BW312" s="30"/>
      <c r="BX312" s="30"/>
      <c r="BY312" s="30"/>
      <c r="BZ312" s="30"/>
      <c r="CA312" s="30"/>
      <c r="CB312" s="30"/>
      <c r="CC312" s="30"/>
      <c r="CD312" s="30"/>
      <c r="CE312" s="30"/>
    </row>
    <row r="313" spans="1:83" x14ac:dyDescent="0.2">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30"/>
      <c r="BE313" s="30"/>
      <c r="BF313" s="30"/>
      <c r="BG313" s="30"/>
      <c r="BH313" s="30"/>
      <c r="BI313" s="30"/>
      <c r="BJ313" s="30"/>
      <c r="BK313" s="30"/>
      <c r="BL313" s="30"/>
      <c r="BM313" s="30"/>
      <c r="BN313" s="30"/>
      <c r="BO313" s="30"/>
      <c r="BP313" s="30"/>
      <c r="BQ313" s="30"/>
      <c r="BR313" s="30"/>
      <c r="BS313" s="30"/>
      <c r="BT313" s="30"/>
      <c r="BU313" s="30"/>
      <c r="BV313" s="30"/>
      <c r="BW313" s="30"/>
      <c r="BX313" s="30"/>
      <c r="BY313" s="30"/>
      <c r="BZ313" s="30"/>
      <c r="CA313" s="30"/>
      <c r="CB313" s="30"/>
      <c r="CC313" s="30"/>
      <c r="CD313" s="30"/>
      <c r="CE313" s="30"/>
    </row>
    <row r="314" spans="1:83" x14ac:dyDescent="0.2">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c r="AY314" s="30"/>
      <c r="AZ314" s="30"/>
      <c r="BA314" s="30"/>
      <c r="BB314" s="30"/>
      <c r="BC314" s="30"/>
      <c r="BD314" s="30"/>
      <c r="BE314" s="30"/>
      <c r="BF314" s="30"/>
      <c r="BG314" s="30"/>
      <c r="BH314" s="30"/>
      <c r="BI314" s="30"/>
      <c r="BJ314" s="30"/>
      <c r="BK314" s="30"/>
      <c r="BL314" s="30"/>
      <c r="BM314" s="30"/>
      <c r="BN314" s="30"/>
      <c r="BO314" s="30"/>
      <c r="BP314" s="30"/>
      <c r="BQ314" s="30"/>
      <c r="BR314" s="30"/>
      <c r="BS314" s="30"/>
      <c r="BT314" s="30"/>
      <c r="BU314" s="30"/>
      <c r="BV314" s="30"/>
      <c r="BW314" s="30"/>
      <c r="BX314" s="30"/>
      <c r="BY314" s="30"/>
      <c r="BZ314" s="30"/>
      <c r="CA314" s="30"/>
      <c r="CB314" s="30"/>
      <c r="CC314" s="30"/>
      <c r="CD314" s="30"/>
      <c r="CE314" s="30"/>
    </row>
    <row r="315" spans="1:83" x14ac:dyDescent="0.2">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c r="AY315" s="30"/>
      <c r="AZ315" s="30"/>
      <c r="BA315" s="30"/>
      <c r="BB315" s="30"/>
      <c r="BC315" s="30"/>
      <c r="BD315" s="30"/>
      <c r="BE315" s="30"/>
      <c r="BF315" s="30"/>
      <c r="BG315" s="30"/>
      <c r="BH315" s="30"/>
      <c r="BI315" s="30"/>
      <c r="BJ315" s="30"/>
      <c r="BK315" s="30"/>
      <c r="BL315" s="30"/>
      <c r="BM315" s="30"/>
      <c r="BN315" s="30"/>
      <c r="BO315" s="30"/>
      <c r="BP315" s="30"/>
      <c r="BQ315" s="30"/>
      <c r="BR315" s="30"/>
      <c r="BS315" s="30"/>
      <c r="BT315" s="30"/>
      <c r="BU315" s="30"/>
      <c r="BV315" s="30"/>
      <c r="BW315" s="30"/>
      <c r="BX315" s="30"/>
      <c r="BY315" s="30"/>
      <c r="BZ315" s="30"/>
      <c r="CA315" s="30"/>
      <c r="CB315" s="30"/>
      <c r="CC315" s="30"/>
      <c r="CD315" s="30"/>
      <c r="CE315" s="30"/>
    </row>
    <row r="316" spans="1:83" x14ac:dyDescent="0.2">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row>
    <row r="317" spans="1:83" x14ac:dyDescent="0.2">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c r="AY317" s="30"/>
      <c r="AZ317" s="30"/>
      <c r="BA317" s="30"/>
      <c r="BB317" s="30"/>
      <c r="BC317" s="30"/>
      <c r="BD317" s="30"/>
      <c r="BE317" s="30"/>
      <c r="BF317" s="30"/>
      <c r="BG317" s="30"/>
      <c r="BH317" s="30"/>
      <c r="BI317" s="30"/>
      <c r="BJ317" s="30"/>
      <c r="BK317" s="30"/>
      <c r="BL317" s="30"/>
      <c r="BM317" s="30"/>
      <c r="BN317" s="30"/>
      <c r="BO317" s="30"/>
      <c r="BP317" s="30"/>
      <c r="BQ317" s="30"/>
      <c r="BR317" s="30"/>
      <c r="BS317" s="30"/>
      <c r="BT317" s="30"/>
      <c r="BU317" s="30"/>
      <c r="BV317" s="30"/>
      <c r="BW317" s="30"/>
      <c r="BX317" s="30"/>
      <c r="BY317" s="30"/>
      <c r="BZ317" s="30"/>
      <c r="CA317" s="30"/>
      <c r="CB317" s="30"/>
      <c r="CC317" s="30"/>
      <c r="CD317" s="30"/>
      <c r="CE317" s="30"/>
    </row>
    <row r="318" spans="1:83" x14ac:dyDescent="0.2">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30"/>
      <c r="AZ318" s="30"/>
      <c r="BA318" s="30"/>
      <c r="BB318" s="30"/>
      <c r="BC318" s="30"/>
      <c r="BD318" s="30"/>
      <c r="BE318" s="30"/>
      <c r="BF318" s="30"/>
      <c r="BG318" s="30"/>
      <c r="BH318" s="30"/>
      <c r="BI318" s="30"/>
      <c r="BJ318" s="30"/>
      <c r="BK318" s="30"/>
      <c r="BL318" s="30"/>
      <c r="BM318" s="30"/>
      <c r="BN318" s="30"/>
      <c r="BO318" s="30"/>
      <c r="BP318" s="30"/>
      <c r="BQ318" s="30"/>
      <c r="BR318" s="30"/>
      <c r="BS318" s="30"/>
      <c r="BT318" s="30"/>
      <c r="BU318" s="30"/>
      <c r="BV318" s="30"/>
      <c r="BW318" s="30"/>
      <c r="BX318" s="30"/>
      <c r="BY318" s="30"/>
      <c r="BZ318" s="30"/>
      <c r="CA318" s="30"/>
      <c r="CB318" s="30"/>
      <c r="CC318" s="30"/>
      <c r="CD318" s="30"/>
      <c r="CE318" s="30"/>
    </row>
    <row r="319" spans="1:83" x14ac:dyDescent="0.2">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c r="BC319" s="30"/>
      <c r="BD319" s="30"/>
      <c r="BE319" s="30"/>
      <c r="BF319" s="30"/>
      <c r="BG319" s="30"/>
      <c r="BH319" s="30"/>
      <c r="BI319" s="30"/>
      <c r="BJ319" s="30"/>
      <c r="BK319" s="30"/>
      <c r="BL319" s="30"/>
      <c r="BM319" s="30"/>
      <c r="BN319" s="30"/>
      <c r="BO319" s="30"/>
      <c r="BP319" s="30"/>
      <c r="BQ319" s="30"/>
      <c r="BR319" s="30"/>
      <c r="BS319" s="30"/>
      <c r="BT319" s="30"/>
      <c r="BU319" s="30"/>
      <c r="BV319" s="30"/>
      <c r="BW319" s="30"/>
      <c r="BX319" s="30"/>
      <c r="BY319" s="30"/>
      <c r="BZ319" s="30"/>
      <c r="CA319" s="30"/>
      <c r="CB319" s="30"/>
      <c r="CC319" s="30"/>
      <c r="CD319" s="30"/>
      <c r="CE319" s="30"/>
    </row>
    <row r="320" spans="1:83" x14ac:dyDescent="0.2">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c r="BC320" s="30"/>
      <c r="BD320" s="30"/>
      <c r="BE320" s="30"/>
      <c r="BF320" s="30"/>
      <c r="BG320" s="30"/>
      <c r="BH320" s="30"/>
      <c r="BI320" s="30"/>
      <c r="BJ320" s="30"/>
      <c r="BK320" s="30"/>
      <c r="BL320" s="30"/>
      <c r="BM320" s="30"/>
      <c r="BN320" s="30"/>
      <c r="BO320" s="30"/>
      <c r="BP320" s="30"/>
      <c r="BQ320" s="30"/>
      <c r="BR320" s="30"/>
      <c r="BS320" s="30"/>
      <c r="BT320" s="30"/>
      <c r="BU320" s="30"/>
      <c r="BV320" s="30"/>
      <c r="BW320" s="30"/>
      <c r="BX320" s="30"/>
      <c r="BY320" s="30"/>
      <c r="BZ320" s="30"/>
      <c r="CA320" s="30"/>
      <c r="CB320" s="30"/>
      <c r="CC320" s="30"/>
      <c r="CD320" s="30"/>
      <c r="CE320" s="30"/>
    </row>
    <row r="321" spans="1:83" x14ac:dyDescent="0.2">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c r="BC321" s="30"/>
      <c r="BD321" s="30"/>
      <c r="BE321" s="30"/>
      <c r="BF321" s="30"/>
      <c r="BG321" s="30"/>
      <c r="BH321" s="30"/>
      <c r="BI321" s="30"/>
      <c r="BJ321" s="30"/>
      <c r="BK321" s="30"/>
      <c r="BL321" s="30"/>
      <c r="BM321" s="30"/>
      <c r="BN321" s="30"/>
      <c r="BO321" s="30"/>
      <c r="BP321" s="30"/>
      <c r="BQ321" s="30"/>
      <c r="BR321" s="30"/>
      <c r="BS321" s="30"/>
      <c r="BT321" s="30"/>
      <c r="BU321" s="30"/>
      <c r="BV321" s="30"/>
      <c r="BW321" s="30"/>
      <c r="BX321" s="30"/>
      <c r="BY321" s="30"/>
      <c r="BZ321" s="30"/>
      <c r="CA321" s="30"/>
      <c r="CB321" s="30"/>
      <c r="CC321" s="30"/>
      <c r="CD321" s="30"/>
      <c r="CE321" s="30"/>
    </row>
    <row r="322" spans="1:83" x14ac:dyDescent="0.2">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c r="AY322" s="30"/>
      <c r="AZ322" s="30"/>
      <c r="BA322" s="30"/>
      <c r="BB322" s="30"/>
      <c r="BC322" s="30"/>
      <c r="BD322" s="30"/>
      <c r="BE322" s="30"/>
      <c r="BF322" s="30"/>
      <c r="BG322" s="30"/>
      <c r="BH322" s="30"/>
      <c r="BI322" s="30"/>
      <c r="BJ322" s="30"/>
      <c r="BK322" s="30"/>
      <c r="BL322" s="30"/>
      <c r="BM322" s="30"/>
      <c r="BN322" s="30"/>
      <c r="BO322" s="30"/>
      <c r="BP322" s="30"/>
      <c r="BQ322" s="30"/>
      <c r="BR322" s="30"/>
      <c r="BS322" s="30"/>
      <c r="BT322" s="30"/>
      <c r="BU322" s="30"/>
      <c r="BV322" s="30"/>
      <c r="BW322" s="30"/>
      <c r="BX322" s="30"/>
      <c r="BY322" s="30"/>
      <c r="BZ322" s="30"/>
      <c r="CA322" s="30"/>
      <c r="CB322" s="30"/>
      <c r="CC322" s="30"/>
      <c r="CD322" s="30"/>
      <c r="CE322" s="30"/>
    </row>
    <row r="323" spans="1:83" x14ac:dyDescent="0.2">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c r="AY323" s="30"/>
      <c r="AZ323" s="30"/>
      <c r="BA323" s="30"/>
      <c r="BB323" s="30"/>
      <c r="BC323" s="30"/>
      <c r="BD323" s="30"/>
      <c r="BE323" s="30"/>
      <c r="BF323" s="30"/>
      <c r="BG323" s="30"/>
      <c r="BH323" s="30"/>
      <c r="BI323" s="30"/>
      <c r="BJ323" s="30"/>
      <c r="BK323" s="30"/>
      <c r="BL323" s="30"/>
      <c r="BM323" s="30"/>
      <c r="BN323" s="30"/>
      <c r="BO323" s="30"/>
      <c r="BP323" s="30"/>
      <c r="BQ323" s="30"/>
      <c r="BR323" s="30"/>
      <c r="BS323" s="30"/>
      <c r="BT323" s="30"/>
      <c r="BU323" s="30"/>
      <c r="BV323" s="30"/>
      <c r="BW323" s="30"/>
      <c r="BX323" s="30"/>
      <c r="BY323" s="30"/>
      <c r="BZ323" s="30"/>
      <c r="CA323" s="30"/>
      <c r="CB323" s="30"/>
      <c r="CC323" s="30"/>
      <c r="CD323" s="30"/>
      <c r="CE323" s="30"/>
    </row>
    <row r="324" spans="1:83" x14ac:dyDescent="0.2">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0"/>
      <c r="BU324" s="30"/>
      <c r="BV324" s="30"/>
      <c r="BW324" s="30"/>
      <c r="BX324" s="30"/>
      <c r="BY324" s="30"/>
      <c r="BZ324" s="30"/>
      <c r="CA324" s="30"/>
      <c r="CB324" s="30"/>
      <c r="CC324" s="30"/>
      <c r="CD324" s="30"/>
      <c r="CE324" s="30"/>
    </row>
    <row r="325" spans="1:83" x14ac:dyDescent="0.2">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0"/>
      <c r="BS325" s="30"/>
      <c r="BT325" s="30"/>
      <c r="BU325" s="30"/>
      <c r="BV325" s="30"/>
      <c r="BW325" s="30"/>
      <c r="BX325" s="30"/>
      <c r="BY325" s="30"/>
      <c r="BZ325" s="30"/>
      <c r="CA325" s="30"/>
      <c r="CB325" s="30"/>
      <c r="CC325" s="30"/>
      <c r="CD325" s="30"/>
      <c r="CE325" s="30"/>
    </row>
    <row r="326" spans="1:83" x14ac:dyDescent="0.2">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row>
    <row r="327" spans="1:83" x14ac:dyDescent="0.2">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c r="BG327" s="30"/>
      <c r="BH327" s="30"/>
      <c r="BI327" s="30"/>
      <c r="BJ327" s="30"/>
      <c r="BK327" s="30"/>
      <c r="BL327" s="30"/>
      <c r="BM327" s="30"/>
      <c r="BN327" s="30"/>
      <c r="BO327" s="30"/>
      <c r="BP327" s="30"/>
      <c r="BQ327" s="30"/>
      <c r="BR327" s="30"/>
      <c r="BS327" s="30"/>
      <c r="BT327" s="30"/>
      <c r="BU327" s="30"/>
      <c r="BV327" s="30"/>
      <c r="BW327" s="30"/>
      <c r="BX327" s="30"/>
      <c r="BY327" s="30"/>
      <c r="BZ327" s="30"/>
      <c r="CA327" s="30"/>
      <c r="CB327" s="30"/>
      <c r="CC327" s="30"/>
      <c r="CD327" s="30"/>
      <c r="CE327" s="30"/>
    </row>
    <row r="328" spans="1:83" x14ac:dyDescent="0.2">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c r="BE328" s="30"/>
      <c r="BF328" s="30"/>
      <c r="BG328" s="30"/>
      <c r="BH328" s="30"/>
      <c r="BI328" s="30"/>
      <c r="BJ328" s="30"/>
      <c r="BK328" s="30"/>
      <c r="BL328" s="30"/>
      <c r="BM328" s="30"/>
      <c r="BN328" s="30"/>
      <c r="BO328" s="30"/>
      <c r="BP328" s="30"/>
      <c r="BQ328" s="30"/>
      <c r="BR328" s="30"/>
      <c r="BS328" s="30"/>
      <c r="BT328" s="30"/>
      <c r="BU328" s="30"/>
      <c r="BV328" s="30"/>
      <c r="BW328" s="30"/>
      <c r="BX328" s="30"/>
      <c r="BY328" s="30"/>
      <c r="BZ328" s="30"/>
      <c r="CA328" s="30"/>
      <c r="CB328" s="30"/>
      <c r="CC328" s="30"/>
      <c r="CD328" s="30"/>
      <c r="CE328" s="30"/>
    </row>
    <row r="329" spans="1:83" ht="13.5" customHeight="1" x14ac:dyDescent="0.2">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c r="AY329" s="30"/>
      <c r="AZ329" s="30"/>
      <c r="BA329" s="30"/>
      <c r="BB329" s="30"/>
      <c r="BC329" s="30"/>
      <c r="BD329" s="30"/>
      <c r="BE329" s="30"/>
      <c r="BF329" s="30"/>
      <c r="BG329" s="30"/>
      <c r="BH329" s="30"/>
      <c r="BI329" s="30"/>
      <c r="BJ329" s="30"/>
      <c r="BK329" s="30"/>
      <c r="BL329" s="30"/>
      <c r="BM329" s="30"/>
      <c r="BN329" s="30"/>
      <c r="BO329" s="30"/>
      <c r="BP329" s="30"/>
      <c r="BQ329" s="30"/>
      <c r="BR329" s="30"/>
      <c r="BS329" s="30"/>
      <c r="BT329" s="30"/>
      <c r="BU329" s="30"/>
      <c r="BV329" s="30"/>
      <c r="BW329" s="30"/>
      <c r="BX329" s="30"/>
      <c r="BY329" s="30"/>
      <c r="BZ329" s="30"/>
      <c r="CA329" s="30"/>
      <c r="CB329" s="30"/>
      <c r="CC329" s="30"/>
      <c r="CD329" s="30"/>
      <c r="CE329" s="30"/>
    </row>
    <row r="330" spans="1:83" ht="13.5" customHeight="1" x14ac:dyDescent="0.2">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0"/>
      <c r="BU330" s="30"/>
      <c r="BV330" s="30"/>
      <c r="BW330" s="30"/>
      <c r="BX330" s="30"/>
      <c r="BY330" s="30"/>
      <c r="BZ330" s="30"/>
      <c r="CA330" s="30"/>
      <c r="CB330" s="30"/>
      <c r="CC330" s="30"/>
      <c r="CD330" s="30"/>
      <c r="CE330" s="30"/>
    </row>
    <row r="331" spans="1:83" ht="13.5" customHeight="1" x14ac:dyDescent="0.2">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0"/>
      <c r="BU331" s="30"/>
      <c r="BV331" s="30"/>
      <c r="BW331" s="30"/>
      <c r="BX331" s="30"/>
      <c r="BY331" s="30"/>
      <c r="BZ331" s="30"/>
      <c r="CA331" s="30"/>
      <c r="CB331" s="30"/>
      <c r="CC331" s="30"/>
      <c r="CD331" s="30"/>
      <c r="CE331" s="30"/>
    </row>
    <row r="332" spans="1:83" x14ac:dyDescent="0.2">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c r="AY332" s="30"/>
      <c r="AZ332" s="30"/>
      <c r="BA332" s="30"/>
      <c r="BB332" s="30"/>
      <c r="BC332" s="30"/>
      <c r="BD332" s="30"/>
      <c r="BE332" s="30"/>
      <c r="BF332" s="30"/>
      <c r="BG332" s="30"/>
      <c r="BH332" s="30"/>
      <c r="BI332" s="30"/>
      <c r="BJ332" s="30"/>
      <c r="BK332" s="30"/>
      <c r="BL332" s="30"/>
      <c r="BM332" s="30"/>
      <c r="BN332" s="30"/>
      <c r="BO332" s="30"/>
      <c r="BP332" s="30"/>
      <c r="BQ332" s="30"/>
      <c r="BR332" s="30"/>
      <c r="BS332" s="30"/>
      <c r="BT332" s="30"/>
      <c r="BU332" s="30"/>
      <c r="BV332" s="30"/>
      <c r="BW332" s="30"/>
      <c r="BX332" s="30"/>
      <c r="BY332" s="30"/>
      <c r="BZ332" s="30"/>
      <c r="CA332" s="30"/>
      <c r="CB332" s="30"/>
      <c r="CC332" s="30"/>
      <c r="CD332" s="30"/>
      <c r="CE332" s="30"/>
    </row>
    <row r="333" spans="1:83" ht="13.5" customHeight="1" x14ac:dyDescent="0.2">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c r="AY333" s="30"/>
      <c r="AZ333" s="30"/>
      <c r="BA333" s="30"/>
      <c r="BB333" s="30"/>
      <c r="BC333" s="30"/>
      <c r="BD333" s="30"/>
      <c r="BE333" s="30"/>
      <c r="BF333" s="30"/>
      <c r="BG333" s="30"/>
      <c r="BH333" s="30"/>
      <c r="BI333" s="30"/>
      <c r="BJ333" s="30"/>
      <c r="BK333" s="30"/>
      <c r="BL333" s="30"/>
      <c r="BM333" s="30"/>
      <c r="BN333" s="30"/>
      <c r="BO333" s="30"/>
      <c r="BP333" s="30"/>
      <c r="BQ333" s="30"/>
      <c r="BR333" s="30"/>
      <c r="BS333" s="30"/>
      <c r="BT333" s="30"/>
      <c r="BU333" s="30"/>
      <c r="BV333" s="30"/>
      <c r="BW333" s="30"/>
      <c r="BX333" s="30"/>
      <c r="BY333" s="30"/>
      <c r="BZ333" s="30"/>
      <c r="CA333" s="30"/>
      <c r="CB333" s="30"/>
      <c r="CC333" s="30"/>
      <c r="CD333" s="30"/>
      <c r="CE333" s="30"/>
    </row>
    <row r="334" spans="1:83" ht="13.5" customHeight="1" x14ac:dyDescent="0.2">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c r="AY334" s="30"/>
      <c r="AZ334" s="30"/>
      <c r="BA334" s="30"/>
      <c r="BB334" s="30"/>
      <c r="BC334" s="30"/>
      <c r="BD334" s="30"/>
      <c r="BE334" s="30"/>
      <c r="BF334" s="30"/>
      <c r="BG334" s="30"/>
      <c r="BH334" s="30"/>
      <c r="BI334" s="30"/>
      <c r="BJ334" s="30"/>
      <c r="BK334" s="30"/>
      <c r="BL334" s="30"/>
      <c r="BM334" s="30"/>
      <c r="BN334" s="30"/>
      <c r="BO334" s="30"/>
      <c r="BP334" s="30"/>
      <c r="BQ334" s="30"/>
      <c r="BR334" s="30"/>
      <c r="BS334" s="30"/>
      <c r="BT334" s="30"/>
      <c r="BU334" s="30"/>
      <c r="BV334" s="30"/>
      <c r="BW334" s="30"/>
      <c r="BX334" s="30"/>
      <c r="BY334" s="30"/>
      <c r="BZ334" s="30"/>
      <c r="CA334" s="30"/>
      <c r="CB334" s="30"/>
      <c r="CC334" s="30"/>
      <c r="CD334" s="30"/>
      <c r="CE334" s="30"/>
    </row>
    <row r="335" spans="1:83" x14ac:dyDescent="0.2">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0"/>
      <c r="BU335" s="30"/>
      <c r="BV335" s="30"/>
      <c r="BW335" s="30"/>
      <c r="BX335" s="30"/>
      <c r="BY335" s="30"/>
      <c r="BZ335" s="30"/>
      <c r="CA335" s="30"/>
      <c r="CB335" s="30"/>
      <c r="CC335" s="30"/>
      <c r="CD335" s="30"/>
      <c r="CE335" s="30"/>
    </row>
    <row r="336" spans="1:83" ht="13.5" customHeight="1" x14ac:dyDescent="0.2">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row>
    <row r="337" spans="1:83" ht="13.5" customHeight="1" x14ac:dyDescent="0.2">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c r="AY337" s="30"/>
      <c r="AZ337" s="30"/>
      <c r="BA337" s="30"/>
      <c r="BB337" s="30"/>
      <c r="BC337" s="30"/>
      <c r="BD337" s="30"/>
      <c r="BE337" s="30"/>
      <c r="BF337" s="30"/>
      <c r="BG337" s="30"/>
      <c r="BH337" s="30"/>
      <c r="BI337" s="30"/>
      <c r="BJ337" s="30"/>
      <c r="BK337" s="30"/>
      <c r="BL337" s="30"/>
      <c r="BM337" s="30"/>
      <c r="BN337" s="30"/>
      <c r="BO337" s="30"/>
      <c r="BP337" s="30"/>
      <c r="BQ337" s="30"/>
      <c r="BR337" s="30"/>
      <c r="BS337" s="30"/>
      <c r="BT337" s="30"/>
      <c r="BU337" s="30"/>
      <c r="BV337" s="30"/>
      <c r="BW337" s="30"/>
      <c r="BX337" s="30"/>
      <c r="BY337" s="30"/>
      <c r="BZ337" s="30"/>
      <c r="CA337" s="30"/>
      <c r="CB337" s="30"/>
      <c r="CC337" s="30"/>
      <c r="CD337" s="30"/>
      <c r="CE337" s="30"/>
    </row>
    <row r="338" spans="1:83" ht="13.5" customHeight="1" x14ac:dyDescent="0.2">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c r="AY338" s="30"/>
      <c r="AZ338" s="30"/>
      <c r="BA338" s="30"/>
      <c r="BB338" s="30"/>
      <c r="BC338" s="30"/>
      <c r="BD338" s="30"/>
      <c r="BE338" s="30"/>
      <c r="BF338" s="30"/>
      <c r="BG338" s="30"/>
      <c r="BH338" s="30"/>
      <c r="BI338" s="30"/>
      <c r="BJ338" s="30"/>
      <c r="BK338" s="30"/>
      <c r="BL338" s="30"/>
      <c r="BM338" s="30"/>
      <c r="BN338" s="30"/>
      <c r="BO338" s="30"/>
      <c r="BP338" s="30"/>
      <c r="BQ338" s="30"/>
      <c r="BR338" s="30"/>
      <c r="BS338" s="30"/>
      <c r="BT338" s="30"/>
      <c r="BU338" s="30"/>
      <c r="BV338" s="30"/>
      <c r="BW338" s="30"/>
      <c r="BX338" s="30"/>
      <c r="BY338" s="30"/>
      <c r="BZ338" s="30"/>
      <c r="CA338" s="30"/>
      <c r="CB338" s="30"/>
      <c r="CC338" s="30"/>
      <c r="CD338" s="30"/>
      <c r="CE338" s="30"/>
    </row>
    <row r="339" spans="1:83" ht="13.5" customHeight="1" x14ac:dyDescent="0.2">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c r="AY339" s="30"/>
      <c r="AZ339" s="30"/>
      <c r="BA339" s="30"/>
      <c r="BB339" s="30"/>
      <c r="BC339" s="30"/>
      <c r="BD339" s="30"/>
      <c r="BE339" s="30"/>
      <c r="BF339" s="30"/>
      <c r="BG339" s="30"/>
      <c r="BH339" s="30"/>
      <c r="BI339" s="30"/>
      <c r="BJ339" s="30"/>
      <c r="BK339" s="30"/>
      <c r="BL339" s="30"/>
      <c r="BM339" s="30"/>
      <c r="BN339" s="30"/>
      <c r="BO339" s="30"/>
      <c r="BP339" s="30"/>
      <c r="BQ339" s="30"/>
      <c r="BR339" s="30"/>
      <c r="BS339" s="30"/>
      <c r="BT339" s="30"/>
      <c r="BU339" s="30"/>
      <c r="BV339" s="30"/>
      <c r="BW339" s="30"/>
      <c r="BX339" s="30"/>
      <c r="BY339" s="30"/>
      <c r="BZ339" s="30"/>
      <c r="CA339" s="30"/>
      <c r="CB339" s="30"/>
      <c r="CC339" s="30"/>
      <c r="CD339" s="30"/>
      <c r="CE339" s="30"/>
    </row>
    <row r="340" spans="1:83" ht="13.5" customHeight="1" x14ac:dyDescent="0.2">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c r="BA340" s="30"/>
      <c r="BB340" s="30"/>
      <c r="BC340" s="30"/>
      <c r="BD340" s="30"/>
      <c r="BE340" s="30"/>
      <c r="BF340" s="30"/>
      <c r="BG340" s="30"/>
      <c r="BH340" s="30"/>
      <c r="BI340" s="30"/>
      <c r="BJ340" s="30"/>
      <c r="BK340" s="30"/>
      <c r="BL340" s="30"/>
      <c r="BM340" s="30"/>
      <c r="BN340" s="30"/>
      <c r="BO340" s="30"/>
      <c r="BP340" s="30"/>
      <c r="BQ340" s="30"/>
      <c r="BR340" s="30"/>
      <c r="BS340" s="30"/>
      <c r="BT340" s="30"/>
      <c r="BU340" s="30"/>
      <c r="BV340" s="30"/>
      <c r="BW340" s="30"/>
      <c r="BX340" s="30"/>
      <c r="BY340" s="30"/>
      <c r="BZ340" s="30"/>
      <c r="CA340" s="30"/>
      <c r="CB340" s="30"/>
      <c r="CC340" s="30"/>
      <c r="CD340" s="30"/>
      <c r="CE340" s="30"/>
    </row>
    <row r="341" spans="1:83" ht="13.5" customHeight="1" x14ac:dyDescent="0.2">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0"/>
      <c r="BU341" s="30"/>
      <c r="BV341" s="30"/>
      <c r="BW341" s="30"/>
      <c r="BX341" s="30"/>
      <c r="BY341" s="30"/>
      <c r="BZ341" s="30"/>
      <c r="CA341" s="30"/>
      <c r="CB341" s="30"/>
      <c r="CC341" s="30"/>
      <c r="CD341" s="30"/>
      <c r="CE341" s="30"/>
    </row>
    <row r="342" spans="1:83" x14ac:dyDescent="0.2">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c r="AY342" s="30"/>
      <c r="AZ342" s="30"/>
      <c r="BA342" s="30"/>
      <c r="BB342" s="30"/>
      <c r="BC342" s="30"/>
      <c r="BD342" s="30"/>
      <c r="BE342" s="30"/>
      <c r="BF342" s="30"/>
      <c r="BG342" s="30"/>
      <c r="BH342" s="30"/>
      <c r="BI342" s="30"/>
      <c r="BJ342" s="30"/>
      <c r="BK342" s="30"/>
      <c r="BL342" s="30"/>
      <c r="BM342" s="30"/>
      <c r="BN342" s="30"/>
      <c r="BO342" s="30"/>
      <c r="BP342" s="30"/>
      <c r="BQ342" s="30"/>
      <c r="BR342" s="30"/>
      <c r="BS342" s="30"/>
      <c r="BT342" s="30"/>
      <c r="BU342" s="30"/>
      <c r="BV342" s="30"/>
      <c r="BW342" s="30"/>
      <c r="BX342" s="30"/>
      <c r="BY342" s="30"/>
      <c r="BZ342" s="30"/>
      <c r="CA342" s="30"/>
      <c r="CB342" s="30"/>
      <c r="CC342" s="30"/>
      <c r="CD342" s="30"/>
      <c r="CE342" s="30"/>
    </row>
    <row r="343" spans="1:83" ht="13.5" customHeight="1" x14ac:dyDescent="0.2">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30"/>
      <c r="BG343" s="30"/>
      <c r="BH343" s="30"/>
      <c r="BI343" s="30"/>
      <c r="BJ343" s="30"/>
      <c r="BK343" s="30"/>
      <c r="BL343" s="30"/>
      <c r="BM343" s="30"/>
      <c r="BN343" s="30"/>
      <c r="BO343" s="30"/>
      <c r="BP343" s="30"/>
      <c r="BQ343" s="30"/>
      <c r="BR343" s="30"/>
      <c r="BS343" s="30"/>
      <c r="BT343" s="30"/>
      <c r="BU343" s="30"/>
      <c r="BV343" s="30"/>
      <c r="BW343" s="30"/>
      <c r="BX343" s="30"/>
      <c r="BY343" s="30"/>
      <c r="BZ343" s="30"/>
      <c r="CA343" s="30"/>
      <c r="CB343" s="30"/>
      <c r="CC343" s="30"/>
      <c r="CD343" s="30"/>
      <c r="CE343" s="30"/>
    </row>
    <row r="344" spans="1:83" ht="13.5" customHeight="1" x14ac:dyDescent="0.2">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c r="AY344" s="30"/>
      <c r="AZ344" s="30"/>
      <c r="BA344" s="30"/>
      <c r="BB344" s="30"/>
      <c r="BC344" s="30"/>
      <c r="BD344" s="30"/>
      <c r="BE344" s="30"/>
      <c r="BF344" s="30"/>
      <c r="BG344" s="30"/>
      <c r="BH344" s="30"/>
      <c r="BI344" s="30"/>
      <c r="BJ344" s="30"/>
      <c r="BK344" s="30"/>
      <c r="BL344" s="30"/>
      <c r="BM344" s="30"/>
      <c r="BN344" s="30"/>
      <c r="BO344" s="30"/>
      <c r="BP344" s="30"/>
      <c r="BQ344" s="30"/>
      <c r="BR344" s="30"/>
      <c r="BS344" s="30"/>
      <c r="BT344" s="30"/>
      <c r="BU344" s="30"/>
      <c r="BV344" s="30"/>
      <c r="BW344" s="30"/>
      <c r="BX344" s="30"/>
      <c r="BY344" s="30"/>
      <c r="BZ344" s="30"/>
      <c r="CA344" s="30"/>
      <c r="CB344" s="30"/>
      <c r="CC344" s="30"/>
      <c r="CD344" s="30"/>
      <c r="CE344" s="30"/>
    </row>
    <row r="345" spans="1:83" ht="13.5" customHeight="1" x14ac:dyDescent="0.2">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c r="AY345" s="30"/>
      <c r="AZ345" s="30"/>
      <c r="BA345" s="30"/>
      <c r="BB345" s="30"/>
      <c r="BC345" s="30"/>
      <c r="BD345" s="30"/>
      <c r="BE345" s="30"/>
      <c r="BF345" s="30"/>
      <c r="BG345" s="30"/>
      <c r="BH345" s="30"/>
      <c r="BI345" s="30"/>
      <c r="BJ345" s="30"/>
      <c r="BK345" s="30"/>
      <c r="BL345" s="30"/>
      <c r="BM345" s="30"/>
      <c r="BN345" s="30"/>
      <c r="BO345" s="30"/>
      <c r="BP345" s="30"/>
      <c r="BQ345" s="30"/>
      <c r="BR345" s="30"/>
      <c r="BS345" s="30"/>
      <c r="BT345" s="30"/>
      <c r="BU345" s="30"/>
      <c r="BV345" s="30"/>
      <c r="BW345" s="30"/>
      <c r="BX345" s="30"/>
      <c r="BY345" s="30"/>
      <c r="BZ345" s="30"/>
      <c r="CA345" s="30"/>
      <c r="CB345" s="30"/>
      <c r="CC345" s="30"/>
      <c r="CD345" s="30"/>
      <c r="CE345" s="30"/>
    </row>
    <row r="346" spans="1:83" ht="13.5" customHeight="1" x14ac:dyDescent="0.2">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row>
    <row r="347" spans="1:83" ht="13.5" customHeight="1" x14ac:dyDescent="0.2">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c r="BC347" s="30"/>
      <c r="BD347" s="30"/>
      <c r="BE347" s="30"/>
      <c r="BF347" s="30"/>
      <c r="BG347" s="30"/>
      <c r="BH347" s="30"/>
      <c r="BI347" s="30"/>
      <c r="BJ347" s="30"/>
      <c r="BK347" s="30"/>
      <c r="BL347" s="30"/>
      <c r="BM347" s="30"/>
      <c r="BN347" s="30"/>
      <c r="BO347" s="30"/>
      <c r="BP347" s="30"/>
      <c r="BQ347" s="30"/>
      <c r="BR347" s="30"/>
      <c r="BS347" s="30"/>
      <c r="BT347" s="30"/>
      <c r="BU347" s="30"/>
      <c r="BV347" s="30"/>
      <c r="BW347" s="30"/>
      <c r="BX347" s="30"/>
      <c r="BY347" s="30"/>
      <c r="BZ347" s="30"/>
      <c r="CA347" s="30"/>
      <c r="CB347" s="30"/>
      <c r="CC347" s="30"/>
      <c r="CD347" s="30"/>
      <c r="CE347" s="30"/>
    </row>
    <row r="348" spans="1:83" ht="13.5" customHeight="1" x14ac:dyDescent="0.2">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c r="AY348" s="30"/>
      <c r="AZ348" s="30"/>
      <c r="BA348" s="30"/>
      <c r="BB348" s="30"/>
      <c r="BC348" s="30"/>
      <c r="BD348" s="30"/>
      <c r="BE348" s="30"/>
      <c r="BF348" s="30"/>
      <c r="BG348" s="30"/>
      <c r="BH348" s="30"/>
      <c r="BI348" s="30"/>
      <c r="BJ348" s="30"/>
      <c r="BK348" s="30"/>
      <c r="BL348" s="30"/>
      <c r="BM348" s="30"/>
      <c r="BN348" s="30"/>
      <c r="BO348" s="30"/>
      <c r="BP348" s="30"/>
      <c r="BQ348" s="30"/>
      <c r="BR348" s="30"/>
      <c r="BS348" s="30"/>
      <c r="BT348" s="30"/>
      <c r="BU348" s="30"/>
      <c r="BV348" s="30"/>
      <c r="BW348" s="30"/>
      <c r="BX348" s="30"/>
      <c r="BY348" s="30"/>
      <c r="BZ348" s="30"/>
      <c r="CA348" s="30"/>
      <c r="CB348" s="30"/>
      <c r="CC348" s="30"/>
      <c r="CD348" s="30"/>
      <c r="CE348" s="30"/>
    </row>
    <row r="349" spans="1:83" ht="13.5" customHeight="1" x14ac:dyDescent="0.2">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0"/>
      <c r="BU349" s="30"/>
      <c r="BV349" s="30"/>
      <c r="BW349" s="30"/>
      <c r="BX349" s="30"/>
      <c r="BY349" s="30"/>
      <c r="BZ349" s="30"/>
      <c r="CA349" s="30"/>
      <c r="CB349" s="30"/>
      <c r="CC349" s="30"/>
      <c r="CD349" s="30"/>
      <c r="CE349" s="30"/>
    </row>
    <row r="350" spans="1:83" ht="13.5" customHeight="1" x14ac:dyDescent="0.2">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c r="AY350" s="30"/>
      <c r="AZ350" s="30"/>
      <c r="BA350" s="30"/>
      <c r="BB350" s="30"/>
      <c r="BC350" s="30"/>
      <c r="BD350" s="30"/>
      <c r="BE350" s="30"/>
      <c r="BF350" s="30"/>
      <c r="BG350" s="30"/>
      <c r="BH350" s="30"/>
      <c r="BI350" s="30"/>
      <c r="BJ350" s="30"/>
      <c r="BK350" s="30"/>
      <c r="BL350" s="30"/>
      <c r="BM350" s="30"/>
      <c r="BN350" s="30"/>
      <c r="BO350" s="30"/>
      <c r="BP350" s="30"/>
      <c r="BQ350" s="30"/>
      <c r="BR350" s="30"/>
      <c r="BS350" s="30"/>
      <c r="BT350" s="30"/>
      <c r="BU350" s="30"/>
      <c r="BV350" s="30"/>
      <c r="BW350" s="30"/>
      <c r="BX350" s="30"/>
      <c r="BY350" s="30"/>
      <c r="BZ350" s="30"/>
      <c r="CA350" s="30"/>
      <c r="CB350" s="30"/>
      <c r="CC350" s="30"/>
      <c r="CD350" s="30"/>
      <c r="CE350" s="30"/>
    </row>
  </sheetData>
  <sheetProtection algorithmName="SHA-512" hashValue="63S7BFYTgi2EaQobkhJ5xsPepb5lXYRyMcDUWlwkvYn+GVkinSCkNuyYhC/DOH9z6lyhQ2YhVPs3HC+KW0JsEA==" saltValue="mWALYyVJo5lJ6W5Z6f1/vw==" spinCount="100000" sheet="1" objects="1" scenarios="1" selectLockedCells="1" selectUnlockedCells="1"/>
  <mergeCells count="278">
    <mergeCell ref="BS76:BS78"/>
    <mergeCell ref="BT76:CG78"/>
    <mergeCell ref="C177:E179"/>
    <mergeCell ref="F177:H179"/>
    <mergeCell ref="I177:R179"/>
    <mergeCell ref="U177:AN179"/>
    <mergeCell ref="AO177:AQ179"/>
    <mergeCell ref="AU177:BN179"/>
    <mergeCell ref="BO177:BQ179"/>
    <mergeCell ref="AU144:AW146"/>
    <mergeCell ref="AX144:BG146"/>
    <mergeCell ref="BH144:BO146"/>
    <mergeCell ref="BP144:BR146"/>
    <mergeCell ref="BS174:BS176"/>
    <mergeCell ref="BT174:CE176"/>
    <mergeCell ref="C171:E173"/>
    <mergeCell ref="F171:R173"/>
    <mergeCell ref="U171:AN173"/>
    <mergeCell ref="AO171:AQ173"/>
    <mergeCell ref="AU171:BN173"/>
    <mergeCell ref="BO171:BQ173"/>
    <mergeCell ref="C168:E170"/>
    <mergeCell ref="F168:R170"/>
    <mergeCell ref="U168:AN170"/>
    <mergeCell ref="U212:AN212"/>
    <mergeCell ref="AU212:BN212"/>
    <mergeCell ref="BM216:BQ220"/>
    <mergeCell ref="AY219:BK220"/>
    <mergeCell ref="U210:AN210"/>
    <mergeCell ref="AO210:AQ210"/>
    <mergeCell ref="AU210:BN210"/>
    <mergeCell ref="BO210:BQ210"/>
    <mergeCell ref="BS206:BS208"/>
    <mergeCell ref="BT206:CE208"/>
    <mergeCell ref="C206:E208"/>
    <mergeCell ref="F206:R208"/>
    <mergeCell ref="U206:AN208"/>
    <mergeCell ref="AO206:AQ208"/>
    <mergeCell ref="AU206:BN208"/>
    <mergeCell ref="BO206:BQ208"/>
    <mergeCell ref="BO200:BQ202"/>
    <mergeCell ref="C203:E205"/>
    <mergeCell ref="F203:R205"/>
    <mergeCell ref="U203:AN205"/>
    <mergeCell ref="AO203:AQ205"/>
    <mergeCell ref="AU203:BN205"/>
    <mergeCell ref="BO203:BQ205"/>
    <mergeCell ref="U199:AN199"/>
    <mergeCell ref="AU199:BN199"/>
    <mergeCell ref="C200:E202"/>
    <mergeCell ref="F200:R202"/>
    <mergeCell ref="U200:AN202"/>
    <mergeCell ref="AO200:AQ202"/>
    <mergeCell ref="AU200:BN202"/>
    <mergeCell ref="BO193:BQ195"/>
    <mergeCell ref="C196:E198"/>
    <mergeCell ref="F196:R198"/>
    <mergeCell ref="U196:AN198"/>
    <mergeCell ref="AO196:AQ198"/>
    <mergeCell ref="AU196:BN198"/>
    <mergeCell ref="BO196:BQ198"/>
    <mergeCell ref="C186:BR188"/>
    <mergeCell ref="T190:AR191"/>
    <mergeCell ref="AT190:BR191"/>
    <mergeCell ref="C193:E195"/>
    <mergeCell ref="F193:R195"/>
    <mergeCell ref="U193:AN195"/>
    <mergeCell ref="AO193:AQ195"/>
    <mergeCell ref="AU193:BN195"/>
    <mergeCell ref="C174:E176"/>
    <mergeCell ref="F174:R176"/>
    <mergeCell ref="U174:AN176"/>
    <mergeCell ref="AO174:AQ176"/>
    <mergeCell ref="AU174:BN176"/>
    <mergeCell ref="BO174:BQ176"/>
    <mergeCell ref="C180:E182"/>
    <mergeCell ref="F180:H182"/>
    <mergeCell ref="I180:R182"/>
    <mergeCell ref="U180:AN182"/>
    <mergeCell ref="AO180:AQ182"/>
    <mergeCell ref="AU180:BN182"/>
    <mergeCell ref="BO180:BQ182"/>
    <mergeCell ref="AO168:AQ170"/>
    <mergeCell ref="AU168:BN170"/>
    <mergeCell ref="BO168:BQ170"/>
    <mergeCell ref="U157:AN157"/>
    <mergeCell ref="C158:BR160"/>
    <mergeCell ref="T162:AR163"/>
    <mergeCell ref="AT162:BR163"/>
    <mergeCell ref="C165:E167"/>
    <mergeCell ref="F165:R167"/>
    <mergeCell ref="U165:AN167"/>
    <mergeCell ref="AO165:AQ167"/>
    <mergeCell ref="AU165:BN167"/>
    <mergeCell ref="BO165:BQ167"/>
    <mergeCell ref="F150:H152"/>
    <mergeCell ref="I150:R152"/>
    <mergeCell ref="U150:AN152"/>
    <mergeCell ref="AO150:AQ152"/>
    <mergeCell ref="F153:H155"/>
    <mergeCell ref="I153:R155"/>
    <mergeCell ref="U153:AN155"/>
    <mergeCell ref="AO153:AQ155"/>
    <mergeCell ref="C147:E149"/>
    <mergeCell ref="F147:R149"/>
    <mergeCell ref="U147:AN149"/>
    <mergeCell ref="AO147:AQ149"/>
    <mergeCell ref="C140:BR142"/>
    <mergeCell ref="C144:E146"/>
    <mergeCell ref="F144:R146"/>
    <mergeCell ref="U144:AN146"/>
    <mergeCell ref="AO144:AQ146"/>
    <mergeCell ref="C134:J135"/>
    <mergeCell ref="K134:AM135"/>
    <mergeCell ref="AU134:AZ137"/>
    <mergeCell ref="BA134:BM137"/>
    <mergeCell ref="BN134:BQ137"/>
    <mergeCell ref="C136:J137"/>
    <mergeCell ref="K136:AM137"/>
    <mergeCell ref="C126:BS126"/>
    <mergeCell ref="C128:J129"/>
    <mergeCell ref="K128:AM129"/>
    <mergeCell ref="C130:J131"/>
    <mergeCell ref="K130:AM131"/>
    <mergeCell ref="C132:J133"/>
    <mergeCell ref="K132:AM133"/>
    <mergeCell ref="BM123:BN123"/>
    <mergeCell ref="BP123:BQ123"/>
    <mergeCell ref="C124:BS124"/>
    <mergeCell ref="C125:BS125"/>
    <mergeCell ref="AB122:AS123"/>
    <mergeCell ref="BD122:BJ122"/>
    <mergeCell ref="BK122:BR122"/>
    <mergeCell ref="U108:AN108"/>
    <mergeCell ref="AU108:BN108"/>
    <mergeCell ref="BM112:BQ116"/>
    <mergeCell ref="AY115:BK116"/>
    <mergeCell ref="BI121:BJ121"/>
    <mergeCell ref="BK121:BL121"/>
    <mergeCell ref="BM121:BN121"/>
    <mergeCell ref="BO121:BP121"/>
    <mergeCell ref="BE121:BH121"/>
    <mergeCell ref="U106:AN106"/>
    <mergeCell ref="AO106:AQ106"/>
    <mergeCell ref="AU106:BN106"/>
    <mergeCell ref="BO106:BQ106"/>
    <mergeCell ref="C106:R106"/>
    <mergeCell ref="BS102:BS104"/>
    <mergeCell ref="BT102:CE104"/>
    <mergeCell ref="C102:E104"/>
    <mergeCell ref="F102:R104"/>
    <mergeCell ref="U102:AN104"/>
    <mergeCell ref="AO102:AQ104"/>
    <mergeCell ref="AU102:BN104"/>
    <mergeCell ref="BO102:BQ104"/>
    <mergeCell ref="BO96:BQ98"/>
    <mergeCell ref="C99:E101"/>
    <mergeCell ref="F99:R101"/>
    <mergeCell ref="U99:AN101"/>
    <mergeCell ref="AO99:AQ101"/>
    <mergeCell ref="AU99:BN101"/>
    <mergeCell ref="BO99:BQ101"/>
    <mergeCell ref="U95:AN95"/>
    <mergeCell ref="AU95:BN95"/>
    <mergeCell ref="C96:E98"/>
    <mergeCell ref="F96:R98"/>
    <mergeCell ref="U96:AN98"/>
    <mergeCell ref="AO96:AQ98"/>
    <mergeCell ref="AU96:BN98"/>
    <mergeCell ref="BO89:BQ91"/>
    <mergeCell ref="C92:E94"/>
    <mergeCell ref="F92:R94"/>
    <mergeCell ref="U92:AN94"/>
    <mergeCell ref="AO92:AQ94"/>
    <mergeCell ref="AU92:BN94"/>
    <mergeCell ref="BO92:BQ94"/>
    <mergeCell ref="C82:BR84"/>
    <mergeCell ref="T86:AR87"/>
    <mergeCell ref="AT86:BR87"/>
    <mergeCell ref="C89:E91"/>
    <mergeCell ref="F89:R91"/>
    <mergeCell ref="U89:AN91"/>
    <mergeCell ref="AO89:AQ91"/>
    <mergeCell ref="AU89:BN91"/>
    <mergeCell ref="BS70:BS72"/>
    <mergeCell ref="BT70:CE72"/>
    <mergeCell ref="C70:E72"/>
    <mergeCell ref="F70:R72"/>
    <mergeCell ref="U70:AN72"/>
    <mergeCell ref="AO70:AQ72"/>
    <mergeCell ref="AU70:BN72"/>
    <mergeCell ref="BO70:BQ72"/>
    <mergeCell ref="C73:E75"/>
    <mergeCell ref="F73:H75"/>
    <mergeCell ref="I73:R75"/>
    <mergeCell ref="U73:AN75"/>
    <mergeCell ref="AO73:AQ75"/>
    <mergeCell ref="AU73:BN75"/>
    <mergeCell ref="BO73:BQ75"/>
    <mergeCell ref="BS73:BS75"/>
    <mergeCell ref="BT73:CG75"/>
    <mergeCell ref="C76:E78"/>
    <mergeCell ref="F76:H78"/>
    <mergeCell ref="I76:R78"/>
    <mergeCell ref="C67:E69"/>
    <mergeCell ref="F67:R69"/>
    <mergeCell ref="U67:AN69"/>
    <mergeCell ref="AO67:AQ69"/>
    <mergeCell ref="AU67:BN69"/>
    <mergeCell ref="BO67:BQ69"/>
    <mergeCell ref="U76:AN78"/>
    <mergeCell ref="AO76:AQ78"/>
    <mergeCell ref="AU76:BN78"/>
    <mergeCell ref="BO76:BQ78"/>
    <mergeCell ref="C40:E42"/>
    <mergeCell ref="F40:R42"/>
    <mergeCell ref="U40:AN42"/>
    <mergeCell ref="AO40:AQ42"/>
    <mergeCell ref="AU40:AW42"/>
    <mergeCell ref="AX40:BG42"/>
    <mergeCell ref="BH40:BO42"/>
    <mergeCell ref="BP40:BR42"/>
    <mergeCell ref="C64:E66"/>
    <mergeCell ref="F64:R66"/>
    <mergeCell ref="U64:AN66"/>
    <mergeCell ref="AO64:AQ66"/>
    <mergeCell ref="AU64:BN66"/>
    <mergeCell ref="BO64:BQ66"/>
    <mergeCell ref="U53:AN53"/>
    <mergeCell ref="C54:BR56"/>
    <mergeCell ref="T58:AR59"/>
    <mergeCell ref="AT58:BR59"/>
    <mergeCell ref="C61:E63"/>
    <mergeCell ref="F61:R63"/>
    <mergeCell ref="U61:AN63"/>
    <mergeCell ref="AO61:AQ63"/>
    <mergeCell ref="AU61:BN63"/>
    <mergeCell ref="BO61:BQ63"/>
    <mergeCell ref="C210:R210"/>
    <mergeCell ref="BM19:BN19"/>
    <mergeCell ref="BP19:BQ19"/>
    <mergeCell ref="C20:BS20"/>
    <mergeCell ref="C21:BS21"/>
    <mergeCell ref="C22:BS22"/>
    <mergeCell ref="F46:H48"/>
    <mergeCell ref="I46:R48"/>
    <mergeCell ref="U46:AN48"/>
    <mergeCell ref="AO46:AQ48"/>
    <mergeCell ref="F49:H51"/>
    <mergeCell ref="I49:R51"/>
    <mergeCell ref="U49:AN51"/>
    <mergeCell ref="AO49:AQ51"/>
    <mergeCell ref="K24:AM25"/>
    <mergeCell ref="C26:J27"/>
    <mergeCell ref="K26:AM27"/>
    <mergeCell ref="C28:J29"/>
    <mergeCell ref="K28:AM29"/>
    <mergeCell ref="C43:E45"/>
    <mergeCell ref="F43:R45"/>
    <mergeCell ref="U43:AN45"/>
    <mergeCell ref="AO43:AQ45"/>
    <mergeCell ref="C36:BR38"/>
    <mergeCell ref="BI17:BJ17"/>
    <mergeCell ref="BK17:BL17"/>
    <mergeCell ref="BM17:BN17"/>
    <mergeCell ref="BO17:BP17"/>
    <mergeCell ref="BE17:BH17"/>
    <mergeCell ref="AB18:AS19"/>
    <mergeCell ref="BD18:BJ18"/>
    <mergeCell ref="BK18:BR18"/>
    <mergeCell ref="C30:J31"/>
    <mergeCell ref="K30:AM31"/>
    <mergeCell ref="AU30:AZ33"/>
    <mergeCell ref="BA30:BM33"/>
    <mergeCell ref="BN30:BQ33"/>
    <mergeCell ref="C32:J33"/>
    <mergeCell ref="K32:AM33"/>
    <mergeCell ref="C24:J25"/>
  </mergeCells>
  <phoneticPr fontId="1"/>
  <conditionalFormatting sqref="B54:BR72 B73:B78 B177:B182 B174:T175 AO174:BR175 U174:AN182 AO177:AQ182 AO176:AR176 AT176:BR176 AS176:AS182 B176:R176 T176 S176:S182 AU177:BR182 B79:BR79 B183:BR183">
    <cfRule type="expression" dxfId="78" priority="23">
      <formula>$U$53="料率"</formula>
    </cfRule>
  </conditionalFormatting>
  <conditionalFormatting sqref="C82:BR94 C95:U95 BO95:BR95 AO95:AU95 C107:BR107 S106:AO106 AR106:BN106 BR106 C96:BR105">
    <cfRule type="expression" dxfId="77" priority="22">
      <formula>$U$53="積算"</formula>
    </cfRule>
  </conditionalFormatting>
  <conditionalFormatting sqref="BO106">
    <cfRule type="expression" dxfId="76" priority="21">
      <formula>$U$53="積算"</formula>
    </cfRule>
  </conditionalFormatting>
  <conditionalFormatting sqref="B158:BR173">
    <cfRule type="expression" dxfId="75" priority="20">
      <formula>$U$53="料率"</formula>
    </cfRule>
  </conditionalFormatting>
  <conditionalFormatting sqref="C186:BR188">
    <cfRule type="expression" dxfId="74" priority="19">
      <formula>$U$53="積算"</formula>
    </cfRule>
  </conditionalFormatting>
  <conditionalFormatting sqref="C190:S205 T199:U199 BO199:BR199 AO199:AU199 BR210 C211:BR211 S210:AO210 AR210:BO210 C206:E208 S206:S208 T200:BR208 C209:BR209">
    <cfRule type="expression" dxfId="73" priority="14">
      <formula>#REF!="積算"</formula>
    </cfRule>
  </conditionalFormatting>
  <conditionalFormatting sqref="C189:BR189">
    <cfRule type="expression" dxfId="72" priority="17">
      <formula>#REF!="積算"</formula>
    </cfRule>
  </conditionalFormatting>
  <conditionalFormatting sqref="T190:BR198">
    <cfRule type="expression" dxfId="71" priority="15">
      <formula>#REF!="積算"</formula>
    </cfRule>
  </conditionalFormatting>
  <conditionalFormatting sqref="C210">
    <cfRule type="expression" dxfId="70" priority="12">
      <formula>#REF!="積算"</formula>
    </cfRule>
  </conditionalFormatting>
  <conditionalFormatting sqref="C106">
    <cfRule type="expression" dxfId="69" priority="11">
      <formula>#REF!="積算"</formula>
    </cfRule>
  </conditionalFormatting>
  <conditionalFormatting sqref="S73:U73 AX40 S74:T78 U76 AO73:AT78 BO73:BR78 AR177:AR182 AT177:AT182">
    <cfRule type="expression" dxfId="68" priority="9">
      <formula>#REF!="料率"</formula>
    </cfRule>
  </conditionalFormatting>
  <conditionalFormatting sqref="C73:E78">
    <cfRule type="expression" dxfId="67" priority="8">
      <formula>#REF!="料率"</formula>
    </cfRule>
  </conditionalFormatting>
  <conditionalFormatting sqref="T177:T182">
    <cfRule type="expression" dxfId="66" priority="7">
      <formula>#REF!="料率"</formula>
    </cfRule>
  </conditionalFormatting>
  <conditionalFormatting sqref="C177:E182">
    <cfRule type="expression" dxfId="65" priority="6">
      <formula>#REF!="料率"</formula>
    </cfRule>
  </conditionalFormatting>
  <conditionalFormatting sqref="AX144">
    <cfRule type="expression" dxfId="64" priority="5">
      <formula>#REF!="料率"</formula>
    </cfRule>
  </conditionalFormatting>
  <conditionalFormatting sqref="AU73">
    <cfRule type="expression" dxfId="63" priority="3">
      <formula>#REF!="料率"</formula>
    </cfRule>
  </conditionalFormatting>
  <conditionalFormatting sqref="AU76">
    <cfRule type="expression" dxfId="62" priority="2">
      <formula>#REF!="料率"</formula>
    </cfRule>
  </conditionalFormatting>
  <conditionalFormatting sqref="F206:R208">
    <cfRule type="expression" dxfId="61" priority="1">
      <formula>$U$53="積算"</formula>
    </cfRule>
  </conditionalFormatting>
  <dataValidations count="8">
    <dataValidation type="whole" allowBlank="1" showInputMessage="1" showErrorMessage="1" sqref="U46:AN51 U150:AN155" xr:uid="{11D34783-E0D9-4B86-A7C9-6D5128C2F15A}">
      <formula1>0</formula1>
      <formula2>9999999999</formula2>
    </dataValidation>
    <dataValidation type="list" showInputMessage="1" showErrorMessage="1" sqref="U53 U157" xr:uid="{5934C768-44EF-4C86-B99D-788AE9794180}">
      <formula1>"積算,料率,"</formula1>
    </dataValidation>
    <dataValidation type="custom" allowBlank="1" showInputMessage="1" showErrorMessage="1" sqref="AQ53 AQ157" xr:uid="{800A1A54-37D1-4F27-ACDB-5D7A6B680E00}">
      <formula1>"if(R43=""料率"","""")"</formula1>
    </dataValidation>
    <dataValidation type="custom" showInputMessage="1" showErrorMessage="1" errorTitle="計算方法" error="計算方法で「積算」が選択されていません。" sqref="AU177:BN182 AS165:AS182 AT165:BN176 AO165:AR176 U165:AN182 AO177:AQ182 U61:BN72" xr:uid="{1D38905A-3792-41CD-94AA-1BF3C5FDFFA4}">
      <formula1>$U$53="積算"</formula1>
    </dataValidation>
    <dataValidation type="custom" showInputMessage="1" showErrorMessage="1" errorTitle="計算方法" error="計算方法が「積算」を選択されています。①の表に入力してください。" sqref="U211:BN211 U107:BN107" xr:uid="{2AD9F75C-23E1-483D-82E3-1B7FB7C2B9AB}">
      <formula1>#REF!="料率"</formula1>
    </dataValidation>
    <dataValidation type="custom" showInputMessage="1" showErrorMessage="1" errorTitle="計算方法" error="計算方法で「料率」が選択されていません。" sqref="BO106 AR89:BN106 U89:AO106 AP89:AQ105" xr:uid="{935CB5C4-4ACD-476A-90DD-6EEC09E969EC}">
      <formula1>$U$53="料率"</formula1>
    </dataValidation>
    <dataValidation type="custom" showInputMessage="1" showErrorMessage="1" errorTitle="計算方法" error="計算方法で「料率」が選択されていません。" sqref="BO210 AR193:BN210 U193:AO210 AP193:AQ209" xr:uid="{DBA87595-C385-4C8E-921D-926996E52B6F}">
      <formula1>#REF!="料率"</formula1>
    </dataValidation>
    <dataValidation type="custom" showInputMessage="1" showErrorMessage="1" errorTitle="計算方法" error="計算方法で「積算」が選択されていません。" sqref="U73 AO73:AT78 AT177:AT182 AR177:AR182 U76" xr:uid="{B72B3719-0A68-4BE8-BD04-4FE5BC0AE7D3}">
      <formula1>#REF!="積算"</formula1>
    </dataValidation>
  </dataValidations>
  <printOptions horizontalCentered="1"/>
  <pageMargins left="0.23622047244094491" right="0.23622047244094491" top="0.74803149606299213" bottom="0.74803149606299213" header="0.31496062992125984" footer="0.31496062992125984"/>
  <pageSetup paperSize="9" scale="43" fitToHeight="0" orientation="portrait" r:id="rId1"/>
  <rowBreaks count="2" manualBreakCount="2">
    <brk id="117" max="70" man="1"/>
    <brk id="22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sheetPr>
  <dimension ref="A1:CY108"/>
  <sheetViews>
    <sheetView showGridLines="0" view="pageBreakPreview" zoomScale="55" zoomScaleNormal="55" zoomScaleSheetLayoutView="55" workbookViewId="0">
      <selection activeCell="BD2" sqref="BD2:BG2"/>
    </sheetView>
  </sheetViews>
  <sheetFormatPr defaultRowHeight="13" x14ac:dyDescent="0.2"/>
  <cols>
    <col min="1" max="69" width="2.6328125" customWidth="1"/>
    <col min="70" max="70" width="7.08984375" bestFit="1" customWidth="1"/>
    <col min="71" max="71" width="2.453125" customWidth="1"/>
    <col min="77" max="77" width="9" customWidth="1"/>
  </cols>
  <sheetData>
    <row r="1" spans="1:75" x14ac:dyDescent="0.2">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112"/>
      <c r="BQ1" s="30"/>
      <c r="BR1" s="30"/>
      <c r="BT1" s="1"/>
      <c r="BU1" s="1"/>
      <c r="BV1" s="725"/>
      <c r="BW1" s="725"/>
    </row>
    <row r="2" spans="1:75" s="4" customFormat="1" ht="21" x14ac:dyDescent="0.2">
      <c r="A2" s="24"/>
      <c r="B2" s="113"/>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5" t="s">
        <v>119</v>
      </c>
      <c r="BC2" s="116"/>
      <c r="BD2" s="722">
        <v>2022</v>
      </c>
      <c r="BE2" s="722"/>
      <c r="BF2" s="722"/>
      <c r="BG2" s="722"/>
      <c r="BH2" s="726" t="s">
        <v>1</v>
      </c>
      <c r="BI2" s="726"/>
      <c r="BJ2" s="727"/>
      <c r="BK2" s="727"/>
      <c r="BL2" s="726" t="s">
        <v>3</v>
      </c>
      <c r="BM2" s="726"/>
      <c r="BN2" s="727"/>
      <c r="BO2" s="727"/>
      <c r="BP2" s="114" t="s">
        <v>4</v>
      </c>
      <c r="BQ2" s="24"/>
      <c r="BR2" s="114"/>
    </row>
    <row r="3" spans="1:75" s="4" customFormat="1" ht="21" x14ac:dyDescent="0.2">
      <c r="A3" s="24"/>
      <c r="B3" s="113"/>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5" t="s">
        <v>5</v>
      </c>
      <c r="BC3" s="269" t="s">
        <v>122</v>
      </c>
      <c r="BD3" s="269"/>
      <c r="BE3" s="269"/>
      <c r="BF3" s="269"/>
      <c r="BG3" s="269"/>
      <c r="BH3" s="269"/>
      <c r="BI3" s="269"/>
      <c r="BJ3" s="728"/>
      <c r="BK3" s="728"/>
      <c r="BL3" s="728"/>
      <c r="BM3" s="728"/>
      <c r="BN3" s="728"/>
      <c r="BO3" s="728"/>
      <c r="BP3" s="728"/>
      <c r="BQ3" s="728"/>
      <c r="BR3" s="114"/>
    </row>
    <row r="4" spans="1:75" s="4" customFormat="1" ht="21" x14ac:dyDescent="0.2">
      <c r="A4" s="24"/>
      <c r="B4" s="113"/>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24"/>
      <c r="BE4" s="24"/>
      <c r="BF4" s="24"/>
      <c r="BG4" s="24"/>
      <c r="BH4" s="115"/>
      <c r="BI4" s="23"/>
      <c r="BJ4" s="23"/>
      <c r="BK4" s="24" t="s">
        <v>37</v>
      </c>
      <c r="BL4" s="735">
        <v>1</v>
      </c>
      <c r="BM4" s="735"/>
      <c r="BN4" s="108" t="s">
        <v>38</v>
      </c>
      <c r="BO4" s="735" t="str">
        <f>IF(J15="","",J15)</f>
        <v>　</v>
      </c>
      <c r="BP4" s="735"/>
      <c r="BQ4" s="24" t="s">
        <v>39</v>
      </c>
      <c r="BR4" s="114"/>
    </row>
    <row r="5" spans="1:75" s="2" customFormat="1" ht="66.75" customHeight="1" x14ac:dyDescent="0.2">
      <c r="A5" s="45"/>
      <c r="B5" s="736" t="s">
        <v>0</v>
      </c>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c r="AT5" s="736"/>
      <c r="AU5" s="736"/>
      <c r="AV5" s="736"/>
      <c r="AW5" s="736"/>
      <c r="AX5" s="736"/>
      <c r="AY5" s="736"/>
      <c r="AZ5" s="736"/>
      <c r="BA5" s="736"/>
      <c r="BB5" s="736"/>
      <c r="BC5" s="736"/>
      <c r="BD5" s="736"/>
      <c r="BE5" s="736"/>
      <c r="BF5" s="736"/>
      <c r="BG5" s="736"/>
      <c r="BH5" s="736"/>
      <c r="BI5" s="736"/>
      <c r="BJ5" s="736"/>
      <c r="BK5" s="736"/>
      <c r="BL5" s="736"/>
      <c r="BM5" s="736"/>
      <c r="BN5" s="736"/>
      <c r="BO5" s="736"/>
      <c r="BP5" s="736"/>
      <c r="BQ5" s="736"/>
      <c r="BR5" s="736"/>
    </row>
    <row r="6" spans="1:75" x14ac:dyDescent="0.2">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row>
    <row r="7" spans="1:75" s="3" customFormat="1" ht="23.5" x14ac:dyDescent="0.2">
      <c r="A7" s="52"/>
      <c r="B7" s="737" t="s">
        <v>88</v>
      </c>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738"/>
      <c r="AO7" s="738"/>
      <c r="AP7" s="738"/>
      <c r="AQ7" s="738"/>
      <c r="AR7" s="738"/>
      <c r="AS7" s="738"/>
      <c r="AT7" s="738"/>
      <c r="AU7" s="738"/>
      <c r="AV7" s="738"/>
      <c r="AW7" s="738"/>
      <c r="AX7" s="738"/>
      <c r="AY7" s="738"/>
      <c r="AZ7" s="738"/>
      <c r="BA7" s="738"/>
      <c r="BB7" s="738"/>
      <c r="BC7" s="738"/>
      <c r="BD7" s="738"/>
      <c r="BE7" s="738"/>
      <c r="BF7" s="738"/>
      <c r="BG7" s="738"/>
      <c r="BH7" s="738"/>
      <c r="BI7" s="738"/>
      <c r="BJ7" s="738"/>
      <c r="BK7" s="738"/>
      <c r="BL7" s="738"/>
      <c r="BM7" s="738"/>
      <c r="BN7" s="738"/>
      <c r="BO7" s="738"/>
      <c r="BP7" s="738"/>
      <c r="BQ7" s="738"/>
      <c r="BR7" s="738"/>
    </row>
    <row r="8" spans="1:75" s="5" customFormat="1" ht="16.5" x14ac:dyDescent="0.2">
      <c r="A8" s="55"/>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55"/>
      <c r="BE8" s="55"/>
      <c r="BF8" s="55"/>
      <c r="BG8" s="55"/>
      <c r="BH8" s="55"/>
      <c r="BI8" s="55"/>
      <c r="BJ8" s="55"/>
      <c r="BK8" s="55"/>
      <c r="BL8" s="55"/>
      <c r="BM8" s="55"/>
      <c r="BN8" s="55"/>
      <c r="BO8" s="55"/>
      <c r="BP8" s="55"/>
      <c r="BQ8" s="55"/>
      <c r="BR8" s="55"/>
    </row>
    <row r="9" spans="1:75" s="5" customFormat="1" ht="16.5" x14ac:dyDescent="0.2">
      <c r="A9" s="30"/>
      <c r="B9" s="339" t="s">
        <v>9</v>
      </c>
      <c r="C9" s="339"/>
      <c r="D9" s="339"/>
      <c r="E9" s="339"/>
      <c r="F9" s="339"/>
      <c r="G9" s="339"/>
      <c r="H9" s="339"/>
      <c r="I9" s="339"/>
      <c r="J9" s="688" t="s">
        <v>116</v>
      </c>
      <c r="K9" s="689"/>
      <c r="L9" s="689"/>
      <c r="M9" s="689"/>
      <c r="N9" s="689"/>
      <c r="O9" s="689"/>
      <c r="P9" s="689"/>
      <c r="Q9" s="689"/>
      <c r="R9" s="689"/>
      <c r="S9" s="689"/>
      <c r="T9" s="689"/>
      <c r="U9" s="689"/>
      <c r="V9" s="689"/>
      <c r="W9" s="689"/>
      <c r="X9" s="689"/>
      <c r="Y9" s="689"/>
      <c r="Z9" s="689"/>
      <c r="AA9" s="689"/>
      <c r="AB9" s="689"/>
      <c r="AC9" s="689"/>
      <c r="AD9" s="689"/>
      <c r="AE9" s="689"/>
      <c r="AF9" s="689"/>
      <c r="AG9" s="689"/>
      <c r="AH9" s="689"/>
      <c r="AI9" s="690"/>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row>
    <row r="10" spans="1:75" s="5" customFormat="1" ht="16.5" x14ac:dyDescent="0.2">
      <c r="A10" s="55"/>
      <c r="B10" s="339"/>
      <c r="C10" s="339"/>
      <c r="D10" s="339"/>
      <c r="E10" s="339"/>
      <c r="F10" s="339"/>
      <c r="G10" s="339"/>
      <c r="H10" s="339"/>
      <c r="I10" s="339"/>
      <c r="J10" s="691"/>
      <c r="K10" s="692"/>
      <c r="L10" s="692"/>
      <c r="M10" s="692"/>
      <c r="N10" s="692"/>
      <c r="O10" s="692"/>
      <c r="P10" s="692"/>
      <c r="Q10" s="692"/>
      <c r="R10" s="692"/>
      <c r="S10" s="692"/>
      <c r="T10" s="692"/>
      <c r="U10" s="692"/>
      <c r="V10" s="692"/>
      <c r="W10" s="692"/>
      <c r="X10" s="692"/>
      <c r="Y10" s="692"/>
      <c r="Z10" s="692"/>
      <c r="AA10" s="692"/>
      <c r="AB10" s="692"/>
      <c r="AC10" s="692"/>
      <c r="AD10" s="692"/>
      <c r="AE10" s="692"/>
      <c r="AF10" s="692"/>
      <c r="AG10" s="692"/>
      <c r="AH10" s="692"/>
      <c r="AI10" s="693"/>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row>
    <row r="11" spans="1:75" ht="16.5" x14ac:dyDescent="0.2">
      <c r="A11" s="30"/>
      <c r="B11" s="339" t="s">
        <v>11</v>
      </c>
      <c r="C11" s="339"/>
      <c r="D11" s="339"/>
      <c r="E11" s="339"/>
      <c r="F11" s="339"/>
      <c r="G11" s="339"/>
      <c r="H11" s="339"/>
      <c r="I11" s="339"/>
      <c r="J11" s="688" t="s">
        <v>116</v>
      </c>
      <c r="K11" s="689"/>
      <c r="L11" s="689"/>
      <c r="M11" s="689"/>
      <c r="N11" s="689"/>
      <c r="O11" s="689"/>
      <c r="P11" s="689"/>
      <c r="Q11" s="689"/>
      <c r="R11" s="689"/>
      <c r="S11" s="689"/>
      <c r="T11" s="689"/>
      <c r="U11" s="689"/>
      <c r="V11" s="689"/>
      <c r="W11" s="689"/>
      <c r="X11" s="689"/>
      <c r="Y11" s="689"/>
      <c r="Z11" s="689"/>
      <c r="AA11" s="689"/>
      <c r="AB11" s="689"/>
      <c r="AC11" s="689"/>
      <c r="AD11" s="689"/>
      <c r="AE11" s="689"/>
      <c r="AF11" s="689"/>
      <c r="AG11" s="689"/>
      <c r="AH11" s="689"/>
      <c r="AI11" s="690"/>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118"/>
      <c r="BR11" s="30"/>
    </row>
    <row r="12" spans="1:75" ht="16.5" x14ac:dyDescent="0.2">
      <c r="A12" s="30"/>
      <c r="B12" s="339"/>
      <c r="C12" s="339"/>
      <c r="D12" s="339"/>
      <c r="E12" s="339"/>
      <c r="F12" s="339"/>
      <c r="G12" s="339"/>
      <c r="H12" s="339"/>
      <c r="I12" s="339"/>
      <c r="J12" s="691"/>
      <c r="K12" s="692"/>
      <c r="L12" s="692"/>
      <c r="M12" s="692"/>
      <c r="N12" s="692"/>
      <c r="O12" s="692"/>
      <c r="P12" s="692"/>
      <c r="Q12" s="692"/>
      <c r="R12" s="692"/>
      <c r="S12" s="692"/>
      <c r="T12" s="692"/>
      <c r="U12" s="692"/>
      <c r="V12" s="692"/>
      <c r="W12" s="692"/>
      <c r="X12" s="692"/>
      <c r="Y12" s="692"/>
      <c r="Z12" s="692"/>
      <c r="AA12" s="692"/>
      <c r="AB12" s="692"/>
      <c r="AC12" s="692"/>
      <c r="AD12" s="692"/>
      <c r="AE12" s="692"/>
      <c r="AF12" s="692"/>
      <c r="AG12" s="692"/>
      <c r="AH12" s="692"/>
      <c r="AI12" s="693"/>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118"/>
      <c r="BR12" s="30"/>
    </row>
    <row r="13" spans="1:75" ht="16.5" x14ac:dyDescent="0.2">
      <c r="A13" s="30"/>
      <c r="B13" s="339" t="s">
        <v>13</v>
      </c>
      <c r="C13" s="339"/>
      <c r="D13" s="339"/>
      <c r="E13" s="339"/>
      <c r="F13" s="339"/>
      <c r="G13" s="339"/>
      <c r="H13" s="339"/>
      <c r="I13" s="339"/>
      <c r="J13" s="688" t="s">
        <v>116</v>
      </c>
      <c r="K13" s="689"/>
      <c r="L13" s="689"/>
      <c r="M13" s="689"/>
      <c r="N13" s="689"/>
      <c r="O13" s="689"/>
      <c r="P13" s="689"/>
      <c r="Q13" s="689"/>
      <c r="R13" s="689"/>
      <c r="S13" s="689"/>
      <c r="T13" s="689"/>
      <c r="U13" s="689"/>
      <c r="V13" s="689"/>
      <c r="W13" s="689"/>
      <c r="X13" s="689"/>
      <c r="Y13" s="689"/>
      <c r="Z13" s="689"/>
      <c r="AA13" s="689"/>
      <c r="AB13" s="689"/>
      <c r="AC13" s="689"/>
      <c r="AD13" s="689"/>
      <c r="AE13" s="689"/>
      <c r="AF13" s="689"/>
      <c r="AG13" s="689"/>
      <c r="AH13" s="689"/>
      <c r="AI13" s="690"/>
      <c r="AJ13" s="55"/>
      <c r="AK13" s="55"/>
      <c r="AL13" s="55"/>
      <c r="AM13" s="55"/>
      <c r="AN13" s="55"/>
      <c r="AO13" s="55"/>
      <c r="AP13" s="55"/>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row>
    <row r="14" spans="1:75" ht="16.5" x14ac:dyDescent="0.2">
      <c r="A14" s="30"/>
      <c r="B14" s="339"/>
      <c r="C14" s="339"/>
      <c r="D14" s="339"/>
      <c r="E14" s="339"/>
      <c r="F14" s="339"/>
      <c r="G14" s="339"/>
      <c r="H14" s="339"/>
      <c r="I14" s="339"/>
      <c r="J14" s="691"/>
      <c r="K14" s="692"/>
      <c r="L14" s="692"/>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3"/>
      <c r="AJ14" s="55"/>
      <c r="AK14" s="55"/>
      <c r="AL14" s="55"/>
      <c r="AM14" s="55"/>
      <c r="AN14" s="55"/>
      <c r="AO14" s="55"/>
      <c r="AP14" s="55"/>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row>
    <row r="15" spans="1:75" s="6" customFormat="1" ht="17.25" customHeight="1" x14ac:dyDescent="0.2">
      <c r="A15" s="55"/>
      <c r="B15" s="339" t="s">
        <v>15</v>
      </c>
      <c r="C15" s="339"/>
      <c r="D15" s="339"/>
      <c r="E15" s="339"/>
      <c r="F15" s="339"/>
      <c r="G15" s="339"/>
      <c r="H15" s="339"/>
      <c r="I15" s="339"/>
      <c r="J15" s="688" t="s">
        <v>116</v>
      </c>
      <c r="K15" s="689"/>
      <c r="L15" s="689"/>
      <c r="M15" s="689"/>
      <c r="N15" s="689"/>
      <c r="O15" s="689"/>
      <c r="P15" s="689"/>
      <c r="Q15" s="689"/>
      <c r="R15" s="689"/>
      <c r="S15" s="689"/>
      <c r="T15" s="689"/>
      <c r="U15" s="689"/>
      <c r="V15" s="689"/>
      <c r="W15" s="689"/>
      <c r="X15" s="689"/>
      <c r="Y15" s="689"/>
      <c r="Z15" s="689"/>
      <c r="AA15" s="689"/>
      <c r="AB15" s="689"/>
      <c r="AC15" s="689"/>
      <c r="AD15" s="689"/>
      <c r="AE15" s="689"/>
      <c r="AF15" s="689"/>
      <c r="AG15" s="689"/>
      <c r="AH15" s="689"/>
      <c r="AI15" s="690"/>
      <c r="AJ15" s="55"/>
      <c r="AK15" s="55"/>
      <c r="AL15" s="55"/>
      <c r="AM15" s="30"/>
      <c r="AN15" s="30"/>
      <c r="AO15" s="30"/>
      <c r="AP15" s="30"/>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row>
    <row r="16" spans="1:75" s="6" customFormat="1" ht="17.25" customHeight="1" x14ac:dyDescent="0.2">
      <c r="A16" s="55"/>
      <c r="B16" s="339"/>
      <c r="C16" s="339"/>
      <c r="D16" s="339"/>
      <c r="E16" s="339"/>
      <c r="F16" s="339"/>
      <c r="G16" s="339"/>
      <c r="H16" s="339"/>
      <c r="I16" s="339"/>
      <c r="J16" s="691"/>
      <c r="K16" s="692"/>
      <c r="L16" s="692"/>
      <c r="M16" s="692"/>
      <c r="N16" s="692"/>
      <c r="O16" s="692"/>
      <c r="P16" s="692"/>
      <c r="Q16" s="692"/>
      <c r="R16" s="692"/>
      <c r="S16" s="692"/>
      <c r="T16" s="692"/>
      <c r="U16" s="692"/>
      <c r="V16" s="692"/>
      <c r="W16" s="692"/>
      <c r="X16" s="692"/>
      <c r="Y16" s="692"/>
      <c r="Z16" s="692"/>
      <c r="AA16" s="692"/>
      <c r="AB16" s="692"/>
      <c r="AC16" s="692"/>
      <c r="AD16" s="692"/>
      <c r="AE16" s="692"/>
      <c r="AF16" s="692"/>
      <c r="AG16" s="692"/>
      <c r="AH16" s="692"/>
      <c r="AI16" s="693"/>
      <c r="AJ16" s="55"/>
      <c r="AK16" s="55"/>
      <c r="AL16" s="55"/>
      <c r="AM16" s="30"/>
      <c r="AN16" s="30"/>
      <c r="AO16" s="30"/>
      <c r="AP16" s="30"/>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30"/>
    </row>
    <row r="17" spans="1:103" ht="17.25" customHeight="1" x14ac:dyDescent="0.2">
      <c r="A17" s="30"/>
      <c r="B17" s="166" t="s">
        <v>16</v>
      </c>
      <c r="C17" s="167"/>
      <c r="D17" s="167"/>
      <c r="E17" s="167"/>
      <c r="F17" s="167"/>
      <c r="G17" s="167"/>
      <c r="H17" s="167"/>
      <c r="I17" s="168"/>
      <c r="J17" s="694">
        <v>1</v>
      </c>
      <c r="K17" s="695"/>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6"/>
      <c r="AJ17" s="55"/>
      <c r="AK17" s="55"/>
      <c r="AL17" s="55"/>
      <c r="AM17" s="55"/>
      <c r="AN17" s="55"/>
      <c r="AO17" s="55"/>
      <c r="AP17" s="55"/>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row>
    <row r="18" spans="1:103" ht="18.5" customHeight="1" x14ac:dyDescent="0.2">
      <c r="A18" s="30"/>
      <c r="B18" s="169"/>
      <c r="C18" s="170"/>
      <c r="D18" s="170"/>
      <c r="E18" s="170"/>
      <c r="F18" s="170"/>
      <c r="G18" s="170"/>
      <c r="H18" s="170"/>
      <c r="I18" s="171"/>
      <c r="J18" s="697"/>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9"/>
      <c r="AJ18" s="55"/>
      <c r="AK18" s="55"/>
      <c r="AL18" s="55"/>
      <c r="AM18" s="55"/>
      <c r="AN18" s="55"/>
      <c r="AO18" s="55"/>
      <c r="AP18" s="55"/>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740" t="str">
        <f>IF(AND(B31&lt;I28,OR(T28="",T28="該当なし")),"※1 初回リース契約期間が最長処分制限期間より短い年数となっています。入力内容に誤りがないか確認してください。","")</f>
        <v/>
      </c>
      <c r="BT18" s="740"/>
      <c r="BU18" s="740"/>
      <c r="BV18" s="740"/>
      <c r="BW18" s="740"/>
      <c r="BX18" s="740"/>
      <c r="BY18" s="740"/>
      <c r="BZ18" s="740"/>
      <c r="CA18" s="740"/>
      <c r="CB18" s="740"/>
      <c r="CC18" s="740"/>
      <c r="CD18" s="740"/>
      <c r="CE18" s="740"/>
      <c r="CF18" s="740"/>
      <c r="CG18" s="739"/>
      <c r="CH18" s="739"/>
      <c r="CI18" s="739"/>
      <c r="CJ18" s="739"/>
      <c r="CK18" s="739"/>
      <c r="CL18" s="107"/>
      <c r="CM18" s="21"/>
      <c r="CN18" s="21"/>
      <c r="CO18" s="21"/>
      <c r="CP18" s="21"/>
      <c r="CQ18" s="21"/>
      <c r="CR18" s="21"/>
      <c r="CS18" s="21"/>
      <c r="CT18" s="21"/>
      <c r="CU18" s="21"/>
      <c r="CV18" s="21"/>
      <c r="CW18" s="21"/>
      <c r="CX18" s="21"/>
      <c r="CY18" s="21"/>
    </row>
    <row r="19" spans="1:103" s="7" customFormat="1" ht="18.5" customHeight="1" x14ac:dyDescent="0.2">
      <c r="A19" s="18"/>
      <c r="B19" s="63"/>
      <c r="C19" s="63"/>
      <c r="D19" s="63"/>
      <c r="E19" s="63"/>
      <c r="F19" s="63"/>
      <c r="G19" s="63"/>
      <c r="H19" s="63"/>
      <c r="I19" s="63"/>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119"/>
      <c r="AN19" s="119"/>
      <c r="AO19" s="119"/>
      <c r="AP19" s="119"/>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740"/>
      <c r="BT19" s="740"/>
      <c r="BU19" s="740"/>
      <c r="BV19" s="740"/>
      <c r="BW19" s="740"/>
      <c r="BX19" s="740"/>
      <c r="BY19" s="740"/>
      <c r="BZ19" s="740"/>
      <c r="CA19" s="740"/>
      <c r="CB19" s="740"/>
      <c r="CC19" s="740"/>
      <c r="CD19" s="740"/>
      <c r="CE19" s="740"/>
      <c r="CF19" s="740"/>
      <c r="CG19" s="739"/>
      <c r="CH19" s="739"/>
      <c r="CI19" s="739"/>
      <c r="CJ19" s="739"/>
      <c r="CK19" s="739"/>
      <c r="CL19" s="107"/>
      <c r="CM19" s="21"/>
      <c r="CN19" s="21"/>
      <c r="CO19" s="21"/>
      <c r="CP19" s="21"/>
      <c r="CQ19" s="21"/>
      <c r="CR19" s="21"/>
      <c r="CS19" s="21"/>
      <c r="CT19" s="21"/>
      <c r="CU19" s="21"/>
      <c r="CV19" s="21"/>
      <c r="CW19" s="21"/>
      <c r="CX19" s="21"/>
      <c r="CY19" s="21"/>
    </row>
    <row r="20" spans="1:103" ht="13.5"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30"/>
      <c r="BS20" s="740"/>
      <c r="BT20" s="740"/>
      <c r="BU20" s="740"/>
      <c r="BV20" s="740"/>
      <c r="BW20" s="740"/>
      <c r="BX20" s="740"/>
      <c r="BY20" s="740"/>
      <c r="BZ20" s="740"/>
      <c r="CA20" s="740"/>
      <c r="CB20" s="740"/>
      <c r="CC20" s="740"/>
      <c r="CD20" s="740"/>
      <c r="CE20" s="740"/>
      <c r="CF20" s="740"/>
      <c r="CG20" s="739"/>
      <c r="CH20" s="739"/>
      <c r="CI20" s="739"/>
      <c r="CJ20" s="739"/>
      <c r="CK20" s="739"/>
      <c r="CL20" s="107"/>
      <c r="CM20" s="21"/>
      <c r="CN20" s="21"/>
      <c r="CO20" s="21"/>
      <c r="CP20" s="21"/>
      <c r="CQ20" s="21"/>
      <c r="CR20" s="21"/>
      <c r="CS20" s="21"/>
      <c r="CT20" s="21"/>
      <c r="CU20" s="21"/>
      <c r="CV20" s="21"/>
      <c r="CW20" s="21"/>
      <c r="CX20" s="21"/>
      <c r="CY20" s="21"/>
    </row>
    <row r="21" spans="1:103" ht="11.25" customHeight="1" x14ac:dyDescent="0.2">
      <c r="A21" s="30"/>
      <c r="B21" s="166" t="s">
        <v>17</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8"/>
      <c r="BD21" s="18"/>
      <c r="BE21" s="18"/>
      <c r="BF21" s="18"/>
      <c r="BG21" s="18"/>
      <c r="BH21" s="18"/>
      <c r="BI21" s="18"/>
      <c r="BJ21" s="18"/>
      <c r="BK21" s="18"/>
      <c r="BL21" s="18"/>
      <c r="BM21" s="18"/>
      <c r="BN21" s="18"/>
      <c r="BO21" s="18"/>
      <c r="BP21" s="18"/>
      <c r="BQ21" s="18"/>
      <c r="BR21" s="30"/>
      <c r="BS21" s="740"/>
      <c r="BT21" s="740"/>
      <c r="BU21" s="740"/>
      <c r="BV21" s="740"/>
      <c r="BW21" s="740"/>
      <c r="BX21" s="740"/>
      <c r="BY21" s="740"/>
      <c r="BZ21" s="740"/>
      <c r="CA21" s="740"/>
      <c r="CB21" s="740"/>
      <c r="CC21" s="740"/>
      <c r="CD21" s="740"/>
      <c r="CE21" s="740"/>
      <c r="CF21" s="740"/>
      <c r="CG21" s="107"/>
      <c r="CH21" s="107"/>
      <c r="CI21" s="107"/>
      <c r="CJ21" s="107"/>
      <c r="CK21" s="107"/>
      <c r="CL21" s="107"/>
      <c r="CM21" s="21"/>
      <c r="CN21" s="21"/>
      <c r="CO21" s="21"/>
      <c r="CP21" s="21"/>
      <c r="CQ21" s="21"/>
      <c r="CR21" s="21"/>
      <c r="CS21" s="21"/>
      <c r="CT21" s="21"/>
      <c r="CU21" s="21"/>
      <c r="CV21" s="21"/>
      <c r="CW21" s="21"/>
      <c r="CX21" s="21"/>
      <c r="CY21" s="21"/>
    </row>
    <row r="22" spans="1:103" ht="11.25" customHeight="1" x14ac:dyDescent="0.2">
      <c r="A22" s="30"/>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80"/>
      <c r="BD22" s="18"/>
      <c r="BE22" s="18"/>
      <c r="BF22" s="18"/>
      <c r="BG22" s="18"/>
      <c r="BH22" s="18"/>
      <c r="BI22" s="18"/>
      <c r="BJ22" s="18"/>
      <c r="BK22" s="18"/>
      <c r="BL22" s="18"/>
      <c r="BM22" s="18"/>
      <c r="BN22" s="18"/>
      <c r="BO22" s="18"/>
      <c r="BP22" s="18"/>
      <c r="BQ22" s="18"/>
      <c r="BR22" s="30"/>
      <c r="BS22" s="724" t="str">
        <f>IF(AND(B31&lt;I28,OR(T28="",T31="")),"※2 最長処分制限期間を下回る初回リース契約期間の場合は、再リースが選択できる契約であることが確認できる証憑書類名と記載箇所を申告してください。","")</f>
        <v/>
      </c>
      <c r="BT22" s="724"/>
      <c r="BU22" s="724"/>
      <c r="BV22" s="724"/>
      <c r="BW22" s="724"/>
      <c r="BX22" s="724"/>
      <c r="BY22" s="724"/>
      <c r="BZ22" s="724"/>
      <c r="CA22" s="724"/>
      <c r="CB22" s="724"/>
      <c r="CC22" s="724"/>
      <c r="CD22" s="724"/>
      <c r="CE22" s="724"/>
      <c r="CF22" s="724"/>
      <c r="CG22" s="107"/>
      <c r="CH22" s="107"/>
      <c r="CI22" s="107"/>
      <c r="CJ22" s="107"/>
      <c r="CK22" s="107"/>
      <c r="CL22" s="21"/>
      <c r="CM22" s="21"/>
      <c r="CN22" s="21"/>
      <c r="CO22" s="21"/>
      <c r="CP22" s="21"/>
      <c r="CQ22" s="21"/>
      <c r="CR22" s="21"/>
      <c r="CS22" s="21"/>
      <c r="CT22" s="21"/>
      <c r="CU22" s="21"/>
      <c r="CV22" s="21"/>
      <c r="CW22" s="21"/>
      <c r="CX22" s="21"/>
      <c r="CY22" s="21"/>
    </row>
    <row r="23" spans="1:103" ht="11.25" customHeight="1" x14ac:dyDescent="0.2">
      <c r="A23" s="30"/>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1"/>
      <c r="BD23" s="18"/>
      <c r="BE23" s="18"/>
      <c r="BF23" s="18"/>
      <c r="BG23" s="18"/>
      <c r="BH23" s="18"/>
      <c r="BI23" s="18"/>
      <c r="BJ23" s="18"/>
      <c r="BK23" s="18"/>
      <c r="BL23" s="18"/>
      <c r="BM23" s="18"/>
      <c r="BN23" s="18"/>
      <c r="BO23" s="18"/>
      <c r="BP23" s="18"/>
      <c r="BQ23" s="18"/>
      <c r="BR23" s="30"/>
      <c r="BS23" s="724"/>
      <c r="BT23" s="724"/>
      <c r="BU23" s="724"/>
      <c r="BV23" s="724"/>
      <c r="BW23" s="724"/>
      <c r="BX23" s="724"/>
      <c r="BY23" s="724"/>
      <c r="BZ23" s="724"/>
      <c r="CA23" s="724"/>
      <c r="CB23" s="724"/>
      <c r="CC23" s="724"/>
      <c r="CD23" s="724"/>
      <c r="CE23" s="724"/>
      <c r="CF23" s="724"/>
      <c r="CG23" s="107"/>
      <c r="CH23" s="107"/>
      <c r="CI23" s="107"/>
      <c r="CJ23" s="107"/>
      <c r="CK23" s="107"/>
      <c r="CL23" s="21"/>
      <c r="CM23" s="21"/>
      <c r="CN23" s="21"/>
      <c r="CO23" s="21"/>
      <c r="CP23" s="21"/>
      <c r="CQ23" s="21"/>
      <c r="CR23" s="21"/>
      <c r="CS23" s="21"/>
      <c r="CT23" s="21"/>
      <c r="CU23" s="21"/>
      <c r="CV23" s="21"/>
      <c r="CW23" s="21"/>
      <c r="CX23" s="21"/>
      <c r="CY23" s="21"/>
    </row>
    <row r="24" spans="1:103" ht="18.649999999999999" customHeight="1" x14ac:dyDescent="0.2">
      <c r="A24" s="18"/>
      <c r="B24" s="174" t="s">
        <v>83</v>
      </c>
      <c r="C24" s="174"/>
      <c r="D24" s="174"/>
      <c r="E24" s="174"/>
      <c r="F24" s="174"/>
      <c r="G24" s="174"/>
      <c r="H24" s="174"/>
      <c r="I24" s="340" t="s">
        <v>84</v>
      </c>
      <c r="J24" s="341"/>
      <c r="K24" s="341"/>
      <c r="L24" s="341"/>
      <c r="M24" s="341"/>
      <c r="N24" s="341"/>
      <c r="O24" s="342"/>
      <c r="P24" s="349" t="s">
        <v>121</v>
      </c>
      <c r="Q24" s="350"/>
      <c r="R24" s="350"/>
      <c r="S24" s="350"/>
      <c r="T24" s="350"/>
      <c r="U24" s="350"/>
      <c r="V24" s="350"/>
      <c r="W24" s="350"/>
      <c r="X24" s="350"/>
      <c r="Y24" s="350"/>
      <c r="Z24" s="350"/>
      <c r="AA24" s="350"/>
      <c r="AB24" s="350"/>
      <c r="AC24" s="350"/>
      <c r="AD24" s="350"/>
      <c r="AE24" s="350"/>
      <c r="AF24" s="351"/>
      <c r="AG24" s="340" t="s">
        <v>103</v>
      </c>
      <c r="AH24" s="341"/>
      <c r="AI24" s="341"/>
      <c r="AJ24" s="341"/>
      <c r="AK24" s="341"/>
      <c r="AL24" s="729"/>
      <c r="AM24" s="729"/>
      <c r="AN24" s="730"/>
      <c r="AO24" s="340" t="s">
        <v>40</v>
      </c>
      <c r="AP24" s="341"/>
      <c r="AQ24" s="341"/>
      <c r="AR24" s="341"/>
      <c r="AS24" s="341"/>
      <c r="AT24" s="729"/>
      <c r="AU24" s="729"/>
      <c r="AV24" s="730"/>
      <c r="AW24" s="340" t="s">
        <v>41</v>
      </c>
      <c r="AX24" s="341"/>
      <c r="AY24" s="341"/>
      <c r="AZ24" s="341"/>
      <c r="BA24" s="341"/>
      <c r="BB24" s="729"/>
      <c r="BC24" s="730"/>
      <c r="BD24" s="30"/>
      <c r="BE24" s="154"/>
      <c r="BF24" s="154"/>
      <c r="BG24" s="154"/>
      <c r="BH24" s="154"/>
      <c r="BI24" s="154"/>
      <c r="BJ24" s="154"/>
      <c r="BK24" s="154"/>
      <c r="BL24" s="154"/>
      <c r="BM24" s="154"/>
      <c r="BN24" s="154"/>
      <c r="BO24" s="154"/>
      <c r="BP24" s="154"/>
      <c r="BQ24" s="154"/>
      <c r="BR24" s="154"/>
      <c r="BS24" s="724"/>
      <c r="BT24" s="724"/>
      <c r="BU24" s="724"/>
      <c r="BV24" s="724"/>
      <c r="BW24" s="724"/>
      <c r="BX24" s="724"/>
      <c r="BY24" s="724"/>
      <c r="BZ24" s="724"/>
      <c r="CA24" s="724"/>
      <c r="CB24" s="724"/>
      <c r="CC24" s="724"/>
      <c r="CD24" s="724"/>
      <c r="CE24" s="724"/>
      <c r="CF24" s="724"/>
      <c r="CG24" s="21"/>
      <c r="CH24" s="21"/>
      <c r="CI24" s="21"/>
      <c r="CJ24" s="21"/>
      <c r="CK24" s="21"/>
    </row>
    <row r="25" spans="1:103" ht="18.649999999999999" customHeight="1" x14ac:dyDescent="0.2">
      <c r="A25" s="30"/>
      <c r="B25" s="174"/>
      <c r="C25" s="174"/>
      <c r="D25" s="174"/>
      <c r="E25" s="174"/>
      <c r="F25" s="174"/>
      <c r="G25" s="174"/>
      <c r="H25" s="174"/>
      <c r="I25" s="343"/>
      <c r="J25" s="344"/>
      <c r="K25" s="344"/>
      <c r="L25" s="344"/>
      <c r="M25" s="344"/>
      <c r="N25" s="344"/>
      <c r="O25" s="345"/>
      <c r="P25" s="352"/>
      <c r="Q25" s="353"/>
      <c r="R25" s="353"/>
      <c r="S25" s="353"/>
      <c r="T25" s="353"/>
      <c r="U25" s="353"/>
      <c r="V25" s="353"/>
      <c r="W25" s="353"/>
      <c r="X25" s="353"/>
      <c r="Y25" s="353"/>
      <c r="Z25" s="353"/>
      <c r="AA25" s="353"/>
      <c r="AB25" s="353"/>
      <c r="AC25" s="353"/>
      <c r="AD25" s="353"/>
      <c r="AE25" s="353"/>
      <c r="AF25" s="354"/>
      <c r="AG25" s="343"/>
      <c r="AH25" s="344"/>
      <c r="AI25" s="344"/>
      <c r="AJ25" s="344"/>
      <c r="AK25" s="344"/>
      <c r="AL25" s="731"/>
      <c r="AM25" s="731"/>
      <c r="AN25" s="732"/>
      <c r="AO25" s="343"/>
      <c r="AP25" s="344"/>
      <c r="AQ25" s="344"/>
      <c r="AR25" s="344"/>
      <c r="AS25" s="344"/>
      <c r="AT25" s="731"/>
      <c r="AU25" s="731"/>
      <c r="AV25" s="732"/>
      <c r="AW25" s="343"/>
      <c r="AX25" s="344"/>
      <c r="AY25" s="344"/>
      <c r="AZ25" s="344"/>
      <c r="BA25" s="344"/>
      <c r="BB25" s="731"/>
      <c r="BC25" s="732"/>
      <c r="BD25" s="12"/>
      <c r="BE25" s="154"/>
      <c r="BF25" s="154"/>
      <c r="BG25" s="154"/>
      <c r="BH25" s="154"/>
      <c r="BI25" s="154"/>
      <c r="BJ25" s="154"/>
      <c r="BK25" s="154"/>
      <c r="BL25" s="154"/>
      <c r="BM25" s="154"/>
      <c r="BN25" s="154"/>
      <c r="BO25" s="154"/>
      <c r="BP25" s="154"/>
      <c r="BQ25" s="154"/>
      <c r="BR25" s="154"/>
      <c r="BS25" s="724"/>
      <c r="BT25" s="724"/>
      <c r="BU25" s="724"/>
      <c r="BV25" s="724"/>
      <c r="BW25" s="724"/>
      <c r="BX25" s="724"/>
      <c r="BY25" s="724"/>
      <c r="BZ25" s="724"/>
      <c r="CA25" s="724"/>
      <c r="CB25" s="724"/>
      <c r="CC25" s="724"/>
      <c r="CD25" s="724"/>
      <c r="CE25" s="724"/>
      <c r="CF25" s="724"/>
      <c r="CG25" s="21"/>
      <c r="CH25" s="21"/>
      <c r="CI25" s="21"/>
      <c r="CJ25" s="21"/>
      <c r="CK25" s="21"/>
      <c r="CN25" s="12"/>
    </row>
    <row r="26" spans="1:103" ht="18.649999999999999" customHeight="1" x14ac:dyDescent="0.2">
      <c r="A26" s="30"/>
      <c r="B26" s="174"/>
      <c r="C26" s="174"/>
      <c r="D26" s="174"/>
      <c r="E26" s="174"/>
      <c r="F26" s="174"/>
      <c r="G26" s="174"/>
      <c r="H26" s="174"/>
      <c r="I26" s="343"/>
      <c r="J26" s="344"/>
      <c r="K26" s="344"/>
      <c r="L26" s="344"/>
      <c r="M26" s="344"/>
      <c r="N26" s="344"/>
      <c r="O26" s="345"/>
      <c r="P26" s="352"/>
      <c r="Q26" s="353"/>
      <c r="R26" s="353"/>
      <c r="S26" s="353"/>
      <c r="T26" s="353"/>
      <c r="U26" s="353"/>
      <c r="V26" s="353"/>
      <c r="W26" s="353"/>
      <c r="X26" s="353"/>
      <c r="Y26" s="353"/>
      <c r="Z26" s="353"/>
      <c r="AA26" s="353"/>
      <c r="AB26" s="353"/>
      <c r="AC26" s="353"/>
      <c r="AD26" s="353"/>
      <c r="AE26" s="353"/>
      <c r="AF26" s="354"/>
      <c r="AG26" s="343"/>
      <c r="AH26" s="344"/>
      <c r="AI26" s="344"/>
      <c r="AJ26" s="344"/>
      <c r="AK26" s="344"/>
      <c r="AL26" s="731"/>
      <c r="AM26" s="731"/>
      <c r="AN26" s="732"/>
      <c r="AO26" s="343"/>
      <c r="AP26" s="344"/>
      <c r="AQ26" s="344"/>
      <c r="AR26" s="344"/>
      <c r="AS26" s="344"/>
      <c r="AT26" s="731"/>
      <c r="AU26" s="731"/>
      <c r="AV26" s="732"/>
      <c r="AW26" s="343"/>
      <c r="AX26" s="344"/>
      <c r="AY26" s="344"/>
      <c r="AZ26" s="344"/>
      <c r="BA26" s="344"/>
      <c r="BB26" s="731"/>
      <c r="BC26" s="732"/>
      <c r="BD26" s="30"/>
      <c r="BE26" s="723"/>
      <c r="BF26" s="723"/>
      <c r="BG26" s="723"/>
      <c r="BH26" s="723"/>
      <c r="BI26" s="723"/>
      <c r="BJ26" s="723"/>
      <c r="BK26" s="723"/>
      <c r="BL26" s="723"/>
      <c r="BM26" s="723"/>
      <c r="BN26" s="723"/>
      <c r="BO26" s="723"/>
      <c r="BP26" s="723"/>
      <c r="BQ26" s="723"/>
      <c r="BR26" s="723"/>
      <c r="BS26" s="758" t="str">
        <f>IF(AG28="有","※初回リース終了時に残価が【有】契約は申請できません。","")</f>
        <v/>
      </c>
      <c r="BT26" s="758"/>
      <c r="BU26" s="758"/>
      <c r="BV26" s="758"/>
      <c r="BW26" s="758"/>
      <c r="BX26" s="758"/>
      <c r="BY26" s="758"/>
      <c r="BZ26" s="758"/>
      <c r="CA26" s="758"/>
      <c r="CB26" s="758"/>
      <c r="CC26" s="758"/>
      <c r="CD26" s="758"/>
      <c r="CE26" s="758"/>
      <c r="CF26" s="758"/>
      <c r="CG26" s="21"/>
      <c r="CH26" s="21"/>
      <c r="CI26" s="21"/>
      <c r="CJ26" s="21"/>
      <c r="CK26" s="21"/>
      <c r="CN26" s="12"/>
    </row>
    <row r="27" spans="1:103" ht="18.649999999999999" customHeight="1" x14ac:dyDescent="0.2">
      <c r="A27" s="30"/>
      <c r="B27" s="175"/>
      <c r="C27" s="175"/>
      <c r="D27" s="175"/>
      <c r="E27" s="175"/>
      <c r="F27" s="175"/>
      <c r="G27" s="175"/>
      <c r="H27" s="175"/>
      <c r="I27" s="346"/>
      <c r="J27" s="347"/>
      <c r="K27" s="347"/>
      <c r="L27" s="347"/>
      <c r="M27" s="347"/>
      <c r="N27" s="347"/>
      <c r="O27" s="348"/>
      <c r="P27" s="355"/>
      <c r="Q27" s="356"/>
      <c r="R27" s="356"/>
      <c r="S27" s="356"/>
      <c r="T27" s="356"/>
      <c r="U27" s="356"/>
      <c r="V27" s="356"/>
      <c r="W27" s="356"/>
      <c r="X27" s="356"/>
      <c r="Y27" s="356"/>
      <c r="Z27" s="356"/>
      <c r="AA27" s="356"/>
      <c r="AB27" s="356"/>
      <c r="AC27" s="356"/>
      <c r="AD27" s="356"/>
      <c r="AE27" s="356"/>
      <c r="AF27" s="357"/>
      <c r="AG27" s="346"/>
      <c r="AH27" s="347"/>
      <c r="AI27" s="347"/>
      <c r="AJ27" s="347"/>
      <c r="AK27" s="347"/>
      <c r="AL27" s="733"/>
      <c r="AM27" s="733"/>
      <c r="AN27" s="734"/>
      <c r="AO27" s="346"/>
      <c r="AP27" s="347"/>
      <c r="AQ27" s="347"/>
      <c r="AR27" s="347"/>
      <c r="AS27" s="347"/>
      <c r="AT27" s="733"/>
      <c r="AU27" s="733"/>
      <c r="AV27" s="734"/>
      <c r="AW27" s="346"/>
      <c r="AX27" s="347"/>
      <c r="AY27" s="347"/>
      <c r="AZ27" s="347"/>
      <c r="BA27" s="347"/>
      <c r="BB27" s="733"/>
      <c r="BC27" s="734"/>
      <c r="BD27" s="30"/>
      <c r="BE27" s="723"/>
      <c r="BF27" s="723"/>
      <c r="BG27" s="723"/>
      <c r="BH27" s="723"/>
      <c r="BI27" s="723"/>
      <c r="BJ27" s="723"/>
      <c r="BK27" s="723"/>
      <c r="BL27" s="723"/>
      <c r="BM27" s="723"/>
      <c r="BN27" s="723"/>
      <c r="BO27" s="723"/>
      <c r="BP27" s="723"/>
      <c r="BQ27" s="723"/>
      <c r="BR27" s="723"/>
      <c r="BS27" s="758"/>
      <c r="BT27" s="758"/>
      <c r="BU27" s="758"/>
      <c r="BV27" s="758"/>
      <c r="BW27" s="758"/>
      <c r="BX27" s="758"/>
      <c r="BY27" s="758"/>
      <c r="BZ27" s="758"/>
      <c r="CA27" s="758"/>
      <c r="CB27" s="758"/>
      <c r="CC27" s="758"/>
      <c r="CD27" s="758"/>
      <c r="CE27" s="758"/>
      <c r="CF27" s="758"/>
      <c r="CG27" s="21"/>
      <c r="CH27" s="21"/>
      <c r="CI27" s="21"/>
      <c r="CJ27" s="21"/>
      <c r="CK27" s="21"/>
      <c r="CN27" s="13"/>
    </row>
    <row r="28" spans="1:103" ht="15.75" customHeight="1" x14ac:dyDescent="0.2">
      <c r="A28" s="30"/>
      <c r="B28" s="741"/>
      <c r="C28" s="741"/>
      <c r="D28" s="741"/>
      <c r="E28" s="742"/>
      <c r="F28" s="212" t="s">
        <v>42</v>
      </c>
      <c r="G28" s="212"/>
      <c r="H28" s="213"/>
      <c r="I28" s="760"/>
      <c r="J28" s="761"/>
      <c r="K28" s="761"/>
      <c r="L28" s="761"/>
      <c r="M28" s="204" t="s">
        <v>1</v>
      </c>
      <c r="N28" s="204"/>
      <c r="O28" s="205"/>
      <c r="P28" s="284" t="s">
        <v>22</v>
      </c>
      <c r="Q28" s="285"/>
      <c r="R28" s="285"/>
      <c r="S28" s="286"/>
      <c r="T28" s="743"/>
      <c r="U28" s="744"/>
      <c r="V28" s="744"/>
      <c r="W28" s="744"/>
      <c r="X28" s="744"/>
      <c r="Y28" s="744"/>
      <c r="Z28" s="744"/>
      <c r="AA28" s="744"/>
      <c r="AB28" s="744"/>
      <c r="AC28" s="744"/>
      <c r="AD28" s="744"/>
      <c r="AE28" s="744"/>
      <c r="AF28" s="745"/>
      <c r="AG28" s="713"/>
      <c r="AH28" s="714"/>
      <c r="AI28" s="714"/>
      <c r="AJ28" s="714"/>
      <c r="AK28" s="714"/>
      <c r="AL28" s="714"/>
      <c r="AM28" s="714"/>
      <c r="AN28" s="715"/>
      <c r="AO28" s="703"/>
      <c r="AP28" s="704"/>
      <c r="AQ28" s="704"/>
      <c r="AR28" s="704"/>
      <c r="AS28" s="704"/>
      <c r="AT28" s="709"/>
      <c r="AU28" s="709"/>
      <c r="AV28" s="710"/>
      <c r="AW28" s="700"/>
      <c r="AX28" s="701"/>
      <c r="AY28" s="701"/>
      <c r="AZ28" s="701"/>
      <c r="BA28" s="701"/>
      <c r="BB28" s="701"/>
      <c r="BC28" s="702"/>
      <c r="BD28" s="23" t="str">
        <f>IF(BS18="","","※1")</f>
        <v/>
      </c>
      <c r="BS28" s="758" t="str">
        <f>IF(AO28="該当する","※割賦契約に【該当する】契約は申請できません。","")</f>
        <v/>
      </c>
      <c r="BT28" s="758"/>
      <c r="BU28" s="758"/>
      <c r="BV28" s="758"/>
      <c r="BW28" s="758"/>
      <c r="BX28" s="758"/>
      <c r="BY28" s="758"/>
      <c r="BZ28" s="758"/>
      <c r="CA28" s="758"/>
      <c r="CB28" s="758"/>
      <c r="CC28" s="758"/>
      <c r="CD28" s="758"/>
      <c r="CE28" s="758"/>
      <c r="CF28" s="758"/>
      <c r="CG28" s="22"/>
      <c r="CH28" s="22"/>
      <c r="CI28" s="22"/>
      <c r="CJ28" s="22"/>
      <c r="CK28" s="22"/>
      <c r="CN28" s="13"/>
    </row>
    <row r="29" spans="1:103" ht="15.75" customHeight="1" x14ac:dyDescent="0.2">
      <c r="A29" s="30"/>
      <c r="B29" s="741"/>
      <c r="C29" s="741"/>
      <c r="D29" s="741"/>
      <c r="E29" s="742"/>
      <c r="F29" s="214"/>
      <c r="G29" s="214"/>
      <c r="H29" s="215"/>
      <c r="I29" s="762"/>
      <c r="J29" s="763"/>
      <c r="K29" s="763"/>
      <c r="L29" s="763"/>
      <c r="M29" s="206"/>
      <c r="N29" s="206"/>
      <c r="O29" s="207"/>
      <c r="P29" s="287"/>
      <c r="Q29" s="288"/>
      <c r="R29" s="288"/>
      <c r="S29" s="289"/>
      <c r="T29" s="746"/>
      <c r="U29" s="747"/>
      <c r="V29" s="747"/>
      <c r="W29" s="747"/>
      <c r="X29" s="747"/>
      <c r="Y29" s="747"/>
      <c r="Z29" s="747"/>
      <c r="AA29" s="747"/>
      <c r="AB29" s="747"/>
      <c r="AC29" s="747"/>
      <c r="AD29" s="747"/>
      <c r="AE29" s="747"/>
      <c r="AF29" s="748"/>
      <c r="AG29" s="716"/>
      <c r="AH29" s="717"/>
      <c r="AI29" s="717"/>
      <c r="AJ29" s="717"/>
      <c r="AK29" s="717"/>
      <c r="AL29" s="717"/>
      <c r="AM29" s="717"/>
      <c r="AN29" s="718"/>
      <c r="AO29" s="703"/>
      <c r="AP29" s="704"/>
      <c r="AQ29" s="704"/>
      <c r="AR29" s="704"/>
      <c r="AS29" s="704"/>
      <c r="AT29" s="709"/>
      <c r="AU29" s="709"/>
      <c r="AV29" s="710"/>
      <c r="AW29" s="703"/>
      <c r="AX29" s="704"/>
      <c r="AY29" s="704"/>
      <c r="AZ29" s="704"/>
      <c r="BA29" s="704"/>
      <c r="BB29" s="704"/>
      <c r="BC29" s="705"/>
      <c r="BD29" s="30"/>
      <c r="BS29" s="758"/>
      <c r="BT29" s="758"/>
      <c r="BU29" s="758"/>
      <c r="BV29" s="758"/>
      <c r="BW29" s="758"/>
      <c r="BX29" s="758"/>
      <c r="BY29" s="758"/>
      <c r="BZ29" s="758"/>
      <c r="CA29" s="758"/>
      <c r="CB29" s="758"/>
      <c r="CC29" s="758"/>
      <c r="CD29" s="758"/>
      <c r="CE29" s="758"/>
      <c r="CF29" s="758"/>
      <c r="CG29" s="22"/>
      <c r="CH29" s="22"/>
      <c r="CI29" s="22"/>
      <c r="CJ29" s="22"/>
      <c r="CK29" s="22"/>
      <c r="CN29" s="13"/>
    </row>
    <row r="30" spans="1:103" ht="15.75" customHeight="1" x14ac:dyDescent="0.2">
      <c r="A30" s="30"/>
      <c r="B30" s="741"/>
      <c r="C30" s="741"/>
      <c r="D30" s="741"/>
      <c r="E30" s="742"/>
      <c r="F30" s="216"/>
      <c r="G30" s="216"/>
      <c r="H30" s="217"/>
      <c r="I30" s="764"/>
      <c r="J30" s="765"/>
      <c r="K30" s="765"/>
      <c r="L30" s="765"/>
      <c r="M30" s="208"/>
      <c r="N30" s="208"/>
      <c r="O30" s="209"/>
      <c r="P30" s="290"/>
      <c r="Q30" s="291"/>
      <c r="R30" s="291"/>
      <c r="S30" s="292"/>
      <c r="T30" s="749"/>
      <c r="U30" s="750"/>
      <c r="V30" s="750"/>
      <c r="W30" s="750"/>
      <c r="X30" s="750"/>
      <c r="Y30" s="750"/>
      <c r="Z30" s="750"/>
      <c r="AA30" s="750"/>
      <c r="AB30" s="750"/>
      <c r="AC30" s="750"/>
      <c r="AD30" s="750"/>
      <c r="AE30" s="750"/>
      <c r="AF30" s="751"/>
      <c r="AG30" s="716"/>
      <c r="AH30" s="717"/>
      <c r="AI30" s="717"/>
      <c r="AJ30" s="717"/>
      <c r="AK30" s="717"/>
      <c r="AL30" s="717"/>
      <c r="AM30" s="717"/>
      <c r="AN30" s="718"/>
      <c r="AO30" s="703"/>
      <c r="AP30" s="704"/>
      <c r="AQ30" s="704"/>
      <c r="AR30" s="704"/>
      <c r="AS30" s="704"/>
      <c r="AT30" s="709"/>
      <c r="AU30" s="709"/>
      <c r="AV30" s="710"/>
      <c r="AW30" s="703"/>
      <c r="AX30" s="704"/>
      <c r="AY30" s="704"/>
      <c r="AZ30" s="704"/>
      <c r="BA30" s="704"/>
      <c r="BB30" s="704"/>
      <c r="BC30" s="705"/>
      <c r="BD30" s="23" t="str">
        <f>IF(BS22="","","※2")</f>
        <v/>
      </c>
      <c r="BS30" s="759" t="str">
        <f>IF(AW28="該当する","※所有権移転付リースに【該当する】契約は申請できません。","")</f>
        <v/>
      </c>
      <c r="BT30" s="759"/>
      <c r="BU30" s="759"/>
      <c r="BV30" s="759"/>
      <c r="BW30" s="759"/>
      <c r="BX30" s="759"/>
      <c r="BY30" s="759"/>
      <c r="BZ30" s="759"/>
      <c r="CA30" s="759"/>
      <c r="CB30" s="759"/>
      <c r="CC30" s="759"/>
      <c r="CD30" s="759"/>
      <c r="CE30" s="759"/>
      <c r="CF30" s="759"/>
      <c r="CG30" s="22"/>
      <c r="CH30" s="22"/>
      <c r="CI30" s="22"/>
      <c r="CJ30" s="22"/>
      <c r="CK30" s="22"/>
      <c r="CN30" s="13"/>
    </row>
    <row r="31" spans="1:103" ht="15.75" customHeight="1" x14ac:dyDescent="0.2">
      <c r="A31" s="30"/>
      <c r="B31" s="317" t="str">
        <f>IF(B28="","",ROUNDDOWN(B28/12,0))</f>
        <v/>
      </c>
      <c r="C31" s="318"/>
      <c r="D31" s="318"/>
      <c r="E31" s="318"/>
      <c r="F31" s="323" t="s">
        <v>1</v>
      </c>
      <c r="G31" s="323"/>
      <c r="H31" s="324"/>
      <c r="I31" s="293"/>
      <c r="J31" s="294"/>
      <c r="K31" s="294"/>
      <c r="L31" s="294"/>
      <c r="M31" s="294"/>
      <c r="N31" s="294"/>
      <c r="O31" s="295"/>
      <c r="P31" s="302" t="s">
        <v>24</v>
      </c>
      <c r="Q31" s="303"/>
      <c r="R31" s="303"/>
      <c r="S31" s="304"/>
      <c r="T31" s="752"/>
      <c r="U31" s="753"/>
      <c r="V31" s="753"/>
      <c r="W31" s="753"/>
      <c r="X31" s="753"/>
      <c r="Y31" s="753"/>
      <c r="Z31" s="753"/>
      <c r="AA31" s="753"/>
      <c r="AB31" s="753"/>
      <c r="AC31" s="753"/>
      <c r="AD31" s="753"/>
      <c r="AE31" s="753"/>
      <c r="AF31" s="754"/>
      <c r="AG31" s="716"/>
      <c r="AH31" s="717"/>
      <c r="AI31" s="717"/>
      <c r="AJ31" s="717"/>
      <c r="AK31" s="717"/>
      <c r="AL31" s="717"/>
      <c r="AM31" s="717"/>
      <c r="AN31" s="718"/>
      <c r="AO31" s="703"/>
      <c r="AP31" s="704"/>
      <c r="AQ31" s="704"/>
      <c r="AR31" s="704"/>
      <c r="AS31" s="704"/>
      <c r="AT31" s="709"/>
      <c r="AU31" s="709"/>
      <c r="AV31" s="710"/>
      <c r="AW31" s="703"/>
      <c r="AX31" s="704"/>
      <c r="AY31" s="704"/>
      <c r="AZ31" s="704"/>
      <c r="BA31" s="704"/>
      <c r="BB31" s="704"/>
      <c r="BC31" s="705"/>
      <c r="BD31" s="30"/>
      <c r="BS31" s="759"/>
      <c r="BT31" s="759"/>
      <c r="BU31" s="759"/>
      <c r="BV31" s="759"/>
      <c r="BW31" s="759"/>
      <c r="BX31" s="759"/>
      <c r="BY31" s="759"/>
      <c r="BZ31" s="759"/>
      <c r="CA31" s="759"/>
      <c r="CB31" s="759"/>
      <c r="CC31" s="759"/>
      <c r="CD31" s="759"/>
      <c r="CE31" s="759"/>
      <c r="CF31" s="759"/>
      <c r="CG31" s="22"/>
      <c r="CH31" s="22"/>
      <c r="CI31" s="22"/>
      <c r="CJ31" s="22"/>
      <c r="CK31" s="22"/>
      <c r="CN31" s="14"/>
    </row>
    <row r="32" spans="1:103" ht="15.75" customHeight="1" x14ac:dyDescent="0.2">
      <c r="A32" s="30"/>
      <c r="B32" s="319"/>
      <c r="C32" s="320"/>
      <c r="D32" s="320"/>
      <c r="E32" s="320"/>
      <c r="F32" s="325"/>
      <c r="G32" s="325"/>
      <c r="H32" s="326"/>
      <c r="I32" s="296"/>
      <c r="J32" s="297"/>
      <c r="K32" s="297"/>
      <c r="L32" s="297"/>
      <c r="M32" s="297"/>
      <c r="N32" s="297"/>
      <c r="O32" s="298"/>
      <c r="P32" s="287"/>
      <c r="Q32" s="288"/>
      <c r="R32" s="288"/>
      <c r="S32" s="289"/>
      <c r="T32" s="746"/>
      <c r="U32" s="747"/>
      <c r="V32" s="747"/>
      <c r="W32" s="747"/>
      <c r="X32" s="747"/>
      <c r="Y32" s="747"/>
      <c r="Z32" s="747"/>
      <c r="AA32" s="747"/>
      <c r="AB32" s="747"/>
      <c r="AC32" s="747"/>
      <c r="AD32" s="747"/>
      <c r="AE32" s="747"/>
      <c r="AF32" s="748"/>
      <c r="AG32" s="716"/>
      <c r="AH32" s="717"/>
      <c r="AI32" s="717"/>
      <c r="AJ32" s="717"/>
      <c r="AK32" s="717"/>
      <c r="AL32" s="717"/>
      <c r="AM32" s="717"/>
      <c r="AN32" s="718"/>
      <c r="AO32" s="703"/>
      <c r="AP32" s="704"/>
      <c r="AQ32" s="704"/>
      <c r="AR32" s="704"/>
      <c r="AS32" s="704"/>
      <c r="AT32" s="709"/>
      <c r="AU32" s="709"/>
      <c r="AV32" s="710"/>
      <c r="AW32" s="703"/>
      <c r="AX32" s="704"/>
      <c r="AY32" s="704"/>
      <c r="AZ32" s="704"/>
      <c r="BA32" s="704"/>
      <c r="BB32" s="704"/>
      <c r="BC32" s="705"/>
      <c r="BD32" s="30"/>
      <c r="BE32" s="758"/>
      <c r="BF32" s="758"/>
      <c r="BG32" s="758"/>
      <c r="BH32" s="758"/>
      <c r="BI32" s="758"/>
      <c r="BJ32" s="758"/>
      <c r="BK32" s="758"/>
      <c r="BL32" s="758"/>
      <c r="BM32" s="758"/>
      <c r="BN32" s="758"/>
      <c r="BO32" s="758"/>
      <c r="BP32" s="758"/>
      <c r="BQ32" s="758"/>
      <c r="BR32" s="8"/>
      <c r="BZ32" s="8"/>
      <c r="CA32" s="8"/>
      <c r="CB32" s="8"/>
      <c r="CC32" s="8"/>
      <c r="CD32" s="8"/>
      <c r="CE32" s="8"/>
      <c r="CF32" s="8"/>
      <c r="CG32" s="8"/>
      <c r="CH32" s="8"/>
      <c r="CI32" s="8"/>
      <c r="CJ32" s="8"/>
      <c r="CK32" s="8"/>
      <c r="CL32" s="9"/>
      <c r="CN32" s="14"/>
    </row>
    <row r="33" spans="1:92" ht="33.75" customHeight="1" x14ac:dyDescent="0.2">
      <c r="A33" s="30"/>
      <c r="B33" s="321"/>
      <c r="C33" s="322"/>
      <c r="D33" s="322"/>
      <c r="E33" s="322"/>
      <c r="F33" s="327"/>
      <c r="G33" s="327"/>
      <c r="H33" s="328"/>
      <c r="I33" s="299"/>
      <c r="J33" s="300"/>
      <c r="K33" s="300"/>
      <c r="L33" s="300"/>
      <c r="M33" s="300"/>
      <c r="N33" s="300"/>
      <c r="O33" s="301"/>
      <c r="P33" s="305"/>
      <c r="Q33" s="306"/>
      <c r="R33" s="306"/>
      <c r="S33" s="307"/>
      <c r="T33" s="755"/>
      <c r="U33" s="756"/>
      <c r="V33" s="756"/>
      <c r="W33" s="756"/>
      <c r="X33" s="756"/>
      <c r="Y33" s="756"/>
      <c r="Z33" s="756"/>
      <c r="AA33" s="756"/>
      <c r="AB33" s="756"/>
      <c r="AC33" s="756"/>
      <c r="AD33" s="756"/>
      <c r="AE33" s="756"/>
      <c r="AF33" s="757"/>
      <c r="AG33" s="719"/>
      <c r="AH33" s="720"/>
      <c r="AI33" s="720"/>
      <c r="AJ33" s="720"/>
      <c r="AK33" s="720"/>
      <c r="AL33" s="720"/>
      <c r="AM33" s="720"/>
      <c r="AN33" s="721"/>
      <c r="AO33" s="706"/>
      <c r="AP33" s="707"/>
      <c r="AQ33" s="707"/>
      <c r="AR33" s="707"/>
      <c r="AS33" s="707"/>
      <c r="AT33" s="711"/>
      <c r="AU33" s="711"/>
      <c r="AV33" s="712"/>
      <c r="AW33" s="706"/>
      <c r="AX33" s="707"/>
      <c r="AY33" s="707"/>
      <c r="AZ33" s="707"/>
      <c r="BA33" s="707"/>
      <c r="BB33" s="707"/>
      <c r="BC33" s="708"/>
      <c r="BD33" s="30"/>
      <c r="BE33" s="758"/>
      <c r="BF33" s="758"/>
      <c r="BG33" s="758"/>
      <c r="BH33" s="758"/>
      <c r="BI33" s="758"/>
      <c r="BJ33" s="758"/>
      <c r="BK33" s="758"/>
      <c r="BL33" s="758"/>
      <c r="BM33" s="758"/>
      <c r="BN33" s="758"/>
      <c r="BO33" s="758"/>
      <c r="BP33" s="758"/>
      <c r="BQ33" s="758"/>
      <c r="BR33" s="8"/>
      <c r="BZ33" s="8"/>
      <c r="CA33" s="8"/>
      <c r="CB33" s="8"/>
      <c r="CC33" s="8"/>
      <c r="CD33" s="8"/>
      <c r="CE33" s="8"/>
      <c r="CF33" s="8"/>
      <c r="CG33" s="8"/>
      <c r="CH33" s="8"/>
      <c r="CI33" s="8"/>
      <c r="CJ33" s="8"/>
      <c r="CK33" s="8"/>
      <c r="CN33" s="14"/>
    </row>
    <row r="34" spans="1:92" ht="72" customHeight="1" x14ac:dyDescent="0.2">
      <c r="A34" s="30"/>
      <c r="B34" s="138"/>
      <c r="C34" s="138"/>
      <c r="D34" s="138"/>
      <c r="E34" s="138"/>
      <c r="F34" s="138"/>
      <c r="G34" s="138"/>
      <c r="H34" s="138"/>
      <c r="I34" s="138"/>
      <c r="J34" s="138"/>
      <c r="K34" s="138"/>
      <c r="L34" s="138"/>
      <c r="M34" s="138"/>
      <c r="N34" s="138"/>
      <c r="O34" s="138"/>
      <c r="P34" s="138"/>
      <c r="Q34" s="138"/>
      <c r="R34" s="138"/>
      <c r="S34" s="138"/>
      <c r="T34" s="138"/>
      <c r="U34" s="138"/>
      <c r="V34" s="138"/>
      <c r="W34" s="139"/>
      <c r="X34" s="139"/>
      <c r="Y34" s="139"/>
      <c r="Z34" s="139"/>
      <c r="AA34" s="139"/>
      <c r="AB34" s="139"/>
      <c r="AC34" s="139"/>
      <c r="AD34" s="138"/>
      <c r="AE34" s="138"/>
      <c r="AF34" s="138"/>
      <c r="AG34" s="138"/>
      <c r="AH34" s="138"/>
      <c r="AI34" s="138"/>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N34" s="139"/>
      <c r="BO34" s="139"/>
      <c r="BP34" s="139"/>
      <c r="BQ34" s="139"/>
      <c r="BR34" s="30"/>
    </row>
    <row r="35" spans="1:92" ht="13.5" customHeight="1" x14ac:dyDescent="0.2">
      <c r="A35" s="68"/>
      <c r="B35" s="68"/>
      <c r="C35" s="68"/>
      <c r="D35" s="68"/>
      <c r="E35" s="68"/>
      <c r="F35" s="68"/>
      <c r="G35" s="68"/>
      <c r="H35" s="68"/>
      <c r="I35" s="64"/>
      <c r="J35" s="64"/>
      <c r="K35" s="64"/>
      <c r="L35" s="64"/>
      <c r="M35" s="64"/>
      <c r="N35" s="64"/>
      <c r="O35" s="64"/>
      <c r="P35" s="64"/>
      <c r="Q35" s="64"/>
      <c r="R35" s="64"/>
      <c r="S35" s="64"/>
      <c r="T35" s="64"/>
      <c r="U35" s="64"/>
      <c r="V35" s="64"/>
      <c r="W35" s="64"/>
      <c r="X35" s="64"/>
      <c r="Y35" s="64"/>
      <c r="Z35" s="64"/>
      <c r="AA35" s="64"/>
      <c r="AB35" s="64"/>
      <c r="AC35" s="64"/>
      <c r="AD35" s="78"/>
      <c r="AE35" s="78"/>
      <c r="AF35" s="78"/>
      <c r="AG35" s="78"/>
      <c r="AH35" s="78"/>
      <c r="AI35" s="78"/>
      <c r="AJ35" s="78"/>
      <c r="AK35" s="73"/>
      <c r="AL35" s="73"/>
      <c r="AM35" s="73"/>
      <c r="AN35" s="73"/>
      <c r="AO35" s="76"/>
      <c r="AP35" s="76"/>
      <c r="AQ35" s="76"/>
      <c r="AR35" s="76"/>
      <c r="AS35" s="76"/>
      <c r="AT35" s="76"/>
      <c r="AU35" s="76"/>
      <c r="AV35" s="76"/>
      <c r="AW35" s="76"/>
      <c r="AX35" s="76"/>
      <c r="AY35" s="76"/>
      <c r="AZ35" s="76"/>
      <c r="BA35" s="76"/>
      <c r="BB35" s="76"/>
      <c r="BC35" s="76"/>
      <c r="BD35" s="76"/>
      <c r="BE35" s="76"/>
      <c r="BF35" s="76"/>
      <c r="BG35" s="68"/>
      <c r="BH35" s="68"/>
      <c r="BI35" s="68"/>
      <c r="BJ35" s="68"/>
      <c r="BK35" s="68"/>
      <c r="BL35" s="68"/>
      <c r="BM35" s="68"/>
      <c r="BN35" s="68"/>
      <c r="BO35" s="68"/>
      <c r="BP35" s="68"/>
      <c r="BQ35" s="68"/>
      <c r="BR35" s="68"/>
      <c r="BS35" s="10"/>
      <c r="BT35" s="10"/>
      <c r="BY35" s="1"/>
    </row>
    <row r="36" spans="1:92" ht="11.25" customHeight="1" x14ac:dyDescent="0.2">
      <c r="A36" s="30"/>
      <c r="B36" s="166" t="s">
        <v>26</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8"/>
      <c r="BR36" s="30"/>
    </row>
    <row r="37" spans="1:92" ht="11.25" customHeight="1" x14ac:dyDescent="0.2">
      <c r="A37" s="30"/>
      <c r="B37" s="178"/>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0"/>
      <c r="BR37" s="30"/>
    </row>
    <row r="38" spans="1:92" ht="11.25" customHeight="1" x14ac:dyDescent="0.2">
      <c r="A38" s="30"/>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1"/>
      <c r="BR38" s="30"/>
    </row>
    <row r="39" spans="1:92" ht="27" customHeight="1" x14ac:dyDescent="0.2">
      <c r="A39" s="30"/>
      <c r="B39" s="181" t="s">
        <v>43</v>
      </c>
      <c r="C39" s="182"/>
      <c r="D39" s="183"/>
      <c r="E39" s="181" t="s">
        <v>44</v>
      </c>
      <c r="F39" s="182"/>
      <c r="G39" s="182"/>
      <c r="H39" s="182"/>
      <c r="I39" s="182"/>
      <c r="J39" s="182"/>
      <c r="K39" s="182"/>
      <c r="L39" s="182"/>
      <c r="M39" s="182"/>
      <c r="N39" s="182"/>
      <c r="O39" s="182"/>
      <c r="P39" s="182"/>
      <c r="Q39" s="182"/>
      <c r="R39" s="182"/>
      <c r="S39" s="182"/>
      <c r="T39" s="182"/>
      <c r="U39" s="182"/>
      <c r="V39" s="182"/>
      <c r="W39" s="182"/>
      <c r="X39" s="183"/>
      <c r="Y39" s="181" t="s">
        <v>29</v>
      </c>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3"/>
      <c r="BF39" s="181" t="s">
        <v>30</v>
      </c>
      <c r="BG39" s="182"/>
      <c r="BH39" s="182"/>
      <c r="BI39" s="182"/>
      <c r="BJ39" s="182"/>
      <c r="BK39" s="183"/>
      <c r="BL39" s="181" t="s">
        <v>85</v>
      </c>
      <c r="BM39" s="182"/>
      <c r="BN39" s="182"/>
      <c r="BO39" s="182"/>
      <c r="BP39" s="182"/>
      <c r="BQ39" s="183"/>
      <c r="BR39" s="30"/>
    </row>
    <row r="40" spans="1:92" ht="27" customHeight="1" x14ac:dyDescent="0.2">
      <c r="A40" s="30"/>
      <c r="B40" s="184"/>
      <c r="C40" s="185"/>
      <c r="D40" s="186"/>
      <c r="E40" s="184"/>
      <c r="F40" s="185"/>
      <c r="G40" s="185"/>
      <c r="H40" s="185"/>
      <c r="I40" s="185"/>
      <c r="J40" s="185"/>
      <c r="K40" s="185"/>
      <c r="L40" s="185"/>
      <c r="M40" s="185"/>
      <c r="N40" s="185"/>
      <c r="O40" s="185"/>
      <c r="P40" s="185"/>
      <c r="Q40" s="185"/>
      <c r="R40" s="185"/>
      <c r="S40" s="185"/>
      <c r="T40" s="185"/>
      <c r="U40" s="185"/>
      <c r="V40" s="185"/>
      <c r="W40" s="185"/>
      <c r="X40" s="186"/>
      <c r="Y40" s="184"/>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6"/>
      <c r="BF40" s="184"/>
      <c r="BG40" s="185"/>
      <c r="BH40" s="185"/>
      <c r="BI40" s="185"/>
      <c r="BJ40" s="185"/>
      <c r="BK40" s="186"/>
      <c r="BL40" s="184"/>
      <c r="BM40" s="185"/>
      <c r="BN40" s="185"/>
      <c r="BO40" s="185"/>
      <c r="BP40" s="185"/>
      <c r="BQ40" s="186"/>
      <c r="BR40" s="30"/>
    </row>
    <row r="41" spans="1:92" ht="27" customHeight="1" thickBot="1" x14ac:dyDescent="0.25">
      <c r="A41" s="30"/>
      <c r="B41" s="187"/>
      <c r="C41" s="188"/>
      <c r="D41" s="189"/>
      <c r="E41" s="187"/>
      <c r="F41" s="188"/>
      <c r="G41" s="188"/>
      <c r="H41" s="188"/>
      <c r="I41" s="188"/>
      <c r="J41" s="188"/>
      <c r="K41" s="188"/>
      <c r="L41" s="188"/>
      <c r="M41" s="188"/>
      <c r="N41" s="188"/>
      <c r="O41" s="188"/>
      <c r="P41" s="188"/>
      <c r="Q41" s="188"/>
      <c r="R41" s="188"/>
      <c r="S41" s="188"/>
      <c r="T41" s="188"/>
      <c r="U41" s="188"/>
      <c r="V41" s="188"/>
      <c r="W41" s="188"/>
      <c r="X41" s="189"/>
      <c r="Y41" s="187"/>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9"/>
      <c r="BF41" s="187"/>
      <c r="BG41" s="188"/>
      <c r="BH41" s="188"/>
      <c r="BI41" s="188"/>
      <c r="BJ41" s="188"/>
      <c r="BK41" s="189"/>
      <c r="BL41" s="187"/>
      <c r="BM41" s="188"/>
      <c r="BN41" s="188"/>
      <c r="BO41" s="188"/>
      <c r="BP41" s="188"/>
      <c r="BQ41" s="189"/>
      <c r="BR41" s="30"/>
    </row>
    <row r="42" spans="1:92" ht="13.25" customHeight="1" thickTop="1" x14ac:dyDescent="0.2">
      <c r="A42" s="30"/>
      <c r="B42" s="218">
        <v>1</v>
      </c>
      <c r="C42" s="219"/>
      <c r="D42" s="220"/>
      <c r="E42" s="766"/>
      <c r="F42" s="767"/>
      <c r="G42" s="767"/>
      <c r="H42" s="767"/>
      <c r="I42" s="767"/>
      <c r="J42" s="767"/>
      <c r="K42" s="767"/>
      <c r="L42" s="767"/>
      <c r="M42" s="767"/>
      <c r="N42" s="767"/>
      <c r="O42" s="767"/>
      <c r="P42" s="767"/>
      <c r="Q42" s="767"/>
      <c r="R42" s="767"/>
      <c r="S42" s="767"/>
      <c r="T42" s="767"/>
      <c r="U42" s="767"/>
      <c r="V42" s="767"/>
      <c r="W42" s="767"/>
      <c r="X42" s="768"/>
      <c r="Y42" s="766"/>
      <c r="Z42" s="767"/>
      <c r="AA42" s="767"/>
      <c r="AB42" s="767"/>
      <c r="AC42" s="767"/>
      <c r="AD42" s="767"/>
      <c r="AE42" s="767"/>
      <c r="AF42" s="767"/>
      <c r="AG42" s="767"/>
      <c r="AH42" s="767"/>
      <c r="AI42" s="767"/>
      <c r="AJ42" s="767"/>
      <c r="AK42" s="767"/>
      <c r="AL42" s="767"/>
      <c r="AM42" s="767"/>
      <c r="AN42" s="767"/>
      <c r="AO42" s="767"/>
      <c r="AP42" s="767"/>
      <c r="AQ42" s="767"/>
      <c r="AR42" s="767"/>
      <c r="AS42" s="767"/>
      <c r="AT42" s="767"/>
      <c r="AU42" s="767"/>
      <c r="AV42" s="767"/>
      <c r="AW42" s="767"/>
      <c r="AX42" s="767"/>
      <c r="AY42" s="767"/>
      <c r="AZ42" s="767"/>
      <c r="BA42" s="767"/>
      <c r="BB42" s="767"/>
      <c r="BC42" s="767"/>
      <c r="BD42" s="767"/>
      <c r="BE42" s="768"/>
      <c r="BF42" s="775"/>
      <c r="BG42" s="775"/>
      <c r="BH42" s="775"/>
      <c r="BI42" s="775"/>
      <c r="BJ42" s="775"/>
      <c r="BK42" s="775"/>
      <c r="BL42" s="775"/>
      <c r="BM42" s="775"/>
      <c r="BN42" s="775"/>
      <c r="BO42" s="775"/>
      <c r="BP42" s="775"/>
      <c r="BQ42" s="775"/>
      <c r="BR42" s="30"/>
    </row>
    <row r="43" spans="1:92" ht="13.25" customHeight="1" x14ac:dyDescent="0.2">
      <c r="A43" s="30"/>
      <c r="B43" s="184"/>
      <c r="C43" s="185"/>
      <c r="D43" s="186"/>
      <c r="E43" s="769"/>
      <c r="F43" s="770"/>
      <c r="G43" s="770"/>
      <c r="H43" s="770"/>
      <c r="I43" s="770"/>
      <c r="J43" s="770"/>
      <c r="K43" s="770"/>
      <c r="L43" s="770"/>
      <c r="M43" s="770"/>
      <c r="N43" s="770"/>
      <c r="O43" s="770"/>
      <c r="P43" s="770"/>
      <c r="Q43" s="770"/>
      <c r="R43" s="770"/>
      <c r="S43" s="770"/>
      <c r="T43" s="770"/>
      <c r="U43" s="770"/>
      <c r="V43" s="770"/>
      <c r="W43" s="770"/>
      <c r="X43" s="771"/>
      <c r="Y43" s="769"/>
      <c r="Z43" s="770"/>
      <c r="AA43" s="770"/>
      <c r="AB43" s="770"/>
      <c r="AC43" s="770"/>
      <c r="AD43" s="770"/>
      <c r="AE43" s="770"/>
      <c r="AF43" s="770"/>
      <c r="AG43" s="770"/>
      <c r="AH43" s="770"/>
      <c r="AI43" s="770"/>
      <c r="AJ43" s="770"/>
      <c r="AK43" s="770"/>
      <c r="AL43" s="770"/>
      <c r="AM43" s="770"/>
      <c r="AN43" s="770"/>
      <c r="AO43" s="770"/>
      <c r="AP43" s="770"/>
      <c r="AQ43" s="770"/>
      <c r="AR43" s="770"/>
      <c r="AS43" s="770"/>
      <c r="AT43" s="770"/>
      <c r="AU43" s="770"/>
      <c r="AV43" s="770"/>
      <c r="AW43" s="770"/>
      <c r="AX43" s="770"/>
      <c r="AY43" s="770"/>
      <c r="AZ43" s="770"/>
      <c r="BA43" s="770"/>
      <c r="BB43" s="770"/>
      <c r="BC43" s="770"/>
      <c r="BD43" s="770"/>
      <c r="BE43" s="771"/>
      <c r="BF43" s="776"/>
      <c r="BG43" s="776"/>
      <c r="BH43" s="776"/>
      <c r="BI43" s="776"/>
      <c r="BJ43" s="776"/>
      <c r="BK43" s="776"/>
      <c r="BL43" s="776"/>
      <c r="BM43" s="776"/>
      <c r="BN43" s="776"/>
      <c r="BO43" s="776"/>
      <c r="BP43" s="776"/>
      <c r="BQ43" s="776"/>
      <c r="BR43" s="30"/>
    </row>
    <row r="44" spans="1:92" ht="13.25" customHeight="1" x14ac:dyDescent="0.2">
      <c r="A44" s="30"/>
      <c r="B44" s="221"/>
      <c r="C44" s="222"/>
      <c r="D44" s="223"/>
      <c r="E44" s="772"/>
      <c r="F44" s="773"/>
      <c r="G44" s="773"/>
      <c r="H44" s="773"/>
      <c r="I44" s="773"/>
      <c r="J44" s="773"/>
      <c r="K44" s="773"/>
      <c r="L44" s="773"/>
      <c r="M44" s="773"/>
      <c r="N44" s="773"/>
      <c r="O44" s="773"/>
      <c r="P44" s="773"/>
      <c r="Q44" s="773"/>
      <c r="R44" s="773"/>
      <c r="S44" s="773"/>
      <c r="T44" s="773"/>
      <c r="U44" s="773"/>
      <c r="V44" s="773"/>
      <c r="W44" s="773"/>
      <c r="X44" s="774"/>
      <c r="Y44" s="772"/>
      <c r="Z44" s="773"/>
      <c r="AA44" s="773"/>
      <c r="AB44" s="773"/>
      <c r="AC44" s="773"/>
      <c r="AD44" s="773"/>
      <c r="AE44" s="773"/>
      <c r="AF44" s="773"/>
      <c r="AG44" s="773"/>
      <c r="AH44" s="773"/>
      <c r="AI44" s="773"/>
      <c r="AJ44" s="773"/>
      <c r="AK44" s="773"/>
      <c r="AL44" s="773"/>
      <c r="AM44" s="773"/>
      <c r="AN44" s="773"/>
      <c r="AO44" s="773"/>
      <c r="AP44" s="773"/>
      <c r="AQ44" s="773"/>
      <c r="AR44" s="773"/>
      <c r="AS44" s="773"/>
      <c r="AT44" s="773"/>
      <c r="AU44" s="773"/>
      <c r="AV44" s="773"/>
      <c r="AW44" s="773"/>
      <c r="AX44" s="773"/>
      <c r="AY44" s="773"/>
      <c r="AZ44" s="773"/>
      <c r="BA44" s="773"/>
      <c r="BB44" s="773"/>
      <c r="BC44" s="773"/>
      <c r="BD44" s="773"/>
      <c r="BE44" s="774"/>
      <c r="BF44" s="777"/>
      <c r="BG44" s="777"/>
      <c r="BH44" s="777"/>
      <c r="BI44" s="777"/>
      <c r="BJ44" s="777"/>
      <c r="BK44" s="777"/>
      <c r="BL44" s="777"/>
      <c r="BM44" s="777"/>
      <c r="BN44" s="777"/>
      <c r="BO44" s="777"/>
      <c r="BP44" s="777"/>
      <c r="BQ44" s="777"/>
      <c r="BR44" s="30"/>
    </row>
    <row r="45" spans="1:92" ht="13.25" customHeight="1" x14ac:dyDescent="0.2">
      <c r="A45" s="30"/>
      <c r="B45" s="181">
        <v>2</v>
      </c>
      <c r="C45" s="182"/>
      <c r="D45" s="183"/>
      <c r="E45" s="778"/>
      <c r="F45" s="779"/>
      <c r="G45" s="779"/>
      <c r="H45" s="779"/>
      <c r="I45" s="779"/>
      <c r="J45" s="779"/>
      <c r="K45" s="779"/>
      <c r="L45" s="779"/>
      <c r="M45" s="779"/>
      <c r="N45" s="779"/>
      <c r="O45" s="779"/>
      <c r="P45" s="779"/>
      <c r="Q45" s="779"/>
      <c r="R45" s="779"/>
      <c r="S45" s="779"/>
      <c r="T45" s="779"/>
      <c r="U45" s="779"/>
      <c r="V45" s="779"/>
      <c r="W45" s="779"/>
      <c r="X45" s="780"/>
      <c r="Y45" s="778"/>
      <c r="Z45" s="779"/>
      <c r="AA45" s="779"/>
      <c r="AB45" s="779"/>
      <c r="AC45" s="779"/>
      <c r="AD45" s="779"/>
      <c r="AE45" s="779"/>
      <c r="AF45" s="779"/>
      <c r="AG45" s="779"/>
      <c r="AH45" s="779"/>
      <c r="AI45" s="779"/>
      <c r="AJ45" s="779"/>
      <c r="AK45" s="779"/>
      <c r="AL45" s="779"/>
      <c r="AM45" s="779"/>
      <c r="AN45" s="779"/>
      <c r="AO45" s="779"/>
      <c r="AP45" s="779"/>
      <c r="AQ45" s="779"/>
      <c r="AR45" s="779"/>
      <c r="AS45" s="779"/>
      <c r="AT45" s="779"/>
      <c r="AU45" s="779"/>
      <c r="AV45" s="779"/>
      <c r="AW45" s="779"/>
      <c r="AX45" s="779"/>
      <c r="AY45" s="779"/>
      <c r="AZ45" s="779"/>
      <c r="BA45" s="779"/>
      <c r="BB45" s="779"/>
      <c r="BC45" s="779"/>
      <c r="BD45" s="779"/>
      <c r="BE45" s="780"/>
      <c r="BF45" s="781"/>
      <c r="BG45" s="781"/>
      <c r="BH45" s="781"/>
      <c r="BI45" s="781"/>
      <c r="BJ45" s="781"/>
      <c r="BK45" s="781"/>
      <c r="BL45" s="781"/>
      <c r="BM45" s="781"/>
      <c r="BN45" s="781"/>
      <c r="BO45" s="781"/>
      <c r="BP45" s="781"/>
      <c r="BQ45" s="781"/>
      <c r="BR45" s="30"/>
    </row>
    <row r="46" spans="1:92" ht="13.25" customHeight="1" x14ac:dyDescent="0.2">
      <c r="A46" s="30"/>
      <c r="B46" s="184"/>
      <c r="C46" s="185"/>
      <c r="D46" s="186"/>
      <c r="E46" s="769"/>
      <c r="F46" s="770"/>
      <c r="G46" s="770"/>
      <c r="H46" s="770"/>
      <c r="I46" s="770"/>
      <c r="J46" s="770"/>
      <c r="K46" s="770"/>
      <c r="L46" s="770"/>
      <c r="M46" s="770"/>
      <c r="N46" s="770"/>
      <c r="O46" s="770"/>
      <c r="P46" s="770"/>
      <c r="Q46" s="770"/>
      <c r="R46" s="770"/>
      <c r="S46" s="770"/>
      <c r="T46" s="770"/>
      <c r="U46" s="770"/>
      <c r="V46" s="770"/>
      <c r="W46" s="770"/>
      <c r="X46" s="771"/>
      <c r="Y46" s="769"/>
      <c r="Z46" s="770"/>
      <c r="AA46" s="770"/>
      <c r="AB46" s="770"/>
      <c r="AC46" s="770"/>
      <c r="AD46" s="770"/>
      <c r="AE46" s="770"/>
      <c r="AF46" s="770"/>
      <c r="AG46" s="770"/>
      <c r="AH46" s="770"/>
      <c r="AI46" s="770"/>
      <c r="AJ46" s="770"/>
      <c r="AK46" s="770"/>
      <c r="AL46" s="770"/>
      <c r="AM46" s="770"/>
      <c r="AN46" s="770"/>
      <c r="AO46" s="770"/>
      <c r="AP46" s="770"/>
      <c r="AQ46" s="770"/>
      <c r="AR46" s="770"/>
      <c r="AS46" s="770"/>
      <c r="AT46" s="770"/>
      <c r="AU46" s="770"/>
      <c r="AV46" s="770"/>
      <c r="AW46" s="770"/>
      <c r="AX46" s="770"/>
      <c r="AY46" s="770"/>
      <c r="AZ46" s="770"/>
      <c r="BA46" s="770"/>
      <c r="BB46" s="770"/>
      <c r="BC46" s="770"/>
      <c r="BD46" s="770"/>
      <c r="BE46" s="771"/>
      <c r="BF46" s="781"/>
      <c r="BG46" s="781"/>
      <c r="BH46" s="781"/>
      <c r="BI46" s="781"/>
      <c r="BJ46" s="781"/>
      <c r="BK46" s="781"/>
      <c r="BL46" s="781"/>
      <c r="BM46" s="781"/>
      <c r="BN46" s="781"/>
      <c r="BO46" s="781"/>
      <c r="BP46" s="781"/>
      <c r="BQ46" s="781"/>
      <c r="BR46" s="30"/>
    </row>
    <row r="47" spans="1:92" ht="13.25" customHeight="1" x14ac:dyDescent="0.2">
      <c r="A47" s="30"/>
      <c r="B47" s="221"/>
      <c r="C47" s="222"/>
      <c r="D47" s="223"/>
      <c r="E47" s="772"/>
      <c r="F47" s="773"/>
      <c r="G47" s="773"/>
      <c r="H47" s="773"/>
      <c r="I47" s="773"/>
      <c r="J47" s="773"/>
      <c r="K47" s="773"/>
      <c r="L47" s="773"/>
      <c r="M47" s="773"/>
      <c r="N47" s="773"/>
      <c r="O47" s="773"/>
      <c r="P47" s="773"/>
      <c r="Q47" s="773"/>
      <c r="R47" s="773"/>
      <c r="S47" s="773"/>
      <c r="T47" s="773"/>
      <c r="U47" s="773"/>
      <c r="V47" s="773"/>
      <c r="W47" s="773"/>
      <c r="X47" s="774"/>
      <c r="Y47" s="772"/>
      <c r="Z47" s="773"/>
      <c r="AA47" s="773"/>
      <c r="AB47" s="773"/>
      <c r="AC47" s="773"/>
      <c r="AD47" s="773"/>
      <c r="AE47" s="773"/>
      <c r="AF47" s="773"/>
      <c r="AG47" s="773"/>
      <c r="AH47" s="773"/>
      <c r="AI47" s="773"/>
      <c r="AJ47" s="773"/>
      <c r="AK47" s="773"/>
      <c r="AL47" s="773"/>
      <c r="AM47" s="773"/>
      <c r="AN47" s="773"/>
      <c r="AO47" s="773"/>
      <c r="AP47" s="773"/>
      <c r="AQ47" s="773"/>
      <c r="AR47" s="773"/>
      <c r="AS47" s="773"/>
      <c r="AT47" s="773"/>
      <c r="AU47" s="773"/>
      <c r="AV47" s="773"/>
      <c r="AW47" s="773"/>
      <c r="AX47" s="773"/>
      <c r="AY47" s="773"/>
      <c r="AZ47" s="773"/>
      <c r="BA47" s="773"/>
      <c r="BB47" s="773"/>
      <c r="BC47" s="773"/>
      <c r="BD47" s="773"/>
      <c r="BE47" s="774"/>
      <c r="BF47" s="781"/>
      <c r="BG47" s="781"/>
      <c r="BH47" s="781"/>
      <c r="BI47" s="781"/>
      <c r="BJ47" s="781"/>
      <c r="BK47" s="781"/>
      <c r="BL47" s="781"/>
      <c r="BM47" s="781"/>
      <c r="BN47" s="781"/>
      <c r="BO47" s="781"/>
      <c r="BP47" s="781"/>
      <c r="BQ47" s="781"/>
      <c r="BR47" s="30"/>
    </row>
    <row r="48" spans="1:92" ht="13.25" customHeight="1" x14ac:dyDescent="0.2">
      <c r="A48" s="30"/>
      <c r="B48" s="181">
        <v>3</v>
      </c>
      <c r="C48" s="182"/>
      <c r="D48" s="183"/>
      <c r="E48" s="778"/>
      <c r="F48" s="779"/>
      <c r="G48" s="779"/>
      <c r="H48" s="779"/>
      <c r="I48" s="779"/>
      <c r="J48" s="779"/>
      <c r="K48" s="779"/>
      <c r="L48" s="779"/>
      <c r="M48" s="779"/>
      <c r="N48" s="779"/>
      <c r="O48" s="779"/>
      <c r="P48" s="779"/>
      <c r="Q48" s="779"/>
      <c r="R48" s="779"/>
      <c r="S48" s="779"/>
      <c r="T48" s="779"/>
      <c r="U48" s="779"/>
      <c r="V48" s="779"/>
      <c r="W48" s="779"/>
      <c r="X48" s="780"/>
      <c r="Y48" s="778"/>
      <c r="Z48" s="779"/>
      <c r="AA48" s="779"/>
      <c r="AB48" s="779"/>
      <c r="AC48" s="779"/>
      <c r="AD48" s="779"/>
      <c r="AE48" s="779"/>
      <c r="AF48" s="779"/>
      <c r="AG48" s="779"/>
      <c r="AH48" s="779"/>
      <c r="AI48" s="779"/>
      <c r="AJ48" s="779"/>
      <c r="AK48" s="779"/>
      <c r="AL48" s="779"/>
      <c r="AM48" s="779"/>
      <c r="AN48" s="779"/>
      <c r="AO48" s="779"/>
      <c r="AP48" s="779"/>
      <c r="AQ48" s="779"/>
      <c r="AR48" s="779"/>
      <c r="AS48" s="779"/>
      <c r="AT48" s="779"/>
      <c r="AU48" s="779"/>
      <c r="AV48" s="779"/>
      <c r="AW48" s="779"/>
      <c r="AX48" s="779"/>
      <c r="AY48" s="779"/>
      <c r="AZ48" s="779"/>
      <c r="BA48" s="779"/>
      <c r="BB48" s="779"/>
      <c r="BC48" s="779"/>
      <c r="BD48" s="779"/>
      <c r="BE48" s="780"/>
      <c r="BF48" s="781"/>
      <c r="BG48" s="781"/>
      <c r="BH48" s="781"/>
      <c r="BI48" s="781"/>
      <c r="BJ48" s="781"/>
      <c r="BK48" s="781"/>
      <c r="BL48" s="781"/>
      <c r="BM48" s="781"/>
      <c r="BN48" s="781"/>
      <c r="BO48" s="781"/>
      <c r="BP48" s="781"/>
      <c r="BQ48" s="781"/>
      <c r="BR48" s="30"/>
    </row>
    <row r="49" spans="1:70" ht="13.25" customHeight="1" x14ac:dyDescent="0.2">
      <c r="A49" s="30"/>
      <c r="B49" s="184"/>
      <c r="C49" s="185"/>
      <c r="D49" s="186"/>
      <c r="E49" s="769"/>
      <c r="F49" s="770"/>
      <c r="G49" s="770"/>
      <c r="H49" s="770"/>
      <c r="I49" s="770"/>
      <c r="J49" s="770"/>
      <c r="K49" s="770"/>
      <c r="L49" s="770"/>
      <c r="M49" s="770"/>
      <c r="N49" s="770"/>
      <c r="O49" s="770"/>
      <c r="P49" s="770"/>
      <c r="Q49" s="770"/>
      <c r="R49" s="770"/>
      <c r="S49" s="770"/>
      <c r="T49" s="770"/>
      <c r="U49" s="770"/>
      <c r="V49" s="770"/>
      <c r="W49" s="770"/>
      <c r="X49" s="771"/>
      <c r="Y49" s="769"/>
      <c r="Z49" s="770"/>
      <c r="AA49" s="770"/>
      <c r="AB49" s="770"/>
      <c r="AC49" s="770"/>
      <c r="AD49" s="770"/>
      <c r="AE49" s="770"/>
      <c r="AF49" s="770"/>
      <c r="AG49" s="770"/>
      <c r="AH49" s="770"/>
      <c r="AI49" s="770"/>
      <c r="AJ49" s="770"/>
      <c r="AK49" s="770"/>
      <c r="AL49" s="770"/>
      <c r="AM49" s="770"/>
      <c r="AN49" s="770"/>
      <c r="AO49" s="770"/>
      <c r="AP49" s="770"/>
      <c r="AQ49" s="770"/>
      <c r="AR49" s="770"/>
      <c r="AS49" s="770"/>
      <c r="AT49" s="770"/>
      <c r="AU49" s="770"/>
      <c r="AV49" s="770"/>
      <c r="AW49" s="770"/>
      <c r="AX49" s="770"/>
      <c r="AY49" s="770"/>
      <c r="AZ49" s="770"/>
      <c r="BA49" s="770"/>
      <c r="BB49" s="770"/>
      <c r="BC49" s="770"/>
      <c r="BD49" s="770"/>
      <c r="BE49" s="771"/>
      <c r="BF49" s="781"/>
      <c r="BG49" s="781"/>
      <c r="BH49" s="781"/>
      <c r="BI49" s="781"/>
      <c r="BJ49" s="781"/>
      <c r="BK49" s="781"/>
      <c r="BL49" s="781"/>
      <c r="BM49" s="781"/>
      <c r="BN49" s="781"/>
      <c r="BO49" s="781"/>
      <c r="BP49" s="781"/>
      <c r="BQ49" s="781"/>
      <c r="BR49" s="30"/>
    </row>
    <row r="50" spans="1:70" ht="13.25" customHeight="1" x14ac:dyDescent="0.2">
      <c r="A50" s="30"/>
      <c r="B50" s="221"/>
      <c r="C50" s="222"/>
      <c r="D50" s="223"/>
      <c r="E50" s="772"/>
      <c r="F50" s="773"/>
      <c r="G50" s="773"/>
      <c r="H50" s="773"/>
      <c r="I50" s="773"/>
      <c r="J50" s="773"/>
      <c r="K50" s="773"/>
      <c r="L50" s="773"/>
      <c r="M50" s="773"/>
      <c r="N50" s="773"/>
      <c r="O50" s="773"/>
      <c r="P50" s="773"/>
      <c r="Q50" s="773"/>
      <c r="R50" s="773"/>
      <c r="S50" s="773"/>
      <c r="T50" s="773"/>
      <c r="U50" s="773"/>
      <c r="V50" s="773"/>
      <c r="W50" s="773"/>
      <c r="X50" s="774"/>
      <c r="Y50" s="772"/>
      <c r="Z50" s="773"/>
      <c r="AA50" s="773"/>
      <c r="AB50" s="773"/>
      <c r="AC50" s="773"/>
      <c r="AD50" s="773"/>
      <c r="AE50" s="773"/>
      <c r="AF50" s="773"/>
      <c r="AG50" s="773"/>
      <c r="AH50" s="773"/>
      <c r="AI50" s="773"/>
      <c r="AJ50" s="773"/>
      <c r="AK50" s="773"/>
      <c r="AL50" s="773"/>
      <c r="AM50" s="773"/>
      <c r="AN50" s="773"/>
      <c r="AO50" s="773"/>
      <c r="AP50" s="773"/>
      <c r="AQ50" s="773"/>
      <c r="AR50" s="773"/>
      <c r="AS50" s="773"/>
      <c r="AT50" s="773"/>
      <c r="AU50" s="773"/>
      <c r="AV50" s="773"/>
      <c r="AW50" s="773"/>
      <c r="AX50" s="773"/>
      <c r="AY50" s="773"/>
      <c r="AZ50" s="773"/>
      <c r="BA50" s="773"/>
      <c r="BB50" s="773"/>
      <c r="BC50" s="773"/>
      <c r="BD50" s="773"/>
      <c r="BE50" s="774"/>
      <c r="BF50" s="781"/>
      <c r="BG50" s="781"/>
      <c r="BH50" s="781"/>
      <c r="BI50" s="781"/>
      <c r="BJ50" s="781"/>
      <c r="BK50" s="781"/>
      <c r="BL50" s="781"/>
      <c r="BM50" s="781"/>
      <c r="BN50" s="781"/>
      <c r="BO50" s="781"/>
      <c r="BP50" s="781"/>
      <c r="BQ50" s="781"/>
      <c r="BR50" s="30"/>
    </row>
    <row r="51" spans="1:70" ht="13.25" customHeight="1" x14ac:dyDescent="0.2">
      <c r="A51" s="30"/>
      <c r="B51" s="181">
        <v>4</v>
      </c>
      <c r="C51" s="182"/>
      <c r="D51" s="183"/>
      <c r="E51" s="778"/>
      <c r="F51" s="779"/>
      <c r="G51" s="779"/>
      <c r="H51" s="779"/>
      <c r="I51" s="779"/>
      <c r="J51" s="779"/>
      <c r="K51" s="779"/>
      <c r="L51" s="779"/>
      <c r="M51" s="779"/>
      <c r="N51" s="779"/>
      <c r="O51" s="779"/>
      <c r="P51" s="779"/>
      <c r="Q51" s="779"/>
      <c r="R51" s="779"/>
      <c r="S51" s="779"/>
      <c r="T51" s="779"/>
      <c r="U51" s="779"/>
      <c r="V51" s="779"/>
      <c r="W51" s="779"/>
      <c r="X51" s="780"/>
      <c r="Y51" s="778"/>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80"/>
      <c r="BF51" s="781"/>
      <c r="BG51" s="781"/>
      <c r="BH51" s="781"/>
      <c r="BI51" s="781"/>
      <c r="BJ51" s="781"/>
      <c r="BK51" s="781"/>
      <c r="BL51" s="781"/>
      <c r="BM51" s="781"/>
      <c r="BN51" s="781"/>
      <c r="BO51" s="781"/>
      <c r="BP51" s="781"/>
      <c r="BQ51" s="781"/>
      <c r="BR51" s="30"/>
    </row>
    <row r="52" spans="1:70" ht="13.25" customHeight="1" x14ac:dyDescent="0.2">
      <c r="A52" s="30"/>
      <c r="B52" s="184"/>
      <c r="C52" s="185"/>
      <c r="D52" s="186"/>
      <c r="E52" s="769"/>
      <c r="F52" s="770"/>
      <c r="G52" s="770"/>
      <c r="H52" s="770"/>
      <c r="I52" s="770"/>
      <c r="J52" s="770"/>
      <c r="K52" s="770"/>
      <c r="L52" s="770"/>
      <c r="M52" s="770"/>
      <c r="N52" s="770"/>
      <c r="O52" s="770"/>
      <c r="P52" s="770"/>
      <c r="Q52" s="770"/>
      <c r="R52" s="770"/>
      <c r="S52" s="770"/>
      <c r="T52" s="770"/>
      <c r="U52" s="770"/>
      <c r="V52" s="770"/>
      <c r="W52" s="770"/>
      <c r="X52" s="771"/>
      <c r="Y52" s="769"/>
      <c r="Z52" s="770"/>
      <c r="AA52" s="770"/>
      <c r="AB52" s="770"/>
      <c r="AC52" s="770"/>
      <c r="AD52" s="770"/>
      <c r="AE52" s="770"/>
      <c r="AF52" s="770"/>
      <c r="AG52" s="770"/>
      <c r="AH52" s="770"/>
      <c r="AI52" s="770"/>
      <c r="AJ52" s="770"/>
      <c r="AK52" s="770"/>
      <c r="AL52" s="770"/>
      <c r="AM52" s="770"/>
      <c r="AN52" s="770"/>
      <c r="AO52" s="770"/>
      <c r="AP52" s="770"/>
      <c r="AQ52" s="770"/>
      <c r="AR52" s="770"/>
      <c r="AS52" s="770"/>
      <c r="AT52" s="770"/>
      <c r="AU52" s="770"/>
      <c r="AV52" s="770"/>
      <c r="AW52" s="770"/>
      <c r="AX52" s="770"/>
      <c r="AY52" s="770"/>
      <c r="AZ52" s="770"/>
      <c r="BA52" s="770"/>
      <c r="BB52" s="770"/>
      <c r="BC52" s="770"/>
      <c r="BD52" s="770"/>
      <c r="BE52" s="771"/>
      <c r="BF52" s="781"/>
      <c r="BG52" s="781"/>
      <c r="BH52" s="781"/>
      <c r="BI52" s="781"/>
      <c r="BJ52" s="781"/>
      <c r="BK52" s="781"/>
      <c r="BL52" s="781"/>
      <c r="BM52" s="781"/>
      <c r="BN52" s="781"/>
      <c r="BO52" s="781"/>
      <c r="BP52" s="781"/>
      <c r="BQ52" s="781"/>
      <c r="BR52" s="30"/>
    </row>
    <row r="53" spans="1:70" ht="13.25" customHeight="1" x14ac:dyDescent="0.2">
      <c r="A53" s="30"/>
      <c r="B53" s="221"/>
      <c r="C53" s="222"/>
      <c r="D53" s="223"/>
      <c r="E53" s="772"/>
      <c r="F53" s="773"/>
      <c r="G53" s="773"/>
      <c r="H53" s="773"/>
      <c r="I53" s="773"/>
      <c r="J53" s="773"/>
      <c r="K53" s="773"/>
      <c r="L53" s="773"/>
      <c r="M53" s="773"/>
      <c r="N53" s="773"/>
      <c r="O53" s="773"/>
      <c r="P53" s="773"/>
      <c r="Q53" s="773"/>
      <c r="R53" s="773"/>
      <c r="S53" s="773"/>
      <c r="T53" s="773"/>
      <c r="U53" s="773"/>
      <c r="V53" s="773"/>
      <c r="W53" s="773"/>
      <c r="X53" s="774"/>
      <c r="Y53" s="772"/>
      <c r="Z53" s="773"/>
      <c r="AA53" s="773"/>
      <c r="AB53" s="773"/>
      <c r="AC53" s="773"/>
      <c r="AD53" s="773"/>
      <c r="AE53" s="773"/>
      <c r="AF53" s="773"/>
      <c r="AG53" s="773"/>
      <c r="AH53" s="773"/>
      <c r="AI53" s="773"/>
      <c r="AJ53" s="773"/>
      <c r="AK53" s="773"/>
      <c r="AL53" s="773"/>
      <c r="AM53" s="773"/>
      <c r="AN53" s="773"/>
      <c r="AO53" s="773"/>
      <c r="AP53" s="773"/>
      <c r="AQ53" s="773"/>
      <c r="AR53" s="773"/>
      <c r="AS53" s="773"/>
      <c r="AT53" s="773"/>
      <c r="AU53" s="773"/>
      <c r="AV53" s="773"/>
      <c r="AW53" s="773"/>
      <c r="AX53" s="773"/>
      <c r="AY53" s="773"/>
      <c r="AZ53" s="773"/>
      <c r="BA53" s="773"/>
      <c r="BB53" s="773"/>
      <c r="BC53" s="773"/>
      <c r="BD53" s="773"/>
      <c r="BE53" s="774"/>
      <c r="BF53" s="781"/>
      <c r="BG53" s="781"/>
      <c r="BH53" s="781"/>
      <c r="BI53" s="781"/>
      <c r="BJ53" s="781"/>
      <c r="BK53" s="781"/>
      <c r="BL53" s="781"/>
      <c r="BM53" s="781"/>
      <c r="BN53" s="781"/>
      <c r="BO53" s="781"/>
      <c r="BP53" s="781"/>
      <c r="BQ53" s="781"/>
      <c r="BR53" s="30"/>
    </row>
    <row r="54" spans="1:70" ht="13.25" customHeight="1" x14ac:dyDescent="0.2">
      <c r="A54" s="30"/>
      <c r="B54" s="181">
        <v>5</v>
      </c>
      <c r="C54" s="182"/>
      <c r="D54" s="183"/>
      <c r="E54" s="778"/>
      <c r="F54" s="779"/>
      <c r="G54" s="779"/>
      <c r="H54" s="779"/>
      <c r="I54" s="779"/>
      <c r="J54" s="779"/>
      <c r="K54" s="779"/>
      <c r="L54" s="779"/>
      <c r="M54" s="779"/>
      <c r="N54" s="779"/>
      <c r="O54" s="779"/>
      <c r="P54" s="779"/>
      <c r="Q54" s="779"/>
      <c r="R54" s="779"/>
      <c r="S54" s="779"/>
      <c r="T54" s="779"/>
      <c r="U54" s="779"/>
      <c r="V54" s="779"/>
      <c r="W54" s="779"/>
      <c r="X54" s="780"/>
      <c r="Y54" s="778"/>
      <c r="Z54" s="779"/>
      <c r="AA54" s="779"/>
      <c r="AB54" s="779"/>
      <c r="AC54" s="779"/>
      <c r="AD54" s="779"/>
      <c r="AE54" s="779"/>
      <c r="AF54" s="779"/>
      <c r="AG54" s="779"/>
      <c r="AH54" s="779"/>
      <c r="AI54" s="779"/>
      <c r="AJ54" s="779"/>
      <c r="AK54" s="779"/>
      <c r="AL54" s="779"/>
      <c r="AM54" s="779"/>
      <c r="AN54" s="779"/>
      <c r="AO54" s="779"/>
      <c r="AP54" s="779"/>
      <c r="AQ54" s="779"/>
      <c r="AR54" s="779"/>
      <c r="AS54" s="779"/>
      <c r="AT54" s="779"/>
      <c r="AU54" s="779"/>
      <c r="AV54" s="779"/>
      <c r="AW54" s="779"/>
      <c r="AX54" s="779"/>
      <c r="AY54" s="779"/>
      <c r="AZ54" s="779"/>
      <c r="BA54" s="779"/>
      <c r="BB54" s="779"/>
      <c r="BC54" s="779"/>
      <c r="BD54" s="779"/>
      <c r="BE54" s="780"/>
      <c r="BF54" s="781"/>
      <c r="BG54" s="781"/>
      <c r="BH54" s="781"/>
      <c r="BI54" s="781"/>
      <c r="BJ54" s="781"/>
      <c r="BK54" s="781"/>
      <c r="BL54" s="781"/>
      <c r="BM54" s="781"/>
      <c r="BN54" s="781"/>
      <c r="BO54" s="781"/>
      <c r="BP54" s="781"/>
      <c r="BQ54" s="781"/>
      <c r="BR54" s="30"/>
    </row>
    <row r="55" spans="1:70" ht="13.25" customHeight="1" x14ac:dyDescent="0.2">
      <c r="A55" s="30"/>
      <c r="B55" s="184"/>
      <c r="C55" s="185"/>
      <c r="D55" s="186"/>
      <c r="E55" s="769"/>
      <c r="F55" s="770"/>
      <c r="G55" s="770"/>
      <c r="H55" s="770"/>
      <c r="I55" s="770"/>
      <c r="J55" s="770"/>
      <c r="K55" s="770"/>
      <c r="L55" s="770"/>
      <c r="M55" s="770"/>
      <c r="N55" s="770"/>
      <c r="O55" s="770"/>
      <c r="P55" s="770"/>
      <c r="Q55" s="770"/>
      <c r="R55" s="770"/>
      <c r="S55" s="770"/>
      <c r="T55" s="770"/>
      <c r="U55" s="770"/>
      <c r="V55" s="770"/>
      <c r="W55" s="770"/>
      <c r="X55" s="771"/>
      <c r="Y55" s="769"/>
      <c r="Z55" s="770"/>
      <c r="AA55" s="770"/>
      <c r="AB55" s="770"/>
      <c r="AC55" s="770"/>
      <c r="AD55" s="770"/>
      <c r="AE55" s="770"/>
      <c r="AF55" s="770"/>
      <c r="AG55" s="770"/>
      <c r="AH55" s="770"/>
      <c r="AI55" s="770"/>
      <c r="AJ55" s="770"/>
      <c r="AK55" s="770"/>
      <c r="AL55" s="770"/>
      <c r="AM55" s="770"/>
      <c r="AN55" s="770"/>
      <c r="AO55" s="770"/>
      <c r="AP55" s="770"/>
      <c r="AQ55" s="770"/>
      <c r="AR55" s="770"/>
      <c r="AS55" s="770"/>
      <c r="AT55" s="770"/>
      <c r="AU55" s="770"/>
      <c r="AV55" s="770"/>
      <c r="AW55" s="770"/>
      <c r="AX55" s="770"/>
      <c r="AY55" s="770"/>
      <c r="AZ55" s="770"/>
      <c r="BA55" s="770"/>
      <c r="BB55" s="770"/>
      <c r="BC55" s="770"/>
      <c r="BD55" s="770"/>
      <c r="BE55" s="771"/>
      <c r="BF55" s="781"/>
      <c r="BG55" s="781"/>
      <c r="BH55" s="781"/>
      <c r="BI55" s="781"/>
      <c r="BJ55" s="781"/>
      <c r="BK55" s="781"/>
      <c r="BL55" s="781"/>
      <c r="BM55" s="781"/>
      <c r="BN55" s="781"/>
      <c r="BO55" s="781"/>
      <c r="BP55" s="781"/>
      <c r="BQ55" s="781"/>
      <c r="BR55" s="30"/>
    </row>
    <row r="56" spans="1:70" ht="13.25" customHeight="1" x14ac:dyDescent="0.2">
      <c r="A56" s="30"/>
      <c r="B56" s="221"/>
      <c r="C56" s="222"/>
      <c r="D56" s="223"/>
      <c r="E56" s="772"/>
      <c r="F56" s="773"/>
      <c r="G56" s="773"/>
      <c r="H56" s="773"/>
      <c r="I56" s="773"/>
      <c r="J56" s="773"/>
      <c r="K56" s="773"/>
      <c r="L56" s="773"/>
      <c r="M56" s="773"/>
      <c r="N56" s="773"/>
      <c r="O56" s="773"/>
      <c r="P56" s="773"/>
      <c r="Q56" s="773"/>
      <c r="R56" s="773"/>
      <c r="S56" s="773"/>
      <c r="T56" s="773"/>
      <c r="U56" s="773"/>
      <c r="V56" s="773"/>
      <c r="W56" s="773"/>
      <c r="X56" s="774"/>
      <c r="Y56" s="772"/>
      <c r="Z56" s="773"/>
      <c r="AA56" s="773"/>
      <c r="AB56" s="773"/>
      <c r="AC56" s="773"/>
      <c r="AD56" s="773"/>
      <c r="AE56" s="773"/>
      <c r="AF56" s="773"/>
      <c r="AG56" s="773"/>
      <c r="AH56" s="773"/>
      <c r="AI56" s="773"/>
      <c r="AJ56" s="773"/>
      <c r="AK56" s="773"/>
      <c r="AL56" s="773"/>
      <c r="AM56" s="773"/>
      <c r="AN56" s="773"/>
      <c r="AO56" s="773"/>
      <c r="AP56" s="773"/>
      <c r="AQ56" s="773"/>
      <c r="AR56" s="773"/>
      <c r="AS56" s="773"/>
      <c r="AT56" s="773"/>
      <c r="AU56" s="773"/>
      <c r="AV56" s="773"/>
      <c r="AW56" s="773"/>
      <c r="AX56" s="773"/>
      <c r="AY56" s="773"/>
      <c r="AZ56" s="773"/>
      <c r="BA56" s="773"/>
      <c r="BB56" s="773"/>
      <c r="BC56" s="773"/>
      <c r="BD56" s="773"/>
      <c r="BE56" s="774"/>
      <c r="BF56" s="781"/>
      <c r="BG56" s="781"/>
      <c r="BH56" s="781"/>
      <c r="BI56" s="781"/>
      <c r="BJ56" s="781"/>
      <c r="BK56" s="781"/>
      <c r="BL56" s="781"/>
      <c r="BM56" s="781"/>
      <c r="BN56" s="781"/>
      <c r="BO56" s="781"/>
      <c r="BP56" s="781"/>
      <c r="BQ56" s="781"/>
      <c r="BR56" s="30"/>
    </row>
    <row r="57" spans="1:70" ht="13.25" customHeight="1" x14ac:dyDescent="0.2">
      <c r="A57" s="30"/>
      <c r="B57" s="181">
        <v>6</v>
      </c>
      <c r="C57" s="182"/>
      <c r="D57" s="183"/>
      <c r="E57" s="778"/>
      <c r="F57" s="779"/>
      <c r="G57" s="779"/>
      <c r="H57" s="779"/>
      <c r="I57" s="779"/>
      <c r="J57" s="779"/>
      <c r="K57" s="779"/>
      <c r="L57" s="779"/>
      <c r="M57" s="779"/>
      <c r="N57" s="779"/>
      <c r="O57" s="779"/>
      <c r="P57" s="779"/>
      <c r="Q57" s="779"/>
      <c r="R57" s="779"/>
      <c r="S57" s="779"/>
      <c r="T57" s="779"/>
      <c r="U57" s="779"/>
      <c r="V57" s="779"/>
      <c r="W57" s="779"/>
      <c r="X57" s="780"/>
      <c r="Y57" s="778"/>
      <c r="Z57" s="779"/>
      <c r="AA57" s="779"/>
      <c r="AB57" s="779"/>
      <c r="AC57" s="779"/>
      <c r="AD57" s="779"/>
      <c r="AE57" s="779"/>
      <c r="AF57" s="779"/>
      <c r="AG57" s="779"/>
      <c r="AH57" s="779"/>
      <c r="AI57" s="779"/>
      <c r="AJ57" s="779"/>
      <c r="AK57" s="779"/>
      <c r="AL57" s="779"/>
      <c r="AM57" s="779"/>
      <c r="AN57" s="779"/>
      <c r="AO57" s="779"/>
      <c r="AP57" s="779"/>
      <c r="AQ57" s="779"/>
      <c r="AR57" s="779"/>
      <c r="AS57" s="779"/>
      <c r="AT57" s="779"/>
      <c r="AU57" s="779"/>
      <c r="AV57" s="779"/>
      <c r="AW57" s="779"/>
      <c r="AX57" s="779"/>
      <c r="AY57" s="779"/>
      <c r="AZ57" s="779"/>
      <c r="BA57" s="779"/>
      <c r="BB57" s="779"/>
      <c r="BC57" s="779"/>
      <c r="BD57" s="779"/>
      <c r="BE57" s="780"/>
      <c r="BF57" s="781"/>
      <c r="BG57" s="781"/>
      <c r="BH57" s="781"/>
      <c r="BI57" s="781"/>
      <c r="BJ57" s="781"/>
      <c r="BK57" s="781"/>
      <c r="BL57" s="781"/>
      <c r="BM57" s="781"/>
      <c r="BN57" s="781"/>
      <c r="BO57" s="781"/>
      <c r="BP57" s="781"/>
      <c r="BQ57" s="781"/>
      <c r="BR57" s="30"/>
    </row>
    <row r="58" spans="1:70" ht="13.25" customHeight="1" x14ac:dyDescent="0.2">
      <c r="A58" s="30"/>
      <c r="B58" s="184"/>
      <c r="C58" s="185"/>
      <c r="D58" s="186"/>
      <c r="E58" s="769"/>
      <c r="F58" s="770"/>
      <c r="G58" s="770"/>
      <c r="H58" s="770"/>
      <c r="I58" s="770"/>
      <c r="J58" s="770"/>
      <c r="K58" s="770"/>
      <c r="L58" s="770"/>
      <c r="M58" s="770"/>
      <c r="N58" s="770"/>
      <c r="O58" s="770"/>
      <c r="P58" s="770"/>
      <c r="Q58" s="770"/>
      <c r="R58" s="770"/>
      <c r="S58" s="770"/>
      <c r="T58" s="770"/>
      <c r="U58" s="770"/>
      <c r="V58" s="770"/>
      <c r="W58" s="770"/>
      <c r="X58" s="771"/>
      <c r="Y58" s="769"/>
      <c r="Z58" s="770"/>
      <c r="AA58" s="770"/>
      <c r="AB58" s="770"/>
      <c r="AC58" s="770"/>
      <c r="AD58" s="770"/>
      <c r="AE58" s="770"/>
      <c r="AF58" s="770"/>
      <c r="AG58" s="770"/>
      <c r="AH58" s="770"/>
      <c r="AI58" s="770"/>
      <c r="AJ58" s="770"/>
      <c r="AK58" s="770"/>
      <c r="AL58" s="770"/>
      <c r="AM58" s="770"/>
      <c r="AN58" s="770"/>
      <c r="AO58" s="770"/>
      <c r="AP58" s="770"/>
      <c r="AQ58" s="770"/>
      <c r="AR58" s="770"/>
      <c r="AS58" s="770"/>
      <c r="AT58" s="770"/>
      <c r="AU58" s="770"/>
      <c r="AV58" s="770"/>
      <c r="AW58" s="770"/>
      <c r="AX58" s="770"/>
      <c r="AY58" s="770"/>
      <c r="AZ58" s="770"/>
      <c r="BA58" s="770"/>
      <c r="BB58" s="770"/>
      <c r="BC58" s="770"/>
      <c r="BD58" s="770"/>
      <c r="BE58" s="771"/>
      <c r="BF58" s="781"/>
      <c r="BG58" s="781"/>
      <c r="BH58" s="781"/>
      <c r="BI58" s="781"/>
      <c r="BJ58" s="781"/>
      <c r="BK58" s="781"/>
      <c r="BL58" s="781"/>
      <c r="BM58" s="781"/>
      <c r="BN58" s="781"/>
      <c r="BO58" s="781"/>
      <c r="BP58" s="781"/>
      <c r="BQ58" s="781"/>
      <c r="BR58" s="30"/>
    </row>
    <row r="59" spans="1:70" ht="13.25" customHeight="1" x14ac:dyDescent="0.2">
      <c r="A59" s="30"/>
      <c r="B59" s="221"/>
      <c r="C59" s="222"/>
      <c r="D59" s="223"/>
      <c r="E59" s="772"/>
      <c r="F59" s="773"/>
      <c r="G59" s="773"/>
      <c r="H59" s="773"/>
      <c r="I59" s="773"/>
      <c r="J59" s="773"/>
      <c r="K59" s="773"/>
      <c r="L59" s="773"/>
      <c r="M59" s="773"/>
      <c r="N59" s="773"/>
      <c r="O59" s="773"/>
      <c r="P59" s="773"/>
      <c r="Q59" s="773"/>
      <c r="R59" s="773"/>
      <c r="S59" s="773"/>
      <c r="T59" s="773"/>
      <c r="U59" s="773"/>
      <c r="V59" s="773"/>
      <c r="W59" s="773"/>
      <c r="X59" s="774"/>
      <c r="Y59" s="772"/>
      <c r="Z59" s="773"/>
      <c r="AA59" s="773"/>
      <c r="AB59" s="773"/>
      <c r="AC59" s="773"/>
      <c r="AD59" s="773"/>
      <c r="AE59" s="773"/>
      <c r="AF59" s="773"/>
      <c r="AG59" s="773"/>
      <c r="AH59" s="773"/>
      <c r="AI59" s="773"/>
      <c r="AJ59" s="773"/>
      <c r="AK59" s="773"/>
      <c r="AL59" s="773"/>
      <c r="AM59" s="773"/>
      <c r="AN59" s="773"/>
      <c r="AO59" s="773"/>
      <c r="AP59" s="773"/>
      <c r="AQ59" s="773"/>
      <c r="AR59" s="773"/>
      <c r="AS59" s="773"/>
      <c r="AT59" s="773"/>
      <c r="AU59" s="773"/>
      <c r="AV59" s="773"/>
      <c r="AW59" s="773"/>
      <c r="AX59" s="773"/>
      <c r="AY59" s="773"/>
      <c r="AZ59" s="773"/>
      <c r="BA59" s="773"/>
      <c r="BB59" s="773"/>
      <c r="BC59" s="773"/>
      <c r="BD59" s="773"/>
      <c r="BE59" s="774"/>
      <c r="BF59" s="781"/>
      <c r="BG59" s="781"/>
      <c r="BH59" s="781"/>
      <c r="BI59" s="781"/>
      <c r="BJ59" s="781"/>
      <c r="BK59" s="781"/>
      <c r="BL59" s="781"/>
      <c r="BM59" s="781"/>
      <c r="BN59" s="781"/>
      <c r="BO59" s="781"/>
      <c r="BP59" s="781"/>
      <c r="BQ59" s="781"/>
      <c r="BR59" s="30"/>
    </row>
    <row r="60" spans="1:70" ht="13.25" customHeight="1" x14ac:dyDescent="0.2">
      <c r="A60" s="30"/>
      <c r="B60" s="181">
        <v>7</v>
      </c>
      <c r="C60" s="182"/>
      <c r="D60" s="183"/>
      <c r="E60" s="778"/>
      <c r="F60" s="779"/>
      <c r="G60" s="779"/>
      <c r="H60" s="779"/>
      <c r="I60" s="779"/>
      <c r="J60" s="779"/>
      <c r="K60" s="779"/>
      <c r="L60" s="779"/>
      <c r="M60" s="779"/>
      <c r="N60" s="779"/>
      <c r="O60" s="779"/>
      <c r="P60" s="779"/>
      <c r="Q60" s="779"/>
      <c r="R60" s="779"/>
      <c r="S60" s="779"/>
      <c r="T60" s="779"/>
      <c r="U60" s="779"/>
      <c r="V60" s="779"/>
      <c r="W60" s="779"/>
      <c r="X60" s="780"/>
      <c r="Y60" s="778"/>
      <c r="Z60" s="779"/>
      <c r="AA60" s="779"/>
      <c r="AB60" s="779"/>
      <c r="AC60" s="779"/>
      <c r="AD60" s="779"/>
      <c r="AE60" s="779"/>
      <c r="AF60" s="779"/>
      <c r="AG60" s="779"/>
      <c r="AH60" s="779"/>
      <c r="AI60" s="779"/>
      <c r="AJ60" s="779"/>
      <c r="AK60" s="779"/>
      <c r="AL60" s="779"/>
      <c r="AM60" s="779"/>
      <c r="AN60" s="779"/>
      <c r="AO60" s="779"/>
      <c r="AP60" s="779"/>
      <c r="AQ60" s="779"/>
      <c r="AR60" s="779"/>
      <c r="AS60" s="779"/>
      <c r="AT60" s="779"/>
      <c r="AU60" s="779"/>
      <c r="AV60" s="779"/>
      <c r="AW60" s="779"/>
      <c r="AX60" s="779"/>
      <c r="AY60" s="779"/>
      <c r="AZ60" s="779"/>
      <c r="BA60" s="779"/>
      <c r="BB60" s="779"/>
      <c r="BC60" s="779"/>
      <c r="BD60" s="779"/>
      <c r="BE60" s="780"/>
      <c r="BF60" s="781"/>
      <c r="BG60" s="781"/>
      <c r="BH60" s="781"/>
      <c r="BI60" s="781"/>
      <c r="BJ60" s="781"/>
      <c r="BK60" s="781"/>
      <c r="BL60" s="781"/>
      <c r="BM60" s="781"/>
      <c r="BN60" s="781"/>
      <c r="BO60" s="781"/>
      <c r="BP60" s="781"/>
      <c r="BQ60" s="781"/>
      <c r="BR60" s="30"/>
    </row>
    <row r="61" spans="1:70" ht="13.25" customHeight="1" x14ac:dyDescent="0.2">
      <c r="A61" s="30"/>
      <c r="B61" s="184"/>
      <c r="C61" s="185"/>
      <c r="D61" s="186"/>
      <c r="E61" s="769"/>
      <c r="F61" s="770"/>
      <c r="G61" s="770"/>
      <c r="H61" s="770"/>
      <c r="I61" s="770"/>
      <c r="J61" s="770"/>
      <c r="K61" s="770"/>
      <c r="L61" s="770"/>
      <c r="M61" s="770"/>
      <c r="N61" s="770"/>
      <c r="O61" s="770"/>
      <c r="P61" s="770"/>
      <c r="Q61" s="770"/>
      <c r="R61" s="770"/>
      <c r="S61" s="770"/>
      <c r="T61" s="770"/>
      <c r="U61" s="770"/>
      <c r="V61" s="770"/>
      <c r="W61" s="770"/>
      <c r="X61" s="771"/>
      <c r="Y61" s="769"/>
      <c r="Z61" s="770"/>
      <c r="AA61" s="770"/>
      <c r="AB61" s="770"/>
      <c r="AC61" s="770"/>
      <c r="AD61" s="770"/>
      <c r="AE61" s="770"/>
      <c r="AF61" s="770"/>
      <c r="AG61" s="770"/>
      <c r="AH61" s="770"/>
      <c r="AI61" s="770"/>
      <c r="AJ61" s="770"/>
      <c r="AK61" s="770"/>
      <c r="AL61" s="770"/>
      <c r="AM61" s="770"/>
      <c r="AN61" s="770"/>
      <c r="AO61" s="770"/>
      <c r="AP61" s="770"/>
      <c r="AQ61" s="770"/>
      <c r="AR61" s="770"/>
      <c r="AS61" s="770"/>
      <c r="AT61" s="770"/>
      <c r="AU61" s="770"/>
      <c r="AV61" s="770"/>
      <c r="AW61" s="770"/>
      <c r="AX61" s="770"/>
      <c r="AY61" s="770"/>
      <c r="AZ61" s="770"/>
      <c r="BA61" s="770"/>
      <c r="BB61" s="770"/>
      <c r="BC61" s="770"/>
      <c r="BD61" s="770"/>
      <c r="BE61" s="771"/>
      <c r="BF61" s="781"/>
      <c r="BG61" s="781"/>
      <c r="BH61" s="781"/>
      <c r="BI61" s="781"/>
      <c r="BJ61" s="781"/>
      <c r="BK61" s="781"/>
      <c r="BL61" s="781"/>
      <c r="BM61" s="781"/>
      <c r="BN61" s="781"/>
      <c r="BO61" s="781"/>
      <c r="BP61" s="781"/>
      <c r="BQ61" s="781"/>
      <c r="BR61" s="30"/>
    </row>
    <row r="62" spans="1:70" ht="13.25" customHeight="1" x14ac:dyDescent="0.2">
      <c r="A62" s="30"/>
      <c r="B62" s="221"/>
      <c r="C62" s="222"/>
      <c r="D62" s="223"/>
      <c r="E62" s="772"/>
      <c r="F62" s="773"/>
      <c r="G62" s="773"/>
      <c r="H62" s="773"/>
      <c r="I62" s="773"/>
      <c r="J62" s="773"/>
      <c r="K62" s="773"/>
      <c r="L62" s="773"/>
      <c r="M62" s="773"/>
      <c r="N62" s="773"/>
      <c r="O62" s="773"/>
      <c r="P62" s="773"/>
      <c r="Q62" s="773"/>
      <c r="R62" s="773"/>
      <c r="S62" s="773"/>
      <c r="T62" s="773"/>
      <c r="U62" s="773"/>
      <c r="V62" s="773"/>
      <c r="W62" s="773"/>
      <c r="X62" s="774"/>
      <c r="Y62" s="772"/>
      <c r="Z62" s="773"/>
      <c r="AA62" s="773"/>
      <c r="AB62" s="773"/>
      <c r="AC62" s="773"/>
      <c r="AD62" s="773"/>
      <c r="AE62" s="773"/>
      <c r="AF62" s="773"/>
      <c r="AG62" s="773"/>
      <c r="AH62" s="773"/>
      <c r="AI62" s="773"/>
      <c r="AJ62" s="773"/>
      <c r="AK62" s="773"/>
      <c r="AL62" s="773"/>
      <c r="AM62" s="773"/>
      <c r="AN62" s="773"/>
      <c r="AO62" s="773"/>
      <c r="AP62" s="773"/>
      <c r="AQ62" s="773"/>
      <c r="AR62" s="773"/>
      <c r="AS62" s="773"/>
      <c r="AT62" s="773"/>
      <c r="AU62" s="773"/>
      <c r="AV62" s="773"/>
      <c r="AW62" s="773"/>
      <c r="AX62" s="773"/>
      <c r="AY62" s="773"/>
      <c r="AZ62" s="773"/>
      <c r="BA62" s="773"/>
      <c r="BB62" s="773"/>
      <c r="BC62" s="773"/>
      <c r="BD62" s="773"/>
      <c r="BE62" s="774"/>
      <c r="BF62" s="781"/>
      <c r="BG62" s="781"/>
      <c r="BH62" s="781"/>
      <c r="BI62" s="781"/>
      <c r="BJ62" s="781"/>
      <c r="BK62" s="781"/>
      <c r="BL62" s="781"/>
      <c r="BM62" s="781"/>
      <c r="BN62" s="781"/>
      <c r="BO62" s="781"/>
      <c r="BP62" s="781"/>
      <c r="BQ62" s="781"/>
      <c r="BR62" s="30"/>
    </row>
    <row r="63" spans="1:70" ht="13.25" customHeight="1" x14ac:dyDescent="0.2">
      <c r="A63" s="30"/>
      <c r="B63" s="181">
        <v>8</v>
      </c>
      <c r="C63" s="182"/>
      <c r="D63" s="183"/>
      <c r="E63" s="778"/>
      <c r="F63" s="779"/>
      <c r="G63" s="779"/>
      <c r="H63" s="779"/>
      <c r="I63" s="779"/>
      <c r="J63" s="779"/>
      <c r="K63" s="779"/>
      <c r="L63" s="779"/>
      <c r="M63" s="779"/>
      <c r="N63" s="779"/>
      <c r="O63" s="779"/>
      <c r="P63" s="779"/>
      <c r="Q63" s="779"/>
      <c r="R63" s="779"/>
      <c r="S63" s="779"/>
      <c r="T63" s="779"/>
      <c r="U63" s="779"/>
      <c r="V63" s="779"/>
      <c r="W63" s="779"/>
      <c r="X63" s="780"/>
      <c r="Y63" s="778"/>
      <c r="Z63" s="779"/>
      <c r="AA63" s="779"/>
      <c r="AB63" s="779"/>
      <c r="AC63" s="779"/>
      <c r="AD63" s="779"/>
      <c r="AE63" s="779"/>
      <c r="AF63" s="779"/>
      <c r="AG63" s="779"/>
      <c r="AH63" s="779"/>
      <c r="AI63" s="779"/>
      <c r="AJ63" s="779"/>
      <c r="AK63" s="779"/>
      <c r="AL63" s="779"/>
      <c r="AM63" s="779"/>
      <c r="AN63" s="779"/>
      <c r="AO63" s="779"/>
      <c r="AP63" s="779"/>
      <c r="AQ63" s="779"/>
      <c r="AR63" s="779"/>
      <c r="AS63" s="779"/>
      <c r="AT63" s="779"/>
      <c r="AU63" s="779"/>
      <c r="AV63" s="779"/>
      <c r="AW63" s="779"/>
      <c r="AX63" s="779"/>
      <c r="AY63" s="779"/>
      <c r="AZ63" s="779"/>
      <c r="BA63" s="779"/>
      <c r="BB63" s="779"/>
      <c r="BC63" s="779"/>
      <c r="BD63" s="779"/>
      <c r="BE63" s="780"/>
      <c r="BF63" s="781"/>
      <c r="BG63" s="781"/>
      <c r="BH63" s="781"/>
      <c r="BI63" s="781"/>
      <c r="BJ63" s="781"/>
      <c r="BK63" s="781"/>
      <c r="BL63" s="781"/>
      <c r="BM63" s="781"/>
      <c r="BN63" s="781"/>
      <c r="BO63" s="781"/>
      <c r="BP63" s="781"/>
      <c r="BQ63" s="781"/>
      <c r="BR63" s="30"/>
    </row>
    <row r="64" spans="1:70" ht="13.25" customHeight="1" x14ac:dyDescent="0.2">
      <c r="A64" s="30"/>
      <c r="B64" s="184"/>
      <c r="C64" s="185"/>
      <c r="D64" s="186"/>
      <c r="E64" s="769"/>
      <c r="F64" s="770"/>
      <c r="G64" s="770"/>
      <c r="H64" s="770"/>
      <c r="I64" s="770"/>
      <c r="J64" s="770"/>
      <c r="K64" s="770"/>
      <c r="L64" s="770"/>
      <c r="M64" s="770"/>
      <c r="N64" s="770"/>
      <c r="O64" s="770"/>
      <c r="P64" s="770"/>
      <c r="Q64" s="770"/>
      <c r="R64" s="770"/>
      <c r="S64" s="770"/>
      <c r="T64" s="770"/>
      <c r="U64" s="770"/>
      <c r="V64" s="770"/>
      <c r="W64" s="770"/>
      <c r="X64" s="771"/>
      <c r="Y64" s="769"/>
      <c r="Z64" s="770"/>
      <c r="AA64" s="770"/>
      <c r="AB64" s="770"/>
      <c r="AC64" s="770"/>
      <c r="AD64" s="770"/>
      <c r="AE64" s="770"/>
      <c r="AF64" s="770"/>
      <c r="AG64" s="770"/>
      <c r="AH64" s="770"/>
      <c r="AI64" s="770"/>
      <c r="AJ64" s="770"/>
      <c r="AK64" s="770"/>
      <c r="AL64" s="770"/>
      <c r="AM64" s="770"/>
      <c r="AN64" s="770"/>
      <c r="AO64" s="770"/>
      <c r="AP64" s="770"/>
      <c r="AQ64" s="770"/>
      <c r="AR64" s="770"/>
      <c r="AS64" s="770"/>
      <c r="AT64" s="770"/>
      <c r="AU64" s="770"/>
      <c r="AV64" s="770"/>
      <c r="AW64" s="770"/>
      <c r="AX64" s="770"/>
      <c r="AY64" s="770"/>
      <c r="AZ64" s="770"/>
      <c r="BA64" s="770"/>
      <c r="BB64" s="770"/>
      <c r="BC64" s="770"/>
      <c r="BD64" s="770"/>
      <c r="BE64" s="771"/>
      <c r="BF64" s="781"/>
      <c r="BG64" s="781"/>
      <c r="BH64" s="781"/>
      <c r="BI64" s="781"/>
      <c r="BJ64" s="781"/>
      <c r="BK64" s="781"/>
      <c r="BL64" s="781"/>
      <c r="BM64" s="781"/>
      <c r="BN64" s="781"/>
      <c r="BO64" s="781"/>
      <c r="BP64" s="781"/>
      <c r="BQ64" s="781"/>
      <c r="BR64" s="30"/>
    </row>
    <row r="65" spans="1:70" ht="13.25" customHeight="1" x14ac:dyDescent="0.2">
      <c r="A65" s="30"/>
      <c r="B65" s="221"/>
      <c r="C65" s="222"/>
      <c r="D65" s="223"/>
      <c r="E65" s="772"/>
      <c r="F65" s="773"/>
      <c r="G65" s="773"/>
      <c r="H65" s="773"/>
      <c r="I65" s="773"/>
      <c r="J65" s="773"/>
      <c r="K65" s="773"/>
      <c r="L65" s="773"/>
      <c r="M65" s="773"/>
      <c r="N65" s="773"/>
      <c r="O65" s="773"/>
      <c r="P65" s="773"/>
      <c r="Q65" s="773"/>
      <c r="R65" s="773"/>
      <c r="S65" s="773"/>
      <c r="T65" s="773"/>
      <c r="U65" s="773"/>
      <c r="V65" s="773"/>
      <c r="W65" s="773"/>
      <c r="X65" s="774"/>
      <c r="Y65" s="772"/>
      <c r="Z65" s="773"/>
      <c r="AA65" s="773"/>
      <c r="AB65" s="773"/>
      <c r="AC65" s="773"/>
      <c r="AD65" s="773"/>
      <c r="AE65" s="773"/>
      <c r="AF65" s="773"/>
      <c r="AG65" s="773"/>
      <c r="AH65" s="773"/>
      <c r="AI65" s="773"/>
      <c r="AJ65" s="773"/>
      <c r="AK65" s="773"/>
      <c r="AL65" s="773"/>
      <c r="AM65" s="773"/>
      <c r="AN65" s="773"/>
      <c r="AO65" s="773"/>
      <c r="AP65" s="773"/>
      <c r="AQ65" s="773"/>
      <c r="AR65" s="773"/>
      <c r="AS65" s="773"/>
      <c r="AT65" s="773"/>
      <c r="AU65" s="773"/>
      <c r="AV65" s="773"/>
      <c r="AW65" s="773"/>
      <c r="AX65" s="773"/>
      <c r="AY65" s="773"/>
      <c r="AZ65" s="773"/>
      <c r="BA65" s="773"/>
      <c r="BB65" s="773"/>
      <c r="BC65" s="773"/>
      <c r="BD65" s="773"/>
      <c r="BE65" s="774"/>
      <c r="BF65" s="781"/>
      <c r="BG65" s="781"/>
      <c r="BH65" s="781"/>
      <c r="BI65" s="781"/>
      <c r="BJ65" s="781"/>
      <c r="BK65" s="781"/>
      <c r="BL65" s="781"/>
      <c r="BM65" s="781"/>
      <c r="BN65" s="781"/>
      <c r="BO65" s="781"/>
      <c r="BP65" s="781"/>
      <c r="BQ65" s="781"/>
      <c r="BR65" s="30"/>
    </row>
    <row r="66" spans="1:70" ht="13.25" customHeight="1" x14ac:dyDescent="0.2">
      <c r="A66" s="30"/>
      <c r="B66" s="181">
        <v>9</v>
      </c>
      <c r="C66" s="182"/>
      <c r="D66" s="183"/>
      <c r="E66" s="778"/>
      <c r="F66" s="779"/>
      <c r="G66" s="779"/>
      <c r="H66" s="779"/>
      <c r="I66" s="779"/>
      <c r="J66" s="779"/>
      <c r="K66" s="779"/>
      <c r="L66" s="779"/>
      <c r="M66" s="779"/>
      <c r="N66" s="779"/>
      <c r="O66" s="779"/>
      <c r="P66" s="779"/>
      <c r="Q66" s="779"/>
      <c r="R66" s="779"/>
      <c r="S66" s="779"/>
      <c r="T66" s="779"/>
      <c r="U66" s="779"/>
      <c r="V66" s="779"/>
      <c r="W66" s="779"/>
      <c r="X66" s="780"/>
      <c r="Y66" s="778"/>
      <c r="Z66" s="779"/>
      <c r="AA66" s="779"/>
      <c r="AB66" s="779"/>
      <c r="AC66" s="779"/>
      <c r="AD66" s="779"/>
      <c r="AE66" s="779"/>
      <c r="AF66" s="779"/>
      <c r="AG66" s="779"/>
      <c r="AH66" s="779"/>
      <c r="AI66" s="779"/>
      <c r="AJ66" s="779"/>
      <c r="AK66" s="779"/>
      <c r="AL66" s="779"/>
      <c r="AM66" s="779"/>
      <c r="AN66" s="779"/>
      <c r="AO66" s="779"/>
      <c r="AP66" s="779"/>
      <c r="AQ66" s="779"/>
      <c r="AR66" s="779"/>
      <c r="AS66" s="779"/>
      <c r="AT66" s="779"/>
      <c r="AU66" s="779"/>
      <c r="AV66" s="779"/>
      <c r="AW66" s="779"/>
      <c r="AX66" s="779"/>
      <c r="AY66" s="779"/>
      <c r="AZ66" s="779"/>
      <c r="BA66" s="779"/>
      <c r="BB66" s="779"/>
      <c r="BC66" s="779"/>
      <c r="BD66" s="779"/>
      <c r="BE66" s="780"/>
      <c r="BF66" s="781"/>
      <c r="BG66" s="781"/>
      <c r="BH66" s="781"/>
      <c r="BI66" s="781"/>
      <c r="BJ66" s="781"/>
      <c r="BK66" s="781"/>
      <c r="BL66" s="781"/>
      <c r="BM66" s="781"/>
      <c r="BN66" s="781"/>
      <c r="BO66" s="781"/>
      <c r="BP66" s="781"/>
      <c r="BQ66" s="781"/>
      <c r="BR66" s="30"/>
    </row>
    <row r="67" spans="1:70" ht="13.25" customHeight="1" x14ac:dyDescent="0.2">
      <c r="A67" s="30"/>
      <c r="B67" s="184"/>
      <c r="C67" s="185"/>
      <c r="D67" s="186"/>
      <c r="E67" s="769"/>
      <c r="F67" s="770"/>
      <c r="G67" s="770"/>
      <c r="H67" s="770"/>
      <c r="I67" s="770"/>
      <c r="J67" s="770"/>
      <c r="K67" s="770"/>
      <c r="L67" s="770"/>
      <c r="M67" s="770"/>
      <c r="N67" s="770"/>
      <c r="O67" s="770"/>
      <c r="P67" s="770"/>
      <c r="Q67" s="770"/>
      <c r="R67" s="770"/>
      <c r="S67" s="770"/>
      <c r="T67" s="770"/>
      <c r="U67" s="770"/>
      <c r="V67" s="770"/>
      <c r="W67" s="770"/>
      <c r="X67" s="771"/>
      <c r="Y67" s="769"/>
      <c r="Z67" s="770"/>
      <c r="AA67" s="770"/>
      <c r="AB67" s="770"/>
      <c r="AC67" s="770"/>
      <c r="AD67" s="770"/>
      <c r="AE67" s="770"/>
      <c r="AF67" s="770"/>
      <c r="AG67" s="770"/>
      <c r="AH67" s="770"/>
      <c r="AI67" s="770"/>
      <c r="AJ67" s="770"/>
      <c r="AK67" s="770"/>
      <c r="AL67" s="770"/>
      <c r="AM67" s="770"/>
      <c r="AN67" s="770"/>
      <c r="AO67" s="770"/>
      <c r="AP67" s="770"/>
      <c r="AQ67" s="770"/>
      <c r="AR67" s="770"/>
      <c r="AS67" s="770"/>
      <c r="AT67" s="770"/>
      <c r="AU67" s="770"/>
      <c r="AV67" s="770"/>
      <c r="AW67" s="770"/>
      <c r="AX67" s="770"/>
      <c r="AY67" s="770"/>
      <c r="AZ67" s="770"/>
      <c r="BA67" s="770"/>
      <c r="BB67" s="770"/>
      <c r="BC67" s="770"/>
      <c r="BD67" s="770"/>
      <c r="BE67" s="771"/>
      <c r="BF67" s="781"/>
      <c r="BG67" s="781"/>
      <c r="BH67" s="781"/>
      <c r="BI67" s="781"/>
      <c r="BJ67" s="781"/>
      <c r="BK67" s="781"/>
      <c r="BL67" s="781"/>
      <c r="BM67" s="781"/>
      <c r="BN67" s="781"/>
      <c r="BO67" s="781"/>
      <c r="BP67" s="781"/>
      <c r="BQ67" s="781"/>
      <c r="BR67" s="30"/>
    </row>
    <row r="68" spans="1:70" ht="13.25" customHeight="1" x14ac:dyDescent="0.2">
      <c r="A68" s="30"/>
      <c r="B68" s="221"/>
      <c r="C68" s="222"/>
      <c r="D68" s="223"/>
      <c r="E68" s="772"/>
      <c r="F68" s="773"/>
      <c r="G68" s="773"/>
      <c r="H68" s="773"/>
      <c r="I68" s="773"/>
      <c r="J68" s="773"/>
      <c r="K68" s="773"/>
      <c r="L68" s="773"/>
      <c r="M68" s="773"/>
      <c r="N68" s="773"/>
      <c r="O68" s="773"/>
      <c r="P68" s="773"/>
      <c r="Q68" s="773"/>
      <c r="R68" s="773"/>
      <c r="S68" s="773"/>
      <c r="T68" s="773"/>
      <c r="U68" s="773"/>
      <c r="V68" s="773"/>
      <c r="W68" s="773"/>
      <c r="X68" s="774"/>
      <c r="Y68" s="772"/>
      <c r="Z68" s="773"/>
      <c r="AA68" s="773"/>
      <c r="AB68" s="773"/>
      <c r="AC68" s="773"/>
      <c r="AD68" s="773"/>
      <c r="AE68" s="773"/>
      <c r="AF68" s="773"/>
      <c r="AG68" s="773"/>
      <c r="AH68" s="773"/>
      <c r="AI68" s="773"/>
      <c r="AJ68" s="773"/>
      <c r="AK68" s="773"/>
      <c r="AL68" s="773"/>
      <c r="AM68" s="773"/>
      <c r="AN68" s="773"/>
      <c r="AO68" s="773"/>
      <c r="AP68" s="773"/>
      <c r="AQ68" s="773"/>
      <c r="AR68" s="773"/>
      <c r="AS68" s="773"/>
      <c r="AT68" s="773"/>
      <c r="AU68" s="773"/>
      <c r="AV68" s="773"/>
      <c r="AW68" s="773"/>
      <c r="AX68" s="773"/>
      <c r="AY68" s="773"/>
      <c r="AZ68" s="773"/>
      <c r="BA68" s="773"/>
      <c r="BB68" s="773"/>
      <c r="BC68" s="773"/>
      <c r="BD68" s="773"/>
      <c r="BE68" s="774"/>
      <c r="BF68" s="781"/>
      <c r="BG68" s="781"/>
      <c r="BH68" s="781"/>
      <c r="BI68" s="781"/>
      <c r="BJ68" s="781"/>
      <c r="BK68" s="781"/>
      <c r="BL68" s="781"/>
      <c r="BM68" s="781"/>
      <c r="BN68" s="781"/>
      <c r="BO68" s="781"/>
      <c r="BP68" s="781"/>
      <c r="BQ68" s="781"/>
      <c r="BR68" s="30"/>
    </row>
    <row r="69" spans="1:70" ht="13.25" customHeight="1" x14ac:dyDescent="0.2">
      <c r="A69" s="30"/>
      <c r="B69" s="181">
        <v>10</v>
      </c>
      <c r="C69" s="182"/>
      <c r="D69" s="183"/>
      <c r="E69" s="778"/>
      <c r="F69" s="779"/>
      <c r="G69" s="779"/>
      <c r="H69" s="779"/>
      <c r="I69" s="779"/>
      <c r="J69" s="779"/>
      <c r="K69" s="779"/>
      <c r="L69" s="779"/>
      <c r="M69" s="779"/>
      <c r="N69" s="779"/>
      <c r="O69" s="779"/>
      <c r="P69" s="779"/>
      <c r="Q69" s="779"/>
      <c r="R69" s="779"/>
      <c r="S69" s="779"/>
      <c r="T69" s="779"/>
      <c r="U69" s="779"/>
      <c r="V69" s="779"/>
      <c r="W69" s="779"/>
      <c r="X69" s="780"/>
      <c r="Y69" s="778"/>
      <c r="Z69" s="779"/>
      <c r="AA69" s="779"/>
      <c r="AB69" s="779"/>
      <c r="AC69" s="779"/>
      <c r="AD69" s="779"/>
      <c r="AE69" s="779"/>
      <c r="AF69" s="779"/>
      <c r="AG69" s="779"/>
      <c r="AH69" s="779"/>
      <c r="AI69" s="779"/>
      <c r="AJ69" s="779"/>
      <c r="AK69" s="779"/>
      <c r="AL69" s="779"/>
      <c r="AM69" s="779"/>
      <c r="AN69" s="779"/>
      <c r="AO69" s="779"/>
      <c r="AP69" s="779"/>
      <c r="AQ69" s="779"/>
      <c r="AR69" s="779"/>
      <c r="AS69" s="779"/>
      <c r="AT69" s="779"/>
      <c r="AU69" s="779"/>
      <c r="AV69" s="779"/>
      <c r="AW69" s="779"/>
      <c r="AX69" s="779"/>
      <c r="AY69" s="779"/>
      <c r="AZ69" s="779"/>
      <c r="BA69" s="779"/>
      <c r="BB69" s="779"/>
      <c r="BC69" s="779"/>
      <c r="BD69" s="779"/>
      <c r="BE69" s="780"/>
      <c r="BF69" s="781"/>
      <c r="BG69" s="781"/>
      <c r="BH69" s="781"/>
      <c r="BI69" s="781"/>
      <c r="BJ69" s="781"/>
      <c r="BK69" s="781"/>
      <c r="BL69" s="781"/>
      <c r="BM69" s="781"/>
      <c r="BN69" s="781"/>
      <c r="BO69" s="781"/>
      <c r="BP69" s="781"/>
      <c r="BQ69" s="781"/>
      <c r="BR69" s="30"/>
    </row>
    <row r="70" spans="1:70" ht="13.25" customHeight="1" x14ac:dyDescent="0.2">
      <c r="A70" s="30"/>
      <c r="B70" s="184"/>
      <c r="C70" s="185"/>
      <c r="D70" s="186"/>
      <c r="E70" s="769"/>
      <c r="F70" s="770"/>
      <c r="G70" s="770"/>
      <c r="H70" s="770"/>
      <c r="I70" s="770"/>
      <c r="J70" s="770"/>
      <c r="K70" s="770"/>
      <c r="L70" s="770"/>
      <c r="M70" s="770"/>
      <c r="N70" s="770"/>
      <c r="O70" s="770"/>
      <c r="P70" s="770"/>
      <c r="Q70" s="770"/>
      <c r="R70" s="770"/>
      <c r="S70" s="770"/>
      <c r="T70" s="770"/>
      <c r="U70" s="770"/>
      <c r="V70" s="770"/>
      <c r="W70" s="770"/>
      <c r="X70" s="771"/>
      <c r="Y70" s="769"/>
      <c r="Z70" s="770"/>
      <c r="AA70" s="770"/>
      <c r="AB70" s="770"/>
      <c r="AC70" s="770"/>
      <c r="AD70" s="770"/>
      <c r="AE70" s="770"/>
      <c r="AF70" s="770"/>
      <c r="AG70" s="770"/>
      <c r="AH70" s="770"/>
      <c r="AI70" s="770"/>
      <c r="AJ70" s="770"/>
      <c r="AK70" s="770"/>
      <c r="AL70" s="770"/>
      <c r="AM70" s="770"/>
      <c r="AN70" s="770"/>
      <c r="AO70" s="770"/>
      <c r="AP70" s="770"/>
      <c r="AQ70" s="770"/>
      <c r="AR70" s="770"/>
      <c r="AS70" s="770"/>
      <c r="AT70" s="770"/>
      <c r="AU70" s="770"/>
      <c r="AV70" s="770"/>
      <c r="AW70" s="770"/>
      <c r="AX70" s="770"/>
      <c r="AY70" s="770"/>
      <c r="AZ70" s="770"/>
      <c r="BA70" s="770"/>
      <c r="BB70" s="770"/>
      <c r="BC70" s="770"/>
      <c r="BD70" s="770"/>
      <c r="BE70" s="771"/>
      <c r="BF70" s="781"/>
      <c r="BG70" s="781"/>
      <c r="BH70" s="781"/>
      <c r="BI70" s="781"/>
      <c r="BJ70" s="781"/>
      <c r="BK70" s="781"/>
      <c r="BL70" s="781"/>
      <c r="BM70" s="781"/>
      <c r="BN70" s="781"/>
      <c r="BO70" s="781"/>
      <c r="BP70" s="781"/>
      <c r="BQ70" s="781"/>
      <c r="BR70" s="30"/>
    </row>
    <row r="71" spans="1:70" ht="13.25" customHeight="1" x14ac:dyDescent="0.2">
      <c r="A71" s="30"/>
      <c r="B71" s="221"/>
      <c r="C71" s="222"/>
      <c r="D71" s="223"/>
      <c r="E71" s="769"/>
      <c r="F71" s="770"/>
      <c r="G71" s="770"/>
      <c r="H71" s="770"/>
      <c r="I71" s="770"/>
      <c r="J71" s="770"/>
      <c r="K71" s="770"/>
      <c r="L71" s="770"/>
      <c r="M71" s="770"/>
      <c r="N71" s="770"/>
      <c r="O71" s="770"/>
      <c r="P71" s="770"/>
      <c r="Q71" s="770"/>
      <c r="R71" s="770"/>
      <c r="S71" s="770"/>
      <c r="T71" s="770"/>
      <c r="U71" s="770"/>
      <c r="V71" s="770"/>
      <c r="W71" s="770"/>
      <c r="X71" s="771"/>
      <c r="Y71" s="769"/>
      <c r="Z71" s="770"/>
      <c r="AA71" s="770"/>
      <c r="AB71" s="770"/>
      <c r="AC71" s="770"/>
      <c r="AD71" s="770"/>
      <c r="AE71" s="770"/>
      <c r="AF71" s="770"/>
      <c r="AG71" s="770"/>
      <c r="AH71" s="770"/>
      <c r="AI71" s="770"/>
      <c r="AJ71" s="770"/>
      <c r="AK71" s="770"/>
      <c r="AL71" s="770"/>
      <c r="AM71" s="770"/>
      <c r="AN71" s="770"/>
      <c r="AO71" s="770"/>
      <c r="AP71" s="770"/>
      <c r="AQ71" s="770"/>
      <c r="AR71" s="770"/>
      <c r="AS71" s="770"/>
      <c r="AT71" s="770"/>
      <c r="AU71" s="770"/>
      <c r="AV71" s="770"/>
      <c r="AW71" s="770"/>
      <c r="AX71" s="770"/>
      <c r="AY71" s="770"/>
      <c r="AZ71" s="770"/>
      <c r="BA71" s="770"/>
      <c r="BB71" s="770"/>
      <c r="BC71" s="770"/>
      <c r="BD71" s="770"/>
      <c r="BE71" s="771"/>
      <c r="BF71" s="793"/>
      <c r="BG71" s="793"/>
      <c r="BH71" s="793"/>
      <c r="BI71" s="793"/>
      <c r="BJ71" s="793"/>
      <c r="BK71" s="793"/>
      <c r="BL71" s="793"/>
      <c r="BM71" s="793"/>
      <c r="BN71" s="793"/>
      <c r="BO71" s="793"/>
      <c r="BP71" s="793"/>
      <c r="BQ71" s="793"/>
      <c r="BR71" s="30"/>
    </row>
    <row r="72" spans="1:70" ht="13.25" customHeight="1" x14ac:dyDescent="0.2">
      <c r="A72" s="30"/>
      <c r="B72" s="181">
        <v>11</v>
      </c>
      <c r="C72" s="182"/>
      <c r="D72" s="183"/>
      <c r="E72" s="778"/>
      <c r="F72" s="779"/>
      <c r="G72" s="779"/>
      <c r="H72" s="779"/>
      <c r="I72" s="779"/>
      <c r="J72" s="779"/>
      <c r="K72" s="779"/>
      <c r="L72" s="779"/>
      <c r="M72" s="779"/>
      <c r="N72" s="779"/>
      <c r="O72" s="779"/>
      <c r="P72" s="779"/>
      <c r="Q72" s="779"/>
      <c r="R72" s="779"/>
      <c r="S72" s="779"/>
      <c r="T72" s="779"/>
      <c r="U72" s="779"/>
      <c r="V72" s="779"/>
      <c r="W72" s="779"/>
      <c r="X72" s="780"/>
      <c r="Y72" s="778"/>
      <c r="Z72" s="779"/>
      <c r="AA72" s="779"/>
      <c r="AB72" s="779"/>
      <c r="AC72" s="779"/>
      <c r="AD72" s="779"/>
      <c r="AE72" s="779"/>
      <c r="AF72" s="779"/>
      <c r="AG72" s="779"/>
      <c r="AH72" s="779"/>
      <c r="AI72" s="779"/>
      <c r="AJ72" s="779"/>
      <c r="AK72" s="779"/>
      <c r="AL72" s="779"/>
      <c r="AM72" s="779"/>
      <c r="AN72" s="779"/>
      <c r="AO72" s="779"/>
      <c r="AP72" s="779"/>
      <c r="AQ72" s="779"/>
      <c r="AR72" s="779"/>
      <c r="AS72" s="779"/>
      <c r="AT72" s="779"/>
      <c r="AU72" s="779"/>
      <c r="AV72" s="779"/>
      <c r="AW72" s="779"/>
      <c r="AX72" s="779"/>
      <c r="AY72" s="779"/>
      <c r="AZ72" s="779"/>
      <c r="BA72" s="779"/>
      <c r="BB72" s="779"/>
      <c r="BC72" s="779"/>
      <c r="BD72" s="779"/>
      <c r="BE72" s="780"/>
      <c r="BF72" s="793"/>
      <c r="BG72" s="793"/>
      <c r="BH72" s="793"/>
      <c r="BI72" s="793"/>
      <c r="BJ72" s="793"/>
      <c r="BK72" s="793"/>
      <c r="BL72" s="793"/>
      <c r="BM72" s="793"/>
      <c r="BN72" s="793"/>
      <c r="BO72" s="793"/>
      <c r="BP72" s="793"/>
      <c r="BQ72" s="793"/>
      <c r="BR72" s="30"/>
    </row>
    <row r="73" spans="1:70" ht="13.25" customHeight="1" x14ac:dyDescent="0.2">
      <c r="A73" s="30"/>
      <c r="B73" s="184"/>
      <c r="C73" s="185"/>
      <c r="D73" s="186"/>
      <c r="E73" s="769"/>
      <c r="F73" s="770"/>
      <c r="G73" s="770"/>
      <c r="H73" s="770"/>
      <c r="I73" s="770"/>
      <c r="J73" s="770"/>
      <c r="K73" s="770"/>
      <c r="L73" s="770"/>
      <c r="M73" s="770"/>
      <c r="N73" s="770"/>
      <c r="O73" s="770"/>
      <c r="P73" s="770"/>
      <c r="Q73" s="770"/>
      <c r="R73" s="770"/>
      <c r="S73" s="770"/>
      <c r="T73" s="770"/>
      <c r="U73" s="770"/>
      <c r="V73" s="770"/>
      <c r="W73" s="770"/>
      <c r="X73" s="771"/>
      <c r="Y73" s="769"/>
      <c r="Z73" s="770"/>
      <c r="AA73" s="770"/>
      <c r="AB73" s="770"/>
      <c r="AC73" s="770"/>
      <c r="AD73" s="770"/>
      <c r="AE73" s="770"/>
      <c r="AF73" s="770"/>
      <c r="AG73" s="770"/>
      <c r="AH73" s="770"/>
      <c r="AI73" s="770"/>
      <c r="AJ73" s="770"/>
      <c r="AK73" s="770"/>
      <c r="AL73" s="770"/>
      <c r="AM73" s="770"/>
      <c r="AN73" s="770"/>
      <c r="AO73" s="770"/>
      <c r="AP73" s="770"/>
      <c r="AQ73" s="770"/>
      <c r="AR73" s="770"/>
      <c r="AS73" s="770"/>
      <c r="AT73" s="770"/>
      <c r="AU73" s="770"/>
      <c r="AV73" s="770"/>
      <c r="AW73" s="770"/>
      <c r="AX73" s="770"/>
      <c r="AY73" s="770"/>
      <c r="AZ73" s="770"/>
      <c r="BA73" s="770"/>
      <c r="BB73" s="770"/>
      <c r="BC73" s="770"/>
      <c r="BD73" s="770"/>
      <c r="BE73" s="771"/>
      <c r="BF73" s="776"/>
      <c r="BG73" s="776"/>
      <c r="BH73" s="776"/>
      <c r="BI73" s="776"/>
      <c r="BJ73" s="776"/>
      <c r="BK73" s="776"/>
      <c r="BL73" s="776"/>
      <c r="BM73" s="776"/>
      <c r="BN73" s="776"/>
      <c r="BO73" s="776"/>
      <c r="BP73" s="776"/>
      <c r="BQ73" s="776"/>
      <c r="BR73" s="30"/>
    </row>
    <row r="74" spans="1:70" ht="13.25" customHeight="1" x14ac:dyDescent="0.2">
      <c r="A74" s="30"/>
      <c r="B74" s="221"/>
      <c r="C74" s="222"/>
      <c r="D74" s="223"/>
      <c r="E74" s="772"/>
      <c r="F74" s="773"/>
      <c r="G74" s="773"/>
      <c r="H74" s="773"/>
      <c r="I74" s="773"/>
      <c r="J74" s="773"/>
      <c r="K74" s="773"/>
      <c r="L74" s="773"/>
      <c r="M74" s="773"/>
      <c r="N74" s="773"/>
      <c r="O74" s="773"/>
      <c r="P74" s="773"/>
      <c r="Q74" s="773"/>
      <c r="R74" s="773"/>
      <c r="S74" s="773"/>
      <c r="T74" s="773"/>
      <c r="U74" s="773"/>
      <c r="V74" s="773"/>
      <c r="W74" s="773"/>
      <c r="X74" s="774"/>
      <c r="Y74" s="772"/>
      <c r="Z74" s="773"/>
      <c r="AA74" s="773"/>
      <c r="AB74" s="773"/>
      <c r="AC74" s="773"/>
      <c r="AD74" s="773"/>
      <c r="AE74" s="773"/>
      <c r="AF74" s="773"/>
      <c r="AG74" s="773"/>
      <c r="AH74" s="773"/>
      <c r="AI74" s="773"/>
      <c r="AJ74" s="773"/>
      <c r="AK74" s="773"/>
      <c r="AL74" s="773"/>
      <c r="AM74" s="773"/>
      <c r="AN74" s="773"/>
      <c r="AO74" s="773"/>
      <c r="AP74" s="773"/>
      <c r="AQ74" s="773"/>
      <c r="AR74" s="773"/>
      <c r="AS74" s="773"/>
      <c r="AT74" s="773"/>
      <c r="AU74" s="773"/>
      <c r="AV74" s="773"/>
      <c r="AW74" s="773"/>
      <c r="AX74" s="773"/>
      <c r="AY74" s="773"/>
      <c r="AZ74" s="773"/>
      <c r="BA74" s="773"/>
      <c r="BB74" s="773"/>
      <c r="BC74" s="773"/>
      <c r="BD74" s="773"/>
      <c r="BE74" s="774"/>
      <c r="BF74" s="777"/>
      <c r="BG74" s="777"/>
      <c r="BH74" s="777"/>
      <c r="BI74" s="777"/>
      <c r="BJ74" s="777"/>
      <c r="BK74" s="777"/>
      <c r="BL74" s="777"/>
      <c r="BM74" s="777"/>
      <c r="BN74" s="777"/>
      <c r="BO74" s="777"/>
      <c r="BP74" s="777"/>
      <c r="BQ74" s="777"/>
      <c r="BR74" s="30"/>
    </row>
    <row r="75" spans="1:70" ht="13.25" customHeight="1" x14ac:dyDescent="0.2">
      <c r="A75" s="30"/>
      <c r="B75" s="181">
        <v>12</v>
      </c>
      <c r="C75" s="182"/>
      <c r="D75" s="183"/>
      <c r="E75" s="778"/>
      <c r="F75" s="779"/>
      <c r="G75" s="779"/>
      <c r="H75" s="779"/>
      <c r="I75" s="779"/>
      <c r="J75" s="779"/>
      <c r="K75" s="779"/>
      <c r="L75" s="779"/>
      <c r="M75" s="779"/>
      <c r="N75" s="779"/>
      <c r="O75" s="779"/>
      <c r="P75" s="779"/>
      <c r="Q75" s="779"/>
      <c r="R75" s="779"/>
      <c r="S75" s="779"/>
      <c r="T75" s="779"/>
      <c r="U75" s="779"/>
      <c r="V75" s="779"/>
      <c r="W75" s="779"/>
      <c r="X75" s="780"/>
      <c r="Y75" s="778"/>
      <c r="Z75" s="779"/>
      <c r="AA75" s="779"/>
      <c r="AB75" s="779"/>
      <c r="AC75" s="779"/>
      <c r="AD75" s="779"/>
      <c r="AE75" s="779"/>
      <c r="AF75" s="779"/>
      <c r="AG75" s="779"/>
      <c r="AH75" s="779"/>
      <c r="AI75" s="779"/>
      <c r="AJ75" s="779"/>
      <c r="AK75" s="779"/>
      <c r="AL75" s="779"/>
      <c r="AM75" s="779"/>
      <c r="AN75" s="779"/>
      <c r="AO75" s="779"/>
      <c r="AP75" s="779"/>
      <c r="AQ75" s="779"/>
      <c r="AR75" s="779"/>
      <c r="AS75" s="779"/>
      <c r="AT75" s="779"/>
      <c r="AU75" s="779"/>
      <c r="AV75" s="779"/>
      <c r="AW75" s="779"/>
      <c r="AX75" s="779"/>
      <c r="AY75" s="779"/>
      <c r="AZ75" s="779"/>
      <c r="BA75" s="779"/>
      <c r="BB75" s="779"/>
      <c r="BC75" s="779"/>
      <c r="BD75" s="779"/>
      <c r="BE75" s="780"/>
      <c r="BF75" s="781"/>
      <c r="BG75" s="781"/>
      <c r="BH75" s="781"/>
      <c r="BI75" s="781"/>
      <c r="BJ75" s="781"/>
      <c r="BK75" s="781"/>
      <c r="BL75" s="781"/>
      <c r="BM75" s="781"/>
      <c r="BN75" s="781"/>
      <c r="BO75" s="781"/>
      <c r="BP75" s="781"/>
      <c r="BQ75" s="781"/>
      <c r="BR75" s="30"/>
    </row>
    <row r="76" spans="1:70" ht="13.25" customHeight="1" x14ac:dyDescent="0.2">
      <c r="A76" s="30"/>
      <c r="B76" s="184"/>
      <c r="C76" s="185"/>
      <c r="D76" s="186"/>
      <c r="E76" s="769"/>
      <c r="F76" s="770"/>
      <c r="G76" s="770"/>
      <c r="H76" s="770"/>
      <c r="I76" s="770"/>
      <c r="J76" s="770"/>
      <c r="K76" s="770"/>
      <c r="L76" s="770"/>
      <c r="M76" s="770"/>
      <c r="N76" s="770"/>
      <c r="O76" s="770"/>
      <c r="P76" s="770"/>
      <c r="Q76" s="770"/>
      <c r="R76" s="770"/>
      <c r="S76" s="770"/>
      <c r="T76" s="770"/>
      <c r="U76" s="770"/>
      <c r="V76" s="770"/>
      <c r="W76" s="770"/>
      <c r="X76" s="771"/>
      <c r="Y76" s="769"/>
      <c r="Z76" s="770"/>
      <c r="AA76" s="770"/>
      <c r="AB76" s="770"/>
      <c r="AC76" s="770"/>
      <c r="AD76" s="770"/>
      <c r="AE76" s="770"/>
      <c r="AF76" s="770"/>
      <c r="AG76" s="770"/>
      <c r="AH76" s="770"/>
      <c r="AI76" s="770"/>
      <c r="AJ76" s="770"/>
      <c r="AK76" s="770"/>
      <c r="AL76" s="770"/>
      <c r="AM76" s="770"/>
      <c r="AN76" s="770"/>
      <c r="AO76" s="770"/>
      <c r="AP76" s="770"/>
      <c r="AQ76" s="770"/>
      <c r="AR76" s="770"/>
      <c r="AS76" s="770"/>
      <c r="AT76" s="770"/>
      <c r="AU76" s="770"/>
      <c r="AV76" s="770"/>
      <c r="AW76" s="770"/>
      <c r="AX76" s="770"/>
      <c r="AY76" s="770"/>
      <c r="AZ76" s="770"/>
      <c r="BA76" s="770"/>
      <c r="BB76" s="770"/>
      <c r="BC76" s="770"/>
      <c r="BD76" s="770"/>
      <c r="BE76" s="771"/>
      <c r="BF76" s="781"/>
      <c r="BG76" s="781"/>
      <c r="BH76" s="781"/>
      <c r="BI76" s="781"/>
      <c r="BJ76" s="781"/>
      <c r="BK76" s="781"/>
      <c r="BL76" s="781"/>
      <c r="BM76" s="781"/>
      <c r="BN76" s="781"/>
      <c r="BO76" s="781"/>
      <c r="BP76" s="781"/>
      <c r="BQ76" s="781"/>
      <c r="BR76" s="30"/>
    </row>
    <row r="77" spans="1:70" ht="13.25" customHeight="1" x14ac:dyDescent="0.2">
      <c r="A77" s="30"/>
      <c r="B77" s="221"/>
      <c r="C77" s="222"/>
      <c r="D77" s="223"/>
      <c r="E77" s="772"/>
      <c r="F77" s="773"/>
      <c r="G77" s="773"/>
      <c r="H77" s="773"/>
      <c r="I77" s="773"/>
      <c r="J77" s="773"/>
      <c r="K77" s="773"/>
      <c r="L77" s="773"/>
      <c r="M77" s="773"/>
      <c r="N77" s="773"/>
      <c r="O77" s="773"/>
      <c r="P77" s="773"/>
      <c r="Q77" s="773"/>
      <c r="R77" s="773"/>
      <c r="S77" s="773"/>
      <c r="T77" s="773"/>
      <c r="U77" s="773"/>
      <c r="V77" s="773"/>
      <c r="W77" s="773"/>
      <c r="X77" s="774"/>
      <c r="Y77" s="772"/>
      <c r="Z77" s="773"/>
      <c r="AA77" s="773"/>
      <c r="AB77" s="773"/>
      <c r="AC77" s="773"/>
      <c r="AD77" s="773"/>
      <c r="AE77" s="773"/>
      <c r="AF77" s="773"/>
      <c r="AG77" s="773"/>
      <c r="AH77" s="773"/>
      <c r="AI77" s="773"/>
      <c r="AJ77" s="773"/>
      <c r="AK77" s="773"/>
      <c r="AL77" s="773"/>
      <c r="AM77" s="773"/>
      <c r="AN77" s="773"/>
      <c r="AO77" s="773"/>
      <c r="AP77" s="773"/>
      <c r="AQ77" s="773"/>
      <c r="AR77" s="773"/>
      <c r="AS77" s="773"/>
      <c r="AT77" s="773"/>
      <c r="AU77" s="773"/>
      <c r="AV77" s="773"/>
      <c r="AW77" s="773"/>
      <c r="AX77" s="773"/>
      <c r="AY77" s="773"/>
      <c r="AZ77" s="773"/>
      <c r="BA77" s="773"/>
      <c r="BB77" s="773"/>
      <c r="BC77" s="773"/>
      <c r="BD77" s="773"/>
      <c r="BE77" s="774"/>
      <c r="BF77" s="781"/>
      <c r="BG77" s="781"/>
      <c r="BH77" s="781"/>
      <c r="BI77" s="781"/>
      <c r="BJ77" s="781"/>
      <c r="BK77" s="781"/>
      <c r="BL77" s="781"/>
      <c r="BM77" s="781"/>
      <c r="BN77" s="781"/>
      <c r="BO77" s="781"/>
      <c r="BP77" s="781"/>
      <c r="BQ77" s="781"/>
      <c r="BR77" s="30"/>
    </row>
    <row r="78" spans="1:70" ht="13.25" customHeight="1" x14ac:dyDescent="0.2">
      <c r="A78" s="30"/>
      <c r="B78" s="181">
        <v>13</v>
      </c>
      <c r="C78" s="182"/>
      <c r="D78" s="183"/>
      <c r="E78" s="778"/>
      <c r="F78" s="779"/>
      <c r="G78" s="779"/>
      <c r="H78" s="779"/>
      <c r="I78" s="779"/>
      <c r="J78" s="779"/>
      <c r="K78" s="779"/>
      <c r="L78" s="779"/>
      <c r="M78" s="779"/>
      <c r="N78" s="779"/>
      <c r="O78" s="779"/>
      <c r="P78" s="779"/>
      <c r="Q78" s="779"/>
      <c r="R78" s="779"/>
      <c r="S78" s="779"/>
      <c r="T78" s="779"/>
      <c r="U78" s="779"/>
      <c r="V78" s="779"/>
      <c r="W78" s="779"/>
      <c r="X78" s="780"/>
      <c r="Y78" s="778"/>
      <c r="Z78" s="779"/>
      <c r="AA78" s="779"/>
      <c r="AB78" s="779"/>
      <c r="AC78" s="779"/>
      <c r="AD78" s="779"/>
      <c r="AE78" s="779"/>
      <c r="AF78" s="779"/>
      <c r="AG78" s="779"/>
      <c r="AH78" s="779"/>
      <c r="AI78" s="779"/>
      <c r="AJ78" s="779"/>
      <c r="AK78" s="779"/>
      <c r="AL78" s="779"/>
      <c r="AM78" s="779"/>
      <c r="AN78" s="779"/>
      <c r="AO78" s="779"/>
      <c r="AP78" s="779"/>
      <c r="AQ78" s="779"/>
      <c r="AR78" s="779"/>
      <c r="AS78" s="779"/>
      <c r="AT78" s="779"/>
      <c r="AU78" s="779"/>
      <c r="AV78" s="779"/>
      <c r="AW78" s="779"/>
      <c r="AX78" s="779"/>
      <c r="AY78" s="779"/>
      <c r="AZ78" s="779"/>
      <c r="BA78" s="779"/>
      <c r="BB78" s="779"/>
      <c r="BC78" s="779"/>
      <c r="BD78" s="779"/>
      <c r="BE78" s="780"/>
      <c r="BF78" s="781"/>
      <c r="BG78" s="781"/>
      <c r="BH78" s="781"/>
      <c r="BI78" s="781"/>
      <c r="BJ78" s="781"/>
      <c r="BK78" s="781"/>
      <c r="BL78" s="781"/>
      <c r="BM78" s="781"/>
      <c r="BN78" s="781"/>
      <c r="BO78" s="781"/>
      <c r="BP78" s="781"/>
      <c r="BQ78" s="781"/>
      <c r="BR78" s="30"/>
    </row>
    <row r="79" spans="1:70" ht="13.25" customHeight="1" x14ac:dyDescent="0.2">
      <c r="A79" s="30"/>
      <c r="B79" s="184"/>
      <c r="C79" s="185"/>
      <c r="D79" s="186"/>
      <c r="E79" s="769"/>
      <c r="F79" s="770"/>
      <c r="G79" s="770"/>
      <c r="H79" s="770"/>
      <c r="I79" s="770"/>
      <c r="J79" s="770"/>
      <c r="K79" s="770"/>
      <c r="L79" s="770"/>
      <c r="M79" s="770"/>
      <c r="N79" s="770"/>
      <c r="O79" s="770"/>
      <c r="P79" s="770"/>
      <c r="Q79" s="770"/>
      <c r="R79" s="770"/>
      <c r="S79" s="770"/>
      <c r="T79" s="770"/>
      <c r="U79" s="770"/>
      <c r="V79" s="770"/>
      <c r="W79" s="770"/>
      <c r="X79" s="771"/>
      <c r="Y79" s="769"/>
      <c r="Z79" s="770"/>
      <c r="AA79" s="770"/>
      <c r="AB79" s="770"/>
      <c r="AC79" s="770"/>
      <c r="AD79" s="770"/>
      <c r="AE79" s="770"/>
      <c r="AF79" s="770"/>
      <c r="AG79" s="770"/>
      <c r="AH79" s="770"/>
      <c r="AI79" s="770"/>
      <c r="AJ79" s="770"/>
      <c r="AK79" s="770"/>
      <c r="AL79" s="770"/>
      <c r="AM79" s="770"/>
      <c r="AN79" s="770"/>
      <c r="AO79" s="770"/>
      <c r="AP79" s="770"/>
      <c r="AQ79" s="770"/>
      <c r="AR79" s="770"/>
      <c r="AS79" s="770"/>
      <c r="AT79" s="770"/>
      <c r="AU79" s="770"/>
      <c r="AV79" s="770"/>
      <c r="AW79" s="770"/>
      <c r="AX79" s="770"/>
      <c r="AY79" s="770"/>
      <c r="AZ79" s="770"/>
      <c r="BA79" s="770"/>
      <c r="BB79" s="770"/>
      <c r="BC79" s="770"/>
      <c r="BD79" s="770"/>
      <c r="BE79" s="771"/>
      <c r="BF79" s="781"/>
      <c r="BG79" s="781"/>
      <c r="BH79" s="781"/>
      <c r="BI79" s="781"/>
      <c r="BJ79" s="781"/>
      <c r="BK79" s="781"/>
      <c r="BL79" s="781"/>
      <c r="BM79" s="781"/>
      <c r="BN79" s="781"/>
      <c r="BO79" s="781"/>
      <c r="BP79" s="781"/>
      <c r="BQ79" s="781"/>
      <c r="BR79" s="30"/>
    </row>
    <row r="80" spans="1:70" ht="13.25" customHeight="1" x14ac:dyDescent="0.2">
      <c r="A80" s="30"/>
      <c r="B80" s="221"/>
      <c r="C80" s="222"/>
      <c r="D80" s="223"/>
      <c r="E80" s="772"/>
      <c r="F80" s="773"/>
      <c r="G80" s="773"/>
      <c r="H80" s="773"/>
      <c r="I80" s="773"/>
      <c r="J80" s="773"/>
      <c r="K80" s="773"/>
      <c r="L80" s="773"/>
      <c r="M80" s="773"/>
      <c r="N80" s="773"/>
      <c r="O80" s="773"/>
      <c r="P80" s="773"/>
      <c r="Q80" s="773"/>
      <c r="R80" s="773"/>
      <c r="S80" s="773"/>
      <c r="T80" s="773"/>
      <c r="U80" s="773"/>
      <c r="V80" s="773"/>
      <c r="W80" s="773"/>
      <c r="X80" s="774"/>
      <c r="Y80" s="772"/>
      <c r="Z80" s="773"/>
      <c r="AA80" s="773"/>
      <c r="AB80" s="773"/>
      <c r="AC80" s="773"/>
      <c r="AD80" s="773"/>
      <c r="AE80" s="773"/>
      <c r="AF80" s="773"/>
      <c r="AG80" s="773"/>
      <c r="AH80" s="773"/>
      <c r="AI80" s="773"/>
      <c r="AJ80" s="773"/>
      <c r="AK80" s="773"/>
      <c r="AL80" s="773"/>
      <c r="AM80" s="773"/>
      <c r="AN80" s="773"/>
      <c r="AO80" s="773"/>
      <c r="AP80" s="773"/>
      <c r="AQ80" s="773"/>
      <c r="AR80" s="773"/>
      <c r="AS80" s="773"/>
      <c r="AT80" s="773"/>
      <c r="AU80" s="773"/>
      <c r="AV80" s="773"/>
      <c r="AW80" s="773"/>
      <c r="AX80" s="773"/>
      <c r="AY80" s="773"/>
      <c r="AZ80" s="773"/>
      <c r="BA80" s="773"/>
      <c r="BB80" s="773"/>
      <c r="BC80" s="773"/>
      <c r="BD80" s="773"/>
      <c r="BE80" s="774"/>
      <c r="BF80" s="781"/>
      <c r="BG80" s="781"/>
      <c r="BH80" s="781"/>
      <c r="BI80" s="781"/>
      <c r="BJ80" s="781"/>
      <c r="BK80" s="781"/>
      <c r="BL80" s="781"/>
      <c r="BM80" s="781"/>
      <c r="BN80" s="781"/>
      <c r="BO80" s="781"/>
      <c r="BP80" s="781"/>
      <c r="BQ80" s="781"/>
      <c r="BR80" s="30"/>
    </row>
    <row r="81" spans="1:70" ht="13.25" customHeight="1" x14ac:dyDescent="0.2">
      <c r="A81" s="30"/>
      <c r="B81" s="181">
        <v>14</v>
      </c>
      <c r="C81" s="182"/>
      <c r="D81" s="183"/>
      <c r="E81" s="778"/>
      <c r="F81" s="779"/>
      <c r="G81" s="779"/>
      <c r="H81" s="779"/>
      <c r="I81" s="779"/>
      <c r="J81" s="779"/>
      <c r="K81" s="779"/>
      <c r="L81" s="779"/>
      <c r="M81" s="779"/>
      <c r="N81" s="779"/>
      <c r="O81" s="779"/>
      <c r="P81" s="779"/>
      <c r="Q81" s="779"/>
      <c r="R81" s="779"/>
      <c r="S81" s="779"/>
      <c r="T81" s="779"/>
      <c r="U81" s="779"/>
      <c r="V81" s="779"/>
      <c r="W81" s="779"/>
      <c r="X81" s="780"/>
      <c r="Y81" s="778"/>
      <c r="Z81" s="779"/>
      <c r="AA81" s="779"/>
      <c r="AB81" s="779"/>
      <c r="AC81" s="779"/>
      <c r="AD81" s="779"/>
      <c r="AE81" s="779"/>
      <c r="AF81" s="779"/>
      <c r="AG81" s="779"/>
      <c r="AH81" s="779"/>
      <c r="AI81" s="779"/>
      <c r="AJ81" s="779"/>
      <c r="AK81" s="779"/>
      <c r="AL81" s="779"/>
      <c r="AM81" s="779"/>
      <c r="AN81" s="779"/>
      <c r="AO81" s="779"/>
      <c r="AP81" s="779"/>
      <c r="AQ81" s="779"/>
      <c r="AR81" s="779"/>
      <c r="AS81" s="779"/>
      <c r="AT81" s="779"/>
      <c r="AU81" s="779"/>
      <c r="AV81" s="779"/>
      <c r="AW81" s="779"/>
      <c r="AX81" s="779"/>
      <c r="AY81" s="779"/>
      <c r="AZ81" s="779"/>
      <c r="BA81" s="779"/>
      <c r="BB81" s="779"/>
      <c r="BC81" s="779"/>
      <c r="BD81" s="779"/>
      <c r="BE81" s="780"/>
      <c r="BF81" s="781"/>
      <c r="BG81" s="781"/>
      <c r="BH81" s="781"/>
      <c r="BI81" s="781"/>
      <c r="BJ81" s="781"/>
      <c r="BK81" s="781"/>
      <c r="BL81" s="781"/>
      <c r="BM81" s="781"/>
      <c r="BN81" s="781"/>
      <c r="BO81" s="781"/>
      <c r="BP81" s="781"/>
      <c r="BQ81" s="781"/>
      <c r="BR81" s="30"/>
    </row>
    <row r="82" spans="1:70" ht="13.25" customHeight="1" x14ac:dyDescent="0.2">
      <c r="A82" s="30"/>
      <c r="B82" s="184"/>
      <c r="C82" s="185"/>
      <c r="D82" s="186"/>
      <c r="E82" s="769"/>
      <c r="F82" s="770"/>
      <c r="G82" s="770"/>
      <c r="H82" s="770"/>
      <c r="I82" s="770"/>
      <c r="J82" s="770"/>
      <c r="K82" s="770"/>
      <c r="L82" s="770"/>
      <c r="M82" s="770"/>
      <c r="N82" s="770"/>
      <c r="O82" s="770"/>
      <c r="P82" s="770"/>
      <c r="Q82" s="770"/>
      <c r="R82" s="770"/>
      <c r="S82" s="770"/>
      <c r="T82" s="770"/>
      <c r="U82" s="770"/>
      <c r="V82" s="770"/>
      <c r="W82" s="770"/>
      <c r="X82" s="771"/>
      <c r="Y82" s="769"/>
      <c r="Z82" s="770"/>
      <c r="AA82" s="770"/>
      <c r="AB82" s="770"/>
      <c r="AC82" s="770"/>
      <c r="AD82" s="770"/>
      <c r="AE82" s="770"/>
      <c r="AF82" s="770"/>
      <c r="AG82" s="770"/>
      <c r="AH82" s="770"/>
      <c r="AI82" s="770"/>
      <c r="AJ82" s="770"/>
      <c r="AK82" s="770"/>
      <c r="AL82" s="770"/>
      <c r="AM82" s="770"/>
      <c r="AN82" s="770"/>
      <c r="AO82" s="770"/>
      <c r="AP82" s="770"/>
      <c r="AQ82" s="770"/>
      <c r="AR82" s="770"/>
      <c r="AS82" s="770"/>
      <c r="AT82" s="770"/>
      <c r="AU82" s="770"/>
      <c r="AV82" s="770"/>
      <c r="AW82" s="770"/>
      <c r="AX82" s="770"/>
      <c r="AY82" s="770"/>
      <c r="AZ82" s="770"/>
      <c r="BA82" s="770"/>
      <c r="BB82" s="770"/>
      <c r="BC82" s="770"/>
      <c r="BD82" s="770"/>
      <c r="BE82" s="771"/>
      <c r="BF82" s="781"/>
      <c r="BG82" s="781"/>
      <c r="BH82" s="781"/>
      <c r="BI82" s="781"/>
      <c r="BJ82" s="781"/>
      <c r="BK82" s="781"/>
      <c r="BL82" s="781"/>
      <c r="BM82" s="781"/>
      <c r="BN82" s="781"/>
      <c r="BO82" s="781"/>
      <c r="BP82" s="781"/>
      <c r="BQ82" s="781"/>
      <c r="BR82" s="30"/>
    </row>
    <row r="83" spans="1:70" ht="13.25" customHeight="1" x14ac:dyDescent="0.2">
      <c r="A83" s="30"/>
      <c r="B83" s="221"/>
      <c r="C83" s="222"/>
      <c r="D83" s="223"/>
      <c r="E83" s="772"/>
      <c r="F83" s="773"/>
      <c r="G83" s="773"/>
      <c r="H83" s="773"/>
      <c r="I83" s="773"/>
      <c r="J83" s="773"/>
      <c r="K83" s="773"/>
      <c r="L83" s="773"/>
      <c r="M83" s="773"/>
      <c r="N83" s="773"/>
      <c r="O83" s="773"/>
      <c r="P83" s="773"/>
      <c r="Q83" s="773"/>
      <c r="R83" s="773"/>
      <c r="S83" s="773"/>
      <c r="T83" s="773"/>
      <c r="U83" s="773"/>
      <c r="V83" s="773"/>
      <c r="W83" s="773"/>
      <c r="X83" s="774"/>
      <c r="Y83" s="772"/>
      <c r="Z83" s="773"/>
      <c r="AA83" s="773"/>
      <c r="AB83" s="773"/>
      <c r="AC83" s="773"/>
      <c r="AD83" s="773"/>
      <c r="AE83" s="773"/>
      <c r="AF83" s="773"/>
      <c r="AG83" s="773"/>
      <c r="AH83" s="773"/>
      <c r="AI83" s="773"/>
      <c r="AJ83" s="773"/>
      <c r="AK83" s="773"/>
      <c r="AL83" s="773"/>
      <c r="AM83" s="773"/>
      <c r="AN83" s="773"/>
      <c r="AO83" s="773"/>
      <c r="AP83" s="773"/>
      <c r="AQ83" s="773"/>
      <c r="AR83" s="773"/>
      <c r="AS83" s="773"/>
      <c r="AT83" s="773"/>
      <c r="AU83" s="773"/>
      <c r="AV83" s="773"/>
      <c r="AW83" s="773"/>
      <c r="AX83" s="773"/>
      <c r="AY83" s="773"/>
      <c r="AZ83" s="773"/>
      <c r="BA83" s="773"/>
      <c r="BB83" s="773"/>
      <c r="BC83" s="773"/>
      <c r="BD83" s="773"/>
      <c r="BE83" s="774"/>
      <c r="BF83" s="781"/>
      <c r="BG83" s="781"/>
      <c r="BH83" s="781"/>
      <c r="BI83" s="781"/>
      <c r="BJ83" s="781"/>
      <c r="BK83" s="781"/>
      <c r="BL83" s="781"/>
      <c r="BM83" s="781"/>
      <c r="BN83" s="781"/>
      <c r="BO83" s="781"/>
      <c r="BP83" s="781"/>
      <c r="BQ83" s="781"/>
      <c r="BR83" s="30"/>
    </row>
    <row r="84" spans="1:70" ht="13.25" customHeight="1" x14ac:dyDescent="0.2">
      <c r="A84" s="30"/>
      <c r="B84" s="181">
        <v>15</v>
      </c>
      <c r="C84" s="182"/>
      <c r="D84" s="183"/>
      <c r="E84" s="778"/>
      <c r="F84" s="779"/>
      <c r="G84" s="779"/>
      <c r="H84" s="779"/>
      <c r="I84" s="779"/>
      <c r="J84" s="779"/>
      <c r="K84" s="779"/>
      <c r="L84" s="779"/>
      <c r="M84" s="779"/>
      <c r="N84" s="779"/>
      <c r="O84" s="779"/>
      <c r="P84" s="779"/>
      <c r="Q84" s="779"/>
      <c r="R84" s="779"/>
      <c r="S84" s="779"/>
      <c r="T84" s="779"/>
      <c r="U84" s="779"/>
      <c r="V84" s="779"/>
      <c r="W84" s="779"/>
      <c r="X84" s="780"/>
      <c r="Y84" s="778"/>
      <c r="Z84" s="779"/>
      <c r="AA84" s="779"/>
      <c r="AB84" s="779"/>
      <c r="AC84" s="779"/>
      <c r="AD84" s="779"/>
      <c r="AE84" s="779"/>
      <c r="AF84" s="779"/>
      <c r="AG84" s="779"/>
      <c r="AH84" s="779"/>
      <c r="AI84" s="779"/>
      <c r="AJ84" s="779"/>
      <c r="AK84" s="779"/>
      <c r="AL84" s="779"/>
      <c r="AM84" s="779"/>
      <c r="AN84" s="779"/>
      <c r="AO84" s="779"/>
      <c r="AP84" s="779"/>
      <c r="AQ84" s="779"/>
      <c r="AR84" s="779"/>
      <c r="AS84" s="779"/>
      <c r="AT84" s="779"/>
      <c r="AU84" s="779"/>
      <c r="AV84" s="779"/>
      <c r="AW84" s="779"/>
      <c r="AX84" s="779"/>
      <c r="AY84" s="779"/>
      <c r="AZ84" s="779"/>
      <c r="BA84" s="779"/>
      <c r="BB84" s="779"/>
      <c r="BC84" s="779"/>
      <c r="BD84" s="779"/>
      <c r="BE84" s="780"/>
      <c r="BF84" s="781"/>
      <c r="BG84" s="781"/>
      <c r="BH84" s="781"/>
      <c r="BI84" s="781"/>
      <c r="BJ84" s="781"/>
      <c r="BK84" s="781"/>
      <c r="BL84" s="781"/>
      <c r="BM84" s="781"/>
      <c r="BN84" s="781"/>
      <c r="BO84" s="781"/>
      <c r="BP84" s="781"/>
      <c r="BQ84" s="781"/>
      <c r="BR84" s="30"/>
    </row>
    <row r="85" spans="1:70" ht="13.25" customHeight="1" x14ac:dyDescent="0.2">
      <c r="A85" s="30"/>
      <c r="B85" s="184"/>
      <c r="C85" s="185"/>
      <c r="D85" s="186"/>
      <c r="E85" s="769"/>
      <c r="F85" s="770"/>
      <c r="G85" s="770"/>
      <c r="H85" s="770"/>
      <c r="I85" s="770"/>
      <c r="J85" s="770"/>
      <c r="K85" s="770"/>
      <c r="L85" s="770"/>
      <c r="M85" s="770"/>
      <c r="N85" s="770"/>
      <c r="O85" s="770"/>
      <c r="P85" s="770"/>
      <c r="Q85" s="770"/>
      <c r="R85" s="770"/>
      <c r="S85" s="770"/>
      <c r="T85" s="770"/>
      <c r="U85" s="770"/>
      <c r="V85" s="770"/>
      <c r="W85" s="770"/>
      <c r="X85" s="771"/>
      <c r="Y85" s="769"/>
      <c r="Z85" s="770"/>
      <c r="AA85" s="770"/>
      <c r="AB85" s="770"/>
      <c r="AC85" s="770"/>
      <c r="AD85" s="770"/>
      <c r="AE85" s="770"/>
      <c r="AF85" s="770"/>
      <c r="AG85" s="770"/>
      <c r="AH85" s="770"/>
      <c r="AI85" s="770"/>
      <c r="AJ85" s="770"/>
      <c r="AK85" s="770"/>
      <c r="AL85" s="770"/>
      <c r="AM85" s="770"/>
      <c r="AN85" s="770"/>
      <c r="AO85" s="770"/>
      <c r="AP85" s="770"/>
      <c r="AQ85" s="770"/>
      <c r="AR85" s="770"/>
      <c r="AS85" s="770"/>
      <c r="AT85" s="770"/>
      <c r="AU85" s="770"/>
      <c r="AV85" s="770"/>
      <c r="AW85" s="770"/>
      <c r="AX85" s="770"/>
      <c r="AY85" s="770"/>
      <c r="AZ85" s="770"/>
      <c r="BA85" s="770"/>
      <c r="BB85" s="770"/>
      <c r="BC85" s="770"/>
      <c r="BD85" s="770"/>
      <c r="BE85" s="771"/>
      <c r="BF85" s="781"/>
      <c r="BG85" s="781"/>
      <c r="BH85" s="781"/>
      <c r="BI85" s="781"/>
      <c r="BJ85" s="781"/>
      <c r="BK85" s="781"/>
      <c r="BL85" s="781"/>
      <c r="BM85" s="781"/>
      <c r="BN85" s="781"/>
      <c r="BO85" s="781"/>
      <c r="BP85" s="781"/>
      <c r="BQ85" s="781"/>
      <c r="BR85" s="30"/>
    </row>
    <row r="86" spans="1:70" ht="13.25" customHeight="1" x14ac:dyDescent="0.2">
      <c r="A86" s="30"/>
      <c r="B86" s="221"/>
      <c r="C86" s="222"/>
      <c r="D86" s="223"/>
      <c r="E86" s="772"/>
      <c r="F86" s="773"/>
      <c r="G86" s="773"/>
      <c r="H86" s="773"/>
      <c r="I86" s="773"/>
      <c r="J86" s="773"/>
      <c r="K86" s="773"/>
      <c r="L86" s="773"/>
      <c r="M86" s="773"/>
      <c r="N86" s="773"/>
      <c r="O86" s="773"/>
      <c r="P86" s="773"/>
      <c r="Q86" s="773"/>
      <c r="R86" s="773"/>
      <c r="S86" s="773"/>
      <c r="T86" s="773"/>
      <c r="U86" s="773"/>
      <c r="V86" s="773"/>
      <c r="W86" s="773"/>
      <c r="X86" s="774"/>
      <c r="Y86" s="772"/>
      <c r="Z86" s="773"/>
      <c r="AA86" s="773"/>
      <c r="AB86" s="773"/>
      <c r="AC86" s="773"/>
      <c r="AD86" s="773"/>
      <c r="AE86" s="773"/>
      <c r="AF86" s="773"/>
      <c r="AG86" s="773"/>
      <c r="AH86" s="773"/>
      <c r="AI86" s="773"/>
      <c r="AJ86" s="773"/>
      <c r="AK86" s="773"/>
      <c r="AL86" s="773"/>
      <c r="AM86" s="773"/>
      <c r="AN86" s="773"/>
      <c r="AO86" s="773"/>
      <c r="AP86" s="773"/>
      <c r="AQ86" s="773"/>
      <c r="AR86" s="773"/>
      <c r="AS86" s="773"/>
      <c r="AT86" s="773"/>
      <c r="AU86" s="773"/>
      <c r="AV86" s="773"/>
      <c r="AW86" s="773"/>
      <c r="AX86" s="773"/>
      <c r="AY86" s="773"/>
      <c r="AZ86" s="773"/>
      <c r="BA86" s="773"/>
      <c r="BB86" s="773"/>
      <c r="BC86" s="773"/>
      <c r="BD86" s="773"/>
      <c r="BE86" s="774"/>
      <c r="BF86" s="781"/>
      <c r="BG86" s="781"/>
      <c r="BH86" s="781"/>
      <c r="BI86" s="781"/>
      <c r="BJ86" s="781"/>
      <c r="BK86" s="781"/>
      <c r="BL86" s="781"/>
      <c r="BM86" s="781"/>
      <c r="BN86" s="781"/>
      <c r="BO86" s="781"/>
      <c r="BP86" s="781"/>
      <c r="BQ86" s="781"/>
      <c r="BR86" s="30"/>
    </row>
    <row r="87" spans="1:70" ht="13.25" customHeight="1" x14ac:dyDescent="0.2">
      <c r="A87" s="30"/>
      <c r="B87" s="181">
        <v>16</v>
      </c>
      <c r="C87" s="182"/>
      <c r="D87" s="183"/>
      <c r="E87" s="778"/>
      <c r="F87" s="779"/>
      <c r="G87" s="779"/>
      <c r="H87" s="779"/>
      <c r="I87" s="779"/>
      <c r="J87" s="779"/>
      <c r="K87" s="779"/>
      <c r="L87" s="779"/>
      <c r="M87" s="779"/>
      <c r="N87" s="779"/>
      <c r="O87" s="779"/>
      <c r="P87" s="779"/>
      <c r="Q87" s="779"/>
      <c r="R87" s="779"/>
      <c r="S87" s="779"/>
      <c r="T87" s="779"/>
      <c r="U87" s="779"/>
      <c r="V87" s="779"/>
      <c r="W87" s="779"/>
      <c r="X87" s="780"/>
      <c r="Y87" s="778"/>
      <c r="Z87" s="779"/>
      <c r="AA87" s="779"/>
      <c r="AB87" s="779"/>
      <c r="AC87" s="779"/>
      <c r="AD87" s="779"/>
      <c r="AE87" s="779"/>
      <c r="AF87" s="779"/>
      <c r="AG87" s="779"/>
      <c r="AH87" s="779"/>
      <c r="AI87" s="779"/>
      <c r="AJ87" s="779"/>
      <c r="AK87" s="779"/>
      <c r="AL87" s="779"/>
      <c r="AM87" s="779"/>
      <c r="AN87" s="779"/>
      <c r="AO87" s="779"/>
      <c r="AP87" s="779"/>
      <c r="AQ87" s="779"/>
      <c r="AR87" s="779"/>
      <c r="AS87" s="779"/>
      <c r="AT87" s="779"/>
      <c r="AU87" s="779"/>
      <c r="AV87" s="779"/>
      <c r="AW87" s="779"/>
      <c r="AX87" s="779"/>
      <c r="AY87" s="779"/>
      <c r="AZ87" s="779"/>
      <c r="BA87" s="779"/>
      <c r="BB87" s="779"/>
      <c r="BC87" s="779"/>
      <c r="BD87" s="779"/>
      <c r="BE87" s="780"/>
      <c r="BF87" s="781"/>
      <c r="BG87" s="781"/>
      <c r="BH87" s="781"/>
      <c r="BI87" s="781"/>
      <c r="BJ87" s="781"/>
      <c r="BK87" s="781"/>
      <c r="BL87" s="781"/>
      <c r="BM87" s="781"/>
      <c r="BN87" s="781"/>
      <c r="BO87" s="781"/>
      <c r="BP87" s="781"/>
      <c r="BQ87" s="781"/>
      <c r="BR87" s="30"/>
    </row>
    <row r="88" spans="1:70" ht="13.25" customHeight="1" x14ac:dyDescent="0.2">
      <c r="A88" s="30"/>
      <c r="B88" s="184"/>
      <c r="C88" s="185"/>
      <c r="D88" s="186"/>
      <c r="E88" s="769"/>
      <c r="F88" s="770"/>
      <c r="G88" s="770"/>
      <c r="H88" s="770"/>
      <c r="I88" s="770"/>
      <c r="J88" s="770"/>
      <c r="K88" s="770"/>
      <c r="L88" s="770"/>
      <c r="M88" s="770"/>
      <c r="N88" s="770"/>
      <c r="O88" s="770"/>
      <c r="P88" s="770"/>
      <c r="Q88" s="770"/>
      <c r="R88" s="770"/>
      <c r="S88" s="770"/>
      <c r="T88" s="770"/>
      <c r="U88" s="770"/>
      <c r="V88" s="770"/>
      <c r="W88" s="770"/>
      <c r="X88" s="771"/>
      <c r="Y88" s="769"/>
      <c r="Z88" s="770"/>
      <c r="AA88" s="770"/>
      <c r="AB88" s="770"/>
      <c r="AC88" s="770"/>
      <c r="AD88" s="770"/>
      <c r="AE88" s="770"/>
      <c r="AF88" s="770"/>
      <c r="AG88" s="770"/>
      <c r="AH88" s="770"/>
      <c r="AI88" s="770"/>
      <c r="AJ88" s="770"/>
      <c r="AK88" s="770"/>
      <c r="AL88" s="770"/>
      <c r="AM88" s="770"/>
      <c r="AN88" s="770"/>
      <c r="AO88" s="770"/>
      <c r="AP88" s="770"/>
      <c r="AQ88" s="770"/>
      <c r="AR88" s="770"/>
      <c r="AS88" s="770"/>
      <c r="AT88" s="770"/>
      <c r="AU88" s="770"/>
      <c r="AV88" s="770"/>
      <c r="AW88" s="770"/>
      <c r="AX88" s="770"/>
      <c r="AY88" s="770"/>
      <c r="AZ88" s="770"/>
      <c r="BA88" s="770"/>
      <c r="BB88" s="770"/>
      <c r="BC88" s="770"/>
      <c r="BD88" s="770"/>
      <c r="BE88" s="771"/>
      <c r="BF88" s="781"/>
      <c r="BG88" s="781"/>
      <c r="BH88" s="781"/>
      <c r="BI88" s="781"/>
      <c r="BJ88" s="781"/>
      <c r="BK88" s="781"/>
      <c r="BL88" s="781"/>
      <c r="BM88" s="781"/>
      <c r="BN88" s="781"/>
      <c r="BO88" s="781"/>
      <c r="BP88" s="781"/>
      <c r="BQ88" s="781"/>
      <c r="BR88" s="30"/>
    </row>
    <row r="89" spans="1:70" ht="13.25" customHeight="1" x14ac:dyDescent="0.2">
      <c r="A89" s="30"/>
      <c r="B89" s="221"/>
      <c r="C89" s="222"/>
      <c r="D89" s="223"/>
      <c r="E89" s="772"/>
      <c r="F89" s="773"/>
      <c r="G89" s="773"/>
      <c r="H89" s="773"/>
      <c r="I89" s="773"/>
      <c r="J89" s="773"/>
      <c r="K89" s="773"/>
      <c r="L89" s="773"/>
      <c r="M89" s="773"/>
      <c r="N89" s="773"/>
      <c r="O89" s="773"/>
      <c r="P89" s="773"/>
      <c r="Q89" s="773"/>
      <c r="R89" s="773"/>
      <c r="S89" s="773"/>
      <c r="T89" s="773"/>
      <c r="U89" s="773"/>
      <c r="V89" s="773"/>
      <c r="W89" s="773"/>
      <c r="X89" s="774"/>
      <c r="Y89" s="772"/>
      <c r="Z89" s="773"/>
      <c r="AA89" s="773"/>
      <c r="AB89" s="773"/>
      <c r="AC89" s="773"/>
      <c r="AD89" s="773"/>
      <c r="AE89" s="773"/>
      <c r="AF89" s="773"/>
      <c r="AG89" s="773"/>
      <c r="AH89" s="773"/>
      <c r="AI89" s="773"/>
      <c r="AJ89" s="773"/>
      <c r="AK89" s="773"/>
      <c r="AL89" s="773"/>
      <c r="AM89" s="773"/>
      <c r="AN89" s="773"/>
      <c r="AO89" s="773"/>
      <c r="AP89" s="773"/>
      <c r="AQ89" s="773"/>
      <c r="AR89" s="773"/>
      <c r="AS89" s="773"/>
      <c r="AT89" s="773"/>
      <c r="AU89" s="773"/>
      <c r="AV89" s="773"/>
      <c r="AW89" s="773"/>
      <c r="AX89" s="773"/>
      <c r="AY89" s="773"/>
      <c r="AZ89" s="773"/>
      <c r="BA89" s="773"/>
      <c r="BB89" s="773"/>
      <c r="BC89" s="773"/>
      <c r="BD89" s="773"/>
      <c r="BE89" s="774"/>
      <c r="BF89" s="781"/>
      <c r="BG89" s="781"/>
      <c r="BH89" s="781"/>
      <c r="BI89" s="781"/>
      <c r="BJ89" s="781"/>
      <c r="BK89" s="781"/>
      <c r="BL89" s="781"/>
      <c r="BM89" s="781"/>
      <c r="BN89" s="781"/>
      <c r="BO89" s="781"/>
      <c r="BP89" s="781"/>
      <c r="BQ89" s="781"/>
      <c r="BR89" s="30"/>
    </row>
    <row r="90" spans="1:70" ht="13.25" customHeight="1" x14ac:dyDescent="0.2">
      <c r="A90" s="30"/>
      <c r="B90" s="181">
        <v>17</v>
      </c>
      <c r="C90" s="182"/>
      <c r="D90" s="183"/>
      <c r="E90" s="778"/>
      <c r="F90" s="779"/>
      <c r="G90" s="779"/>
      <c r="H90" s="779"/>
      <c r="I90" s="779"/>
      <c r="J90" s="779"/>
      <c r="K90" s="779"/>
      <c r="L90" s="779"/>
      <c r="M90" s="779"/>
      <c r="N90" s="779"/>
      <c r="O90" s="779"/>
      <c r="P90" s="779"/>
      <c r="Q90" s="779"/>
      <c r="R90" s="779"/>
      <c r="S90" s="779"/>
      <c r="T90" s="779"/>
      <c r="U90" s="779"/>
      <c r="V90" s="779"/>
      <c r="W90" s="779"/>
      <c r="X90" s="780"/>
      <c r="Y90" s="778"/>
      <c r="Z90" s="779"/>
      <c r="AA90" s="779"/>
      <c r="AB90" s="779"/>
      <c r="AC90" s="779"/>
      <c r="AD90" s="779"/>
      <c r="AE90" s="779"/>
      <c r="AF90" s="779"/>
      <c r="AG90" s="779"/>
      <c r="AH90" s="779"/>
      <c r="AI90" s="779"/>
      <c r="AJ90" s="779"/>
      <c r="AK90" s="779"/>
      <c r="AL90" s="779"/>
      <c r="AM90" s="779"/>
      <c r="AN90" s="779"/>
      <c r="AO90" s="779"/>
      <c r="AP90" s="779"/>
      <c r="AQ90" s="779"/>
      <c r="AR90" s="779"/>
      <c r="AS90" s="779"/>
      <c r="AT90" s="779"/>
      <c r="AU90" s="779"/>
      <c r="AV90" s="779"/>
      <c r="AW90" s="779"/>
      <c r="AX90" s="779"/>
      <c r="AY90" s="779"/>
      <c r="AZ90" s="779"/>
      <c r="BA90" s="779"/>
      <c r="BB90" s="779"/>
      <c r="BC90" s="779"/>
      <c r="BD90" s="779"/>
      <c r="BE90" s="780"/>
      <c r="BF90" s="781"/>
      <c r="BG90" s="781"/>
      <c r="BH90" s="781"/>
      <c r="BI90" s="781"/>
      <c r="BJ90" s="781"/>
      <c r="BK90" s="781"/>
      <c r="BL90" s="781"/>
      <c r="BM90" s="781"/>
      <c r="BN90" s="781"/>
      <c r="BO90" s="781"/>
      <c r="BP90" s="781"/>
      <c r="BQ90" s="781"/>
      <c r="BR90" s="30"/>
    </row>
    <row r="91" spans="1:70" ht="13.25" customHeight="1" x14ac:dyDescent="0.2">
      <c r="A91" s="30"/>
      <c r="B91" s="184"/>
      <c r="C91" s="185"/>
      <c r="D91" s="186"/>
      <c r="E91" s="769"/>
      <c r="F91" s="770"/>
      <c r="G91" s="770"/>
      <c r="H91" s="770"/>
      <c r="I91" s="770"/>
      <c r="J91" s="770"/>
      <c r="K91" s="770"/>
      <c r="L91" s="770"/>
      <c r="M91" s="770"/>
      <c r="N91" s="770"/>
      <c r="O91" s="770"/>
      <c r="P91" s="770"/>
      <c r="Q91" s="770"/>
      <c r="R91" s="770"/>
      <c r="S91" s="770"/>
      <c r="T91" s="770"/>
      <c r="U91" s="770"/>
      <c r="V91" s="770"/>
      <c r="W91" s="770"/>
      <c r="X91" s="771"/>
      <c r="Y91" s="769"/>
      <c r="Z91" s="770"/>
      <c r="AA91" s="770"/>
      <c r="AB91" s="770"/>
      <c r="AC91" s="770"/>
      <c r="AD91" s="770"/>
      <c r="AE91" s="770"/>
      <c r="AF91" s="770"/>
      <c r="AG91" s="770"/>
      <c r="AH91" s="770"/>
      <c r="AI91" s="770"/>
      <c r="AJ91" s="770"/>
      <c r="AK91" s="770"/>
      <c r="AL91" s="770"/>
      <c r="AM91" s="770"/>
      <c r="AN91" s="770"/>
      <c r="AO91" s="770"/>
      <c r="AP91" s="770"/>
      <c r="AQ91" s="770"/>
      <c r="AR91" s="770"/>
      <c r="AS91" s="770"/>
      <c r="AT91" s="770"/>
      <c r="AU91" s="770"/>
      <c r="AV91" s="770"/>
      <c r="AW91" s="770"/>
      <c r="AX91" s="770"/>
      <c r="AY91" s="770"/>
      <c r="AZ91" s="770"/>
      <c r="BA91" s="770"/>
      <c r="BB91" s="770"/>
      <c r="BC91" s="770"/>
      <c r="BD91" s="770"/>
      <c r="BE91" s="771"/>
      <c r="BF91" s="781"/>
      <c r="BG91" s="781"/>
      <c r="BH91" s="781"/>
      <c r="BI91" s="781"/>
      <c r="BJ91" s="781"/>
      <c r="BK91" s="781"/>
      <c r="BL91" s="781"/>
      <c r="BM91" s="781"/>
      <c r="BN91" s="781"/>
      <c r="BO91" s="781"/>
      <c r="BP91" s="781"/>
      <c r="BQ91" s="781"/>
      <c r="BR91" s="30"/>
    </row>
    <row r="92" spans="1:70" ht="13.25" customHeight="1" x14ac:dyDescent="0.2">
      <c r="A92" s="30"/>
      <c r="B92" s="221"/>
      <c r="C92" s="222"/>
      <c r="D92" s="223"/>
      <c r="E92" s="772"/>
      <c r="F92" s="773"/>
      <c r="G92" s="773"/>
      <c r="H92" s="773"/>
      <c r="I92" s="773"/>
      <c r="J92" s="773"/>
      <c r="K92" s="773"/>
      <c r="L92" s="773"/>
      <c r="M92" s="773"/>
      <c r="N92" s="773"/>
      <c r="O92" s="773"/>
      <c r="P92" s="773"/>
      <c r="Q92" s="773"/>
      <c r="R92" s="773"/>
      <c r="S92" s="773"/>
      <c r="T92" s="773"/>
      <c r="U92" s="773"/>
      <c r="V92" s="773"/>
      <c r="W92" s="773"/>
      <c r="X92" s="774"/>
      <c r="Y92" s="772"/>
      <c r="Z92" s="773"/>
      <c r="AA92" s="773"/>
      <c r="AB92" s="773"/>
      <c r="AC92" s="773"/>
      <c r="AD92" s="773"/>
      <c r="AE92" s="773"/>
      <c r="AF92" s="773"/>
      <c r="AG92" s="773"/>
      <c r="AH92" s="773"/>
      <c r="AI92" s="773"/>
      <c r="AJ92" s="773"/>
      <c r="AK92" s="773"/>
      <c r="AL92" s="773"/>
      <c r="AM92" s="773"/>
      <c r="AN92" s="773"/>
      <c r="AO92" s="773"/>
      <c r="AP92" s="773"/>
      <c r="AQ92" s="773"/>
      <c r="AR92" s="773"/>
      <c r="AS92" s="773"/>
      <c r="AT92" s="773"/>
      <c r="AU92" s="773"/>
      <c r="AV92" s="773"/>
      <c r="AW92" s="773"/>
      <c r="AX92" s="773"/>
      <c r="AY92" s="773"/>
      <c r="AZ92" s="773"/>
      <c r="BA92" s="773"/>
      <c r="BB92" s="773"/>
      <c r="BC92" s="773"/>
      <c r="BD92" s="773"/>
      <c r="BE92" s="774"/>
      <c r="BF92" s="781"/>
      <c r="BG92" s="781"/>
      <c r="BH92" s="781"/>
      <c r="BI92" s="781"/>
      <c r="BJ92" s="781"/>
      <c r="BK92" s="781"/>
      <c r="BL92" s="781"/>
      <c r="BM92" s="781"/>
      <c r="BN92" s="781"/>
      <c r="BO92" s="781"/>
      <c r="BP92" s="781"/>
      <c r="BQ92" s="781"/>
      <c r="BR92" s="30"/>
    </row>
    <row r="93" spans="1:70" ht="13.25" customHeight="1" x14ac:dyDescent="0.2">
      <c r="A93" s="30"/>
      <c r="B93" s="181">
        <v>18</v>
      </c>
      <c r="C93" s="182"/>
      <c r="D93" s="183"/>
      <c r="E93" s="778"/>
      <c r="F93" s="779"/>
      <c r="G93" s="779"/>
      <c r="H93" s="779"/>
      <c r="I93" s="779"/>
      <c r="J93" s="779"/>
      <c r="K93" s="779"/>
      <c r="L93" s="779"/>
      <c r="M93" s="779"/>
      <c r="N93" s="779"/>
      <c r="O93" s="779"/>
      <c r="P93" s="779"/>
      <c r="Q93" s="779"/>
      <c r="R93" s="779"/>
      <c r="S93" s="779"/>
      <c r="T93" s="779"/>
      <c r="U93" s="779"/>
      <c r="V93" s="779"/>
      <c r="W93" s="779"/>
      <c r="X93" s="780"/>
      <c r="Y93" s="778"/>
      <c r="Z93" s="779"/>
      <c r="AA93" s="779"/>
      <c r="AB93" s="779"/>
      <c r="AC93" s="779"/>
      <c r="AD93" s="779"/>
      <c r="AE93" s="779"/>
      <c r="AF93" s="779"/>
      <c r="AG93" s="779"/>
      <c r="AH93" s="779"/>
      <c r="AI93" s="779"/>
      <c r="AJ93" s="779"/>
      <c r="AK93" s="779"/>
      <c r="AL93" s="779"/>
      <c r="AM93" s="779"/>
      <c r="AN93" s="779"/>
      <c r="AO93" s="779"/>
      <c r="AP93" s="779"/>
      <c r="AQ93" s="779"/>
      <c r="AR93" s="779"/>
      <c r="AS93" s="779"/>
      <c r="AT93" s="779"/>
      <c r="AU93" s="779"/>
      <c r="AV93" s="779"/>
      <c r="AW93" s="779"/>
      <c r="AX93" s="779"/>
      <c r="AY93" s="779"/>
      <c r="AZ93" s="779"/>
      <c r="BA93" s="779"/>
      <c r="BB93" s="779"/>
      <c r="BC93" s="779"/>
      <c r="BD93" s="779"/>
      <c r="BE93" s="780"/>
      <c r="BF93" s="781"/>
      <c r="BG93" s="781"/>
      <c r="BH93" s="781"/>
      <c r="BI93" s="781"/>
      <c r="BJ93" s="781"/>
      <c r="BK93" s="781"/>
      <c r="BL93" s="781"/>
      <c r="BM93" s="781"/>
      <c r="BN93" s="781"/>
      <c r="BO93" s="781"/>
      <c r="BP93" s="781"/>
      <c r="BQ93" s="781"/>
      <c r="BR93" s="30"/>
    </row>
    <row r="94" spans="1:70" ht="13.25" customHeight="1" x14ac:dyDescent="0.2">
      <c r="A94" s="30"/>
      <c r="B94" s="184"/>
      <c r="C94" s="185"/>
      <c r="D94" s="186"/>
      <c r="E94" s="769"/>
      <c r="F94" s="770"/>
      <c r="G94" s="770"/>
      <c r="H94" s="770"/>
      <c r="I94" s="770"/>
      <c r="J94" s="770"/>
      <c r="K94" s="770"/>
      <c r="L94" s="770"/>
      <c r="M94" s="770"/>
      <c r="N94" s="770"/>
      <c r="O94" s="770"/>
      <c r="P94" s="770"/>
      <c r="Q94" s="770"/>
      <c r="R94" s="770"/>
      <c r="S94" s="770"/>
      <c r="T94" s="770"/>
      <c r="U94" s="770"/>
      <c r="V94" s="770"/>
      <c r="W94" s="770"/>
      <c r="X94" s="771"/>
      <c r="Y94" s="769"/>
      <c r="Z94" s="770"/>
      <c r="AA94" s="770"/>
      <c r="AB94" s="770"/>
      <c r="AC94" s="770"/>
      <c r="AD94" s="770"/>
      <c r="AE94" s="770"/>
      <c r="AF94" s="770"/>
      <c r="AG94" s="770"/>
      <c r="AH94" s="770"/>
      <c r="AI94" s="770"/>
      <c r="AJ94" s="770"/>
      <c r="AK94" s="770"/>
      <c r="AL94" s="770"/>
      <c r="AM94" s="770"/>
      <c r="AN94" s="770"/>
      <c r="AO94" s="770"/>
      <c r="AP94" s="770"/>
      <c r="AQ94" s="770"/>
      <c r="AR94" s="770"/>
      <c r="AS94" s="770"/>
      <c r="AT94" s="770"/>
      <c r="AU94" s="770"/>
      <c r="AV94" s="770"/>
      <c r="AW94" s="770"/>
      <c r="AX94" s="770"/>
      <c r="AY94" s="770"/>
      <c r="AZ94" s="770"/>
      <c r="BA94" s="770"/>
      <c r="BB94" s="770"/>
      <c r="BC94" s="770"/>
      <c r="BD94" s="770"/>
      <c r="BE94" s="771"/>
      <c r="BF94" s="781"/>
      <c r="BG94" s="781"/>
      <c r="BH94" s="781"/>
      <c r="BI94" s="781"/>
      <c r="BJ94" s="781"/>
      <c r="BK94" s="781"/>
      <c r="BL94" s="781"/>
      <c r="BM94" s="781"/>
      <c r="BN94" s="781"/>
      <c r="BO94" s="781"/>
      <c r="BP94" s="781"/>
      <c r="BQ94" s="781"/>
      <c r="BR94" s="30"/>
    </row>
    <row r="95" spans="1:70" ht="13.25" customHeight="1" x14ac:dyDescent="0.2">
      <c r="A95" s="30"/>
      <c r="B95" s="221"/>
      <c r="C95" s="222"/>
      <c r="D95" s="223"/>
      <c r="E95" s="772"/>
      <c r="F95" s="773"/>
      <c r="G95" s="773"/>
      <c r="H95" s="773"/>
      <c r="I95" s="773"/>
      <c r="J95" s="773"/>
      <c r="K95" s="773"/>
      <c r="L95" s="773"/>
      <c r="M95" s="773"/>
      <c r="N95" s="773"/>
      <c r="O95" s="773"/>
      <c r="P95" s="773"/>
      <c r="Q95" s="773"/>
      <c r="R95" s="773"/>
      <c r="S95" s="773"/>
      <c r="T95" s="773"/>
      <c r="U95" s="773"/>
      <c r="V95" s="773"/>
      <c r="W95" s="773"/>
      <c r="X95" s="774"/>
      <c r="Y95" s="772"/>
      <c r="Z95" s="773"/>
      <c r="AA95" s="773"/>
      <c r="AB95" s="773"/>
      <c r="AC95" s="773"/>
      <c r="AD95" s="773"/>
      <c r="AE95" s="773"/>
      <c r="AF95" s="773"/>
      <c r="AG95" s="773"/>
      <c r="AH95" s="773"/>
      <c r="AI95" s="773"/>
      <c r="AJ95" s="773"/>
      <c r="AK95" s="773"/>
      <c r="AL95" s="773"/>
      <c r="AM95" s="773"/>
      <c r="AN95" s="773"/>
      <c r="AO95" s="773"/>
      <c r="AP95" s="773"/>
      <c r="AQ95" s="773"/>
      <c r="AR95" s="773"/>
      <c r="AS95" s="773"/>
      <c r="AT95" s="773"/>
      <c r="AU95" s="773"/>
      <c r="AV95" s="773"/>
      <c r="AW95" s="773"/>
      <c r="AX95" s="773"/>
      <c r="AY95" s="773"/>
      <c r="AZ95" s="773"/>
      <c r="BA95" s="773"/>
      <c r="BB95" s="773"/>
      <c r="BC95" s="773"/>
      <c r="BD95" s="773"/>
      <c r="BE95" s="774"/>
      <c r="BF95" s="781"/>
      <c r="BG95" s="781"/>
      <c r="BH95" s="781"/>
      <c r="BI95" s="781"/>
      <c r="BJ95" s="781"/>
      <c r="BK95" s="781"/>
      <c r="BL95" s="781"/>
      <c r="BM95" s="781"/>
      <c r="BN95" s="781"/>
      <c r="BO95" s="781"/>
      <c r="BP95" s="781"/>
      <c r="BQ95" s="781"/>
      <c r="BR95" s="30"/>
    </row>
    <row r="96" spans="1:70" ht="13.25" customHeight="1" x14ac:dyDescent="0.2">
      <c r="A96" s="30"/>
      <c r="B96" s="181">
        <v>19</v>
      </c>
      <c r="C96" s="182"/>
      <c r="D96" s="183"/>
      <c r="E96" s="778"/>
      <c r="F96" s="779"/>
      <c r="G96" s="779"/>
      <c r="H96" s="779"/>
      <c r="I96" s="779"/>
      <c r="J96" s="779"/>
      <c r="K96" s="779"/>
      <c r="L96" s="779"/>
      <c r="M96" s="779"/>
      <c r="N96" s="779"/>
      <c r="O96" s="779"/>
      <c r="P96" s="779"/>
      <c r="Q96" s="779"/>
      <c r="R96" s="779"/>
      <c r="S96" s="779"/>
      <c r="T96" s="779"/>
      <c r="U96" s="779"/>
      <c r="V96" s="779"/>
      <c r="W96" s="779"/>
      <c r="X96" s="780"/>
      <c r="Y96" s="778"/>
      <c r="Z96" s="779"/>
      <c r="AA96" s="779"/>
      <c r="AB96" s="779"/>
      <c r="AC96" s="779"/>
      <c r="AD96" s="779"/>
      <c r="AE96" s="779"/>
      <c r="AF96" s="779"/>
      <c r="AG96" s="779"/>
      <c r="AH96" s="779"/>
      <c r="AI96" s="779"/>
      <c r="AJ96" s="779"/>
      <c r="AK96" s="779"/>
      <c r="AL96" s="779"/>
      <c r="AM96" s="779"/>
      <c r="AN96" s="779"/>
      <c r="AO96" s="779"/>
      <c r="AP96" s="779"/>
      <c r="AQ96" s="779"/>
      <c r="AR96" s="779"/>
      <c r="AS96" s="779"/>
      <c r="AT96" s="779"/>
      <c r="AU96" s="779"/>
      <c r="AV96" s="779"/>
      <c r="AW96" s="779"/>
      <c r="AX96" s="779"/>
      <c r="AY96" s="779"/>
      <c r="AZ96" s="779"/>
      <c r="BA96" s="779"/>
      <c r="BB96" s="779"/>
      <c r="BC96" s="779"/>
      <c r="BD96" s="779"/>
      <c r="BE96" s="780"/>
      <c r="BF96" s="781"/>
      <c r="BG96" s="781"/>
      <c r="BH96" s="781"/>
      <c r="BI96" s="781"/>
      <c r="BJ96" s="781"/>
      <c r="BK96" s="781"/>
      <c r="BL96" s="781"/>
      <c r="BM96" s="781"/>
      <c r="BN96" s="781"/>
      <c r="BO96" s="781"/>
      <c r="BP96" s="781"/>
      <c r="BQ96" s="781"/>
      <c r="BR96" s="30"/>
    </row>
    <row r="97" spans="1:70" ht="13.25" customHeight="1" x14ac:dyDescent="0.2">
      <c r="A97" s="30"/>
      <c r="B97" s="184"/>
      <c r="C97" s="185"/>
      <c r="D97" s="186"/>
      <c r="E97" s="769"/>
      <c r="F97" s="770"/>
      <c r="G97" s="770"/>
      <c r="H97" s="770"/>
      <c r="I97" s="770"/>
      <c r="J97" s="770"/>
      <c r="K97" s="770"/>
      <c r="L97" s="770"/>
      <c r="M97" s="770"/>
      <c r="N97" s="770"/>
      <c r="O97" s="770"/>
      <c r="P97" s="770"/>
      <c r="Q97" s="770"/>
      <c r="R97" s="770"/>
      <c r="S97" s="770"/>
      <c r="T97" s="770"/>
      <c r="U97" s="770"/>
      <c r="V97" s="770"/>
      <c r="W97" s="770"/>
      <c r="X97" s="771"/>
      <c r="Y97" s="769"/>
      <c r="Z97" s="770"/>
      <c r="AA97" s="770"/>
      <c r="AB97" s="770"/>
      <c r="AC97" s="770"/>
      <c r="AD97" s="770"/>
      <c r="AE97" s="770"/>
      <c r="AF97" s="770"/>
      <c r="AG97" s="770"/>
      <c r="AH97" s="770"/>
      <c r="AI97" s="770"/>
      <c r="AJ97" s="770"/>
      <c r="AK97" s="770"/>
      <c r="AL97" s="770"/>
      <c r="AM97" s="770"/>
      <c r="AN97" s="770"/>
      <c r="AO97" s="770"/>
      <c r="AP97" s="770"/>
      <c r="AQ97" s="770"/>
      <c r="AR97" s="770"/>
      <c r="AS97" s="770"/>
      <c r="AT97" s="770"/>
      <c r="AU97" s="770"/>
      <c r="AV97" s="770"/>
      <c r="AW97" s="770"/>
      <c r="AX97" s="770"/>
      <c r="AY97" s="770"/>
      <c r="AZ97" s="770"/>
      <c r="BA97" s="770"/>
      <c r="BB97" s="770"/>
      <c r="BC97" s="770"/>
      <c r="BD97" s="770"/>
      <c r="BE97" s="771"/>
      <c r="BF97" s="781"/>
      <c r="BG97" s="781"/>
      <c r="BH97" s="781"/>
      <c r="BI97" s="781"/>
      <c r="BJ97" s="781"/>
      <c r="BK97" s="781"/>
      <c r="BL97" s="781"/>
      <c r="BM97" s="781"/>
      <c r="BN97" s="781"/>
      <c r="BO97" s="781"/>
      <c r="BP97" s="781"/>
      <c r="BQ97" s="781"/>
      <c r="BR97" s="30"/>
    </row>
    <row r="98" spans="1:70" ht="13.25" customHeight="1" x14ac:dyDescent="0.2">
      <c r="A98" s="30"/>
      <c r="B98" s="221"/>
      <c r="C98" s="222"/>
      <c r="D98" s="223"/>
      <c r="E98" s="772"/>
      <c r="F98" s="773"/>
      <c r="G98" s="773"/>
      <c r="H98" s="773"/>
      <c r="I98" s="773"/>
      <c r="J98" s="773"/>
      <c r="K98" s="773"/>
      <c r="L98" s="773"/>
      <c r="M98" s="773"/>
      <c r="N98" s="773"/>
      <c r="O98" s="773"/>
      <c r="P98" s="773"/>
      <c r="Q98" s="773"/>
      <c r="R98" s="773"/>
      <c r="S98" s="773"/>
      <c r="T98" s="773"/>
      <c r="U98" s="773"/>
      <c r="V98" s="773"/>
      <c r="W98" s="773"/>
      <c r="X98" s="774"/>
      <c r="Y98" s="772"/>
      <c r="Z98" s="773"/>
      <c r="AA98" s="773"/>
      <c r="AB98" s="773"/>
      <c r="AC98" s="773"/>
      <c r="AD98" s="773"/>
      <c r="AE98" s="773"/>
      <c r="AF98" s="773"/>
      <c r="AG98" s="773"/>
      <c r="AH98" s="773"/>
      <c r="AI98" s="773"/>
      <c r="AJ98" s="773"/>
      <c r="AK98" s="773"/>
      <c r="AL98" s="773"/>
      <c r="AM98" s="773"/>
      <c r="AN98" s="773"/>
      <c r="AO98" s="773"/>
      <c r="AP98" s="773"/>
      <c r="AQ98" s="773"/>
      <c r="AR98" s="773"/>
      <c r="AS98" s="773"/>
      <c r="AT98" s="773"/>
      <c r="AU98" s="773"/>
      <c r="AV98" s="773"/>
      <c r="AW98" s="773"/>
      <c r="AX98" s="773"/>
      <c r="AY98" s="773"/>
      <c r="AZ98" s="773"/>
      <c r="BA98" s="773"/>
      <c r="BB98" s="773"/>
      <c r="BC98" s="773"/>
      <c r="BD98" s="773"/>
      <c r="BE98" s="774"/>
      <c r="BF98" s="781"/>
      <c r="BG98" s="781"/>
      <c r="BH98" s="781"/>
      <c r="BI98" s="781"/>
      <c r="BJ98" s="781"/>
      <c r="BK98" s="781"/>
      <c r="BL98" s="781"/>
      <c r="BM98" s="781"/>
      <c r="BN98" s="781"/>
      <c r="BO98" s="781"/>
      <c r="BP98" s="781"/>
      <c r="BQ98" s="781"/>
      <c r="BR98" s="30"/>
    </row>
    <row r="99" spans="1:70" ht="13.25" customHeight="1" x14ac:dyDescent="0.2">
      <c r="A99" s="30"/>
      <c r="B99" s="181">
        <v>20</v>
      </c>
      <c r="C99" s="182"/>
      <c r="D99" s="183"/>
      <c r="E99" s="778"/>
      <c r="F99" s="779"/>
      <c r="G99" s="779"/>
      <c r="H99" s="779"/>
      <c r="I99" s="779"/>
      <c r="J99" s="779"/>
      <c r="K99" s="779"/>
      <c r="L99" s="779"/>
      <c r="M99" s="779"/>
      <c r="N99" s="779"/>
      <c r="O99" s="779"/>
      <c r="P99" s="779"/>
      <c r="Q99" s="779"/>
      <c r="R99" s="779"/>
      <c r="S99" s="779"/>
      <c r="T99" s="779"/>
      <c r="U99" s="779"/>
      <c r="V99" s="779"/>
      <c r="W99" s="779"/>
      <c r="X99" s="780"/>
      <c r="Y99" s="778"/>
      <c r="Z99" s="779"/>
      <c r="AA99" s="779"/>
      <c r="AB99" s="779"/>
      <c r="AC99" s="779"/>
      <c r="AD99" s="779"/>
      <c r="AE99" s="779"/>
      <c r="AF99" s="779"/>
      <c r="AG99" s="779"/>
      <c r="AH99" s="779"/>
      <c r="AI99" s="779"/>
      <c r="AJ99" s="779"/>
      <c r="AK99" s="779"/>
      <c r="AL99" s="779"/>
      <c r="AM99" s="779"/>
      <c r="AN99" s="779"/>
      <c r="AO99" s="779"/>
      <c r="AP99" s="779"/>
      <c r="AQ99" s="779"/>
      <c r="AR99" s="779"/>
      <c r="AS99" s="779"/>
      <c r="AT99" s="779"/>
      <c r="AU99" s="779"/>
      <c r="AV99" s="779"/>
      <c r="AW99" s="779"/>
      <c r="AX99" s="779"/>
      <c r="AY99" s="779"/>
      <c r="AZ99" s="779"/>
      <c r="BA99" s="779"/>
      <c r="BB99" s="779"/>
      <c r="BC99" s="779"/>
      <c r="BD99" s="779"/>
      <c r="BE99" s="780"/>
      <c r="BF99" s="781"/>
      <c r="BG99" s="781"/>
      <c r="BH99" s="781"/>
      <c r="BI99" s="781"/>
      <c r="BJ99" s="781"/>
      <c r="BK99" s="781"/>
      <c r="BL99" s="781"/>
      <c r="BM99" s="781"/>
      <c r="BN99" s="781"/>
      <c r="BO99" s="781"/>
      <c r="BP99" s="781"/>
      <c r="BQ99" s="781"/>
      <c r="BR99" s="30"/>
    </row>
    <row r="100" spans="1:70" ht="13.25" customHeight="1" x14ac:dyDescent="0.2">
      <c r="A100" s="30"/>
      <c r="B100" s="184"/>
      <c r="C100" s="185"/>
      <c r="D100" s="186"/>
      <c r="E100" s="769"/>
      <c r="F100" s="770"/>
      <c r="G100" s="770"/>
      <c r="H100" s="770"/>
      <c r="I100" s="770"/>
      <c r="J100" s="770"/>
      <c r="K100" s="770"/>
      <c r="L100" s="770"/>
      <c r="M100" s="770"/>
      <c r="N100" s="770"/>
      <c r="O100" s="770"/>
      <c r="P100" s="770"/>
      <c r="Q100" s="770"/>
      <c r="R100" s="770"/>
      <c r="S100" s="770"/>
      <c r="T100" s="770"/>
      <c r="U100" s="770"/>
      <c r="V100" s="770"/>
      <c r="W100" s="770"/>
      <c r="X100" s="771"/>
      <c r="Y100" s="769"/>
      <c r="Z100" s="770"/>
      <c r="AA100" s="770"/>
      <c r="AB100" s="770"/>
      <c r="AC100" s="770"/>
      <c r="AD100" s="770"/>
      <c r="AE100" s="770"/>
      <c r="AF100" s="770"/>
      <c r="AG100" s="770"/>
      <c r="AH100" s="770"/>
      <c r="AI100" s="770"/>
      <c r="AJ100" s="770"/>
      <c r="AK100" s="770"/>
      <c r="AL100" s="770"/>
      <c r="AM100" s="770"/>
      <c r="AN100" s="770"/>
      <c r="AO100" s="770"/>
      <c r="AP100" s="770"/>
      <c r="AQ100" s="770"/>
      <c r="AR100" s="770"/>
      <c r="AS100" s="770"/>
      <c r="AT100" s="770"/>
      <c r="AU100" s="770"/>
      <c r="AV100" s="770"/>
      <c r="AW100" s="770"/>
      <c r="AX100" s="770"/>
      <c r="AY100" s="770"/>
      <c r="AZ100" s="770"/>
      <c r="BA100" s="770"/>
      <c r="BB100" s="770"/>
      <c r="BC100" s="770"/>
      <c r="BD100" s="770"/>
      <c r="BE100" s="771"/>
      <c r="BF100" s="781"/>
      <c r="BG100" s="781"/>
      <c r="BH100" s="781"/>
      <c r="BI100" s="781"/>
      <c r="BJ100" s="781"/>
      <c r="BK100" s="781"/>
      <c r="BL100" s="781"/>
      <c r="BM100" s="781"/>
      <c r="BN100" s="781"/>
      <c r="BO100" s="781"/>
      <c r="BP100" s="781"/>
      <c r="BQ100" s="781"/>
      <c r="BR100" s="30"/>
    </row>
    <row r="101" spans="1:70" ht="13.25" customHeight="1" x14ac:dyDescent="0.2">
      <c r="A101" s="30"/>
      <c r="B101" s="221"/>
      <c r="C101" s="222"/>
      <c r="D101" s="223"/>
      <c r="E101" s="772"/>
      <c r="F101" s="773"/>
      <c r="G101" s="773"/>
      <c r="H101" s="773"/>
      <c r="I101" s="773"/>
      <c r="J101" s="773"/>
      <c r="K101" s="773"/>
      <c r="L101" s="773"/>
      <c r="M101" s="773"/>
      <c r="N101" s="773"/>
      <c r="O101" s="773"/>
      <c r="P101" s="773"/>
      <c r="Q101" s="773"/>
      <c r="R101" s="773"/>
      <c r="S101" s="773"/>
      <c r="T101" s="773"/>
      <c r="U101" s="773"/>
      <c r="V101" s="773"/>
      <c r="W101" s="773"/>
      <c r="X101" s="774"/>
      <c r="Y101" s="772"/>
      <c r="Z101" s="773"/>
      <c r="AA101" s="773"/>
      <c r="AB101" s="773"/>
      <c r="AC101" s="773"/>
      <c r="AD101" s="773"/>
      <c r="AE101" s="773"/>
      <c r="AF101" s="773"/>
      <c r="AG101" s="773"/>
      <c r="AH101" s="773"/>
      <c r="AI101" s="773"/>
      <c r="AJ101" s="773"/>
      <c r="AK101" s="773"/>
      <c r="AL101" s="773"/>
      <c r="AM101" s="773"/>
      <c r="AN101" s="773"/>
      <c r="AO101" s="773"/>
      <c r="AP101" s="773"/>
      <c r="AQ101" s="773"/>
      <c r="AR101" s="773"/>
      <c r="AS101" s="773"/>
      <c r="AT101" s="773"/>
      <c r="AU101" s="773"/>
      <c r="AV101" s="773"/>
      <c r="AW101" s="773"/>
      <c r="AX101" s="773"/>
      <c r="AY101" s="773"/>
      <c r="AZ101" s="773"/>
      <c r="BA101" s="773"/>
      <c r="BB101" s="773"/>
      <c r="BC101" s="773"/>
      <c r="BD101" s="773"/>
      <c r="BE101" s="774"/>
      <c r="BF101" s="781"/>
      <c r="BG101" s="781"/>
      <c r="BH101" s="781"/>
      <c r="BI101" s="781"/>
      <c r="BJ101" s="781"/>
      <c r="BK101" s="781"/>
      <c r="BL101" s="781"/>
      <c r="BM101" s="781"/>
      <c r="BN101" s="781"/>
      <c r="BO101" s="781"/>
      <c r="BP101" s="781"/>
      <c r="BQ101" s="781"/>
      <c r="BR101" s="30"/>
    </row>
    <row r="102" spans="1:70"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row>
    <row r="103" spans="1:70"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row>
    <row r="104" spans="1:70" ht="27" customHeight="1" x14ac:dyDescent="0.2">
      <c r="A104" s="30"/>
      <c r="B104" s="52" t="s">
        <v>89</v>
      </c>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row>
    <row r="105" spans="1:70" ht="38.25" customHeight="1" x14ac:dyDescent="0.2">
      <c r="A105" s="30"/>
      <c r="B105" s="250" t="s">
        <v>11</v>
      </c>
      <c r="C105" s="250"/>
      <c r="D105" s="250"/>
      <c r="E105" s="250"/>
      <c r="F105" s="250"/>
      <c r="G105" s="250"/>
      <c r="H105" s="250"/>
      <c r="I105" s="250"/>
      <c r="J105" s="250"/>
      <c r="K105" s="250"/>
      <c r="L105" s="250"/>
      <c r="M105" s="250"/>
      <c r="N105" s="782"/>
      <c r="O105" s="783"/>
      <c r="P105" s="783"/>
      <c r="Q105" s="783"/>
      <c r="R105" s="783"/>
      <c r="S105" s="783"/>
      <c r="T105" s="783"/>
      <c r="U105" s="783"/>
      <c r="V105" s="783"/>
      <c r="W105" s="783"/>
      <c r="X105" s="783"/>
      <c r="Y105" s="783"/>
      <c r="Z105" s="783"/>
      <c r="AA105" s="783"/>
      <c r="AB105" s="783"/>
      <c r="AC105" s="783"/>
      <c r="AD105" s="783"/>
      <c r="AE105" s="783"/>
      <c r="AF105" s="783"/>
      <c r="AG105" s="783"/>
      <c r="AH105" s="783"/>
      <c r="AI105" s="783"/>
      <c r="AJ105" s="783"/>
      <c r="AK105" s="783"/>
      <c r="AL105" s="783"/>
      <c r="AM105" s="783"/>
      <c r="AN105" s="783"/>
      <c r="AO105" s="783"/>
      <c r="AP105" s="783"/>
      <c r="AQ105" s="783"/>
      <c r="AR105" s="783"/>
      <c r="AS105" s="783"/>
      <c r="AT105" s="783"/>
      <c r="AU105" s="783"/>
      <c r="AV105" s="783"/>
      <c r="AW105" s="783"/>
      <c r="AX105" s="783"/>
      <c r="AY105" s="783"/>
      <c r="AZ105" s="783"/>
      <c r="BA105" s="783"/>
      <c r="BB105" s="783"/>
      <c r="BC105" s="783"/>
      <c r="BD105" s="783"/>
      <c r="BE105" s="783"/>
      <c r="BF105" s="784"/>
      <c r="BG105" s="785"/>
      <c r="BH105" s="785"/>
      <c r="BI105" s="785"/>
      <c r="BJ105" s="785"/>
      <c r="BK105" s="785"/>
      <c r="BL105" s="785"/>
      <c r="BM105" s="785"/>
      <c r="BN105" s="785"/>
      <c r="BO105" s="785"/>
      <c r="BP105" s="785"/>
      <c r="BQ105" s="786"/>
      <c r="BR105" s="30"/>
    </row>
    <row r="106" spans="1:70" ht="38.25" customHeight="1" x14ac:dyDescent="0.2">
      <c r="A106" s="30"/>
      <c r="B106" s="250" t="s">
        <v>33</v>
      </c>
      <c r="C106" s="250"/>
      <c r="D106" s="250"/>
      <c r="E106" s="250"/>
      <c r="F106" s="250"/>
      <c r="G106" s="250"/>
      <c r="H106" s="250"/>
      <c r="I106" s="250"/>
      <c r="J106" s="250"/>
      <c r="K106" s="250"/>
      <c r="L106" s="250"/>
      <c r="M106" s="250"/>
      <c r="N106" s="782" t="s">
        <v>116</v>
      </c>
      <c r="O106" s="783"/>
      <c r="P106" s="783"/>
      <c r="Q106" s="783"/>
      <c r="R106" s="783"/>
      <c r="S106" s="783"/>
      <c r="T106" s="783"/>
      <c r="U106" s="783"/>
      <c r="V106" s="783"/>
      <c r="W106" s="783"/>
      <c r="X106" s="783"/>
      <c r="Y106" s="783"/>
      <c r="Z106" s="783"/>
      <c r="AA106" s="783"/>
      <c r="AB106" s="783"/>
      <c r="AC106" s="783"/>
      <c r="AD106" s="783"/>
      <c r="AE106" s="783"/>
      <c r="AF106" s="783"/>
      <c r="AG106" s="783"/>
      <c r="AH106" s="783"/>
      <c r="AI106" s="783"/>
      <c r="AJ106" s="783"/>
      <c r="AK106" s="783"/>
      <c r="AL106" s="783"/>
      <c r="AM106" s="783"/>
      <c r="AN106" s="783"/>
      <c r="AO106" s="783"/>
      <c r="AP106" s="783"/>
      <c r="AQ106" s="783"/>
      <c r="AR106" s="783"/>
      <c r="AS106" s="783"/>
      <c r="AT106" s="783"/>
      <c r="AU106" s="783"/>
      <c r="AV106" s="783"/>
      <c r="AW106" s="783"/>
      <c r="AX106" s="783"/>
      <c r="AY106" s="783"/>
      <c r="AZ106" s="783"/>
      <c r="BA106" s="783"/>
      <c r="BB106" s="783"/>
      <c r="BC106" s="783"/>
      <c r="BD106" s="783"/>
      <c r="BE106" s="783"/>
      <c r="BF106" s="787"/>
      <c r="BG106" s="788"/>
      <c r="BH106" s="788"/>
      <c r="BI106" s="788"/>
      <c r="BJ106" s="788"/>
      <c r="BK106" s="788"/>
      <c r="BL106" s="788"/>
      <c r="BM106" s="788"/>
      <c r="BN106" s="788"/>
      <c r="BO106" s="788"/>
      <c r="BP106" s="788"/>
      <c r="BQ106" s="789"/>
      <c r="BR106" s="30"/>
    </row>
    <row r="107" spans="1:70" ht="38.25" customHeight="1" x14ac:dyDescent="0.2">
      <c r="A107" s="30"/>
      <c r="B107" s="250" t="s">
        <v>34</v>
      </c>
      <c r="C107" s="250"/>
      <c r="D107" s="250"/>
      <c r="E107" s="250"/>
      <c r="F107" s="250"/>
      <c r="G107" s="250"/>
      <c r="H107" s="250"/>
      <c r="I107" s="250"/>
      <c r="J107" s="250"/>
      <c r="K107" s="250"/>
      <c r="L107" s="250"/>
      <c r="M107" s="250"/>
      <c r="N107" s="782" t="s">
        <v>116</v>
      </c>
      <c r="O107" s="783"/>
      <c r="P107" s="783"/>
      <c r="Q107" s="783"/>
      <c r="R107" s="783"/>
      <c r="S107" s="783"/>
      <c r="T107" s="783"/>
      <c r="U107" s="783"/>
      <c r="V107" s="783"/>
      <c r="W107" s="783"/>
      <c r="X107" s="783"/>
      <c r="Y107" s="783"/>
      <c r="Z107" s="783"/>
      <c r="AA107" s="783"/>
      <c r="AB107" s="783"/>
      <c r="AC107" s="783"/>
      <c r="AD107" s="783"/>
      <c r="AE107" s="783"/>
      <c r="AF107" s="783"/>
      <c r="AG107" s="783"/>
      <c r="AH107" s="783"/>
      <c r="AI107" s="783"/>
      <c r="AJ107" s="783"/>
      <c r="AK107" s="783"/>
      <c r="AL107" s="783"/>
      <c r="AM107" s="783"/>
      <c r="AN107" s="783"/>
      <c r="AO107" s="783"/>
      <c r="AP107" s="783"/>
      <c r="AQ107" s="783"/>
      <c r="AR107" s="783"/>
      <c r="AS107" s="783"/>
      <c r="AT107" s="783"/>
      <c r="AU107" s="783"/>
      <c r="AV107" s="783"/>
      <c r="AW107" s="783"/>
      <c r="AX107" s="783"/>
      <c r="AY107" s="783"/>
      <c r="AZ107" s="783"/>
      <c r="BA107" s="783"/>
      <c r="BB107" s="783"/>
      <c r="BC107" s="783"/>
      <c r="BD107" s="783"/>
      <c r="BE107" s="783"/>
      <c r="BF107" s="790"/>
      <c r="BG107" s="791"/>
      <c r="BH107" s="791"/>
      <c r="BI107" s="791"/>
      <c r="BJ107" s="791"/>
      <c r="BK107" s="791"/>
      <c r="BL107" s="791"/>
      <c r="BM107" s="791"/>
      <c r="BN107" s="791"/>
      <c r="BO107" s="791"/>
      <c r="BP107" s="791"/>
      <c r="BQ107" s="792"/>
      <c r="BR107" s="30"/>
    </row>
    <row r="108" spans="1:70"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row>
  </sheetData>
  <sheetProtection algorithmName="SHA-512" hashValue="8ZmskIcuCcgDzeXGHqxZHZfkvF4ApY71DjKaGJkeNvK+C25CUlDahgRuYvOp6CET9L59VH7Ax9jx/+4+H7QE8g==" saltValue="/Iv8srWSpNW62tSjr045kg==" spinCount="100000" sheet="1" selectLockedCells="1"/>
  <protectedRanges>
    <protectedRange password="B6C9" sqref="BF2:BG2" name="範囲1"/>
  </protectedRanges>
  <mergeCells count="164">
    <mergeCell ref="B60:D62"/>
    <mergeCell ref="Y75:BE77"/>
    <mergeCell ref="BF75:BK77"/>
    <mergeCell ref="BL75:BQ77"/>
    <mergeCell ref="B84:D86"/>
    <mergeCell ref="E84:X86"/>
    <mergeCell ref="Y84:BE86"/>
    <mergeCell ref="BF84:BK86"/>
    <mergeCell ref="BL84:BQ86"/>
    <mergeCell ref="E63:X65"/>
    <mergeCell ref="Y63:BE65"/>
    <mergeCell ref="BF63:BK65"/>
    <mergeCell ref="BL63:BQ65"/>
    <mergeCell ref="E60:X62"/>
    <mergeCell ref="Y60:BE62"/>
    <mergeCell ref="BF60:BK62"/>
    <mergeCell ref="BL60:BQ62"/>
    <mergeCell ref="B63:D65"/>
    <mergeCell ref="B87:D89"/>
    <mergeCell ref="E87:X89"/>
    <mergeCell ref="Y87:BE89"/>
    <mergeCell ref="BF87:BK89"/>
    <mergeCell ref="BL87:BQ89"/>
    <mergeCell ref="B78:D80"/>
    <mergeCell ref="E78:X80"/>
    <mergeCell ref="Y78:BE80"/>
    <mergeCell ref="BF78:BK80"/>
    <mergeCell ref="BL78:BQ80"/>
    <mergeCell ref="B81:D83"/>
    <mergeCell ref="E81:X83"/>
    <mergeCell ref="Y81:BE83"/>
    <mergeCell ref="BF81:BK83"/>
    <mergeCell ref="BL81:BQ83"/>
    <mergeCell ref="B99:D101"/>
    <mergeCell ref="E99:X101"/>
    <mergeCell ref="Y99:BE101"/>
    <mergeCell ref="BF99:BK101"/>
    <mergeCell ref="BL99:BQ101"/>
    <mergeCell ref="B90:D92"/>
    <mergeCell ref="E90:X92"/>
    <mergeCell ref="Y90:BE92"/>
    <mergeCell ref="BF90:BK92"/>
    <mergeCell ref="BL90:BQ92"/>
    <mergeCell ref="B93:D95"/>
    <mergeCell ref="E93:X95"/>
    <mergeCell ref="Y93:BE95"/>
    <mergeCell ref="BF93:BK95"/>
    <mergeCell ref="BL93:BQ95"/>
    <mergeCell ref="B96:D98"/>
    <mergeCell ref="E96:X98"/>
    <mergeCell ref="Y96:BE98"/>
    <mergeCell ref="BF96:BK98"/>
    <mergeCell ref="BL96:BQ98"/>
    <mergeCell ref="B105:M105"/>
    <mergeCell ref="N105:BE105"/>
    <mergeCell ref="BF105:BQ107"/>
    <mergeCell ref="B106:M106"/>
    <mergeCell ref="N106:BE106"/>
    <mergeCell ref="B107:M107"/>
    <mergeCell ref="N107:BE107"/>
    <mergeCell ref="B66:D68"/>
    <mergeCell ref="E66:X68"/>
    <mergeCell ref="Y66:BE68"/>
    <mergeCell ref="BF66:BK68"/>
    <mergeCell ref="BL66:BQ68"/>
    <mergeCell ref="B69:D71"/>
    <mergeCell ref="E69:X71"/>
    <mergeCell ref="Y69:BE71"/>
    <mergeCell ref="BF69:BK71"/>
    <mergeCell ref="BL69:BQ71"/>
    <mergeCell ref="B72:D74"/>
    <mergeCell ref="E72:X74"/>
    <mergeCell ref="Y72:BE74"/>
    <mergeCell ref="BF72:BK74"/>
    <mergeCell ref="BL72:BQ74"/>
    <mergeCell ref="B75:D77"/>
    <mergeCell ref="E75:X77"/>
    <mergeCell ref="B48:D50"/>
    <mergeCell ref="E48:X50"/>
    <mergeCell ref="Y48:BE50"/>
    <mergeCell ref="BF48:BK50"/>
    <mergeCell ref="BL48:BQ50"/>
    <mergeCell ref="B51:D53"/>
    <mergeCell ref="E51:X53"/>
    <mergeCell ref="Y51:BE53"/>
    <mergeCell ref="BF51:BK53"/>
    <mergeCell ref="BL51:BQ53"/>
    <mergeCell ref="B54:D56"/>
    <mergeCell ref="E54:X56"/>
    <mergeCell ref="Y54:BE56"/>
    <mergeCell ref="BF54:BK56"/>
    <mergeCell ref="BL54:BQ56"/>
    <mergeCell ref="B57:D59"/>
    <mergeCell ref="E57:X59"/>
    <mergeCell ref="Y57:BE59"/>
    <mergeCell ref="BF57:BK59"/>
    <mergeCell ref="BL57:BQ59"/>
    <mergeCell ref="B42:D44"/>
    <mergeCell ref="E42:X44"/>
    <mergeCell ref="Y42:BE44"/>
    <mergeCell ref="BF42:BK44"/>
    <mergeCell ref="BL42:BQ44"/>
    <mergeCell ref="B45:D47"/>
    <mergeCell ref="E45:X47"/>
    <mergeCell ref="Y45:BE47"/>
    <mergeCell ref="BF45:BK47"/>
    <mergeCell ref="BL45:BQ47"/>
    <mergeCell ref="CG18:CK20"/>
    <mergeCell ref="BS18:CF21"/>
    <mergeCell ref="B36:BQ38"/>
    <mergeCell ref="B39:D41"/>
    <mergeCell ref="E39:X41"/>
    <mergeCell ref="Y39:BE41"/>
    <mergeCell ref="BF39:BK41"/>
    <mergeCell ref="BL39:BQ41"/>
    <mergeCell ref="B28:E30"/>
    <mergeCell ref="F28:H30"/>
    <mergeCell ref="M28:O30"/>
    <mergeCell ref="P28:S30"/>
    <mergeCell ref="T28:AF30"/>
    <mergeCell ref="I31:O33"/>
    <mergeCell ref="P31:S33"/>
    <mergeCell ref="T31:AF33"/>
    <mergeCell ref="B31:E33"/>
    <mergeCell ref="F31:H33"/>
    <mergeCell ref="BS28:CF29"/>
    <mergeCell ref="BS30:CF31"/>
    <mergeCell ref="BE32:BQ33"/>
    <mergeCell ref="I28:L30"/>
    <mergeCell ref="B21:BC23"/>
    <mergeCell ref="BS26:CF27"/>
    <mergeCell ref="BD2:BG2"/>
    <mergeCell ref="BE26:BR27"/>
    <mergeCell ref="BS22:CF25"/>
    <mergeCell ref="BV1:BW1"/>
    <mergeCell ref="BH2:BI2"/>
    <mergeCell ref="BJ2:BK2"/>
    <mergeCell ref="BL2:BM2"/>
    <mergeCell ref="BN2:BO2"/>
    <mergeCell ref="B24:H27"/>
    <mergeCell ref="I24:O27"/>
    <mergeCell ref="P24:AF27"/>
    <mergeCell ref="BC3:BI3"/>
    <mergeCell ref="BJ3:BQ3"/>
    <mergeCell ref="AW24:BC27"/>
    <mergeCell ref="AO24:AV27"/>
    <mergeCell ref="AG24:AN27"/>
    <mergeCell ref="BL4:BM4"/>
    <mergeCell ref="BO4:BP4"/>
    <mergeCell ref="B5:BR5"/>
    <mergeCell ref="B7:BR7"/>
    <mergeCell ref="B9:I10"/>
    <mergeCell ref="J9:AI10"/>
    <mergeCell ref="B11:I12"/>
    <mergeCell ref="J11:AI12"/>
    <mergeCell ref="B13:I14"/>
    <mergeCell ref="J13:AI14"/>
    <mergeCell ref="B15:I16"/>
    <mergeCell ref="J15:AI16"/>
    <mergeCell ref="B17:I18"/>
    <mergeCell ref="J17:AI18"/>
    <mergeCell ref="AW28:BC33"/>
    <mergeCell ref="AO28:AV33"/>
    <mergeCell ref="AG28:AN33"/>
  </mergeCells>
  <phoneticPr fontId="1"/>
  <conditionalFormatting sqref="AW28:BA33">
    <cfRule type="expression" dxfId="60" priority="11">
      <formula>$AW$28="該当する"</formula>
    </cfRule>
  </conditionalFormatting>
  <conditionalFormatting sqref="AG28:AK33">
    <cfRule type="expression" dxfId="59" priority="1">
      <formula>$AG$28="有"</formula>
    </cfRule>
  </conditionalFormatting>
  <conditionalFormatting sqref="T28:AF30">
    <cfRule type="expression" dxfId="58" priority="6">
      <formula>AND($BD$28="※1",$T$28="該当なし")</formula>
    </cfRule>
  </conditionalFormatting>
  <conditionalFormatting sqref="T31:AF33">
    <cfRule type="expression" dxfId="57" priority="3">
      <formula>AND(#REF!&gt;0,$T$31="")</formula>
    </cfRule>
  </conditionalFormatting>
  <conditionalFormatting sqref="AO28:AS33">
    <cfRule type="expression" dxfId="56" priority="9">
      <formula>$AO$28="該当する"</formula>
    </cfRule>
  </conditionalFormatting>
  <dataValidations count="5">
    <dataValidation type="whole" operator="greaterThan" allowBlank="1" showInputMessage="1" showErrorMessage="1" error="不正な契約期間が入力されています。_x000a_入力間違いがないか確認してください。" sqref="B28:E30" xr:uid="{00000000-0002-0000-0200-000000000000}">
      <formula1>12</formula1>
    </dataValidation>
    <dataValidation operator="lessThanOrEqual" allowBlank="1" showInputMessage="1" showErrorMessage="1" error="リース契約期間より長い年数が入力されています。_x000a_入力間違いがないか確認してください。" sqref="I28:L30" xr:uid="{00000000-0002-0000-0200-000001000000}"/>
    <dataValidation type="list" allowBlank="1" showInputMessage="1" showErrorMessage="1" sqref="AG28:AN33" xr:uid="{4A0CC45E-95CD-4FB8-88A9-8982F0B4470A}">
      <formula1>"有,無"</formula1>
    </dataValidation>
    <dataValidation type="list" allowBlank="1" showInputMessage="1" showErrorMessage="1" sqref="AO28:BC33" xr:uid="{8E24CD36-D033-4815-9C6F-C5FA29D24B94}">
      <formula1>"該当しない,該当する"</formula1>
    </dataValidation>
    <dataValidation type="list" allowBlank="1" showInputMessage="1" sqref="T28:AF30" xr:uid="{8D052AE0-3BF3-4531-9BA2-4026ED9D412F}">
      <formula1>"該当なし"</formula1>
    </dataValidation>
  </dataValidations>
  <pageMargins left="0.74803149606299213" right="0.74803149606299213" top="0.59055118110236227" bottom="0.59055118110236227" header="0.31496062992125984" footer="0.31496062992125984"/>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pageSetUpPr fitToPage="1"/>
  </sheetPr>
  <dimension ref="A1:CD120"/>
  <sheetViews>
    <sheetView showGridLines="0" view="pageBreakPreview" zoomScale="55" zoomScaleNormal="55" zoomScaleSheetLayoutView="55" workbookViewId="0">
      <selection activeCell="BG25" sqref="BG25:BN27"/>
    </sheetView>
  </sheetViews>
  <sheetFormatPr defaultRowHeight="13" x14ac:dyDescent="0.2"/>
  <cols>
    <col min="1" max="69" width="2.6328125" customWidth="1"/>
    <col min="70" max="70" width="7.08984375" customWidth="1"/>
    <col min="73" max="73" width="10.6328125" bestFit="1" customWidth="1"/>
    <col min="75" max="75" width="10.6328125" bestFit="1" customWidth="1"/>
    <col min="76" max="76" width="10.81640625" bestFit="1" customWidth="1"/>
  </cols>
  <sheetData>
    <row r="1" spans="1:70" ht="13.5" customHeight="1" x14ac:dyDescent="0.2">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29"/>
      <c r="BK1" s="29"/>
      <c r="BL1" s="30"/>
      <c r="BM1" s="30"/>
      <c r="BN1" s="12"/>
      <c r="BO1" s="12"/>
      <c r="BP1" s="30"/>
      <c r="BQ1" s="30"/>
      <c r="BR1" s="30"/>
    </row>
    <row r="2" spans="1:70" ht="21.75" customHeight="1" x14ac:dyDescent="0.2">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114"/>
      <c r="AW2" s="114"/>
      <c r="AX2" s="114"/>
      <c r="AY2" s="114"/>
      <c r="AZ2" s="114"/>
      <c r="BA2" s="114"/>
      <c r="BB2" s="115" t="s">
        <v>119</v>
      </c>
      <c r="BC2" s="120"/>
      <c r="BD2" s="831">
        <f>IF(【契約①】契約内容申告書!BD2="","",【契約①】契約内容申告書!BD2)</f>
        <v>2022</v>
      </c>
      <c r="BE2" s="831"/>
      <c r="BF2" s="831"/>
      <c r="BG2" s="831"/>
      <c r="BH2" s="829" t="s">
        <v>1</v>
      </c>
      <c r="BI2" s="829"/>
      <c r="BJ2" s="368" t="str">
        <f>IF(【契約①】契約内容申告書!BJ2="","",【契約①】契約内容申告書!BJ2)</f>
        <v/>
      </c>
      <c r="BK2" s="368"/>
      <c r="BL2" s="829" t="s">
        <v>3</v>
      </c>
      <c r="BM2" s="829"/>
      <c r="BN2" s="368" t="str">
        <f>IF(【契約①】契約内容申告書!BN2="","",【契約①】契約内容申告書!BN2)</f>
        <v/>
      </c>
      <c r="BO2" s="368"/>
      <c r="BP2" s="121" t="s">
        <v>4</v>
      </c>
      <c r="BQ2" s="122"/>
      <c r="BR2" s="18"/>
    </row>
    <row r="3" spans="1:70" s="2" customFormat="1" ht="21.75" customHeight="1" x14ac:dyDescent="0.2">
      <c r="A3" s="45"/>
      <c r="B3" s="45"/>
      <c r="C3" s="123"/>
      <c r="D3" s="123"/>
      <c r="E3" s="123"/>
      <c r="F3" s="123"/>
      <c r="G3" s="123"/>
      <c r="H3" s="123"/>
      <c r="I3" s="123"/>
      <c r="J3" s="123"/>
      <c r="K3" s="123"/>
      <c r="L3" s="123"/>
      <c r="M3" s="123"/>
      <c r="N3" s="123"/>
      <c r="O3" s="123"/>
      <c r="P3" s="123"/>
      <c r="Q3" s="123"/>
      <c r="R3" s="123"/>
      <c r="S3" s="123"/>
      <c r="T3" s="123"/>
      <c r="U3" s="123"/>
      <c r="V3" s="123"/>
      <c r="W3" s="123"/>
      <c r="X3" s="123"/>
      <c r="Y3" s="123"/>
      <c r="Z3" s="123"/>
      <c r="AA3" s="736" t="s">
        <v>45</v>
      </c>
      <c r="AB3" s="736"/>
      <c r="AC3" s="736"/>
      <c r="AD3" s="736"/>
      <c r="AE3" s="736"/>
      <c r="AF3" s="736"/>
      <c r="AG3" s="736"/>
      <c r="AH3" s="736"/>
      <c r="AI3" s="736"/>
      <c r="AJ3" s="736"/>
      <c r="AK3" s="736"/>
      <c r="AL3" s="736"/>
      <c r="AM3" s="736"/>
      <c r="AN3" s="736"/>
      <c r="AO3" s="736"/>
      <c r="AP3" s="736"/>
      <c r="AQ3" s="736"/>
      <c r="AR3" s="736"/>
      <c r="AS3" s="123"/>
      <c r="AT3" s="123"/>
      <c r="AU3" s="123"/>
      <c r="AV3" s="114"/>
      <c r="AW3" s="114"/>
      <c r="AX3" s="114"/>
      <c r="AY3" s="114"/>
      <c r="AZ3" s="114"/>
      <c r="BA3" s="114"/>
      <c r="BB3" s="115" t="s">
        <v>5</v>
      </c>
      <c r="BC3" s="269" t="s">
        <v>122</v>
      </c>
      <c r="BD3" s="269"/>
      <c r="BE3" s="269"/>
      <c r="BF3" s="269"/>
      <c r="BG3" s="269"/>
      <c r="BH3" s="269"/>
      <c r="BI3" s="269"/>
      <c r="BJ3" s="832" t="str">
        <f>IF(【契約①】契約内容申告書!BJ3="","",【契約①】契約内容申告書!BJ3)</f>
        <v/>
      </c>
      <c r="BK3" s="832"/>
      <c r="BL3" s="832"/>
      <c r="BM3" s="832"/>
      <c r="BN3" s="832"/>
      <c r="BO3" s="832"/>
      <c r="BP3" s="832"/>
      <c r="BQ3" s="832"/>
      <c r="BR3" s="124"/>
    </row>
    <row r="4" spans="1:70" ht="22.25" customHeight="1"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736"/>
      <c r="AB4" s="736"/>
      <c r="AC4" s="736"/>
      <c r="AD4" s="736"/>
      <c r="AE4" s="736"/>
      <c r="AF4" s="736"/>
      <c r="AG4" s="736"/>
      <c r="AH4" s="736"/>
      <c r="AI4" s="736"/>
      <c r="AJ4" s="736"/>
      <c r="AK4" s="736"/>
      <c r="AL4" s="736"/>
      <c r="AM4" s="736"/>
      <c r="AN4" s="736"/>
      <c r="AO4" s="736"/>
      <c r="AP4" s="736"/>
      <c r="AQ4" s="736"/>
      <c r="AR4" s="736"/>
      <c r="AS4" s="30"/>
      <c r="AT4" s="30"/>
      <c r="AU4" s="30"/>
      <c r="AV4" s="114"/>
      <c r="AW4" s="114"/>
      <c r="AX4" s="114"/>
      <c r="AY4" s="114"/>
      <c r="AZ4" s="114"/>
      <c r="BA4" s="114"/>
      <c r="BB4" s="114"/>
      <c r="BC4" s="121"/>
      <c r="BD4" s="122"/>
      <c r="BE4" s="122"/>
      <c r="BF4" s="122"/>
      <c r="BG4" s="122"/>
      <c r="BH4" s="125"/>
      <c r="BI4" s="126"/>
      <c r="BJ4" s="15"/>
      <c r="BK4" s="16" t="s">
        <v>46</v>
      </c>
      <c r="BL4" s="830">
        <f>【契約①】契約内容申告書!BL4</f>
        <v>1</v>
      </c>
      <c r="BM4" s="830"/>
      <c r="BN4" s="17" t="s">
        <v>47</v>
      </c>
      <c r="BO4" s="830" t="str">
        <f>IF(J15="","",J15)</f>
        <v>　</v>
      </c>
      <c r="BP4" s="830"/>
      <c r="BQ4" s="16" t="s">
        <v>48</v>
      </c>
      <c r="BR4" s="18"/>
    </row>
    <row r="5" spans="1:70" s="3" customFormat="1" ht="23.5" x14ac:dyDescent="0.2">
      <c r="A5" s="52"/>
      <c r="B5" s="737" t="s">
        <v>88</v>
      </c>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c r="AT5" s="737"/>
      <c r="AU5" s="737"/>
      <c r="AV5" s="737"/>
      <c r="AW5" s="737"/>
      <c r="AX5" s="737"/>
      <c r="AY5" s="737"/>
      <c r="AZ5" s="737"/>
      <c r="BA5" s="737"/>
      <c r="BB5" s="737"/>
      <c r="BC5" s="737"/>
      <c r="BD5" s="737"/>
      <c r="BE5" s="737"/>
      <c r="BF5" s="737"/>
      <c r="BG5" s="737"/>
      <c r="BH5" s="737"/>
      <c r="BI5" s="737"/>
      <c r="BJ5" s="737"/>
      <c r="BK5" s="737"/>
      <c r="BL5" s="737"/>
      <c r="BM5" s="737"/>
      <c r="BN5" s="737"/>
      <c r="BO5" s="737"/>
      <c r="BP5" s="737"/>
      <c r="BQ5" s="737"/>
      <c r="BR5" s="737"/>
    </row>
    <row r="6" spans="1:70" s="3" customFormat="1" ht="23.5" x14ac:dyDescent="0.2">
      <c r="A6" s="52"/>
      <c r="B6" s="737" t="s">
        <v>49</v>
      </c>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c r="AT6" s="737"/>
      <c r="AU6" s="737"/>
      <c r="AV6" s="737"/>
      <c r="AW6" s="737"/>
      <c r="AX6" s="737"/>
      <c r="AY6" s="737"/>
      <c r="AZ6" s="737"/>
      <c r="BA6" s="737"/>
      <c r="BB6" s="737"/>
      <c r="BC6" s="737"/>
      <c r="BD6" s="737"/>
      <c r="BE6" s="737"/>
      <c r="BF6" s="737"/>
      <c r="BG6" s="737"/>
      <c r="BH6" s="737"/>
      <c r="BI6" s="737"/>
      <c r="BJ6" s="737"/>
      <c r="BK6" s="737"/>
      <c r="BL6" s="737"/>
      <c r="BM6" s="737"/>
      <c r="BN6" s="737"/>
      <c r="BO6" s="737"/>
      <c r="BP6" s="737"/>
      <c r="BQ6" s="737"/>
      <c r="BR6" s="737"/>
    </row>
    <row r="7" spans="1:70" s="4" customFormat="1" ht="23.5" x14ac:dyDescent="0.2">
      <c r="A7" s="24"/>
      <c r="B7" s="737"/>
      <c r="C7" s="737"/>
      <c r="D7" s="737"/>
      <c r="E7" s="737"/>
      <c r="F7" s="737"/>
      <c r="G7" s="737"/>
      <c r="H7" s="737"/>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c r="AT7" s="737"/>
      <c r="AU7" s="737"/>
      <c r="AV7" s="737"/>
      <c r="AW7" s="737"/>
      <c r="AX7" s="737"/>
      <c r="AY7" s="737"/>
      <c r="AZ7" s="737"/>
      <c r="BA7" s="737"/>
      <c r="BB7" s="737"/>
      <c r="BC7" s="737"/>
      <c r="BD7" s="737"/>
      <c r="BE7" s="737"/>
      <c r="BF7" s="737"/>
      <c r="BG7" s="737"/>
      <c r="BH7" s="737"/>
      <c r="BI7" s="737"/>
      <c r="BJ7" s="737"/>
      <c r="BK7" s="737"/>
      <c r="BL7" s="737"/>
      <c r="BM7" s="737"/>
      <c r="BN7" s="737"/>
      <c r="BO7" s="737"/>
      <c r="BP7" s="737"/>
      <c r="BQ7" s="737"/>
      <c r="BR7" s="737"/>
    </row>
    <row r="8" spans="1:70" s="5" customFormat="1" ht="12" customHeight="1" x14ac:dyDescent="0.2">
      <c r="A8" s="55"/>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55"/>
      <c r="BE8" s="55"/>
      <c r="BF8" s="55"/>
      <c r="BG8" s="55"/>
      <c r="BH8" s="55"/>
      <c r="BI8" s="55"/>
      <c r="BJ8" s="55"/>
      <c r="BK8" s="55"/>
      <c r="BL8" s="55"/>
      <c r="BM8" s="55"/>
      <c r="BN8" s="55"/>
      <c r="BO8" s="55"/>
      <c r="BP8" s="55"/>
      <c r="BQ8" s="55"/>
      <c r="BR8" s="55"/>
    </row>
    <row r="9" spans="1:70" s="5" customFormat="1" ht="17.25" customHeight="1" x14ac:dyDescent="0.2">
      <c r="A9" s="55"/>
      <c r="B9" s="166" t="s">
        <v>9</v>
      </c>
      <c r="C9" s="167"/>
      <c r="D9" s="167"/>
      <c r="E9" s="167"/>
      <c r="F9" s="167"/>
      <c r="G9" s="167"/>
      <c r="H9" s="167"/>
      <c r="I9" s="168"/>
      <c r="J9" s="794" t="str">
        <f>IF(【契約①】契約内容申告書!J9="","",【契約①】契約内容申告書!J9)</f>
        <v>　</v>
      </c>
      <c r="K9" s="795"/>
      <c r="L9" s="795"/>
      <c r="M9" s="795"/>
      <c r="N9" s="795"/>
      <c r="O9" s="795"/>
      <c r="P9" s="795"/>
      <c r="Q9" s="795"/>
      <c r="R9" s="795"/>
      <c r="S9" s="795"/>
      <c r="T9" s="795"/>
      <c r="U9" s="795"/>
      <c r="V9" s="795"/>
      <c r="W9" s="795"/>
      <c r="X9" s="795"/>
      <c r="Y9" s="795"/>
      <c r="Z9" s="795"/>
      <c r="AA9" s="795"/>
      <c r="AB9" s="795"/>
      <c r="AC9" s="795"/>
      <c r="AD9" s="795"/>
      <c r="AE9" s="795"/>
      <c r="AF9" s="795"/>
      <c r="AG9" s="795"/>
      <c r="AH9" s="795"/>
      <c r="AI9" s="795"/>
      <c r="AJ9" s="795"/>
      <c r="AK9" s="795"/>
      <c r="AL9" s="796"/>
      <c r="AM9" s="55"/>
      <c r="AN9" s="55"/>
      <c r="AO9" s="55"/>
      <c r="AP9" s="55"/>
      <c r="AQ9" s="55"/>
      <c r="AR9" s="55"/>
      <c r="AS9" s="55"/>
      <c r="AT9" s="55"/>
      <c r="AU9" s="55"/>
      <c r="AV9" s="55"/>
      <c r="AW9" s="55"/>
      <c r="AX9" s="55"/>
      <c r="AY9" s="55"/>
      <c r="AZ9" s="55"/>
      <c r="BA9" s="55"/>
      <c r="BB9" s="55"/>
      <c r="BC9" s="55"/>
      <c r="BD9" s="55"/>
      <c r="BE9" s="55"/>
      <c r="BF9" s="55"/>
      <c r="BG9" s="55"/>
      <c r="BH9" s="55"/>
      <c r="BI9" s="60"/>
      <c r="BJ9" s="61"/>
      <c r="BK9" s="61"/>
      <c r="BL9" s="55"/>
      <c r="BM9" s="55"/>
      <c r="BN9" s="55"/>
      <c r="BO9" s="55"/>
      <c r="BP9" s="55"/>
      <c r="BQ9" s="61"/>
      <c r="BR9" s="55"/>
    </row>
    <row r="10" spans="1:70" s="5" customFormat="1" ht="17.25" customHeight="1" x14ac:dyDescent="0.2">
      <c r="A10" s="55"/>
      <c r="B10" s="169"/>
      <c r="C10" s="170"/>
      <c r="D10" s="170"/>
      <c r="E10" s="170"/>
      <c r="F10" s="170"/>
      <c r="G10" s="170"/>
      <c r="H10" s="170"/>
      <c r="I10" s="171"/>
      <c r="J10" s="797"/>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8"/>
      <c r="AI10" s="798"/>
      <c r="AJ10" s="798"/>
      <c r="AK10" s="798"/>
      <c r="AL10" s="799"/>
      <c r="AM10" s="55"/>
      <c r="AN10" s="55"/>
      <c r="AO10" s="55"/>
      <c r="AP10" s="55"/>
      <c r="AQ10" s="55"/>
      <c r="AR10" s="55"/>
      <c r="AS10" s="55"/>
      <c r="AT10" s="55"/>
      <c r="AU10" s="55"/>
      <c r="AV10" s="55"/>
      <c r="AW10" s="55"/>
      <c r="AX10" s="55"/>
      <c r="AY10" s="55"/>
      <c r="AZ10" s="55"/>
      <c r="BA10" s="55"/>
      <c r="BB10" s="55"/>
      <c r="BC10" s="55"/>
      <c r="BD10" s="55"/>
      <c r="BE10" s="55"/>
      <c r="BF10" s="55"/>
      <c r="BG10" s="55"/>
      <c r="BH10" s="55"/>
      <c r="BI10" s="60"/>
      <c r="BJ10" s="60"/>
      <c r="BK10" s="60"/>
      <c r="BL10" s="55"/>
      <c r="BM10" s="55"/>
      <c r="BN10" s="55"/>
      <c r="BO10" s="55"/>
      <c r="BP10" s="55"/>
      <c r="BQ10" s="60"/>
      <c r="BR10" s="55"/>
    </row>
    <row r="11" spans="1:70" ht="17.25" customHeight="1" x14ac:dyDescent="0.2">
      <c r="A11" s="30"/>
      <c r="B11" s="166" t="s">
        <v>11</v>
      </c>
      <c r="C11" s="167"/>
      <c r="D11" s="167"/>
      <c r="E11" s="167"/>
      <c r="F11" s="167"/>
      <c r="G11" s="167"/>
      <c r="H11" s="167"/>
      <c r="I11" s="168"/>
      <c r="J11" s="794" t="str">
        <f>IF(【契約①】契約内容申告書!J11="","",【契約①】契約内容申告書!J11)</f>
        <v>　</v>
      </c>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5"/>
      <c r="AL11" s="796"/>
      <c r="AM11" s="55"/>
      <c r="AN11" s="55"/>
      <c r="AO11" s="55"/>
      <c r="AP11" s="55"/>
      <c r="AQ11" s="55"/>
      <c r="AR11" s="55"/>
      <c r="AS11" s="55"/>
      <c r="AT11" s="55"/>
      <c r="AU11" s="55"/>
      <c r="AV11" s="55"/>
      <c r="AW11" s="55"/>
      <c r="AX11" s="55"/>
      <c r="AY11" s="55"/>
      <c r="AZ11" s="55"/>
      <c r="BA11" s="55"/>
      <c r="BB11" s="55"/>
      <c r="BC11" s="30"/>
      <c r="BD11" s="30"/>
      <c r="BE11" s="30"/>
      <c r="BF11" s="30"/>
      <c r="BG11" s="30"/>
      <c r="BH11" s="55"/>
      <c r="BI11" s="60"/>
      <c r="BJ11" s="60"/>
      <c r="BK11" s="60"/>
      <c r="BL11" s="30"/>
      <c r="BM11" s="30"/>
      <c r="BN11" s="30"/>
      <c r="BO11" s="30"/>
      <c r="BP11" s="30"/>
      <c r="BQ11" s="60"/>
      <c r="BR11" s="30"/>
    </row>
    <row r="12" spans="1:70" ht="17.25" customHeight="1" x14ac:dyDescent="0.2">
      <c r="A12" s="30"/>
      <c r="B12" s="169"/>
      <c r="C12" s="170"/>
      <c r="D12" s="170"/>
      <c r="E12" s="170"/>
      <c r="F12" s="170"/>
      <c r="G12" s="170"/>
      <c r="H12" s="170"/>
      <c r="I12" s="171"/>
      <c r="J12" s="797"/>
      <c r="K12" s="798"/>
      <c r="L12" s="798"/>
      <c r="M12" s="798"/>
      <c r="N12" s="798"/>
      <c r="O12" s="798"/>
      <c r="P12" s="798"/>
      <c r="Q12" s="798"/>
      <c r="R12" s="798"/>
      <c r="S12" s="798"/>
      <c r="T12" s="798"/>
      <c r="U12" s="798"/>
      <c r="V12" s="798"/>
      <c r="W12" s="798"/>
      <c r="X12" s="798"/>
      <c r="Y12" s="798"/>
      <c r="Z12" s="798"/>
      <c r="AA12" s="798"/>
      <c r="AB12" s="798"/>
      <c r="AC12" s="798"/>
      <c r="AD12" s="798"/>
      <c r="AE12" s="798"/>
      <c r="AF12" s="798"/>
      <c r="AG12" s="798"/>
      <c r="AH12" s="798"/>
      <c r="AI12" s="798"/>
      <c r="AJ12" s="798"/>
      <c r="AK12" s="798"/>
      <c r="AL12" s="799"/>
      <c r="AM12" s="55"/>
      <c r="AN12" s="55"/>
      <c r="AO12" s="55"/>
      <c r="AP12" s="55"/>
      <c r="AQ12" s="55"/>
      <c r="AR12" s="55"/>
      <c r="AS12" s="55"/>
      <c r="AT12" s="55"/>
      <c r="AU12" s="55"/>
      <c r="AV12" s="55"/>
      <c r="AW12" s="55"/>
      <c r="AX12" s="55"/>
      <c r="AY12" s="55"/>
      <c r="AZ12" s="55"/>
      <c r="BA12" s="55"/>
      <c r="BB12" s="55"/>
      <c r="BC12" s="30"/>
      <c r="BD12" s="30"/>
      <c r="BE12" s="30"/>
      <c r="BF12" s="30"/>
      <c r="BG12" s="30"/>
      <c r="BH12" s="55"/>
      <c r="BI12" s="60"/>
      <c r="BJ12" s="60"/>
      <c r="BK12" s="60"/>
      <c r="BL12" s="30"/>
      <c r="BM12" s="30"/>
      <c r="BN12" s="30"/>
      <c r="BO12" s="30"/>
      <c r="BP12" s="30"/>
      <c r="BQ12" s="60"/>
      <c r="BR12" s="30"/>
    </row>
    <row r="13" spans="1:70" ht="17.25" customHeight="1" x14ac:dyDescent="0.2">
      <c r="A13" s="30"/>
      <c r="B13" s="166" t="s">
        <v>13</v>
      </c>
      <c r="C13" s="167"/>
      <c r="D13" s="167"/>
      <c r="E13" s="167"/>
      <c r="F13" s="167"/>
      <c r="G13" s="167"/>
      <c r="H13" s="167"/>
      <c r="I13" s="168"/>
      <c r="J13" s="794" t="str">
        <f>IF(【契約①】契約内容申告書!J13="","",【契約①】契約内容申告書!J13)</f>
        <v>　</v>
      </c>
      <c r="K13" s="795"/>
      <c r="L13" s="795"/>
      <c r="M13" s="795"/>
      <c r="N13" s="795"/>
      <c r="O13" s="795"/>
      <c r="P13" s="795"/>
      <c r="Q13" s="795"/>
      <c r="R13" s="795"/>
      <c r="S13" s="795"/>
      <c r="T13" s="795"/>
      <c r="U13" s="795"/>
      <c r="V13" s="795"/>
      <c r="W13" s="795"/>
      <c r="X13" s="795"/>
      <c r="Y13" s="795"/>
      <c r="Z13" s="795"/>
      <c r="AA13" s="795"/>
      <c r="AB13" s="795"/>
      <c r="AC13" s="795"/>
      <c r="AD13" s="795"/>
      <c r="AE13" s="795"/>
      <c r="AF13" s="795"/>
      <c r="AG13" s="795"/>
      <c r="AH13" s="795"/>
      <c r="AI13" s="795"/>
      <c r="AJ13" s="795"/>
      <c r="AK13" s="795"/>
      <c r="AL13" s="796"/>
      <c r="AM13" s="55"/>
      <c r="AN13" s="55"/>
      <c r="AO13" s="55"/>
      <c r="AP13" s="55"/>
      <c r="AQ13" s="55"/>
      <c r="AR13" s="55"/>
      <c r="AS13" s="55"/>
      <c r="AT13" s="55"/>
      <c r="AU13" s="55"/>
      <c r="AV13" s="55"/>
      <c r="AW13" s="55"/>
      <c r="AX13" s="55"/>
      <c r="AY13" s="55"/>
      <c r="AZ13" s="55"/>
      <c r="BA13" s="55"/>
      <c r="BB13" s="55"/>
      <c r="BC13" s="55"/>
      <c r="BD13" s="55"/>
      <c r="BE13" s="55"/>
      <c r="BF13" s="55"/>
      <c r="BG13" s="55"/>
      <c r="BH13" s="55"/>
      <c r="BI13" s="60"/>
      <c r="BJ13" s="60"/>
      <c r="BK13" s="60"/>
      <c r="BL13" s="60"/>
      <c r="BM13" s="60"/>
      <c r="BN13" s="60"/>
      <c r="BO13" s="60"/>
      <c r="BP13" s="60"/>
      <c r="BQ13" s="60"/>
      <c r="BR13" s="30"/>
    </row>
    <row r="14" spans="1:70" ht="17.25" customHeight="1" x14ac:dyDescent="0.2">
      <c r="A14" s="30"/>
      <c r="B14" s="169"/>
      <c r="C14" s="170"/>
      <c r="D14" s="170"/>
      <c r="E14" s="170"/>
      <c r="F14" s="170"/>
      <c r="G14" s="170"/>
      <c r="H14" s="170"/>
      <c r="I14" s="171"/>
      <c r="J14" s="797"/>
      <c r="K14" s="798"/>
      <c r="L14" s="798"/>
      <c r="M14" s="798"/>
      <c r="N14" s="798"/>
      <c r="O14" s="798"/>
      <c r="P14" s="798"/>
      <c r="Q14" s="798"/>
      <c r="R14" s="798"/>
      <c r="S14" s="798"/>
      <c r="T14" s="798"/>
      <c r="U14" s="798"/>
      <c r="V14" s="798"/>
      <c r="W14" s="798"/>
      <c r="X14" s="798"/>
      <c r="Y14" s="798"/>
      <c r="Z14" s="798"/>
      <c r="AA14" s="798"/>
      <c r="AB14" s="798"/>
      <c r="AC14" s="798"/>
      <c r="AD14" s="798"/>
      <c r="AE14" s="798"/>
      <c r="AF14" s="798"/>
      <c r="AG14" s="798"/>
      <c r="AH14" s="798"/>
      <c r="AI14" s="798"/>
      <c r="AJ14" s="798"/>
      <c r="AK14" s="798"/>
      <c r="AL14" s="799"/>
      <c r="AM14" s="55"/>
      <c r="AN14" s="30"/>
      <c r="AO14" s="55"/>
      <c r="AP14" s="55"/>
      <c r="AQ14" s="55"/>
      <c r="AR14" s="55"/>
      <c r="AS14" s="55"/>
      <c r="AT14" s="55"/>
      <c r="AU14" s="55"/>
      <c r="AV14" s="55"/>
      <c r="AW14" s="55"/>
      <c r="AX14" s="55"/>
      <c r="AY14" s="55"/>
      <c r="AZ14" s="55"/>
      <c r="BA14" s="55"/>
      <c r="BB14" s="55"/>
      <c r="BC14" s="55"/>
      <c r="BD14" s="55"/>
      <c r="BE14" s="55"/>
      <c r="BF14" s="55"/>
      <c r="BG14" s="55"/>
      <c r="BH14" s="55"/>
      <c r="BI14" s="60"/>
      <c r="BJ14" s="60"/>
      <c r="BK14" s="60"/>
      <c r="BL14" s="60"/>
      <c r="BM14" s="60"/>
      <c r="BN14" s="60"/>
      <c r="BO14" s="60"/>
      <c r="BP14" s="60"/>
      <c r="BQ14" s="60"/>
      <c r="BR14" s="30"/>
    </row>
    <row r="15" spans="1:70" s="6" customFormat="1" ht="17.25" customHeight="1" x14ac:dyDescent="0.2">
      <c r="A15" s="55"/>
      <c r="B15" s="166" t="s">
        <v>15</v>
      </c>
      <c r="C15" s="167"/>
      <c r="D15" s="167"/>
      <c r="E15" s="167"/>
      <c r="F15" s="167"/>
      <c r="G15" s="167"/>
      <c r="H15" s="167"/>
      <c r="I15" s="168"/>
      <c r="J15" s="400" t="str">
        <f>IF(【契約①】契約内容申告書!J15="","",【契約①】契約内容申告書!J15)</f>
        <v>　</v>
      </c>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2"/>
      <c r="AM15" s="30"/>
      <c r="AN15" s="55"/>
      <c r="AO15" s="55"/>
      <c r="AP15" s="55"/>
      <c r="AQ15" s="55"/>
      <c r="AR15" s="55"/>
      <c r="AS15" s="55"/>
      <c r="AT15" s="373" t="s">
        <v>50</v>
      </c>
      <c r="AU15" s="374"/>
      <c r="AV15" s="374"/>
      <c r="AW15" s="374"/>
      <c r="AX15" s="374"/>
      <c r="AY15" s="375"/>
      <c r="AZ15" s="382">
        <f>IF(T38="",0,IF(T38="積算",AT55,IF(T38="料率",AT87)))+IF(【契約②】計算書!T38="",0,IF(【契約②】計算書!T38="積算",【契約②】計算書!AT55,IF(【契約②】計算書!T38="料率",【契約②】計算書!AT87)))+IF(【契約③】計算書!T38="",0,IF(【契約③】計算書!T38="積算",【契約③】計算書!AT55,IF(【契約③】計算書!T38="料率",【契約③】計算書!AT87)))+IF(【契約④】計算書!T38="",0,IF(【契約④】計算書!T38="積算",【契約④】計算書!AT55,IF(【契約④】計算書!T38="料率",【契約④】計算書!AT87)))+IF(【契約⑤】計算書!T38="",0,IF(【契約⑤】計算書!T38="積算",【契約⑤】計算書!AT55,IF(【契約⑤】計算書!T38="料率",【契約⑤】計算書!AT87)))</f>
        <v>0</v>
      </c>
      <c r="BA15" s="383"/>
      <c r="BB15" s="383"/>
      <c r="BC15" s="383"/>
      <c r="BD15" s="383"/>
      <c r="BE15" s="383"/>
      <c r="BF15" s="383"/>
      <c r="BG15" s="383"/>
      <c r="BH15" s="383"/>
      <c r="BI15" s="383"/>
      <c r="BJ15" s="383"/>
      <c r="BK15" s="383"/>
      <c r="BL15" s="384"/>
      <c r="BM15" s="391" t="s">
        <v>51</v>
      </c>
      <c r="BN15" s="392"/>
      <c r="BO15" s="392"/>
      <c r="BP15" s="393"/>
      <c r="BQ15" s="60"/>
      <c r="BR15" s="55"/>
    </row>
    <row r="16" spans="1:70" s="6" customFormat="1" ht="17.25" customHeight="1" x14ac:dyDescent="0.2">
      <c r="A16" s="55"/>
      <c r="B16" s="169"/>
      <c r="C16" s="170"/>
      <c r="D16" s="170"/>
      <c r="E16" s="170"/>
      <c r="F16" s="170"/>
      <c r="G16" s="170"/>
      <c r="H16" s="170"/>
      <c r="I16" s="171"/>
      <c r="J16" s="403"/>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5"/>
      <c r="AM16" s="30"/>
      <c r="AN16" s="55"/>
      <c r="AO16" s="55"/>
      <c r="AP16" s="55"/>
      <c r="AQ16" s="55"/>
      <c r="AR16" s="55"/>
      <c r="AS16" s="55"/>
      <c r="AT16" s="376"/>
      <c r="AU16" s="377"/>
      <c r="AV16" s="377"/>
      <c r="AW16" s="377"/>
      <c r="AX16" s="377"/>
      <c r="AY16" s="378"/>
      <c r="AZ16" s="385"/>
      <c r="BA16" s="386"/>
      <c r="BB16" s="386"/>
      <c r="BC16" s="386"/>
      <c r="BD16" s="386"/>
      <c r="BE16" s="386"/>
      <c r="BF16" s="386"/>
      <c r="BG16" s="386"/>
      <c r="BH16" s="386"/>
      <c r="BI16" s="386"/>
      <c r="BJ16" s="386"/>
      <c r="BK16" s="386"/>
      <c r="BL16" s="387"/>
      <c r="BM16" s="394"/>
      <c r="BN16" s="395"/>
      <c r="BO16" s="395"/>
      <c r="BP16" s="396"/>
      <c r="BQ16" s="60"/>
      <c r="BR16" s="55"/>
    </row>
    <row r="17" spans="1:70" ht="17.25" customHeight="1" x14ac:dyDescent="0.2">
      <c r="A17" s="30"/>
      <c r="B17" s="166" t="s">
        <v>16</v>
      </c>
      <c r="C17" s="167"/>
      <c r="D17" s="167"/>
      <c r="E17" s="167"/>
      <c r="F17" s="167"/>
      <c r="G17" s="167"/>
      <c r="H17" s="167"/>
      <c r="I17" s="168"/>
      <c r="J17" s="400">
        <f>IF(【契約①】契約内容申告書!J17="","",【契約①】契約内容申告書!J17)</f>
        <v>1</v>
      </c>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2"/>
      <c r="AM17" s="55"/>
      <c r="AN17" s="55"/>
      <c r="AO17" s="55"/>
      <c r="AP17" s="55"/>
      <c r="AQ17" s="55"/>
      <c r="AR17" s="55"/>
      <c r="AS17" s="55"/>
      <c r="AT17" s="376"/>
      <c r="AU17" s="377"/>
      <c r="AV17" s="377"/>
      <c r="AW17" s="377"/>
      <c r="AX17" s="377"/>
      <c r="AY17" s="378"/>
      <c r="AZ17" s="385"/>
      <c r="BA17" s="386"/>
      <c r="BB17" s="386"/>
      <c r="BC17" s="386"/>
      <c r="BD17" s="386"/>
      <c r="BE17" s="386"/>
      <c r="BF17" s="386"/>
      <c r="BG17" s="386"/>
      <c r="BH17" s="386"/>
      <c r="BI17" s="386"/>
      <c r="BJ17" s="386"/>
      <c r="BK17" s="386"/>
      <c r="BL17" s="387"/>
      <c r="BM17" s="394"/>
      <c r="BN17" s="395"/>
      <c r="BO17" s="395"/>
      <c r="BP17" s="396"/>
      <c r="BQ17" s="60"/>
      <c r="BR17" s="30"/>
    </row>
    <row r="18" spans="1:70" ht="17.25" customHeight="1" x14ac:dyDescent="0.2">
      <c r="A18" s="30"/>
      <c r="B18" s="169"/>
      <c r="C18" s="170"/>
      <c r="D18" s="170"/>
      <c r="E18" s="170"/>
      <c r="F18" s="170"/>
      <c r="G18" s="170"/>
      <c r="H18" s="170"/>
      <c r="I18" s="171"/>
      <c r="J18" s="403"/>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4"/>
      <c r="AL18" s="405"/>
      <c r="AM18" s="55"/>
      <c r="AN18" s="55"/>
      <c r="AO18" s="55"/>
      <c r="AP18" s="55"/>
      <c r="AQ18" s="55"/>
      <c r="AR18" s="55"/>
      <c r="AS18" s="55"/>
      <c r="AT18" s="379"/>
      <c r="AU18" s="380"/>
      <c r="AV18" s="380"/>
      <c r="AW18" s="380"/>
      <c r="AX18" s="380"/>
      <c r="AY18" s="381"/>
      <c r="AZ18" s="388"/>
      <c r="BA18" s="389"/>
      <c r="BB18" s="389"/>
      <c r="BC18" s="389"/>
      <c r="BD18" s="389"/>
      <c r="BE18" s="389"/>
      <c r="BF18" s="389"/>
      <c r="BG18" s="389"/>
      <c r="BH18" s="389"/>
      <c r="BI18" s="389"/>
      <c r="BJ18" s="389"/>
      <c r="BK18" s="389"/>
      <c r="BL18" s="390"/>
      <c r="BM18" s="397"/>
      <c r="BN18" s="398"/>
      <c r="BO18" s="398"/>
      <c r="BP18" s="399"/>
      <c r="BQ18" s="61"/>
      <c r="BR18" s="30"/>
    </row>
    <row r="19" spans="1:70" ht="7.5" customHeight="1" x14ac:dyDescent="0.2">
      <c r="A19" s="30"/>
      <c r="B19" s="63"/>
      <c r="C19" s="63"/>
      <c r="D19" s="63"/>
      <c r="E19" s="63"/>
      <c r="F19" s="63"/>
      <c r="G19" s="63"/>
      <c r="H19" s="63"/>
      <c r="I19" s="63"/>
      <c r="J19" s="64"/>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127"/>
      <c r="BN19" s="55"/>
      <c r="BO19" s="127"/>
      <c r="BP19" s="55"/>
      <c r="BQ19" s="55"/>
      <c r="BR19" s="30"/>
    </row>
    <row r="20" spans="1:70" ht="7.5" customHeight="1" x14ac:dyDescent="0.2">
      <c r="A20" s="68"/>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8"/>
      <c r="BO20" s="68"/>
      <c r="BP20" s="68"/>
      <c r="BQ20" s="68"/>
      <c r="BR20" s="30"/>
    </row>
    <row r="21" spans="1:70" ht="13.5" customHeight="1" x14ac:dyDescent="0.2">
      <c r="A21" s="30"/>
      <c r="B21" s="166" t="s">
        <v>52</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8"/>
      <c r="BR21" s="30"/>
    </row>
    <row r="22" spans="1:70" ht="13.5" customHeight="1" x14ac:dyDescent="0.2">
      <c r="A22" s="30"/>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0"/>
      <c r="BR22" s="30"/>
    </row>
    <row r="23" spans="1:70" ht="13.5" customHeight="1" x14ac:dyDescent="0.2">
      <c r="A23" s="30"/>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1"/>
      <c r="BR23" s="30"/>
    </row>
    <row r="24" spans="1:70" s="10" customForma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68"/>
    </row>
    <row r="25" spans="1:70" ht="13.5" customHeight="1" x14ac:dyDescent="0.2">
      <c r="A25" s="30"/>
      <c r="B25" s="409" t="s">
        <v>53</v>
      </c>
      <c r="C25" s="410"/>
      <c r="D25" s="411"/>
      <c r="E25" s="418" t="s">
        <v>118</v>
      </c>
      <c r="F25" s="419"/>
      <c r="G25" s="419"/>
      <c r="H25" s="419"/>
      <c r="I25" s="419"/>
      <c r="J25" s="419"/>
      <c r="K25" s="419"/>
      <c r="L25" s="419"/>
      <c r="M25" s="419"/>
      <c r="N25" s="419"/>
      <c r="O25" s="419"/>
      <c r="P25" s="419"/>
      <c r="Q25" s="420"/>
      <c r="R25" s="30"/>
      <c r="S25" s="30"/>
      <c r="T25" s="454">
        <f>【契約①】契約内容申告書!B28</f>
        <v>0</v>
      </c>
      <c r="U25" s="455"/>
      <c r="V25" s="455"/>
      <c r="W25" s="455"/>
      <c r="X25" s="455"/>
      <c r="Y25" s="455"/>
      <c r="Z25" s="455"/>
      <c r="AA25" s="455"/>
      <c r="AB25" s="455"/>
      <c r="AC25" s="455"/>
      <c r="AD25" s="455"/>
      <c r="AE25" s="455"/>
      <c r="AF25" s="455"/>
      <c r="AG25" s="455"/>
      <c r="AH25" s="455"/>
      <c r="AI25" s="455"/>
      <c r="AJ25" s="455"/>
      <c r="AK25" s="455"/>
      <c r="AL25" s="455"/>
      <c r="AM25" s="456"/>
      <c r="AN25" s="469" t="s">
        <v>54</v>
      </c>
      <c r="AO25" s="470"/>
      <c r="AP25" s="471"/>
      <c r="AQ25" s="30"/>
      <c r="AR25" s="30"/>
      <c r="AS25" s="69"/>
      <c r="AT25" s="409" t="s">
        <v>108</v>
      </c>
      <c r="AU25" s="410"/>
      <c r="AV25" s="411"/>
      <c r="AW25" s="418" t="s">
        <v>107</v>
      </c>
      <c r="AX25" s="419"/>
      <c r="AY25" s="419"/>
      <c r="AZ25" s="419"/>
      <c r="BA25" s="419"/>
      <c r="BB25" s="419"/>
      <c r="BC25" s="419"/>
      <c r="BD25" s="419"/>
      <c r="BE25" s="419"/>
      <c r="BF25" s="420"/>
      <c r="BG25" s="809"/>
      <c r="BH25" s="810"/>
      <c r="BI25" s="810"/>
      <c r="BJ25" s="810"/>
      <c r="BK25" s="810"/>
      <c r="BL25" s="810"/>
      <c r="BM25" s="810"/>
      <c r="BN25" s="811"/>
      <c r="BO25" s="469" t="s">
        <v>54</v>
      </c>
      <c r="BP25" s="470"/>
      <c r="BQ25" s="471"/>
      <c r="BR25" s="30"/>
    </row>
    <row r="26" spans="1:70" ht="13.5" customHeight="1" x14ac:dyDescent="0.2">
      <c r="A26" s="30"/>
      <c r="B26" s="412"/>
      <c r="C26" s="413"/>
      <c r="D26" s="414"/>
      <c r="E26" s="421"/>
      <c r="F26" s="422"/>
      <c r="G26" s="422"/>
      <c r="H26" s="422"/>
      <c r="I26" s="422"/>
      <c r="J26" s="422"/>
      <c r="K26" s="422"/>
      <c r="L26" s="422"/>
      <c r="M26" s="422"/>
      <c r="N26" s="422"/>
      <c r="O26" s="422"/>
      <c r="P26" s="422"/>
      <c r="Q26" s="423"/>
      <c r="R26" s="30"/>
      <c r="S26" s="30"/>
      <c r="T26" s="457"/>
      <c r="U26" s="458"/>
      <c r="V26" s="458"/>
      <c r="W26" s="458"/>
      <c r="X26" s="458"/>
      <c r="Y26" s="458"/>
      <c r="Z26" s="458"/>
      <c r="AA26" s="458"/>
      <c r="AB26" s="458"/>
      <c r="AC26" s="458"/>
      <c r="AD26" s="458"/>
      <c r="AE26" s="458"/>
      <c r="AF26" s="458"/>
      <c r="AG26" s="458"/>
      <c r="AH26" s="458"/>
      <c r="AI26" s="458"/>
      <c r="AJ26" s="458"/>
      <c r="AK26" s="458"/>
      <c r="AL26" s="458"/>
      <c r="AM26" s="459"/>
      <c r="AN26" s="472"/>
      <c r="AO26" s="473"/>
      <c r="AP26" s="474"/>
      <c r="AQ26" s="128"/>
      <c r="AR26" s="30"/>
      <c r="AS26" s="69"/>
      <c r="AT26" s="412"/>
      <c r="AU26" s="413"/>
      <c r="AV26" s="414"/>
      <c r="AW26" s="421"/>
      <c r="AX26" s="422"/>
      <c r="AY26" s="422"/>
      <c r="AZ26" s="422"/>
      <c r="BA26" s="422"/>
      <c r="BB26" s="422"/>
      <c r="BC26" s="422"/>
      <c r="BD26" s="422"/>
      <c r="BE26" s="422"/>
      <c r="BF26" s="423"/>
      <c r="BG26" s="812"/>
      <c r="BH26" s="813"/>
      <c r="BI26" s="813"/>
      <c r="BJ26" s="813"/>
      <c r="BK26" s="813"/>
      <c r="BL26" s="813"/>
      <c r="BM26" s="813"/>
      <c r="BN26" s="814"/>
      <c r="BO26" s="472"/>
      <c r="BP26" s="473"/>
      <c r="BQ26" s="474"/>
      <c r="BR26" s="30"/>
    </row>
    <row r="27" spans="1:70" ht="13.5" customHeight="1" x14ac:dyDescent="0.2">
      <c r="A27" s="30"/>
      <c r="B27" s="415"/>
      <c r="C27" s="416"/>
      <c r="D27" s="417"/>
      <c r="E27" s="424"/>
      <c r="F27" s="425"/>
      <c r="G27" s="425"/>
      <c r="H27" s="425"/>
      <c r="I27" s="425"/>
      <c r="J27" s="425"/>
      <c r="K27" s="425"/>
      <c r="L27" s="425"/>
      <c r="M27" s="425"/>
      <c r="N27" s="425"/>
      <c r="O27" s="425"/>
      <c r="P27" s="425"/>
      <c r="Q27" s="426"/>
      <c r="R27" s="30"/>
      <c r="S27" s="30"/>
      <c r="T27" s="492"/>
      <c r="U27" s="493"/>
      <c r="V27" s="493"/>
      <c r="W27" s="493"/>
      <c r="X27" s="493"/>
      <c r="Y27" s="493"/>
      <c r="Z27" s="493"/>
      <c r="AA27" s="493"/>
      <c r="AB27" s="493"/>
      <c r="AC27" s="493"/>
      <c r="AD27" s="493"/>
      <c r="AE27" s="493"/>
      <c r="AF27" s="493"/>
      <c r="AG27" s="493"/>
      <c r="AH27" s="493"/>
      <c r="AI27" s="493"/>
      <c r="AJ27" s="493"/>
      <c r="AK27" s="493"/>
      <c r="AL27" s="493"/>
      <c r="AM27" s="494"/>
      <c r="AN27" s="487"/>
      <c r="AO27" s="488"/>
      <c r="AP27" s="489"/>
      <c r="AQ27" s="30"/>
      <c r="AR27" s="30"/>
      <c r="AS27" s="69"/>
      <c r="AT27" s="415"/>
      <c r="AU27" s="416"/>
      <c r="AV27" s="417"/>
      <c r="AW27" s="424"/>
      <c r="AX27" s="425"/>
      <c r="AY27" s="425"/>
      <c r="AZ27" s="425"/>
      <c r="BA27" s="425"/>
      <c r="BB27" s="425"/>
      <c r="BC27" s="425"/>
      <c r="BD27" s="425"/>
      <c r="BE27" s="425"/>
      <c r="BF27" s="426"/>
      <c r="BG27" s="815"/>
      <c r="BH27" s="816"/>
      <c r="BI27" s="816"/>
      <c r="BJ27" s="816"/>
      <c r="BK27" s="816"/>
      <c r="BL27" s="816"/>
      <c r="BM27" s="816"/>
      <c r="BN27" s="817"/>
      <c r="BO27" s="487"/>
      <c r="BP27" s="488"/>
      <c r="BQ27" s="489"/>
      <c r="BR27" s="30"/>
    </row>
    <row r="28" spans="1:70" ht="13.5" customHeight="1" x14ac:dyDescent="0.2">
      <c r="A28" s="30"/>
      <c r="B28" s="409" t="s">
        <v>55</v>
      </c>
      <c r="C28" s="410"/>
      <c r="D28" s="411"/>
      <c r="E28" s="418" t="s">
        <v>56</v>
      </c>
      <c r="F28" s="419"/>
      <c r="G28" s="419"/>
      <c r="H28" s="419"/>
      <c r="I28" s="419"/>
      <c r="J28" s="419"/>
      <c r="K28" s="419"/>
      <c r="L28" s="419"/>
      <c r="M28" s="419"/>
      <c r="N28" s="419"/>
      <c r="O28" s="419"/>
      <c r="P28" s="419"/>
      <c r="Q28" s="420"/>
      <c r="R28" s="30"/>
      <c r="S28" s="30"/>
      <c r="T28" s="454">
        <f>T31+T34</f>
        <v>0</v>
      </c>
      <c r="U28" s="455"/>
      <c r="V28" s="455"/>
      <c r="W28" s="455"/>
      <c r="X28" s="455"/>
      <c r="Y28" s="455"/>
      <c r="Z28" s="455"/>
      <c r="AA28" s="455"/>
      <c r="AB28" s="455"/>
      <c r="AC28" s="455"/>
      <c r="AD28" s="455"/>
      <c r="AE28" s="455"/>
      <c r="AF28" s="455"/>
      <c r="AG28" s="455"/>
      <c r="AH28" s="455"/>
      <c r="AI28" s="455"/>
      <c r="AJ28" s="455"/>
      <c r="AK28" s="455"/>
      <c r="AL28" s="455"/>
      <c r="AM28" s="456"/>
      <c r="AN28" s="495" t="s">
        <v>51</v>
      </c>
      <c r="AO28" s="496"/>
      <c r="AP28" s="497"/>
      <c r="AQ28" s="30"/>
      <c r="AR28" s="30"/>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30"/>
    </row>
    <row r="29" spans="1:70" ht="13.5" customHeight="1" x14ac:dyDescent="0.2">
      <c r="A29" s="30"/>
      <c r="B29" s="412"/>
      <c r="C29" s="413"/>
      <c r="D29" s="414"/>
      <c r="E29" s="421"/>
      <c r="F29" s="422"/>
      <c r="G29" s="422"/>
      <c r="H29" s="422"/>
      <c r="I29" s="422"/>
      <c r="J29" s="422"/>
      <c r="K29" s="422"/>
      <c r="L29" s="422"/>
      <c r="M29" s="422"/>
      <c r="N29" s="422"/>
      <c r="O29" s="422"/>
      <c r="P29" s="422"/>
      <c r="Q29" s="423"/>
      <c r="R29" s="30"/>
      <c r="S29" s="30"/>
      <c r="T29" s="457"/>
      <c r="U29" s="458"/>
      <c r="V29" s="458"/>
      <c r="W29" s="458"/>
      <c r="X29" s="458"/>
      <c r="Y29" s="458"/>
      <c r="Z29" s="458"/>
      <c r="AA29" s="458"/>
      <c r="AB29" s="458"/>
      <c r="AC29" s="458"/>
      <c r="AD29" s="458"/>
      <c r="AE29" s="458"/>
      <c r="AF29" s="458"/>
      <c r="AG29" s="458"/>
      <c r="AH29" s="458"/>
      <c r="AI29" s="458"/>
      <c r="AJ29" s="458"/>
      <c r="AK29" s="458"/>
      <c r="AL29" s="458"/>
      <c r="AM29" s="459"/>
      <c r="AN29" s="439"/>
      <c r="AO29" s="440"/>
      <c r="AP29" s="441"/>
      <c r="AQ29" s="30"/>
      <c r="AR29" s="30"/>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30"/>
    </row>
    <row r="30" spans="1:70" x14ac:dyDescent="0.2">
      <c r="A30" s="30"/>
      <c r="B30" s="415"/>
      <c r="C30" s="416"/>
      <c r="D30" s="417"/>
      <c r="E30" s="424"/>
      <c r="F30" s="425"/>
      <c r="G30" s="425"/>
      <c r="H30" s="425"/>
      <c r="I30" s="425"/>
      <c r="J30" s="425"/>
      <c r="K30" s="425"/>
      <c r="L30" s="425"/>
      <c r="M30" s="425"/>
      <c r="N30" s="425"/>
      <c r="O30" s="425"/>
      <c r="P30" s="425"/>
      <c r="Q30" s="426"/>
      <c r="R30" s="30"/>
      <c r="S30" s="30"/>
      <c r="T30" s="460"/>
      <c r="U30" s="461"/>
      <c r="V30" s="461"/>
      <c r="W30" s="461"/>
      <c r="X30" s="461"/>
      <c r="Y30" s="461"/>
      <c r="Z30" s="461"/>
      <c r="AA30" s="461"/>
      <c r="AB30" s="461"/>
      <c r="AC30" s="461"/>
      <c r="AD30" s="461"/>
      <c r="AE30" s="461"/>
      <c r="AF30" s="461"/>
      <c r="AG30" s="461"/>
      <c r="AH30" s="461"/>
      <c r="AI30" s="461"/>
      <c r="AJ30" s="461"/>
      <c r="AK30" s="461"/>
      <c r="AL30" s="461"/>
      <c r="AM30" s="462"/>
      <c r="AN30" s="442"/>
      <c r="AO30" s="443"/>
      <c r="AP30" s="444"/>
      <c r="AQ30" s="30"/>
      <c r="AR30" s="30"/>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30"/>
    </row>
    <row r="31" spans="1:70" s="10" customFormat="1" ht="13.5" customHeight="1" x14ac:dyDescent="0.2">
      <c r="A31" s="30"/>
      <c r="B31" s="30"/>
      <c r="C31" s="30"/>
      <c r="D31" s="30"/>
      <c r="E31" s="409" t="s">
        <v>57</v>
      </c>
      <c r="F31" s="410"/>
      <c r="G31" s="411"/>
      <c r="H31" s="418" t="s">
        <v>58</v>
      </c>
      <c r="I31" s="419"/>
      <c r="J31" s="419"/>
      <c r="K31" s="419"/>
      <c r="L31" s="419"/>
      <c r="M31" s="419"/>
      <c r="N31" s="419"/>
      <c r="O31" s="419"/>
      <c r="P31" s="419"/>
      <c r="Q31" s="420"/>
      <c r="R31" s="30"/>
      <c r="S31" s="30"/>
      <c r="T31" s="843"/>
      <c r="U31" s="844"/>
      <c r="V31" s="844"/>
      <c r="W31" s="844"/>
      <c r="X31" s="844"/>
      <c r="Y31" s="844"/>
      <c r="Z31" s="844"/>
      <c r="AA31" s="844"/>
      <c r="AB31" s="844"/>
      <c r="AC31" s="844"/>
      <c r="AD31" s="844"/>
      <c r="AE31" s="844"/>
      <c r="AF31" s="844"/>
      <c r="AG31" s="844"/>
      <c r="AH31" s="844"/>
      <c r="AI31" s="844"/>
      <c r="AJ31" s="844"/>
      <c r="AK31" s="844"/>
      <c r="AL31" s="844"/>
      <c r="AM31" s="845"/>
      <c r="AN31" s="436" t="s">
        <v>51</v>
      </c>
      <c r="AO31" s="437"/>
      <c r="AP31" s="438"/>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68"/>
    </row>
    <row r="32" spans="1:70" ht="13.5" customHeight="1" x14ac:dyDescent="0.2">
      <c r="A32" s="30"/>
      <c r="B32" s="30"/>
      <c r="C32" s="30"/>
      <c r="D32" s="30"/>
      <c r="E32" s="412"/>
      <c r="F32" s="413"/>
      <c r="G32" s="414"/>
      <c r="H32" s="421"/>
      <c r="I32" s="422"/>
      <c r="J32" s="422"/>
      <c r="K32" s="422"/>
      <c r="L32" s="422"/>
      <c r="M32" s="422"/>
      <c r="N32" s="422"/>
      <c r="O32" s="422"/>
      <c r="P32" s="422"/>
      <c r="Q32" s="423"/>
      <c r="R32" s="30"/>
      <c r="S32" s="30"/>
      <c r="T32" s="803"/>
      <c r="U32" s="804"/>
      <c r="V32" s="804"/>
      <c r="W32" s="804"/>
      <c r="X32" s="804"/>
      <c r="Y32" s="804"/>
      <c r="Z32" s="804"/>
      <c r="AA32" s="804"/>
      <c r="AB32" s="804"/>
      <c r="AC32" s="804"/>
      <c r="AD32" s="804"/>
      <c r="AE32" s="804"/>
      <c r="AF32" s="804"/>
      <c r="AG32" s="804"/>
      <c r="AH32" s="804"/>
      <c r="AI32" s="804"/>
      <c r="AJ32" s="804"/>
      <c r="AK32" s="804"/>
      <c r="AL32" s="804"/>
      <c r="AM32" s="805"/>
      <c r="AN32" s="439"/>
      <c r="AO32" s="440"/>
      <c r="AP32" s="441"/>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row>
    <row r="33" spans="1:76" ht="13.5" customHeight="1" x14ac:dyDescent="0.2">
      <c r="A33" s="30"/>
      <c r="B33" s="30"/>
      <c r="C33" s="30"/>
      <c r="D33" s="30"/>
      <c r="E33" s="415"/>
      <c r="F33" s="416"/>
      <c r="G33" s="417"/>
      <c r="H33" s="424"/>
      <c r="I33" s="425"/>
      <c r="J33" s="425"/>
      <c r="K33" s="425"/>
      <c r="L33" s="425"/>
      <c r="M33" s="425"/>
      <c r="N33" s="425"/>
      <c r="O33" s="425"/>
      <c r="P33" s="425"/>
      <c r="Q33" s="426"/>
      <c r="R33" s="30"/>
      <c r="S33" s="30"/>
      <c r="T33" s="846"/>
      <c r="U33" s="847"/>
      <c r="V33" s="847"/>
      <c r="W33" s="847"/>
      <c r="X33" s="847"/>
      <c r="Y33" s="847"/>
      <c r="Z33" s="847"/>
      <c r="AA33" s="847"/>
      <c r="AB33" s="847"/>
      <c r="AC33" s="847"/>
      <c r="AD33" s="847"/>
      <c r="AE33" s="847"/>
      <c r="AF33" s="847"/>
      <c r="AG33" s="847"/>
      <c r="AH33" s="847"/>
      <c r="AI33" s="847"/>
      <c r="AJ33" s="847"/>
      <c r="AK33" s="847"/>
      <c r="AL33" s="847"/>
      <c r="AM33" s="848"/>
      <c r="AN33" s="442"/>
      <c r="AO33" s="443"/>
      <c r="AP33" s="444"/>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row>
    <row r="34" spans="1:76" ht="13.5" customHeight="1" x14ac:dyDescent="0.2">
      <c r="A34" s="30"/>
      <c r="B34" s="30"/>
      <c r="C34" s="30"/>
      <c r="D34" s="30"/>
      <c r="E34" s="409" t="s">
        <v>59</v>
      </c>
      <c r="F34" s="410"/>
      <c r="G34" s="411"/>
      <c r="H34" s="418" t="s">
        <v>60</v>
      </c>
      <c r="I34" s="419"/>
      <c r="J34" s="419"/>
      <c r="K34" s="419"/>
      <c r="L34" s="419"/>
      <c r="M34" s="419"/>
      <c r="N34" s="419"/>
      <c r="O34" s="419"/>
      <c r="P34" s="419"/>
      <c r="Q34" s="420"/>
      <c r="R34" s="30"/>
      <c r="S34" s="30"/>
      <c r="T34" s="843"/>
      <c r="U34" s="844"/>
      <c r="V34" s="844"/>
      <c r="W34" s="844"/>
      <c r="X34" s="844"/>
      <c r="Y34" s="844"/>
      <c r="Z34" s="844"/>
      <c r="AA34" s="844"/>
      <c r="AB34" s="844"/>
      <c r="AC34" s="844"/>
      <c r="AD34" s="844"/>
      <c r="AE34" s="844"/>
      <c r="AF34" s="844"/>
      <c r="AG34" s="844"/>
      <c r="AH34" s="844"/>
      <c r="AI34" s="844"/>
      <c r="AJ34" s="844"/>
      <c r="AK34" s="844"/>
      <c r="AL34" s="844"/>
      <c r="AM34" s="845"/>
      <c r="AN34" s="436" t="s">
        <v>51</v>
      </c>
      <c r="AO34" s="437"/>
      <c r="AP34" s="438"/>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6" ht="13.5" customHeight="1" x14ac:dyDescent="0.2">
      <c r="A35" s="30"/>
      <c r="B35" s="30"/>
      <c r="C35" s="30"/>
      <c r="D35" s="30"/>
      <c r="E35" s="412"/>
      <c r="F35" s="413"/>
      <c r="G35" s="414"/>
      <c r="H35" s="421"/>
      <c r="I35" s="422"/>
      <c r="J35" s="422"/>
      <c r="K35" s="422"/>
      <c r="L35" s="422"/>
      <c r="M35" s="422"/>
      <c r="N35" s="422"/>
      <c r="O35" s="422"/>
      <c r="P35" s="422"/>
      <c r="Q35" s="423"/>
      <c r="R35" s="30"/>
      <c r="S35" s="30"/>
      <c r="T35" s="803"/>
      <c r="U35" s="804"/>
      <c r="V35" s="804"/>
      <c r="W35" s="804"/>
      <c r="X35" s="804"/>
      <c r="Y35" s="804"/>
      <c r="Z35" s="804"/>
      <c r="AA35" s="804"/>
      <c r="AB35" s="804"/>
      <c r="AC35" s="804"/>
      <c r="AD35" s="804"/>
      <c r="AE35" s="804"/>
      <c r="AF35" s="804"/>
      <c r="AG35" s="804"/>
      <c r="AH35" s="804"/>
      <c r="AI35" s="804"/>
      <c r="AJ35" s="804"/>
      <c r="AK35" s="804"/>
      <c r="AL35" s="804"/>
      <c r="AM35" s="805"/>
      <c r="AN35" s="439"/>
      <c r="AO35" s="440"/>
      <c r="AP35" s="441"/>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6" ht="13.5" customHeight="1" x14ac:dyDescent="0.2">
      <c r="A36" s="30"/>
      <c r="B36" s="30"/>
      <c r="C36" s="30"/>
      <c r="D36" s="30"/>
      <c r="E36" s="415"/>
      <c r="F36" s="416"/>
      <c r="G36" s="417"/>
      <c r="H36" s="424"/>
      <c r="I36" s="425"/>
      <c r="J36" s="425"/>
      <c r="K36" s="425"/>
      <c r="L36" s="425"/>
      <c r="M36" s="425"/>
      <c r="N36" s="425"/>
      <c r="O36" s="425"/>
      <c r="P36" s="425"/>
      <c r="Q36" s="426"/>
      <c r="R36" s="30"/>
      <c r="S36" s="30"/>
      <c r="T36" s="806"/>
      <c r="U36" s="807"/>
      <c r="V36" s="807"/>
      <c r="W36" s="807"/>
      <c r="X36" s="807"/>
      <c r="Y36" s="807"/>
      <c r="Z36" s="807"/>
      <c r="AA36" s="807"/>
      <c r="AB36" s="807"/>
      <c r="AC36" s="807"/>
      <c r="AD36" s="807"/>
      <c r="AE36" s="807"/>
      <c r="AF36" s="807"/>
      <c r="AG36" s="807"/>
      <c r="AH36" s="807"/>
      <c r="AI36" s="807"/>
      <c r="AJ36" s="807"/>
      <c r="AK36" s="807"/>
      <c r="AL36" s="807"/>
      <c r="AM36" s="808"/>
      <c r="AN36" s="448"/>
      <c r="AO36" s="449"/>
      <c r="AP36" s="45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6" s="7" customFormat="1" ht="13.5" customHeight="1" thickBot="1" x14ac:dyDescent="0.25">
      <c r="A37" s="18"/>
      <c r="B37" s="18"/>
      <c r="C37" s="18"/>
      <c r="D37" s="18"/>
      <c r="E37" s="71"/>
      <c r="F37" s="71"/>
      <c r="G37" s="71"/>
      <c r="H37" s="72"/>
      <c r="I37" s="72"/>
      <c r="J37" s="72"/>
      <c r="K37" s="72"/>
      <c r="L37" s="72"/>
      <c r="M37" s="72"/>
      <c r="N37" s="72"/>
      <c r="O37" s="72"/>
      <c r="P37" s="72"/>
      <c r="Q37" s="72"/>
      <c r="R37" s="18"/>
      <c r="S37" s="18"/>
      <c r="T37" s="111"/>
      <c r="U37" s="111"/>
      <c r="V37" s="111"/>
      <c r="W37" s="111"/>
      <c r="X37" s="111"/>
      <c r="Y37" s="111"/>
      <c r="Z37" s="111"/>
      <c r="AA37" s="111"/>
      <c r="AB37" s="111"/>
      <c r="AC37" s="111"/>
      <c r="AD37" s="111"/>
      <c r="AE37" s="111"/>
      <c r="AF37" s="111"/>
      <c r="AG37" s="111"/>
      <c r="AH37" s="111"/>
      <c r="AI37" s="111"/>
      <c r="AJ37" s="111"/>
      <c r="AK37" s="111"/>
      <c r="AL37" s="111"/>
      <c r="AM37" s="111"/>
      <c r="AN37" s="73"/>
      <c r="AO37" s="73"/>
      <c r="AP37" s="73"/>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row>
    <row r="38" spans="1:76" ht="46.5" customHeight="1" x14ac:dyDescent="0.2">
      <c r="A38" s="30"/>
      <c r="B38" s="74" t="s">
        <v>61</v>
      </c>
      <c r="C38" s="30"/>
      <c r="D38" s="68"/>
      <c r="E38" s="75"/>
      <c r="F38" s="68"/>
      <c r="G38" s="68"/>
      <c r="H38" s="64"/>
      <c r="I38" s="64"/>
      <c r="J38" s="64"/>
      <c r="K38" s="64"/>
      <c r="L38" s="64"/>
      <c r="M38" s="64"/>
      <c r="N38" s="64"/>
      <c r="O38" s="64"/>
      <c r="P38" s="64"/>
      <c r="Q38" s="64"/>
      <c r="R38" s="30"/>
      <c r="S38" s="30"/>
      <c r="T38" s="849"/>
      <c r="U38" s="850"/>
      <c r="V38" s="850"/>
      <c r="W38" s="850"/>
      <c r="X38" s="850"/>
      <c r="Y38" s="850"/>
      <c r="Z38" s="850"/>
      <c r="AA38" s="850"/>
      <c r="AB38" s="850"/>
      <c r="AC38" s="850"/>
      <c r="AD38" s="850"/>
      <c r="AE38" s="850"/>
      <c r="AF38" s="850"/>
      <c r="AG38" s="850"/>
      <c r="AH38" s="850"/>
      <c r="AI38" s="850"/>
      <c r="AJ38" s="850"/>
      <c r="AK38" s="850"/>
      <c r="AL38" s="850"/>
      <c r="AM38" s="851"/>
      <c r="AN38" s="76"/>
      <c r="AO38" s="76"/>
      <c r="AP38" s="76"/>
      <c r="AQ38" s="76"/>
      <c r="AR38" s="76"/>
      <c r="AS38" s="76"/>
      <c r="AT38" s="77" t="str">
        <f>IF(T38="積算","※①のフォームで入力してください。",IF(T38="料率","※②のフォームで入力してください。",""))</f>
        <v/>
      </c>
      <c r="AU38" s="64"/>
      <c r="AV38" s="64"/>
      <c r="AW38" s="64"/>
      <c r="AX38" s="64"/>
      <c r="AY38" s="64"/>
      <c r="AZ38" s="64"/>
      <c r="BA38" s="78"/>
      <c r="BB38" s="78"/>
      <c r="BC38" s="78"/>
      <c r="BD38" s="78"/>
      <c r="BE38" s="78"/>
      <c r="BF38" s="78"/>
      <c r="BG38" s="73"/>
      <c r="BH38" s="73"/>
      <c r="BI38" s="73"/>
      <c r="BJ38" s="73"/>
      <c r="BK38" s="68"/>
      <c r="BL38" s="68"/>
      <c r="BM38" s="68"/>
      <c r="BN38" s="40"/>
      <c r="BO38" s="40"/>
      <c r="BP38" s="40"/>
      <c r="BQ38" s="40"/>
      <c r="BR38" s="30"/>
    </row>
    <row r="39" spans="1:76" ht="13.5" customHeight="1" x14ac:dyDescent="0.2">
      <c r="A39" s="30"/>
      <c r="B39" s="166" t="s">
        <v>62</v>
      </c>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8"/>
      <c r="BR39" s="30"/>
    </row>
    <row r="40" spans="1:76" ht="13.5" customHeight="1" x14ac:dyDescent="0.2">
      <c r="A40" s="30"/>
      <c r="B40" s="178"/>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0"/>
      <c r="BR40" s="30"/>
    </row>
    <row r="41" spans="1:76" ht="13.5" customHeight="1" x14ac:dyDescent="0.2">
      <c r="A41" s="30"/>
      <c r="B41" s="169"/>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1"/>
      <c r="BR41" s="30"/>
    </row>
    <row r="42" spans="1:76" ht="13.5" customHeight="1" x14ac:dyDescent="0.2">
      <c r="A42" s="68"/>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8"/>
      <c r="BO42" s="68"/>
      <c r="BP42" s="68"/>
      <c r="BQ42" s="68"/>
      <c r="BR42" s="30"/>
    </row>
    <row r="43" spans="1:76" ht="11.25" customHeight="1" x14ac:dyDescent="0.2">
      <c r="A43" s="30"/>
      <c r="B43" s="30"/>
      <c r="C43" s="30"/>
      <c r="D43" s="30"/>
      <c r="E43" s="92"/>
      <c r="F43" s="92"/>
      <c r="G43" s="92"/>
      <c r="H43" s="92"/>
      <c r="I43" s="92"/>
      <c r="J43" s="92"/>
      <c r="K43" s="92"/>
      <c r="L43" s="92"/>
      <c r="M43" s="92"/>
      <c r="N43" s="92"/>
      <c r="O43" s="92"/>
      <c r="P43" s="92"/>
      <c r="Q43" s="92"/>
      <c r="R43" s="30"/>
      <c r="S43" s="179" t="s">
        <v>63</v>
      </c>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30"/>
      <c r="AS43" s="179" t="s">
        <v>64</v>
      </c>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30"/>
    </row>
    <row r="44" spans="1:76" ht="11.25" customHeight="1" x14ac:dyDescent="0.2">
      <c r="A44" s="30"/>
      <c r="B44" s="30"/>
      <c r="C44" s="30"/>
      <c r="D44" s="30"/>
      <c r="E44" s="92"/>
      <c r="F44" s="92"/>
      <c r="G44" s="92"/>
      <c r="H44" s="92"/>
      <c r="I44" s="92"/>
      <c r="J44" s="92"/>
      <c r="K44" s="92"/>
      <c r="L44" s="92"/>
      <c r="M44" s="92"/>
      <c r="N44" s="92"/>
      <c r="O44" s="92"/>
      <c r="P44" s="92"/>
      <c r="Q44" s="92"/>
      <c r="R44" s="30"/>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30"/>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30"/>
    </row>
    <row r="45" spans="1:76" ht="11.25" customHeight="1" x14ac:dyDescent="0.2">
      <c r="A45" s="30"/>
      <c r="B45" s="30"/>
      <c r="C45" s="30"/>
      <c r="D45" s="30"/>
      <c r="E45" s="92"/>
      <c r="F45" s="92"/>
      <c r="G45" s="92"/>
      <c r="H45" s="92"/>
      <c r="I45" s="92"/>
      <c r="J45" s="92"/>
      <c r="K45" s="92"/>
      <c r="L45" s="92"/>
      <c r="M45" s="92"/>
      <c r="N45" s="92"/>
      <c r="O45" s="92"/>
      <c r="P45" s="92"/>
      <c r="Q45" s="92"/>
      <c r="R45" s="3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3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30"/>
    </row>
    <row r="46" spans="1:76" s="10" customFormat="1" x14ac:dyDescent="0.2">
      <c r="A46" s="30"/>
      <c r="B46" s="409" t="s">
        <v>65</v>
      </c>
      <c r="C46" s="410"/>
      <c r="D46" s="411"/>
      <c r="E46" s="819" t="s">
        <v>66</v>
      </c>
      <c r="F46" s="820"/>
      <c r="G46" s="820"/>
      <c r="H46" s="820"/>
      <c r="I46" s="820"/>
      <c r="J46" s="820"/>
      <c r="K46" s="820"/>
      <c r="L46" s="820"/>
      <c r="M46" s="820"/>
      <c r="N46" s="820"/>
      <c r="O46" s="820"/>
      <c r="P46" s="820"/>
      <c r="Q46" s="821"/>
      <c r="R46" s="30"/>
      <c r="S46" s="80"/>
      <c r="T46" s="501">
        <v>0</v>
      </c>
      <c r="U46" s="502"/>
      <c r="V46" s="502"/>
      <c r="W46" s="502"/>
      <c r="X46" s="502"/>
      <c r="Y46" s="502"/>
      <c r="Z46" s="502"/>
      <c r="AA46" s="502"/>
      <c r="AB46" s="502"/>
      <c r="AC46" s="502"/>
      <c r="AD46" s="502"/>
      <c r="AE46" s="502"/>
      <c r="AF46" s="502"/>
      <c r="AG46" s="502"/>
      <c r="AH46" s="502"/>
      <c r="AI46" s="502"/>
      <c r="AJ46" s="502"/>
      <c r="AK46" s="502"/>
      <c r="AL46" s="502"/>
      <c r="AM46" s="503"/>
      <c r="AN46" s="510" t="s">
        <v>51</v>
      </c>
      <c r="AO46" s="511"/>
      <c r="AP46" s="512"/>
      <c r="AQ46" s="80"/>
      <c r="AR46" s="30"/>
      <c r="AS46" s="80"/>
      <c r="AT46" s="800"/>
      <c r="AU46" s="801"/>
      <c r="AV46" s="801"/>
      <c r="AW46" s="801"/>
      <c r="AX46" s="801"/>
      <c r="AY46" s="801"/>
      <c r="AZ46" s="801"/>
      <c r="BA46" s="801"/>
      <c r="BB46" s="801"/>
      <c r="BC46" s="801"/>
      <c r="BD46" s="801"/>
      <c r="BE46" s="801"/>
      <c r="BF46" s="801"/>
      <c r="BG46" s="801"/>
      <c r="BH46" s="801"/>
      <c r="BI46" s="801"/>
      <c r="BJ46" s="801"/>
      <c r="BK46" s="801"/>
      <c r="BL46" s="801"/>
      <c r="BM46" s="802"/>
      <c r="BN46" s="495" t="s">
        <v>51</v>
      </c>
      <c r="BO46" s="496"/>
      <c r="BP46" s="497"/>
      <c r="BQ46" s="80"/>
      <c r="BR46" s="30"/>
      <c r="BX46" s="151"/>
    </row>
    <row r="47" spans="1:76" x14ac:dyDescent="0.2">
      <c r="A47" s="30"/>
      <c r="B47" s="412"/>
      <c r="C47" s="413"/>
      <c r="D47" s="414"/>
      <c r="E47" s="822"/>
      <c r="F47" s="823"/>
      <c r="G47" s="823"/>
      <c r="H47" s="823"/>
      <c r="I47" s="823"/>
      <c r="J47" s="823"/>
      <c r="K47" s="823"/>
      <c r="L47" s="823"/>
      <c r="M47" s="823"/>
      <c r="N47" s="823"/>
      <c r="O47" s="823"/>
      <c r="P47" s="823"/>
      <c r="Q47" s="824"/>
      <c r="R47" s="30"/>
      <c r="S47" s="80"/>
      <c r="T47" s="504"/>
      <c r="U47" s="505"/>
      <c r="V47" s="505"/>
      <c r="W47" s="505"/>
      <c r="X47" s="505"/>
      <c r="Y47" s="505"/>
      <c r="Z47" s="505"/>
      <c r="AA47" s="505"/>
      <c r="AB47" s="505"/>
      <c r="AC47" s="505"/>
      <c r="AD47" s="505"/>
      <c r="AE47" s="505"/>
      <c r="AF47" s="505"/>
      <c r="AG47" s="505"/>
      <c r="AH47" s="505"/>
      <c r="AI47" s="505"/>
      <c r="AJ47" s="505"/>
      <c r="AK47" s="505"/>
      <c r="AL47" s="505"/>
      <c r="AM47" s="506"/>
      <c r="AN47" s="513"/>
      <c r="AO47" s="514"/>
      <c r="AP47" s="515"/>
      <c r="AQ47" s="80"/>
      <c r="AR47" s="30"/>
      <c r="AS47" s="80"/>
      <c r="AT47" s="803"/>
      <c r="AU47" s="804"/>
      <c r="AV47" s="804"/>
      <c r="AW47" s="804"/>
      <c r="AX47" s="804"/>
      <c r="AY47" s="804"/>
      <c r="AZ47" s="804"/>
      <c r="BA47" s="804"/>
      <c r="BB47" s="804"/>
      <c r="BC47" s="804"/>
      <c r="BD47" s="804"/>
      <c r="BE47" s="804"/>
      <c r="BF47" s="804"/>
      <c r="BG47" s="804"/>
      <c r="BH47" s="804"/>
      <c r="BI47" s="804"/>
      <c r="BJ47" s="804"/>
      <c r="BK47" s="804"/>
      <c r="BL47" s="804"/>
      <c r="BM47" s="805"/>
      <c r="BN47" s="439"/>
      <c r="BO47" s="440"/>
      <c r="BP47" s="441"/>
      <c r="BQ47" s="80"/>
      <c r="BR47" s="30"/>
    </row>
    <row r="48" spans="1:76" x14ac:dyDescent="0.2">
      <c r="A48" s="30"/>
      <c r="B48" s="415"/>
      <c r="C48" s="416"/>
      <c r="D48" s="417"/>
      <c r="E48" s="825"/>
      <c r="F48" s="826"/>
      <c r="G48" s="826"/>
      <c r="H48" s="826"/>
      <c r="I48" s="826"/>
      <c r="J48" s="826"/>
      <c r="K48" s="826"/>
      <c r="L48" s="826"/>
      <c r="M48" s="826"/>
      <c r="N48" s="826"/>
      <c r="O48" s="826"/>
      <c r="P48" s="826"/>
      <c r="Q48" s="827"/>
      <c r="R48" s="30"/>
      <c r="S48" s="80"/>
      <c r="T48" s="507"/>
      <c r="U48" s="508"/>
      <c r="V48" s="508"/>
      <c r="W48" s="508"/>
      <c r="X48" s="508"/>
      <c r="Y48" s="508"/>
      <c r="Z48" s="508"/>
      <c r="AA48" s="508"/>
      <c r="AB48" s="508"/>
      <c r="AC48" s="508"/>
      <c r="AD48" s="508"/>
      <c r="AE48" s="508"/>
      <c r="AF48" s="508"/>
      <c r="AG48" s="508"/>
      <c r="AH48" s="508"/>
      <c r="AI48" s="508"/>
      <c r="AJ48" s="508"/>
      <c r="AK48" s="508"/>
      <c r="AL48" s="508"/>
      <c r="AM48" s="509"/>
      <c r="AN48" s="516"/>
      <c r="AO48" s="517"/>
      <c r="AP48" s="518"/>
      <c r="AQ48" s="80"/>
      <c r="AR48" s="30"/>
      <c r="AS48" s="80"/>
      <c r="AT48" s="806"/>
      <c r="AU48" s="807"/>
      <c r="AV48" s="807"/>
      <c r="AW48" s="807"/>
      <c r="AX48" s="807"/>
      <c r="AY48" s="807"/>
      <c r="AZ48" s="807"/>
      <c r="BA48" s="807"/>
      <c r="BB48" s="807"/>
      <c r="BC48" s="807"/>
      <c r="BD48" s="807"/>
      <c r="BE48" s="807"/>
      <c r="BF48" s="807"/>
      <c r="BG48" s="807"/>
      <c r="BH48" s="807"/>
      <c r="BI48" s="807"/>
      <c r="BJ48" s="807"/>
      <c r="BK48" s="807"/>
      <c r="BL48" s="807"/>
      <c r="BM48" s="808"/>
      <c r="BN48" s="448"/>
      <c r="BO48" s="449"/>
      <c r="BP48" s="450"/>
      <c r="BQ48" s="80"/>
      <c r="BR48" s="30"/>
      <c r="BW48" s="152"/>
    </row>
    <row r="49" spans="1:82" x14ac:dyDescent="0.2">
      <c r="A49" s="30"/>
      <c r="B49" s="409" t="s">
        <v>67</v>
      </c>
      <c r="C49" s="410"/>
      <c r="D49" s="411"/>
      <c r="E49" s="418" t="s">
        <v>68</v>
      </c>
      <c r="F49" s="419"/>
      <c r="G49" s="419"/>
      <c r="H49" s="419"/>
      <c r="I49" s="419"/>
      <c r="J49" s="419"/>
      <c r="K49" s="419"/>
      <c r="L49" s="419"/>
      <c r="M49" s="419"/>
      <c r="N49" s="419"/>
      <c r="O49" s="419"/>
      <c r="P49" s="419"/>
      <c r="Q49" s="420"/>
      <c r="R49" s="30"/>
      <c r="S49" s="80"/>
      <c r="T49" s="454" t="str">
        <f>IF(T38="積算",T28-T46,"")</f>
        <v/>
      </c>
      <c r="U49" s="455"/>
      <c r="V49" s="455"/>
      <c r="W49" s="455"/>
      <c r="X49" s="455"/>
      <c r="Y49" s="455"/>
      <c r="Z49" s="455"/>
      <c r="AA49" s="455"/>
      <c r="AB49" s="455"/>
      <c r="AC49" s="455"/>
      <c r="AD49" s="455"/>
      <c r="AE49" s="455"/>
      <c r="AF49" s="455"/>
      <c r="AG49" s="455"/>
      <c r="AH49" s="455"/>
      <c r="AI49" s="455"/>
      <c r="AJ49" s="455"/>
      <c r="AK49" s="455"/>
      <c r="AL49" s="455"/>
      <c r="AM49" s="456"/>
      <c r="AN49" s="495" t="s">
        <v>51</v>
      </c>
      <c r="AO49" s="496"/>
      <c r="AP49" s="497"/>
      <c r="AQ49" s="80"/>
      <c r="AR49" s="30"/>
      <c r="AS49" s="80"/>
      <c r="AT49" s="454" t="str">
        <f>IF(T38="積算",T28-AT46,"")</f>
        <v/>
      </c>
      <c r="AU49" s="455"/>
      <c r="AV49" s="455"/>
      <c r="AW49" s="455"/>
      <c r="AX49" s="455"/>
      <c r="AY49" s="455"/>
      <c r="AZ49" s="455"/>
      <c r="BA49" s="455"/>
      <c r="BB49" s="455"/>
      <c r="BC49" s="455"/>
      <c r="BD49" s="455"/>
      <c r="BE49" s="455"/>
      <c r="BF49" s="455"/>
      <c r="BG49" s="455"/>
      <c r="BH49" s="455"/>
      <c r="BI49" s="455"/>
      <c r="BJ49" s="455"/>
      <c r="BK49" s="455"/>
      <c r="BL49" s="455"/>
      <c r="BM49" s="456"/>
      <c r="BN49" s="495" t="s">
        <v>51</v>
      </c>
      <c r="BO49" s="496"/>
      <c r="BP49" s="497"/>
      <c r="BQ49" s="80"/>
      <c r="BR49" s="30"/>
      <c r="BW49" s="150"/>
    </row>
    <row r="50" spans="1:82" x14ac:dyDescent="0.2">
      <c r="A50" s="30"/>
      <c r="B50" s="412"/>
      <c r="C50" s="413"/>
      <c r="D50" s="414"/>
      <c r="E50" s="421"/>
      <c r="F50" s="422"/>
      <c r="G50" s="422"/>
      <c r="H50" s="422"/>
      <c r="I50" s="422"/>
      <c r="J50" s="422"/>
      <c r="K50" s="422"/>
      <c r="L50" s="422"/>
      <c r="M50" s="422"/>
      <c r="N50" s="422"/>
      <c r="O50" s="422"/>
      <c r="P50" s="422"/>
      <c r="Q50" s="423"/>
      <c r="R50" s="30"/>
      <c r="S50" s="80"/>
      <c r="T50" s="457"/>
      <c r="U50" s="458"/>
      <c r="V50" s="458"/>
      <c r="W50" s="458"/>
      <c r="X50" s="458"/>
      <c r="Y50" s="458"/>
      <c r="Z50" s="458"/>
      <c r="AA50" s="458"/>
      <c r="AB50" s="458"/>
      <c r="AC50" s="458"/>
      <c r="AD50" s="458"/>
      <c r="AE50" s="458"/>
      <c r="AF50" s="458"/>
      <c r="AG50" s="458"/>
      <c r="AH50" s="458"/>
      <c r="AI50" s="458"/>
      <c r="AJ50" s="458"/>
      <c r="AK50" s="458"/>
      <c r="AL50" s="458"/>
      <c r="AM50" s="459"/>
      <c r="AN50" s="439"/>
      <c r="AO50" s="440"/>
      <c r="AP50" s="441"/>
      <c r="AQ50" s="80"/>
      <c r="AR50" s="30"/>
      <c r="AS50" s="80"/>
      <c r="AT50" s="457"/>
      <c r="AU50" s="458"/>
      <c r="AV50" s="458"/>
      <c r="AW50" s="458"/>
      <c r="AX50" s="458"/>
      <c r="AY50" s="458"/>
      <c r="AZ50" s="458"/>
      <c r="BA50" s="458"/>
      <c r="BB50" s="458"/>
      <c r="BC50" s="458"/>
      <c r="BD50" s="458"/>
      <c r="BE50" s="458"/>
      <c r="BF50" s="458"/>
      <c r="BG50" s="458"/>
      <c r="BH50" s="458"/>
      <c r="BI50" s="458"/>
      <c r="BJ50" s="458"/>
      <c r="BK50" s="458"/>
      <c r="BL50" s="458"/>
      <c r="BM50" s="459"/>
      <c r="BN50" s="439"/>
      <c r="BO50" s="440"/>
      <c r="BP50" s="441"/>
      <c r="BQ50" s="80"/>
      <c r="BR50" s="30"/>
      <c r="BW50" s="150"/>
    </row>
    <row r="51" spans="1:82" x14ac:dyDescent="0.2">
      <c r="A51" s="30"/>
      <c r="B51" s="415"/>
      <c r="C51" s="416"/>
      <c r="D51" s="417"/>
      <c r="E51" s="424"/>
      <c r="F51" s="425"/>
      <c r="G51" s="425"/>
      <c r="H51" s="425"/>
      <c r="I51" s="425"/>
      <c r="J51" s="425"/>
      <c r="K51" s="425"/>
      <c r="L51" s="425"/>
      <c r="M51" s="425"/>
      <c r="N51" s="425"/>
      <c r="O51" s="425"/>
      <c r="P51" s="425"/>
      <c r="Q51" s="426"/>
      <c r="R51" s="30"/>
      <c r="S51" s="80"/>
      <c r="T51" s="492"/>
      <c r="U51" s="493"/>
      <c r="V51" s="493"/>
      <c r="W51" s="493"/>
      <c r="X51" s="493"/>
      <c r="Y51" s="493"/>
      <c r="Z51" s="493"/>
      <c r="AA51" s="493"/>
      <c r="AB51" s="493"/>
      <c r="AC51" s="493"/>
      <c r="AD51" s="493"/>
      <c r="AE51" s="493"/>
      <c r="AF51" s="493"/>
      <c r="AG51" s="493"/>
      <c r="AH51" s="493"/>
      <c r="AI51" s="493"/>
      <c r="AJ51" s="493"/>
      <c r="AK51" s="493"/>
      <c r="AL51" s="493"/>
      <c r="AM51" s="494"/>
      <c r="AN51" s="448"/>
      <c r="AO51" s="449"/>
      <c r="AP51" s="450"/>
      <c r="AQ51" s="80"/>
      <c r="AR51" s="30"/>
      <c r="AS51" s="80"/>
      <c r="AT51" s="492"/>
      <c r="AU51" s="493"/>
      <c r="AV51" s="493"/>
      <c r="AW51" s="493"/>
      <c r="AX51" s="493"/>
      <c r="AY51" s="493"/>
      <c r="AZ51" s="493"/>
      <c r="BA51" s="493"/>
      <c r="BB51" s="493"/>
      <c r="BC51" s="493"/>
      <c r="BD51" s="493"/>
      <c r="BE51" s="493"/>
      <c r="BF51" s="493"/>
      <c r="BG51" s="493"/>
      <c r="BH51" s="493"/>
      <c r="BI51" s="493"/>
      <c r="BJ51" s="493"/>
      <c r="BK51" s="493"/>
      <c r="BL51" s="493"/>
      <c r="BM51" s="494"/>
      <c r="BN51" s="448"/>
      <c r="BO51" s="449"/>
      <c r="BP51" s="450"/>
      <c r="BQ51" s="80"/>
      <c r="BR51" s="40"/>
      <c r="BU51" s="152"/>
    </row>
    <row r="52" spans="1:82" ht="13.5" customHeight="1" x14ac:dyDescent="0.2">
      <c r="A52" s="30"/>
      <c r="B52" s="409" t="s">
        <v>69</v>
      </c>
      <c r="C52" s="410"/>
      <c r="D52" s="411"/>
      <c r="E52" s="418" t="s">
        <v>70</v>
      </c>
      <c r="F52" s="419"/>
      <c r="G52" s="419"/>
      <c r="H52" s="419"/>
      <c r="I52" s="419"/>
      <c r="J52" s="419"/>
      <c r="K52" s="419"/>
      <c r="L52" s="419"/>
      <c r="M52" s="419"/>
      <c r="N52" s="419"/>
      <c r="O52" s="419"/>
      <c r="P52" s="419"/>
      <c r="Q52" s="420"/>
      <c r="R52" s="30"/>
      <c r="S52" s="80"/>
      <c r="T52" s="800"/>
      <c r="U52" s="801"/>
      <c r="V52" s="801"/>
      <c r="W52" s="801"/>
      <c r="X52" s="801"/>
      <c r="Y52" s="801"/>
      <c r="Z52" s="801"/>
      <c r="AA52" s="801"/>
      <c r="AB52" s="801"/>
      <c r="AC52" s="801"/>
      <c r="AD52" s="801"/>
      <c r="AE52" s="801"/>
      <c r="AF52" s="801"/>
      <c r="AG52" s="801"/>
      <c r="AH52" s="801"/>
      <c r="AI52" s="801"/>
      <c r="AJ52" s="801"/>
      <c r="AK52" s="801"/>
      <c r="AL52" s="801"/>
      <c r="AM52" s="802"/>
      <c r="AN52" s="495" t="s">
        <v>51</v>
      </c>
      <c r="AO52" s="496"/>
      <c r="AP52" s="497"/>
      <c r="AQ52" s="80"/>
      <c r="AR52" s="30"/>
      <c r="AS52" s="80"/>
      <c r="AT52" s="800"/>
      <c r="AU52" s="801"/>
      <c r="AV52" s="801"/>
      <c r="AW52" s="801"/>
      <c r="AX52" s="801"/>
      <c r="AY52" s="801"/>
      <c r="AZ52" s="801"/>
      <c r="BA52" s="801"/>
      <c r="BB52" s="801"/>
      <c r="BC52" s="801"/>
      <c r="BD52" s="801"/>
      <c r="BE52" s="801"/>
      <c r="BF52" s="801"/>
      <c r="BG52" s="801"/>
      <c r="BH52" s="801"/>
      <c r="BI52" s="801"/>
      <c r="BJ52" s="801"/>
      <c r="BK52" s="801"/>
      <c r="BL52" s="801"/>
      <c r="BM52" s="802"/>
      <c r="BN52" s="495" t="s">
        <v>51</v>
      </c>
      <c r="BO52" s="496"/>
      <c r="BP52" s="497"/>
      <c r="BQ52" s="80"/>
      <c r="BR52" s="828" t="str">
        <f>IF($T$38="積算",IF($AT$52="","",IF($T$55-$AT$55&gt;$AT$46,"","※2")),"")</f>
        <v/>
      </c>
      <c r="BS52" s="739" t="str">
        <f>IF(BR52="※2","補助金が有る場合のF「リース料金支払額合計」から、補助金相当分の減額がされていることが確認できません。","")</f>
        <v/>
      </c>
      <c r="BT52" s="739"/>
      <c r="BU52" s="739"/>
      <c r="BV52" s="739"/>
      <c r="BW52" s="739"/>
      <c r="BX52" s="739"/>
      <c r="BY52" s="739"/>
      <c r="BZ52" s="739"/>
      <c r="CA52" s="739"/>
      <c r="CB52" s="739"/>
      <c r="CC52" s="739"/>
      <c r="CD52" s="739"/>
    </row>
    <row r="53" spans="1:82" ht="13.5" customHeight="1" x14ac:dyDescent="0.2">
      <c r="A53" s="30"/>
      <c r="B53" s="412"/>
      <c r="C53" s="413"/>
      <c r="D53" s="414"/>
      <c r="E53" s="421"/>
      <c r="F53" s="422"/>
      <c r="G53" s="422"/>
      <c r="H53" s="422"/>
      <c r="I53" s="422"/>
      <c r="J53" s="422"/>
      <c r="K53" s="422"/>
      <c r="L53" s="422"/>
      <c r="M53" s="422"/>
      <c r="N53" s="422"/>
      <c r="O53" s="422"/>
      <c r="P53" s="422"/>
      <c r="Q53" s="423"/>
      <c r="R53" s="30"/>
      <c r="S53" s="80"/>
      <c r="T53" s="803"/>
      <c r="U53" s="804"/>
      <c r="V53" s="804"/>
      <c r="W53" s="804"/>
      <c r="X53" s="804"/>
      <c r="Y53" s="804"/>
      <c r="Z53" s="804"/>
      <c r="AA53" s="804"/>
      <c r="AB53" s="804"/>
      <c r="AC53" s="804"/>
      <c r="AD53" s="804"/>
      <c r="AE53" s="804"/>
      <c r="AF53" s="804"/>
      <c r="AG53" s="804"/>
      <c r="AH53" s="804"/>
      <c r="AI53" s="804"/>
      <c r="AJ53" s="804"/>
      <c r="AK53" s="804"/>
      <c r="AL53" s="804"/>
      <c r="AM53" s="805"/>
      <c r="AN53" s="439"/>
      <c r="AO53" s="440"/>
      <c r="AP53" s="441"/>
      <c r="AQ53" s="80"/>
      <c r="AR53" s="30"/>
      <c r="AS53" s="80"/>
      <c r="AT53" s="803"/>
      <c r="AU53" s="804"/>
      <c r="AV53" s="804"/>
      <c r="AW53" s="804"/>
      <c r="AX53" s="804"/>
      <c r="AY53" s="804"/>
      <c r="AZ53" s="804"/>
      <c r="BA53" s="804"/>
      <c r="BB53" s="804"/>
      <c r="BC53" s="804"/>
      <c r="BD53" s="804"/>
      <c r="BE53" s="804"/>
      <c r="BF53" s="804"/>
      <c r="BG53" s="804"/>
      <c r="BH53" s="804"/>
      <c r="BI53" s="804"/>
      <c r="BJ53" s="804"/>
      <c r="BK53" s="804"/>
      <c r="BL53" s="804"/>
      <c r="BM53" s="805"/>
      <c r="BN53" s="439"/>
      <c r="BO53" s="440"/>
      <c r="BP53" s="441"/>
      <c r="BQ53" s="80"/>
      <c r="BR53" s="828"/>
      <c r="BS53" s="739"/>
      <c r="BT53" s="739"/>
      <c r="BU53" s="739"/>
      <c r="BV53" s="739"/>
      <c r="BW53" s="739"/>
      <c r="BX53" s="739"/>
      <c r="BY53" s="739"/>
      <c r="BZ53" s="739"/>
      <c r="CA53" s="739"/>
      <c r="CB53" s="739"/>
      <c r="CC53" s="739"/>
      <c r="CD53" s="739"/>
    </row>
    <row r="54" spans="1:82" ht="13.5" customHeight="1" x14ac:dyDescent="0.2">
      <c r="A54" s="30"/>
      <c r="B54" s="415"/>
      <c r="C54" s="416"/>
      <c r="D54" s="417"/>
      <c r="E54" s="424"/>
      <c r="F54" s="425"/>
      <c r="G54" s="425"/>
      <c r="H54" s="425"/>
      <c r="I54" s="425"/>
      <c r="J54" s="425"/>
      <c r="K54" s="425"/>
      <c r="L54" s="425"/>
      <c r="M54" s="425"/>
      <c r="N54" s="425"/>
      <c r="O54" s="425"/>
      <c r="P54" s="425"/>
      <c r="Q54" s="426"/>
      <c r="R54" s="30"/>
      <c r="S54" s="80"/>
      <c r="T54" s="806"/>
      <c r="U54" s="807"/>
      <c r="V54" s="807"/>
      <c r="W54" s="807"/>
      <c r="X54" s="807"/>
      <c r="Y54" s="807"/>
      <c r="Z54" s="807"/>
      <c r="AA54" s="807"/>
      <c r="AB54" s="807"/>
      <c r="AC54" s="807"/>
      <c r="AD54" s="807"/>
      <c r="AE54" s="807"/>
      <c r="AF54" s="807"/>
      <c r="AG54" s="807"/>
      <c r="AH54" s="807"/>
      <c r="AI54" s="807"/>
      <c r="AJ54" s="807"/>
      <c r="AK54" s="807"/>
      <c r="AL54" s="807"/>
      <c r="AM54" s="808"/>
      <c r="AN54" s="448"/>
      <c r="AO54" s="449"/>
      <c r="AP54" s="450"/>
      <c r="AQ54" s="80"/>
      <c r="AR54" s="30"/>
      <c r="AS54" s="80"/>
      <c r="AT54" s="806"/>
      <c r="AU54" s="807"/>
      <c r="AV54" s="807"/>
      <c r="AW54" s="807"/>
      <c r="AX54" s="807"/>
      <c r="AY54" s="807"/>
      <c r="AZ54" s="807"/>
      <c r="BA54" s="807"/>
      <c r="BB54" s="807"/>
      <c r="BC54" s="807"/>
      <c r="BD54" s="807"/>
      <c r="BE54" s="807"/>
      <c r="BF54" s="807"/>
      <c r="BG54" s="807"/>
      <c r="BH54" s="807"/>
      <c r="BI54" s="807"/>
      <c r="BJ54" s="807"/>
      <c r="BK54" s="807"/>
      <c r="BL54" s="807"/>
      <c r="BM54" s="808"/>
      <c r="BN54" s="448"/>
      <c r="BO54" s="449"/>
      <c r="BP54" s="450"/>
      <c r="BQ54" s="80"/>
      <c r="BR54" s="828"/>
      <c r="BS54" s="739"/>
      <c r="BT54" s="739"/>
      <c r="BU54" s="739"/>
      <c r="BV54" s="739"/>
      <c r="BW54" s="739"/>
      <c r="BX54" s="739"/>
      <c r="BY54" s="739"/>
      <c r="BZ54" s="739"/>
      <c r="CA54" s="739"/>
      <c r="CB54" s="739"/>
      <c r="CC54" s="739"/>
      <c r="CD54" s="739"/>
    </row>
    <row r="55" spans="1:82" ht="13.5" customHeight="1" x14ac:dyDescent="0.2">
      <c r="A55" s="30"/>
      <c r="B55" s="409" t="s">
        <v>71</v>
      </c>
      <c r="C55" s="410"/>
      <c r="D55" s="411"/>
      <c r="E55" s="418" t="s">
        <v>72</v>
      </c>
      <c r="F55" s="419"/>
      <c r="G55" s="419"/>
      <c r="H55" s="419"/>
      <c r="I55" s="419"/>
      <c r="J55" s="419"/>
      <c r="K55" s="419"/>
      <c r="L55" s="419"/>
      <c r="M55" s="419"/>
      <c r="N55" s="419"/>
      <c r="O55" s="419"/>
      <c r="P55" s="419"/>
      <c r="Q55" s="420"/>
      <c r="R55" s="30"/>
      <c r="S55" s="80"/>
      <c r="T55" s="454" t="str">
        <f>IF(T38="積算",T49+T52,"")</f>
        <v/>
      </c>
      <c r="U55" s="455"/>
      <c r="V55" s="455"/>
      <c r="W55" s="455"/>
      <c r="X55" s="455"/>
      <c r="Y55" s="455"/>
      <c r="Z55" s="455"/>
      <c r="AA55" s="455"/>
      <c r="AB55" s="455"/>
      <c r="AC55" s="455"/>
      <c r="AD55" s="455"/>
      <c r="AE55" s="455"/>
      <c r="AF55" s="455"/>
      <c r="AG55" s="455"/>
      <c r="AH55" s="455"/>
      <c r="AI55" s="455"/>
      <c r="AJ55" s="455"/>
      <c r="AK55" s="455"/>
      <c r="AL55" s="455"/>
      <c r="AM55" s="456"/>
      <c r="AN55" s="864" t="s">
        <v>51</v>
      </c>
      <c r="AO55" s="865"/>
      <c r="AP55" s="866"/>
      <c r="AQ55" s="81"/>
      <c r="AR55" s="93"/>
      <c r="AS55" s="81"/>
      <c r="AT55" s="454" t="str">
        <f>IF(T38="積算",AT49+AT52,"")</f>
        <v/>
      </c>
      <c r="AU55" s="455"/>
      <c r="AV55" s="455"/>
      <c r="AW55" s="455"/>
      <c r="AX55" s="455"/>
      <c r="AY55" s="455"/>
      <c r="AZ55" s="455"/>
      <c r="BA55" s="455"/>
      <c r="BB55" s="455"/>
      <c r="BC55" s="455"/>
      <c r="BD55" s="455"/>
      <c r="BE55" s="455"/>
      <c r="BF55" s="455"/>
      <c r="BG55" s="455"/>
      <c r="BH55" s="455"/>
      <c r="BI55" s="455"/>
      <c r="BJ55" s="455"/>
      <c r="BK55" s="455"/>
      <c r="BL55" s="455"/>
      <c r="BM55" s="456"/>
      <c r="BN55" s="495" t="s">
        <v>51</v>
      </c>
      <c r="BO55" s="496"/>
      <c r="BP55" s="497"/>
      <c r="BQ55" s="80"/>
      <c r="BR55" s="818" t="str">
        <f>IF($AT$55&gt;=$AT$49,"","※1")</f>
        <v/>
      </c>
      <c r="BS55" s="898" t="str">
        <f>IF(BR55="※1","残価設定がないリース契約であることが確認できません。","")</f>
        <v/>
      </c>
      <c r="BT55" s="898"/>
      <c r="BU55" s="898"/>
      <c r="BV55" s="898"/>
      <c r="BW55" s="898"/>
      <c r="BX55" s="898"/>
      <c r="BY55" s="898"/>
      <c r="BZ55" s="898"/>
      <c r="CA55" s="898"/>
      <c r="CB55" s="898"/>
      <c r="CC55" s="898"/>
      <c r="CD55" s="898"/>
    </row>
    <row r="56" spans="1:82" ht="13.5" customHeight="1" x14ac:dyDescent="0.2">
      <c r="A56" s="30"/>
      <c r="B56" s="412"/>
      <c r="C56" s="413"/>
      <c r="D56" s="414"/>
      <c r="E56" s="421"/>
      <c r="F56" s="422"/>
      <c r="G56" s="422"/>
      <c r="H56" s="422"/>
      <c r="I56" s="422"/>
      <c r="J56" s="422"/>
      <c r="K56" s="422"/>
      <c r="L56" s="422"/>
      <c r="M56" s="422"/>
      <c r="N56" s="422"/>
      <c r="O56" s="422"/>
      <c r="P56" s="422"/>
      <c r="Q56" s="423"/>
      <c r="R56" s="30"/>
      <c r="S56" s="80"/>
      <c r="T56" s="457"/>
      <c r="U56" s="458"/>
      <c r="V56" s="458"/>
      <c r="W56" s="458"/>
      <c r="X56" s="458"/>
      <c r="Y56" s="458"/>
      <c r="Z56" s="458"/>
      <c r="AA56" s="458"/>
      <c r="AB56" s="458"/>
      <c r="AC56" s="458"/>
      <c r="AD56" s="458"/>
      <c r="AE56" s="458"/>
      <c r="AF56" s="458"/>
      <c r="AG56" s="458"/>
      <c r="AH56" s="458"/>
      <c r="AI56" s="458"/>
      <c r="AJ56" s="458"/>
      <c r="AK56" s="458"/>
      <c r="AL56" s="458"/>
      <c r="AM56" s="459"/>
      <c r="AN56" s="860"/>
      <c r="AO56" s="861"/>
      <c r="AP56" s="862"/>
      <c r="AQ56" s="81"/>
      <c r="AR56" s="93"/>
      <c r="AS56" s="81"/>
      <c r="AT56" s="457"/>
      <c r="AU56" s="458"/>
      <c r="AV56" s="458"/>
      <c r="AW56" s="458"/>
      <c r="AX56" s="458"/>
      <c r="AY56" s="458"/>
      <c r="AZ56" s="458"/>
      <c r="BA56" s="458"/>
      <c r="BB56" s="458"/>
      <c r="BC56" s="458"/>
      <c r="BD56" s="458"/>
      <c r="BE56" s="458"/>
      <c r="BF56" s="458"/>
      <c r="BG56" s="458"/>
      <c r="BH56" s="458"/>
      <c r="BI56" s="458"/>
      <c r="BJ56" s="458"/>
      <c r="BK56" s="458"/>
      <c r="BL56" s="458"/>
      <c r="BM56" s="459"/>
      <c r="BN56" s="439"/>
      <c r="BO56" s="440"/>
      <c r="BP56" s="441"/>
      <c r="BQ56" s="80"/>
      <c r="BR56" s="818"/>
      <c r="BS56" s="898"/>
      <c r="BT56" s="898"/>
      <c r="BU56" s="898"/>
      <c r="BV56" s="898"/>
      <c r="BW56" s="898"/>
      <c r="BX56" s="898"/>
      <c r="BY56" s="898"/>
      <c r="BZ56" s="898"/>
      <c r="CA56" s="898"/>
      <c r="CB56" s="898"/>
      <c r="CC56" s="898"/>
      <c r="CD56" s="898"/>
    </row>
    <row r="57" spans="1:82" ht="13.5" customHeight="1" x14ac:dyDescent="0.2">
      <c r="A57" s="30"/>
      <c r="B57" s="415"/>
      <c r="C57" s="416"/>
      <c r="D57" s="417"/>
      <c r="E57" s="424"/>
      <c r="F57" s="425"/>
      <c r="G57" s="425"/>
      <c r="H57" s="425"/>
      <c r="I57" s="425"/>
      <c r="J57" s="425"/>
      <c r="K57" s="425"/>
      <c r="L57" s="425"/>
      <c r="M57" s="425"/>
      <c r="N57" s="425"/>
      <c r="O57" s="425"/>
      <c r="P57" s="425"/>
      <c r="Q57" s="426"/>
      <c r="R57" s="30"/>
      <c r="S57" s="80"/>
      <c r="T57" s="460"/>
      <c r="U57" s="461"/>
      <c r="V57" s="461"/>
      <c r="W57" s="461"/>
      <c r="X57" s="461"/>
      <c r="Y57" s="461"/>
      <c r="Z57" s="461"/>
      <c r="AA57" s="461"/>
      <c r="AB57" s="461"/>
      <c r="AC57" s="461"/>
      <c r="AD57" s="461"/>
      <c r="AE57" s="461"/>
      <c r="AF57" s="461"/>
      <c r="AG57" s="461"/>
      <c r="AH57" s="461"/>
      <c r="AI57" s="461"/>
      <c r="AJ57" s="461"/>
      <c r="AK57" s="461"/>
      <c r="AL57" s="461"/>
      <c r="AM57" s="462"/>
      <c r="AN57" s="542"/>
      <c r="AO57" s="543"/>
      <c r="AP57" s="544"/>
      <c r="AQ57" s="81"/>
      <c r="AR57" s="93"/>
      <c r="AS57" s="81"/>
      <c r="AT57" s="460"/>
      <c r="AU57" s="461"/>
      <c r="AV57" s="461"/>
      <c r="AW57" s="461"/>
      <c r="AX57" s="461"/>
      <c r="AY57" s="461"/>
      <c r="AZ57" s="461"/>
      <c r="BA57" s="461"/>
      <c r="BB57" s="461"/>
      <c r="BC57" s="461"/>
      <c r="BD57" s="461"/>
      <c r="BE57" s="461"/>
      <c r="BF57" s="461"/>
      <c r="BG57" s="461"/>
      <c r="BH57" s="461"/>
      <c r="BI57" s="461"/>
      <c r="BJ57" s="461"/>
      <c r="BK57" s="461"/>
      <c r="BL57" s="461"/>
      <c r="BM57" s="462"/>
      <c r="BN57" s="442"/>
      <c r="BO57" s="443"/>
      <c r="BP57" s="444"/>
      <c r="BQ57" s="80"/>
      <c r="BR57" s="818"/>
      <c r="BS57" s="898"/>
      <c r="BT57" s="898"/>
      <c r="BU57" s="898"/>
      <c r="BV57" s="898"/>
      <c r="BW57" s="898"/>
      <c r="BX57" s="898"/>
      <c r="BY57" s="898"/>
      <c r="BZ57" s="898"/>
      <c r="CA57" s="898"/>
      <c r="CB57" s="898"/>
      <c r="CC57" s="898"/>
      <c r="CD57" s="898"/>
    </row>
    <row r="58" spans="1:82" ht="13.5" customHeight="1" x14ac:dyDescent="0.2">
      <c r="A58" s="30"/>
      <c r="B58" s="853"/>
      <c r="C58" s="853"/>
      <c r="D58" s="854"/>
      <c r="E58" s="523" t="s">
        <v>105</v>
      </c>
      <c r="F58" s="524"/>
      <c r="G58" s="525"/>
      <c r="H58" s="532" t="s">
        <v>113</v>
      </c>
      <c r="I58" s="533"/>
      <c r="J58" s="533"/>
      <c r="K58" s="533"/>
      <c r="L58" s="533"/>
      <c r="M58" s="533"/>
      <c r="N58" s="533"/>
      <c r="O58" s="533"/>
      <c r="P58" s="533"/>
      <c r="Q58" s="534"/>
      <c r="R58" s="30"/>
      <c r="S58" s="80"/>
      <c r="T58" s="843"/>
      <c r="U58" s="844"/>
      <c r="V58" s="844"/>
      <c r="W58" s="844"/>
      <c r="X58" s="844"/>
      <c r="Y58" s="844"/>
      <c r="Z58" s="844"/>
      <c r="AA58" s="844"/>
      <c r="AB58" s="844"/>
      <c r="AC58" s="844"/>
      <c r="AD58" s="844"/>
      <c r="AE58" s="844"/>
      <c r="AF58" s="844"/>
      <c r="AG58" s="844"/>
      <c r="AH58" s="844"/>
      <c r="AI58" s="844"/>
      <c r="AJ58" s="844"/>
      <c r="AK58" s="844"/>
      <c r="AL58" s="844"/>
      <c r="AM58" s="845"/>
      <c r="AN58" s="857" t="s">
        <v>51</v>
      </c>
      <c r="AO58" s="858"/>
      <c r="AP58" s="859"/>
      <c r="AQ58" s="81"/>
      <c r="AR58" s="93"/>
      <c r="AS58" s="81"/>
      <c r="AT58" s="843"/>
      <c r="AU58" s="844"/>
      <c r="AV58" s="844"/>
      <c r="AW58" s="844"/>
      <c r="AX58" s="844"/>
      <c r="AY58" s="844"/>
      <c r="AZ58" s="844"/>
      <c r="BA58" s="844"/>
      <c r="BB58" s="844"/>
      <c r="BC58" s="844"/>
      <c r="BD58" s="844"/>
      <c r="BE58" s="844"/>
      <c r="BF58" s="844"/>
      <c r="BG58" s="844"/>
      <c r="BH58" s="844"/>
      <c r="BI58" s="844"/>
      <c r="BJ58" s="844"/>
      <c r="BK58" s="844"/>
      <c r="BL58" s="844"/>
      <c r="BM58" s="845"/>
      <c r="BN58" s="834" t="s">
        <v>51</v>
      </c>
      <c r="BO58" s="835"/>
      <c r="BP58" s="836"/>
      <c r="BQ58" s="80"/>
      <c r="BR58" s="852" t="str">
        <f>IF($T$38="積算",IF(AT58+AT61=0,"",IF(AT58&amp;AT61="","",IF(AT58+AT61*(BG25-1)=AT55,"","※3"))),"")</f>
        <v/>
      </c>
      <c r="BS58" s="833" t="str">
        <f>IF(BR58="※3","初回リース契約期間のリース料金支払額合計額と一致しません。","")</f>
        <v/>
      </c>
      <c r="BT58" s="833"/>
      <c r="BU58" s="833"/>
      <c r="BV58" s="833"/>
      <c r="BW58" s="833"/>
      <c r="BX58" s="833"/>
      <c r="BY58" s="833"/>
      <c r="BZ58" s="833"/>
      <c r="CA58" s="833"/>
      <c r="CB58" s="833"/>
      <c r="CC58" s="833"/>
      <c r="CD58" s="833"/>
    </row>
    <row r="59" spans="1:82" ht="13.5" customHeight="1" x14ac:dyDescent="0.2">
      <c r="A59" s="30"/>
      <c r="B59" s="522"/>
      <c r="C59" s="522"/>
      <c r="D59" s="855"/>
      <c r="E59" s="526"/>
      <c r="F59" s="856"/>
      <c r="G59" s="528"/>
      <c r="H59" s="535"/>
      <c r="I59" s="574"/>
      <c r="J59" s="574"/>
      <c r="K59" s="574"/>
      <c r="L59" s="574"/>
      <c r="M59" s="574"/>
      <c r="N59" s="574"/>
      <c r="O59" s="574"/>
      <c r="P59" s="574"/>
      <c r="Q59" s="537"/>
      <c r="R59" s="30"/>
      <c r="S59" s="80"/>
      <c r="T59" s="803"/>
      <c r="U59" s="804"/>
      <c r="V59" s="804"/>
      <c r="W59" s="804"/>
      <c r="X59" s="804"/>
      <c r="Y59" s="804"/>
      <c r="Z59" s="804"/>
      <c r="AA59" s="804"/>
      <c r="AB59" s="804"/>
      <c r="AC59" s="804"/>
      <c r="AD59" s="804"/>
      <c r="AE59" s="804"/>
      <c r="AF59" s="804"/>
      <c r="AG59" s="804"/>
      <c r="AH59" s="804"/>
      <c r="AI59" s="804"/>
      <c r="AJ59" s="804"/>
      <c r="AK59" s="804"/>
      <c r="AL59" s="804"/>
      <c r="AM59" s="805"/>
      <c r="AN59" s="860"/>
      <c r="AO59" s="861"/>
      <c r="AP59" s="862"/>
      <c r="AQ59" s="81"/>
      <c r="AR59" s="93"/>
      <c r="AS59" s="81"/>
      <c r="AT59" s="803"/>
      <c r="AU59" s="804"/>
      <c r="AV59" s="804"/>
      <c r="AW59" s="804"/>
      <c r="AX59" s="804"/>
      <c r="AY59" s="804"/>
      <c r="AZ59" s="804"/>
      <c r="BA59" s="804"/>
      <c r="BB59" s="804"/>
      <c r="BC59" s="804"/>
      <c r="BD59" s="804"/>
      <c r="BE59" s="804"/>
      <c r="BF59" s="804"/>
      <c r="BG59" s="804"/>
      <c r="BH59" s="804"/>
      <c r="BI59" s="804"/>
      <c r="BJ59" s="804"/>
      <c r="BK59" s="804"/>
      <c r="BL59" s="804"/>
      <c r="BM59" s="805"/>
      <c r="BN59" s="837"/>
      <c r="BO59" s="838"/>
      <c r="BP59" s="839"/>
      <c r="BQ59" s="80"/>
      <c r="BR59" s="852"/>
      <c r="BS59" s="833"/>
      <c r="BT59" s="833"/>
      <c r="BU59" s="833"/>
      <c r="BV59" s="833"/>
      <c r="BW59" s="833"/>
      <c r="BX59" s="833"/>
      <c r="BY59" s="833"/>
      <c r="BZ59" s="833"/>
      <c r="CA59" s="833"/>
      <c r="CB59" s="833"/>
      <c r="CC59" s="833"/>
      <c r="CD59" s="833"/>
    </row>
    <row r="60" spans="1:82" ht="13.5" customHeight="1" x14ac:dyDescent="0.2">
      <c r="A60" s="30"/>
      <c r="B60" s="522"/>
      <c r="C60" s="522"/>
      <c r="D60" s="855"/>
      <c r="E60" s="529"/>
      <c r="F60" s="530"/>
      <c r="G60" s="531"/>
      <c r="H60" s="538"/>
      <c r="I60" s="539"/>
      <c r="J60" s="539"/>
      <c r="K60" s="539"/>
      <c r="L60" s="539"/>
      <c r="M60" s="539"/>
      <c r="N60" s="539"/>
      <c r="O60" s="539"/>
      <c r="P60" s="539"/>
      <c r="Q60" s="540"/>
      <c r="R60" s="30"/>
      <c r="S60" s="80"/>
      <c r="T60" s="846"/>
      <c r="U60" s="847"/>
      <c r="V60" s="847"/>
      <c r="W60" s="847"/>
      <c r="X60" s="847"/>
      <c r="Y60" s="847"/>
      <c r="Z60" s="847"/>
      <c r="AA60" s="847"/>
      <c r="AB60" s="847"/>
      <c r="AC60" s="847"/>
      <c r="AD60" s="847"/>
      <c r="AE60" s="847"/>
      <c r="AF60" s="847"/>
      <c r="AG60" s="847"/>
      <c r="AH60" s="847"/>
      <c r="AI60" s="847"/>
      <c r="AJ60" s="847"/>
      <c r="AK60" s="847"/>
      <c r="AL60" s="847"/>
      <c r="AM60" s="848"/>
      <c r="AN60" s="542"/>
      <c r="AO60" s="543"/>
      <c r="AP60" s="544"/>
      <c r="AQ60" s="81"/>
      <c r="AR60" s="93"/>
      <c r="AS60" s="81"/>
      <c r="AT60" s="846"/>
      <c r="AU60" s="847"/>
      <c r="AV60" s="847"/>
      <c r="AW60" s="847"/>
      <c r="AX60" s="847"/>
      <c r="AY60" s="847"/>
      <c r="AZ60" s="847"/>
      <c r="BA60" s="847"/>
      <c r="BB60" s="847"/>
      <c r="BC60" s="847"/>
      <c r="BD60" s="847"/>
      <c r="BE60" s="847"/>
      <c r="BF60" s="847"/>
      <c r="BG60" s="847"/>
      <c r="BH60" s="847"/>
      <c r="BI60" s="847"/>
      <c r="BJ60" s="847"/>
      <c r="BK60" s="847"/>
      <c r="BL60" s="847"/>
      <c r="BM60" s="848"/>
      <c r="BN60" s="551"/>
      <c r="BO60" s="552"/>
      <c r="BP60" s="553"/>
      <c r="BQ60" s="80"/>
      <c r="BR60" s="852"/>
      <c r="BS60" s="833"/>
      <c r="BT60" s="833"/>
      <c r="BU60" s="833"/>
      <c r="BV60" s="833"/>
      <c r="BW60" s="833"/>
      <c r="BX60" s="833"/>
      <c r="BY60" s="833"/>
      <c r="BZ60" s="833"/>
      <c r="CA60" s="833"/>
      <c r="CB60" s="833"/>
      <c r="CC60" s="833"/>
      <c r="CD60" s="833"/>
    </row>
    <row r="61" spans="1:82" ht="13.5" customHeight="1" x14ac:dyDescent="0.2">
      <c r="A61" s="30"/>
      <c r="B61" s="863"/>
      <c r="C61" s="863"/>
      <c r="D61" s="855"/>
      <c r="E61" s="523" t="s">
        <v>106</v>
      </c>
      <c r="F61" s="524"/>
      <c r="G61" s="525"/>
      <c r="H61" s="532" t="s">
        <v>117</v>
      </c>
      <c r="I61" s="533"/>
      <c r="J61" s="533"/>
      <c r="K61" s="533"/>
      <c r="L61" s="533"/>
      <c r="M61" s="533"/>
      <c r="N61" s="533"/>
      <c r="O61" s="533"/>
      <c r="P61" s="533"/>
      <c r="Q61" s="534"/>
      <c r="R61" s="30"/>
      <c r="S61" s="80"/>
      <c r="T61" s="843"/>
      <c r="U61" s="844"/>
      <c r="V61" s="844"/>
      <c r="W61" s="844"/>
      <c r="X61" s="844"/>
      <c r="Y61" s="844"/>
      <c r="Z61" s="844"/>
      <c r="AA61" s="844"/>
      <c r="AB61" s="844"/>
      <c r="AC61" s="844"/>
      <c r="AD61" s="844"/>
      <c r="AE61" s="844"/>
      <c r="AF61" s="844"/>
      <c r="AG61" s="844"/>
      <c r="AH61" s="844"/>
      <c r="AI61" s="844"/>
      <c r="AJ61" s="844"/>
      <c r="AK61" s="844"/>
      <c r="AL61" s="844"/>
      <c r="AM61" s="845"/>
      <c r="AN61" s="857" t="s">
        <v>51</v>
      </c>
      <c r="AO61" s="858"/>
      <c r="AP61" s="859"/>
      <c r="AQ61" s="81"/>
      <c r="AR61" s="93"/>
      <c r="AS61" s="81"/>
      <c r="AT61" s="843"/>
      <c r="AU61" s="844"/>
      <c r="AV61" s="844"/>
      <c r="AW61" s="844"/>
      <c r="AX61" s="844"/>
      <c r="AY61" s="844"/>
      <c r="AZ61" s="844"/>
      <c r="BA61" s="844"/>
      <c r="BB61" s="844"/>
      <c r="BC61" s="844"/>
      <c r="BD61" s="844"/>
      <c r="BE61" s="844"/>
      <c r="BF61" s="844"/>
      <c r="BG61" s="844"/>
      <c r="BH61" s="844"/>
      <c r="BI61" s="844"/>
      <c r="BJ61" s="844"/>
      <c r="BK61" s="844"/>
      <c r="BL61" s="844"/>
      <c r="BM61" s="845"/>
      <c r="BN61" s="834" t="s">
        <v>51</v>
      </c>
      <c r="BO61" s="835"/>
      <c r="BP61" s="836"/>
      <c r="BQ61" s="80"/>
      <c r="BR61" s="852" t="str">
        <f>IF($T$38="積算",IF(T58+T61=0,"",IF(T58&amp;T61="","",IF(T58+T61*(BG25-1)=T55,"","※3"))),"")</f>
        <v/>
      </c>
      <c r="BS61" s="833" t="str">
        <f>IF(BR61="※3","初回リース契約期間のリース料金支払額合計額と一致しません。","")</f>
        <v/>
      </c>
      <c r="BT61" s="833"/>
      <c r="BU61" s="833"/>
      <c r="BV61" s="833"/>
      <c r="BW61" s="833"/>
      <c r="BX61" s="833"/>
      <c r="BY61" s="833"/>
      <c r="BZ61" s="833"/>
      <c r="CA61" s="833"/>
      <c r="CB61" s="833"/>
      <c r="CC61" s="833"/>
      <c r="CD61" s="833"/>
    </row>
    <row r="62" spans="1:82" ht="13.5" customHeight="1" x14ac:dyDescent="0.2">
      <c r="A62" s="30"/>
      <c r="B62" s="863"/>
      <c r="C62" s="863"/>
      <c r="D62" s="855"/>
      <c r="E62" s="526"/>
      <c r="F62" s="856"/>
      <c r="G62" s="528"/>
      <c r="H62" s="535"/>
      <c r="I62" s="574"/>
      <c r="J62" s="574"/>
      <c r="K62" s="574"/>
      <c r="L62" s="574"/>
      <c r="M62" s="574"/>
      <c r="N62" s="574"/>
      <c r="O62" s="574"/>
      <c r="P62" s="574"/>
      <c r="Q62" s="537"/>
      <c r="R62" s="30"/>
      <c r="S62" s="80"/>
      <c r="T62" s="803"/>
      <c r="U62" s="804"/>
      <c r="V62" s="804"/>
      <c r="W62" s="804"/>
      <c r="X62" s="804"/>
      <c r="Y62" s="804"/>
      <c r="Z62" s="804"/>
      <c r="AA62" s="804"/>
      <c r="AB62" s="804"/>
      <c r="AC62" s="804"/>
      <c r="AD62" s="804"/>
      <c r="AE62" s="804"/>
      <c r="AF62" s="804"/>
      <c r="AG62" s="804"/>
      <c r="AH62" s="804"/>
      <c r="AI62" s="804"/>
      <c r="AJ62" s="804"/>
      <c r="AK62" s="804"/>
      <c r="AL62" s="804"/>
      <c r="AM62" s="805"/>
      <c r="AN62" s="860"/>
      <c r="AO62" s="861"/>
      <c r="AP62" s="862"/>
      <c r="AQ62" s="81"/>
      <c r="AR62" s="93"/>
      <c r="AS62" s="81"/>
      <c r="AT62" s="803"/>
      <c r="AU62" s="804"/>
      <c r="AV62" s="804"/>
      <c r="AW62" s="804"/>
      <c r="AX62" s="804"/>
      <c r="AY62" s="804"/>
      <c r="AZ62" s="804"/>
      <c r="BA62" s="804"/>
      <c r="BB62" s="804"/>
      <c r="BC62" s="804"/>
      <c r="BD62" s="804"/>
      <c r="BE62" s="804"/>
      <c r="BF62" s="804"/>
      <c r="BG62" s="804"/>
      <c r="BH62" s="804"/>
      <c r="BI62" s="804"/>
      <c r="BJ62" s="804"/>
      <c r="BK62" s="804"/>
      <c r="BL62" s="804"/>
      <c r="BM62" s="805"/>
      <c r="BN62" s="837"/>
      <c r="BO62" s="838"/>
      <c r="BP62" s="839"/>
      <c r="BQ62" s="80"/>
      <c r="BR62" s="852"/>
      <c r="BS62" s="833"/>
      <c r="BT62" s="833"/>
      <c r="BU62" s="833"/>
      <c r="BV62" s="833"/>
      <c r="BW62" s="833"/>
      <c r="BX62" s="833"/>
      <c r="BY62" s="833"/>
      <c r="BZ62" s="833"/>
      <c r="CA62" s="833"/>
      <c r="CB62" s="833"/>
      <c r="CC62" s="833"/>
      <c r="CD62" s="833"/>
    </row>
    <row r="63" spans="1:82" ht="13.5" customHeight="1" x14ac:dyDescent="0.2">
      <c r="A63" s="30"/>
      <c r="B63" s="863"/>
      <c r="C63" s="863"/>
      <c r="D63" s="855"/>
      <c r="E63" s="529"/>
      <c r="F63" s="530"/>
      <c r="G63" s="531"/>
      <c r="H63" s="538"/>
      <c r="I63" s="539"/>
      <c r="J63" s="539"/>
      <c r="K63" s="539"/>
      <c r="L63" s="539"/>
      <c r="M63" s="539"/>
      <c r="N63" s="539"/>
      <c r="O63" s="539"/>
      <c r="P63" s="539"/>
      <c r="Q63" s="540"/>
      <c r="R63" s="30"/>
      <c r="S63" s="80"/>
      <c r="T63" s="806"/>
      <c r="U63" s="807"/>
      <c r="V63" s="807"/>
      <c r="W63" s="807"/>
      <c r="X63" s="807"/>
      <c r="Y63" s="807"/>
      <c r="Z63" s="807"/>
      <c r="AA63" s="807"/>
      <c r="AB63" s="807"/>
      <c r="AC63" s="807"/>
      <c r="AD63" s="807"/>
      <c r="AE63" s="807"/>
      <c r="AF63" s="807"/>
      <c r="AG63" s="807"/>
      <c r="AH63" s="807"/>
      <c r="AI63" s="807"/>
      <c r="AJ63" s="807"/>
      <c r="AK63" s="807"/>
      <c r="AL63" s="807"/>
      <c r="AM63" s="808"/>
      <c r="AN63" s="867"/>
      <c r="AO63" s="868"/>
      <c r="AP63" s="869"/>
      <c r="AQ63" s="81"/>
      <c r="AR63" s="93"/>
      <c r="AS63" s="81"/>
      <c r="AT63" s="806"/>
      <c r="AU63" s="807"/>
      <c r="AV63" s="807"/>
      <c r="AW63" s="807"/>
      <c r="AX63" s="807"/>
      <c r="AY63" s="807"/>
      <c r="AZ63" s="807"/>
      <c r="BA63" s="807"/>
      <c r="BB63" s="807"/>
      <c r="BC63" s="807"/>
      <c r="BD63" s="807"/>
      <c r="BE63" s="807"/>
      <c r="BF63" s="807"/>
      <c r="BG63" s="807"/>
      <c r="BH63" s="807"/>
      <c r="BI63" s="807"/>
      <c r="BJ63" s="807"/>
      <c r="BK63" s="807"/>
      <c r="BL63" s="807"/>
      <c r="BM63" s="808"/>
      <c r="BN63" s="840"/>
      <c r="BO63" s="841"/>
      <c r="BP63" s="842"/>
      <c r="BQ63" s="80"/>
      <c r="BR63" s="852"/>
      <c r="BS63" s="833"/>
      <c r="BT63" s="833"/>
      <c r="BU63" s="833"/>
      <c r="BV63" s="833"/>
      <c r="BW63" s="833"/>
      <c r="BX63" s="833"/>
      <c r="BY63" s="833"/>
      <c r="BZ63" s="833"/>
      <c r="CA63" s="833"/>
      <c r="CB63" s="833"/>
      <c r="CC63" s="833"/>
      <c r="CD63" s="833"/>
    </row>
    <row r="64" spans="1:82" x14ac:dyDescent="0.2">
      <c r="A64" s="30"/>
      <c r="B64" s="30"/>
      <c r="C64" s="30"/>
      <c r="D64" s="30"/>
      <c r="E64" s="30"/>
      <c r="F64" s="30"/>
      <c r="G64" s="30"/>
      <c r="H64" s="30"/>
      <c r="I64" s="30"/>
      <c r="J64" s="30"/>
      <c r="K64" s="30"/>
      <c r="L64" s="30"/>
      <c r="M64" s="30"/>
      <c r="N64" s="30"/>
      <c r="O64" s="30"/>
      <c r="P64" s="30"/>
      <c r="Q64" s="30"/>
      <c r="R64" s="3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3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30"/>
    </row>
    <row r="65" spans="1:70" ht="13.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row>
    <row r="66" spans="1:70" ht="13.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row>
    <row r="67" spans="1:70" ht="13.5" customHeight="1" x14ac:dyDescent="0.2">
      <c r="A67" s="30"/>
      <c r="B67" s="166" t="s">
        <v>73</v>
      </c>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8"/>
      <c r="BR67" s="30"/>
    </row>
    <row r="68" spans="1:70" ht="13.5" customHeight="1" x14ac:dyDescent="0.2">
      <c r="A68" s="30"/>
      <c r="B68" s="178"/>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c r="AS68" s="179"/>
      <c r="AT68" s="179"/>
      <c r="AU68" s="179"/>
      <c r="AV68" s="179"/>
      <c r="AW68" s="179"/>
      <c r="AX68" s="179"/>
      <c r="AY68" s="179"/>
      <c r="AZ68" s="179"/>
      <c r="BA68" s="179"/>
      <c r="BB68" s="179"/>
      <c r="BC68" s="179"/>
      <c r="BD68" s="179"/>
      <c r="BE68" s="179"/>
      <c r="BF68" s="179"/>
      <c r="BG68" s="179"/>
      <c r="BH68" s="179"/>
      <c r="BI68" s="179"/>
      <c r="BJ68" s="179"/>
      <c r="BK68" s="179"/>
      <c r="BL68" s="179"/>
      <c r="BM68" s="179"/>
      <c r="BN68" s="179"/>
      <c r="BO68" s="179"/>
      <c r="BP68" s="179"/>
      <c r="BQ68" s="180"/>
      <c r="BR68" s="30"/>
    </row>
    <row r="69" spans="1:70" ht="13.5" customHeight="1" x14ac:dyDescent="0.2">
      <c r="A69" s="30"/>
      <c r="B69" s="169"/>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30"/>
    </row>
    <row r="70" spans="1:70" ht="13.5" customHeight="1" x14ac:dyDescent="0.2">
      <c r="A70" s="30"/>
      <c r="B70" s="30"/>
      <c r="C70" s="30"/>
      <c r="D70" s="30"/>
      <c r="E70" s="92"/>
      <c r="F70" s="92"/>
      <c r="G70" s="92"/>
      <c r="H70" s="92"/>
      <c r="I70" s="92"/>
      <c r="J70" s="92"/>
      <c r="K70" s="92"/>
      <c r="L70" s="92"/>
      <c r="M70" s="92"/>
      <c r="N70" s="92"/>
      <c r="O70" s="92"/>
      <c r="P70" s="92"/>
      <c r="Q70" s="92"/>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row>
    <row r="71" spans="1:70" x14ac:dyDescent="0.2">
      <c r="A71" s="30"/>
      <c r="B71" s="30"/>
      <c r="C71" s="30"/>
      <c r="D71" s="30"/>
      <c r="E71" s="92"/>
      <c r="F71" s="92"/>
      <c r="G71" s="92"/>
      <c r="H71" s="92"/>
      <c r="I71" s="92"/>
      <c r="J71" s="92"/>
      <c r="K71" s="92"/>
      <c r="L71" s="92"/>
      <c r="M71" s="92"/>
      <c r="N71" s="92"/>
      <c r="O71" s="92"/>
      <c r="P71" s="92"/>
      <c r="Q71" s="92"/>
      <c r="R71" s="30"/>
      <c r="S71" s="179" t="s">
        <v>63</v>
      </c>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30"/>
      <c r="AS71" s="179" t="s">
        <v>64</v>
      </c>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79"/>
      <c r="BR71" s="30"/>
    </row>
    <row r="72" spans="1:70" x14ac:dyDescent="0.2">
      <c r="A72" s="30"/>
      <c r="B72" s="30"/>
      <c r="C72" s="30"/>
      <c r="D72" s="30"/>
      <c r="E72" s="92"/>
      <c r="F72" s="92"/>
      <c r="G72" s="92"/>
      <c r="H72" s="92"/>
      <c r="I72" s="92"/>
      <c r="J72" s="92"/>
      <c r="K72" s="92"/>
      <c r="L72" s="92"/>
      <c r="M72" s="92"/>
      <c r="N72" s="92"/>
      <c r="O72" s="92"/>
      <c r="P72" s="92"/>
      <c r="Q72" s="92"/>
      <c r="R72" s="30"/>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30"/>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79"/>
      <c r="BR72" s="30"/>
    </row>
    <row r="73" spans="1:70" ht="11.25" customHeight="1" x14ac:dyDescent="0.2">
      <c r="A73" s="30"/>
      <c r="B73" s="30"/>
      <c r="C73" s="30"/>
      <c r="D73" s="30"/>
      <c r="E73" s="92"/>
      <c r="F73" s="92"/>
      <c r="G73" s="92"/>
      <c r="H73" s="92"/>
      <c r="I73" s="92"/>
      <c r="J73" s="92"/>
      <c r="K73" s="92"/>
      <c r="L73" s="92"/>
      <c r="M73" s="92"/>
      <c r="N73" s="92"/>
      <c r="O73" s="92"/>
      <c r="P73" s="92"/>
      <c r="Q73" s="92"/>
      <c r="R73" s="3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3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30"/>
    </row>
    <row r="74" spans="1:70" ht="13.5" customHeight="1" x14ac:dyDescent="0.2">
      <c r="A74" s="30"/>
      <c r="B74" s="409" t="s">
        <v>74</v>
      </c>
      <c r="C74" s="410"/>
      <c r="D74" s="411"/>
      <c r="E74" s="819" t="s">
        <v>66</v>
      </c>
      <c r="F74" s="820"/>
      <c r="G74" s="820"/>
      <c r="H74" s="820"/>
      <c r="I74" s="820"/>
      <c r="J74" s="820"/>
      <c r="K74" s="820"/>
      <c r="L74" s="820"/>
      <c r="M74" s="820"/>
      <c r="N74" s="820"/>
      <c r="O74" s="820"/>
      <c r="P74" s="820"/>
      <c r="Q74" s="821"/>
      <c r="R74" s="30"/>
      <c r="S74" s="80"/>
      <c r="T74" s="501">
        <v>0</v>
      </c>
      <c r="U74" s="502"/>
      <c r="V74" s="502"/>
      <c r="W74" s="502"/>
      <c r="X74" s="502"/>
      <c r="Y74" s="502"/>
      <c r="Z74" s="502"/>
      <c r="AA74" s="502"/>
      <c r="AB74" s="502"/>
      <c r="AC74" s="502"/>
      <c r="AD74" s="502"/>
      <c r="AE74" s="502"/>
      <c r="AF74" s="502"/>
      <c r="AG74" s="502"/>
      <c r="AH74" s="502"/>
      <c r="AI74" s="502"/>
      <c r="AJ74" s="502"/>
      <c r="AK74" s="502"/>
      <c r="AL74" s="502"/>
      <c r="AM74" s="503"/>
      <c r="AN74" s="510" t="s">
        <v>51</v>
      </c>
      <c r="AO74" s="511"/>
      <c r="AP74" s="512"/>
      <c r="AQ74" s="80"/>
      <c r="AR74" s="30"/>
      <c r="AS74" s="80"/>
      <c r="AT74" s="800"/>
      <c r="AU74" s="801"/>
      <c r="AV74" s="801"/>
      <c r="AW74" s="801"/>
      <c r="AX74" s="801"/>
      <c r="AY74" s="801"/>
      <c r="AZ74" s="801"/>
      <c r="BA74" s="801"/>
      <c r="BB74" s="801"/>
      <c r="BC74" s="801"/>
      <c r="BD74" s="801"/>
      <c r="BE74" s="801"/>
      <c r="BF74" s="801"/>
      <c r="BG74" s="801"/>
      <c r="BH74" s="801"/>
      <c r="BI74" s="801"/>
      <c r="BJ74" s="801"/>
      <c r="BK74" s="801"/>
      <c r="BL74" s="801"/>
      <c r="BM74" s="802"/>
      <c r="BN74" s="495" t="s">
        <v>51</v>
      </c>
      <c r="BO74" s="496"/>
      <c r="BP74" s="497"/>
      <c r="BQ74" s="80"/>
      <c r="BR74" s="30"/>
    </row>
    <row r="75" spans="1:70" ht="13.5" customHeight="1" x14ac:dyDescent="0.2">
      <c r="A75" s="30"/>
      <c r="B75" s="412"/>
      <c r="C75" s="413"/>
      <c r="D75" s="414"/>
      <c r="E75" s="822"/>
      <c r="F75" s="823"/>
      <c r="G75" s="823"/>
      <c r="H75" s="823"/>
      <c r="I75" s="823"/>
      <c r="J75" s="823"/>
      <c r="K75" s="823"/>
      <c r="L75" s="823"/>
      <c r="M75" s="823"/>
      <c r="N75" s="823"/>
      <c r="O75" s="823"/>
      <c r="P75" s="823"/>
      <c r="Q75" s="824"/>
      <c r="R75" s="30"/>
      <c r="S75" s="80"/>
      <c r="T75" s="504"/>
      <c r="U75" s="505"/>
      <c r="V75" s="505"/>
      <c r="W75" s="505"/>
      <c r="X75" s="505"/>
      <c r="Y75" s="505"/>
      <c r="Z75" s="505"/>
      <c r="AA75" s="505"/>
      <c r="AB75" s="505"/>
      <c r="AC75" s="505"/>
      <c r="AD75" s="505"/>
      <c r="AE75" s="505"/>
      <c r="AF75" s="505"/>
      <c r="AG75" s="505"/>
      <c r="AH75" s="505"/>
      <c r="AI75" s="505"/>
      <c r="AJ75" s="505"/>
      <c r="AK75" s="505"/>
      <c r="AL75" s="505"/>
      <c r="AM75" s="506"/>
      <c r="AN75" s="513"/>
      <c r="AO75" s="514"/>
      <c r="AP75" s="515"/>
      <c r="AQ75" s="80"/>
      <c r="AR75" s="30"/>
      <c r="AS75" s="80"/>
      <c r="AT75" s="803"/>
      <c r="AU75" s="804"/>
      <c r="AV75" s="804"/>
      <c r="AW75" s="804"/>
      <c r="AX75" s="804"/>
      <c r="AY75" s="804"/>
      <c r="AZ75" s="804"/>
      <c r="BA75" s="804"/>
      <c r="BB75" s="804"/>
      <c r="BC75" s="804"/>
      <c r="BD75" s="804"/>
      <c r="BE75" s="804"/>
      <c r="BF75" s="804"/>
      <c r="BG75" s="804"/>
      <c r="BH75" s="804"/>
      <c r="BI75" s="804"/>
      <c r="BJ75" s="804"/>
      <c r="BK75" s="804"/>
      <c r="BL75" s="804"/>
      <c r="BM75" s="805"/>
      <c r="BN75" s="439"/>
      <c r="BO75" s="440"/>
      <c r="BP75" s="441"/>
      <c r="BQ75" s="80"/>
      <c r="BR75" s="30"/>
    </row>
    <row r="76" spans="1:70" ht="13.5" customHeight="1" x14ac:dyDescent="0.2">
      <c r="A76" s="30"/>
      <c r="B76" s="415"/>
      <c r="C76" s="416"/>
      <c r="D76" s="417"/>
      <c r="E76" s="825"/>
      <c r="F76" s="826"/>
      <c r="G76" s="826"/>
      <c r="H76" s="826"/>
      <c r="I76" s="826"/>
      <c r="J76" s="826"/>
      <c r="K76" s="826"/>
      <c r="L76" s="826"/>
      <c r="M76" s="826"/>
      <c r="N76" s="826"/>
      <c r="O76" s="826"/>
      <c r="P76" s="826"/>
      <c r="Q76" s="827"/>
      <c r="R76" s="30"/>
      <c r="S76" s="80"/>
      <c r="T76" s="507"/>
      <c r="U76" s="508"/>
      <c r="V76" s="508"/>
      <c r="W76" s="508"/>
      <c r="X76" s="508"/>
      <c r="Y76" s="508"/>
      <c r="Z76" s="508"/>
      <c r="AA76" s="508"/>
      <c r="AB76" s="508"/>
      <c r="AC76" s="508"/>
      <c r="AD76" s="508"/>
      <c r="AE76" s="508"/>
      <c r="AF76" s="508"/>
      <c r="AG76" s="508"/>
      <c r="AH76" s="508"/>
      <c r="AI76" s="508"/>
      <c r="AJ76" s="508"/>
      <c r="AK76" s="508"/>
      <c r="AL76" s="508"/>
      <c r="AM76" s="509"/>
      <c r="AN76" s="516"/>
      <c r="AO76" s="517"/>
      <c r="AP76" s="518"/>
      <c r="AQ76" s="80"/>
      <c r="AR76" s="30"/>
      <c r="AS76" s="80"/>
      <c r="AT76" s="806"/>
      <c r="AU76" s="807"/>
      <c r="AV76" s="807"/>
      <c r="AW76" s="807"/>
      <c r="AX76" s="807"/>
      <c r="AY76" s="807"/>
      <c r="AZ76" s="807"/>
      <c r="BA76" s="807"/>
      <c r="BB76" s="807"/>
      <c r="BC76" s="807"/>
      <c r="BD76" s="807"/>
      <c r="BE76" s="807"/>
      <c r="BF76" s="807"/>
      <c r="BG76" s="807"/>
      <c r="BH76" s="807"/>
      <c r="BI76" s="807"/>
      <c r="BJ76" s="807"/>
      <c r="BK76" s="807"/>
      <c r="BL76" s="807"/>
      <c r="BM76" s="808"/>
      <c r="BN76" s="448"/>
      <c r="BO76" s="449"/>
      <c r="BP76" s="450"/>
      <c r="BQ76" s="80"/>
      <c r="BR76" s="30"/>
    </row>
    <row r="77" spans="1:70" ht="13.5" customHeight="1" x14ac:dyDescent="0.2">
      <c r="A77" s="30"/>
      <c r="B77" s="409" t="s">
        <v>67</v>
      </c>
      <c r="C77" s="410"/>
      <c r="D77" s="411"/>
      <c r="E77" s="418" t="s">
        <v>68</v>
      </c>
      <c r="F77" s="419"/>
      <c r="G77" s="419"/>
      <c r="H77" s="419"/>
      <c r="I77" s="419"/>
      <c r="J77" s="419"/>
      <c r="K77" s="419"/>
      <c r="L77" s="419"/>
      <c r="M77" s="419"/>
      <c r="N77" s="419"/>
      <c r="O77" s="419"/>
      <c r="P77" s="419"/>
      <c r="Q77" s="420"/>
      <c r="R77" s="30"/>
      <c r="S77" s="80"/>
      <c r="T77" s="454" t="str">
        <f>IF($T$38="料率",T28-T46,"")</f>
        <v/>
      </c>
      <c r="U77" s="455"/>
      <c r="V77" s="455"/>
      <c r="W77" s="455"/>
      <c r="X77" s="455"/>
      <c r="Y77" s="455"/>
      <c r="Z77" s="455"/>
      <c r="AA77" s="455"/>
      <c r="AB77" s="455"/>
      <c r="AC77" s="455"/>
      <c r="AD77" s="455"/>
      <c r="AE77" s="455"/>
      <c r="AF77" s="455"/>
      <c r="AG77" s="455"/>
      <c r="AH77" s="455"/>
      <c r="AI77" s="455"/>
      <c r="AJ77" s="455"/>
      <c r="AK77" s="455"/>
      <c r="AL77" s="455"/>
      <c r="AM77" s="456"/>
      <c r="AN77" s="495" t="s">
        <v>51</v>
      </c>
      <c r="AO77" s="496"/>
      <c r="AP77" s="497"/>
      <c r="AQ77" s="80"/>
      <c r="AR77" s="30"/>
      <c r="AS77" s="80"/>
      <c r="AT77" s="454" t="str">
        <f>IF($T$38="料率",T28-AT74,"")</f>
        <v/>
      </c>
      <c r="AU77" s="455"/>
      <c r="AV77" s="455"/>
      <c r="AW77" s="455"/>
      <c r="AX77" s="455"/>
      <c r="AY77" s="455"/>
      <c r="AZ77" s="455"/>
      <c r="BA77" s="455"/>
      <c r="BB77" s="455"/>
      <c r="BC77" s="455"/>
      <c r="BD77" s="455"/>
      <c r="BE77" s="455"/>
      <c r="BF77" s="455"/>
      <c r="BG77" s="455"/>
      <c r="BH77" s="455"/>
      <c r="BI77" s="455"/>
      <c r="BJ77" s="455"/>
      <c r="BK77" s="455"/>
      <c r="BL77" s="455"/>
      <c r="BM77" s="456"/>
      <c r="BN77" s="495" t="s">
        <v>51</v>
      </c>
      <c r="BO77" s="496"/>
      <c r="BP77" s="497"/>
      <c r="BQ77" s="80"/>
      <c r="BR77" s="30"/>
    </row>
    <row r="78" spans="1:70" ht="13.5" customHeight="1" x14ac:dyDescent="0.2">
      <c r="A78" s="30"/>
      <c r="B78" s="412"/>
      <c r="C78" s="413"/>
      <c r="D78" s="414"/>
      <c r="E78" s="421"/>
      <c r="F78" s="422"/>
      <c r="G78" s="422"/>
      <c r="H78" s="422"/>
      <c r="I78" s="422"/>
      <c r="J78" s="422"/>
      <c r="K78" s="422"/>
      <c r="L78" s="422"/>
      <c r="M78" s="422"/>
      <c r="N78" s="422"/>
      <c r="O78" s="422"/>
      <c r="P78" s="422"/>
      <c r="Q78" s="423"/>
      <c r="R78" s="30"/>
      <c r="S78" s="80"/>
      <c r="T78" s="457"/>
      <c r="U78" s="458"/>
      <c r="V78" s="458"/>
      <c r="W78" s="458"/>
      <c r="X78" s="458"/>
      <c r="Y78" s="458"/>
      <c r="Z78" s="458"/>
      <c r="AA78" s="458"/>
      <c r="AB78" s="458"/>
      <c r="AC78" s="458"/>
      <c r="AD78" s="458"/>
      <c r="AE78" s="458"/>
      <c r="AF78" s="458"/>
      <c r="AG78" s="458"/>
      <c r="AH78" s="458"/>
      <c r="AI78" s="458"/>
      <c r="AJ78" s="458"/>
      <c r="AK78" s="458"/>
      <c r="AL78" s="458"/>
      <c r="AM78" s="459"/>
      <c r="AN78" s="439"/>
      <c r="AO78" s="440"/>
      <c r="AP78" s="441"/>
      <c r="AQ78" s="80"/>
      <c r="AR78" s="30"/>
      <c r="AS78" s="80"/>
      <c r="AT78" s="457"/>
      <c r="AU78" s="458"/>
      <c r="AV78" s="458"/>
      <c r="AW78" s="458"/>
      <c r="AX78" s="458"/>
      <c r="AY78" s="458"/>
      <c r="AZ78" s="458"/>
      <c r="BA78" s="458"/>
      <c r="BB78" s="458"/>
      <c r="BC78" s="458"/>
      <c r="BD78" s="458"/>
      <c r="BE78" s="458"/>
      <c r="BF78" s="458"/>
      <c r="BG78" s="458"/>
      <c r="BH78" s="458"/>
      <c r="BI78" s="458"/>
      <c r="BJ78" s="458"/>
      <c r="BK78" s="458"/>
      <c r="BL78" s="458"/>
      <c r="BM78" s="459"/>
      <c r="BN78" s="439"/>
      <c r="BO78" s="440"/>
      <c r="BP78" s="441"/>
      <c r="BQ78" s="80"/>
      <c r="BR78" s="30"/>
    </row>
    <row r="79" spans="1:70" ht="13.5" customHeight="1" x14ac:dyDescent="0.2">
      <c r="A79" s="30"/>
      <c r="B79" s="415"/>
      <c r="C79" s="416"/>
      <c r="D79" s="417"/>
      <c r="E79" s="424"/>
      <c r="F79" s="425"/>
      <c r="G79" s="425"/>
      <c r="H79" s="425"/>
      <c r="I79" s="425"/>
      <c r="J79" s="425"/>
      <c r="K79" s="425"/>
      <c r="L79" s="425"/>
      <c r="M79" s="425"/>
      <c r="N79" s="425"/>
      <c r="O79" s="425"/>
      <c r="P79" s="425"/>
      <c r="Q79" s="426"/>
      <c r="R79" s="30"/>
      <c r="S79" s="80"/>
      <c r="T79" s="492"/>
      <c r="U79" s="493"/>
      <c r="V79" s="493"/>
      <c r="W79" s="493"/>
      <c r="X79" s="493"/>
      <c r="Y79" s="493"/>
      <c r="Z79" s="493"/>
      <c r="AA79" s="493"/>
      <c r="AB79" s="493"/>
      <c r="AC79" s="493"/>
      <c r="AD79" s="493"/>
      <c r="AE79" s="493"/>
      <c r="AF79" s="493"/>
      <c r="AG79" s="493"/>
      <c r="AH79" s="493"/>
      <c r="AI79" s="493"/>
      <c r="AJ79" s="493"/>
      <c r="AK79" s="493"/>
      <c r="AL79" s="493"/>
      <c r="AM79" s="494"/>
      <c r="AN79" s="448"/>
      <c r="AO79" s="449"/>
      <c r="AP79" s="450"/>
      <c r="AQ79" s="80"/>
      <c r="AR79" s="30"/>
      <c r="AS79" s="80"/>
      <c r="AT79" s="492"/>
      <c r="AU79" s="493"/>
      <c r="AV79" s="493"/>
      <c r="AW79" s="493"/>
      <c r="AX79" s="493"/>
      <c r="AY79" s="493"/>
      <c r="AZ79" s="493"/>
      <c r="BA79" s="493"/>
      <c r="BB79" s="493"/>
      <c r="BC79" s="493"/>
      <c r="BD79" s="493"/>
      <c r="BE79" s="493"/>
      <c r="BF79" s="493"/>
      <c r="BG79" s="493"/>
      <c r="BH79" s="493"/>
      <c r="BI79" s="493"/>
      <c r="BJ79" s="493"/>
      <c r="BK79" s="493"/>
      <c r="BL79" s="493"/>
      <c r="BM79" s="494"/>
      <c r="BN79" s="448"/>
      <c r="BO79" s="449"/>
      <c r="BP79" s="450"/>
      <c r="BQ79" s="80"/>
      <c r="BR79" s="30"/>
    </row>
    <row r="80" spans="1:70" x14ac:dyDescent="0.2">
      <c r="A80" s="30"/>
      <c r="B80" s="30"/>
      <c r="C80" s="30"/>
      <c r="D80" s="30"/>
      <c r="E80" s="92"/>
      <c r="F80" s="92"/>
      <c r="G80" s="92"/>
      <c r="H80" s="92"/>
      <c r="I80" s="92"/>
      <c r="J80" s="92"/>
      <c r="K80" s="92"/>
      <c r="L80" s="92"/>
      <c r="M80" s="92"/>
      <c r="N80" s="92"/>
      <c r="O80" s="92"/>
      <c r="P80" s="92"/>
      <c r="Q80" s="92"/>
      <c r="R80" s="30"/>
      <c r="S80" s="80"/>
      <c r="T80" s="682" t="s">
        <v>75</v>
      </c>
      <c r="U80" s="682"/>
      <c r="V80" s="682"/>
      <c r="W80" s="682"/>
      <c r="X80" s="682"/>
      <c r="Y80" s="682"/>
      <c r="Z80" s="682"/>
      <c r="AA80" s="682"/>
      <c r="AB80" s="682"/>
      <c r="AC80" s="682"/>
      <c r="AD80" s="682"/>
      <c r="AE80" s="682"/>
      <c r="AF80" s="682"/>
      <c r="AG80" s="682"/>
      <c r="AH80" s="682"/>
      <c r="AI80" s="682"/>
      <c r="AJ80" s="682"/>
      <c r="AK80" s="682"/>
      <c r="AL80" s="682"/>
      <c r="AM80" s="682"/>
      <c r="AN80" s="83"/>
      <c r="AO80" s="83"/>
      <c r="AP80" s="83"/>
      <c r="AQ80" s="80"/>
      <c r="AR80" s="30"/>
      <c r="AS80" s="80"/>
      <c r="AT80" s="683" t="s">
        <v>75</v>
      </c>
      <c r="AU80" s="683"/>
      <c r="AV80" s="683"/>
      <c r="AW80" s="683"/>
      <c r="AX80" s="683"/>
      <c r="AY80" s="683"/>
      <c r="AZ80" s="683"/>
      <c r="BA80" s="683"/>
      <c r="BB80" s="683"/>
      <c r="BC80" s="683"/>
      <c r="BD80" s="683"/>
      <c r="BE80" s="683"/>
      <c r="BF80" s="683"/>
      <c r="BG80" s="683"/>
      <c r="BH80" s="683"/>
      <c r="BI80" s="683"/>
      <c r="BJ80" s="683"/>
      <c r="BK80" s="683"/>
      <c r="BL80" s="683"/>
      <c r="BM80" s="683"/>
      <c r="BN80" s="83"/>
      <c r="BO80" s="83"/>
      <c r="BP80" s="83"/>
      <c r="BQ80" s="80"/>
      <c r="BR80" s="30"/>
    </row>
    <row r="81" spans="1:82" ht="13.5" customHeight="1" x14ac:dyDescent="0.2">
      <c r="A81" s="30"/>
      <c r="B81" s="409" t="s">
        <v>76</v>
      </c>
      <c r="C81" s="410"/>
      <c r="D81" s="411"/>
      <c r="E81" s="418" t="s">
        <v>77</v>
      </c>
      <c r="F81" s="419"/>
      <c r="G81" s="419"/>
      <c r="H81" s="419"/>
      <c r="I81" s="419"/>
      <c r="J81" s="419"/>
      <c r="K81" s="419"/>
      <c r="L81" s="419"/>
      <c r="M81" s="419"/>
      <c r="N81" s="419"/>
      <c r="O81" s="419"/>
      <c r="P81" s="419"/>
      <c r="Q81" s="420"/>
      <c r="R81" s="30"/>
      <c r="S81" s="80"/>
      <c r="T81" s="883"/>
      <c r="U81" s="884"/>
      <c r="V81" s="884"/>
      <c r="W81" s="884"/>
      <c r="X81" s="884"/>
      <c r="Y81" s="884"/>
      <c r="Z81" s="884"/>
      <c r="AA81" s="884"/>
      <c r="AB81" s="884"/>
      <c r="AC81" s="884"/>
      <c r="AD81" s="884"/>
      <c r="AE81" s="884"/>
      <c r="AF81" s="884"/>
      <c r="AG81" s="884"/>
      <c r="AH81" s="884"/>
      <c r="AI81" s="884"/>
      <c r="AJ81" s="884"/>
      <c r="AK81" s="884"/>
      <c r="AL81" s="884"/>
      <c r="AM81" s="885"/>
      <c r="AN81" s="495" t="s">
        <v>78</v>
      </c>
      <c r="AO81" s="496"/>
      <c r="AP81" s="497"/>
      <c r="AQ81" s="80"/>
      <c r="AR81" s="30"/>
      <c r="AS81" s="80"/>
      <c r="AT81" s="883"/>
      <c r="AU81" s="884"/>
      <c r="AV81" s="884"/>
      <c r="AW81" s="884"/>
      <c r="AX81" s="884"/>
      <c r="AY81" s="884"/>
      <c r="AZ81" s="884"/>
      <c r="BA81" s="884"/>
      <c r="BB81" s="884"/>
      <c r="BC81" s="884"/>
      <c r="BD81" s="884"/>
      <c r="BE81" s="884"/>
      <c r="BF81" s="884"/>
      <c r="BG81" s="884"/>
      <c r="BH81" s="884"/>
      <c r="BI81" s="884"/>
      <c r="BJ81" s="884"/>
      <c r="BK81" s="884"/>
      <c r="BL81" s="884"/>
      <c r="BM81" s="885"/>
      <c r="BN81" s="495" t="s">
        <v>78</v>
      </c>
      <c r="BO81" s="496"/>
      <c r="BP81" s="497"/>
      <c r="BQ81" s="80"/>
      <c r="BR81" s="30"/>
    </row>
    <row r="82" spans="1:82" ht="13.5" customHeight="1" x14ac:dyDescent="0.2">
      <c r="A82" s="30"/>
      <c r="B82" s="412"/>
      <c r="C82" s="413"/>
      <c r="D82" s="414"/>
      <c r="E82" s="421"/>
      <c r="F82" s="422"/>
      <c r="G82" s="422"/>
      <c r="H82" s="422"/>
      <c r="I82" s="422"/>
      <c r="J82" s="422"/>
      <c r="K82" s="422"/>
      <c r="L82" s="422"/>
      <c r="M82" s="422"/>
      <c r="N82" s="422"/>
      <c r="O82" s="422"/>
      <c r="P82" s="422"/>
      <c r="Q82" s="423"/>
      <c r="R82" s="30"/>
      <c r="S82" s="80"/>
      <c r="T82" s="886"/>
      <c r="U82" s="887"/>
      <c r="V82" s="887"/>
      <c r="W82" s="887"/>
      <c r="X82" s="887"/>
      <c r="Y82" s="887"/>
      <c r="Z82" s="887"/>
      <c r="AA82" s="887"/>
      <c r="AB82" s="887"/>
      <c r="AC82" s="887"/>
      <c r="AD82" s="887"/>
      <c r="AE82" s="887"/>
      <c r="AF82" s="887"/>
      <c r="AG82" s="887"/>
      <c r="AH82" s="887"/>
      <c r="AI82" s="887"/>
      <c r="AJ82" s="887"/>
      <c r="AK82" s="887"/>
      <c r="AL82" s="887"/>
      <c r="AM82" s="888"/>
      <c r="AN82" s="439"/>
      <c r="AO82" s="440"/>
      <c r="AP82" s="441"/>
      <c r="AQ82" s="80"/>
      <c r="AR82" s="30"/>
      <c r="AS82" s="80"/>
      <c r="AT82" s="886"/>
      <c r="AU82" s="887"/>
      <c r="AV82" s="887"/>
      <c r="AW82" s="887"/>
      <c r="AX82" s="887"/>
      <c r="AY82" s="887"/>
      <c r="AZ82" s="887"/>
      <c r="BA82" s="887"/>
      <c r="BB82" s="887"/>
      <c r="BC82" s="887"/>
      <c r="BD82" s="887"/>
      <c r="BE82" s="887"/>
      <c r="BF82" s="887"/>
      <c r="BG82" s="887"/>
      <c r="BH82" s="887"/>
      <c r="BI82" s="887"/>
      <c r="BJ82" s="887"/>
      <c r="BK82" s="887"/>
      <c r="BL82" s="887"/>
      <c r="BM82" s="888"/>
      <c r="BN82" s="439"/>
      <c r="BO82" s="440"/>
      <c r="BP82" s="441"/>
      <c r="BQ82" s="80"/>
      <c r="BR82" s="30"/>
    </row>
    <row r="83" spans="1:82" ht="13.5" customHeight="1" x14ac:dyDescent="0.2">
      <c r="A83" s="30"/>
      <c r="B83" s="877"/>
      <c r="C83" s="878"/>
      <c r="D83" s="879"/>
      <c r="E83" s="880"/>
      <c r="F83" s="881"/>
      <c r="G83" s="881"/>
      <c r="H83" s="881"/>
      <c r="I83" s="881"/>
      <c r="J83" s="881"/>
      <c r="K83" s="881"/>
      <c r="L83" s="881"/>
      <c r="M83" s="881"/>
      <c r="N83" s="881"/>
      <c r="O83" s="881"/>
      <c r="P83" s="881"/>
      <c r="Q83" s="882"/>
      <c r="R83" s="30"/>
      <c r="S83" s="80"/>
      <c r="T83" s="889"/>
      <c r="U83" s="890"/>
      <c r="V83" s="890"/>
      <c r="W83" s="890"/>
      <c r="X83" s="890"/>
      <c r="Y83" s="890"/>
      <c r="Z83" s="890"/>
      <c r="AA83" s="890"/>
      <c r="AB83" s="890"/>
      <c r="AC83" s="890"/>
      <c r="AD83" s="890"/>
      <c r="AE83" s="890"/>
      <c r="AF83" s="890"/>
      <c r="AG83" s="890"/>
      <c r="AH83" s="890"/>
      <c r="AI83" s="890"/>
      <c r="AJ83" s="890"/>
      <c r="AK83" s="890"/>
      <c r="AL83" s="890"/>
      <c r="AM83" s="891"/>
      <c r="AN83" s="442"/>
      <c r="AO83" s="443"/>
      <c r="AP83" s="444"/>
      <c r="AQ83" s="80"/>
      <c r="AR83" s="30"/>
      <c r="AS83" s="80"/>
      <c r="AT83" s="889"/>
      <c r="AU83" s="890"/>
      <c r="AV83" s="890"/>
      <c r="AW83" s="890"/>
      <c r="AX83" s="890"/>
      <c r="AY83" s="890"/>
      <c r="AZ83" s="890"/>
      <c r="BA83" s="890"/>
      <c r="BB83" s="890"/>
      <c r="BC83" s="890"/>
      <c r="BD83" s="890"/>
      <c r="BE83" s="890"/>
      <c r="BF83" s="890"/>
      <c r="BG83" s="890"/>
      <c r="BH83" s="890"/>
      <c r="BI83" s="890"/>
      <c r="BJ83" s="890"/>
      <c r="BK83" s="890"/>
      <c r="BL83" s="890"/>
      <c r="BM83" s="891"/>
      <c r="BN83" s="442"/>
      <c r="BO83" s="443"/>
      <c r="BP83" s="444"/>
      <c r="BQ83" s="80"/>
      <c r="BR83" s="30"/>
    </row>
    <row r="84" spans="1:82" ht="20.25" customHeight="1" x14ac:dyDescent="0.2">
      <c r="A84" s="30"/>
      <c r="B84" s="892" t="s">
        <v>79</v>
      </c>
      <c r="C84" s="893"/>
      <c r="D84" s="894"/>
      <c r="E84" s="895" t="s">
        <v>80</v>
      </c>
      <c r="F84" s="896"/>
      <c r="G84" s="896"/>
      <c r="H84" s="896"/>
      <c r="I84" s="896"/>
      <c r="J84" s="896"/>
      <c r="K84" s="896"/>
      <c r="L84" s="896"/>
      <c r="M84" s="896"/>
      <c r="N84" s="896"/>
      <c r="O84" s="896"/>
      <c r="P84" s="896"/>
      <c r="Q84" s="897"/>
      <c r="R84" s="30"/>
      <c r="S84" s="80"/>
      <c r="T84" s="843"/>
      <c r="U84" s="844"/>
      <c r="V84" s="844"/>
      <c r="W84" s="844"/>
      <c r="X84" s="844"/>
      <c r="Y84" s="844"/>
      <c r="Z84" s="844"/>
      <c r="AA84" s="844"/>
      <c r="AB84" s="844"/>
      <c r="AC84" s="844"/>
      <c r="AD84" s="844"/>
      <c r="AE84" s="844"/>
      <c r="AF84" s="844"/>
      <c r="AG84" s="844"/>
      <c r="AH84" s="844"/>
      <c r="AI84" s="844"/>
      <c r="AJ84" s="844"/>
      <c r="AK84" s="844"/>
      <c r="AL84" s="844"/>
      <c r="AM84" s="845"/>
      <c r="AN84" s="436" t="s">
        <v>51</v>
      </c>
      <c r="AO84" s="437"/>
      <c r="AP84" s="438"/>
      <c r="AQ84" s="80"/>
      <c r="AR84" s="30"/>
      <c r="AS84" s="80"/>
      <c r="AT84" s="843"/>
      <c r="AU84" s="844"/>
      <c r="AV84" s="844"/>
      <c r="AW84" s="844"/>
      <c r="AX84" s="844"/>
      <c r="AY84" s="844"/>
      <c r="AZ84" s="844"/>
      <c r="BA84" s="844"/>
      <c r="BB84" s="844"/>
      <c r="BC84" s="844"/>
      <c r="BD84" s="844"/>
      <c r="BE84" s="844"/>
      <c r="BF84" s="844"/>
      <c r="BG84" s="844"/>
      <c r="BH84" s="844"/>
      <c r="BI84" s="844"/>
      <c r="BJ84" s="844"/>
      <c r="BK84" s="844"/>
      <c r="BL84" s="844"/>
      <c r="BM84" s="845"/>
      <c r="BN84" s="436" t="s">
        <v>51</v>
      </c>
      <c r="BO84" s="437"/>
      <c r="BP84" s="438"/>
      <c r="BQ84" s="80"/>
      <c r="BR84" s="818" t="str">
        <f>IF($T$38="料率",IF($AT$84="","",IF($T$87-$AT$87&gt;$AT$74,"","※2")),"")</f>
        <v/>
      </c>
      <c r="BS84" s="739" t="str">
        <f>IF(BR84="※2","補助金が有る場合のF「リース料金支払額合計」から、補助金相当分の減額がされていることが確認できません。","")</f>
        <v/>
      </c>
      <c r="BT84" s="739"/>
      <c r="BU84" s="739"/>
      <c r="BV84" s="739"/>
      <c r="BW84" s="739"/>
      <c r="BX84" s="739"/>
      <c r="BY84" s="739"/>
      <c r="BZ84" s="739"/>
      <c r="CA84" s="739"/>
      <c r="CB84" s="739"/>
      <c r="CC84" s="739"/>
      <c r="CD84" s="739"/>
    </row>
    <row r="85" spans="1:82" ht="13.5" customHeight="1" x14ac:dyDescent="0.2">
      <c r="A85" s="30"/>
      <c r="B85" s="412"/>
      <c r="C85" s="413"/>
      <c r="D85" s="414"/>
      <c r="E85" s="421"/>
      <c r="F85" s="422"/>
      <c r="G85" s="422"/>
      <c r="H85" s="422"/>
      <c r="I85" s="422"/>
      <c r="J85" s="422"/>
      <c r="K85" s="422"/>
      <c r="L85" s="422"/>
      <c r="M85" s="422"/>
      <c r="N85" s="422"/>
      <c r="O85" s="422"/>
      <c r="P85" s="422"/>
      <c r="Q85" s="423"/>
      <c r="R85" s="30"/>
      <c r="S85" s="80"/>
      <c r="T85" s="803"/>
      <c r="U85" s="804"/>
      <c r="V85" s="804"/>
      <c r="W85" s="804"/>
      <c r="X85" s="804"/>
      <c r="Y85" s="804"/>
      <c r="Z85" s="804"/>
      <c r="AA85" s="804"/>
      <c r="AB85" s="804"/>
      <c r="AC85" s="804"/>
      <c r="AD85" s="804"/>
      <c r="AE85" s="804"/>
      <c r="AF85" s="804"/>
      <c r="AG85" s="804"/>
      <c r="AH85" s="804"/>
      <c r="AI85" s="804"/>
      <c r="AJ85" s="804"/>
      <c r="AK85" s="804"/>
      <c r="AL85" s="804"/>
      <c r="AM85" s="805"/>
      <c r="AN85" s="439"/>
      <c r="AO85" s="440"/>
      <c r="AP85" s="441"/>
      <c r="AQ85" s="80"/>
      <c r="AR85" s="30"/>
      <c r="AS85" s="80"/>
      <c r="AT85" s="803"/>
      <c r="AU85" s="804"/>
      <c r="AV85" s="804"/>
      <c r="AW85" s="804"/>
      <c r="AX85" s="804"/>
      <c r="AY85" s="804"/>
      <c r="AZ85" s="804"/>
      <c r="BA85" s="804"/>
      <c r="BB85" s="804"/>
      <c r="BC85" s="804"/>
      <c r="BD85" s="804"/>
      <c r="BE85" s="804"/>
      <c r="BF85" s="804"/>
      <c r="BG85" s="804"/>
      <c r="BH85" s="804"/>
      <c r="BI85" s="804"/>
      <c r="BJ85" s="804"/>
      <c r="BK85" s="804"/>
      <c r="BL85" s="804"/>
      <c r="BM85" s="805"/>
      <c r="BN85" s="439"/>
      <c r="BO85" s="440"/>
      <c r="BP85" s="441"/>
      <c r="BQ85" s="80"/>
      <c r="BR85" s="818"/>
      <c r="BS85" s="739"/>
      <c r="BT85" s="739"/>
      <c r="BU85" s="739"/>
      <c r="BV85" s="739"/>
      <c r="BW85" s="739"/>
      <c r="BX85" s="739"/>
      <c r="BY85" s="739"/>
      <c r="BZ85" s="739"/>
      <c r="CA85" s="739"/>
      <c r="CB85" s="739"/>
      <c r="CC85" s="739"/>
      <c r="CD85" s="739"/>
    </row>
    <row r="86" spans="1:82" ht="13.5" customHeight="1" x14ac:dyDescent="0.2">
      <c r="A86" s="30"/>
      <c r="B86" s="415"/>
      <c r="C86" s="416"/>
      <c r="D86" s="417"/>
      <c r="E86" s="424"/>
      <c r="F86" s="425"/>
      <c r="G86" s="425"/>
      <c r="H86" s="425"/>
      <c r="I86" s="425"/>
      <c r="J86" s="425"/>
      <c r="K86" s="425"/>
      <c r="L86" s="425"/>
      <c r="M86" s="425"/>
      <c r="N86" s="425"/>
      <c r="O86" s="425"/>
      <c r="P86" s="425"/>
      <c r="Q86" s="426"/>
      <c r="R86" s="30"/>
      <c r="S86" s="80"/>
      <c r="T86" s="806"/>
      <c r="U86" s="807"/>
      <c r="V86" s="807"/>
      <c r="W86" s="807"/>
      <c r="X86" s="807"/>
      <c r="Y86" s="807"/>
      <c r="Z86" s="807"/>
      <c r="AA86" s="807"/>
      <c r="AB86" s="807"/>
      <c r="AC86" s="807"/>
      <c r="AD86" s="807"/>
      <c r="AE86" s="807"/>
      <c r="AF86" s="807"/>
      <c r="AG86" s="807"/>
      <c r="AH86" s="807"/>
      <c r="AI86" s="807"/>
      <c r="AJ86" s="807"/>
      <c r="AK86" s="807"/>
      <c r="AL86" s="807"/>
      <c r="AM86" s="808"/>
      <c r="AN86" s="448"/>
      <c r="AO86" s="449"/>
      <c r="AP86" s="450"/>
      <c r="AQ86" s="80"/>
      <c r="AR86" s="30"/>
      <c r="AS86" s="80"/>
      <c r="AT86" s="806"/>
      <c r="AU86" s="807"/>
      <c r="AV86" s="807"/>
      <c r="AW86" s="807"/>
      <c r="AX86" s="807"/>
      <c r="AY86" s="807"/>
      <c r="AZ86" s="807"/>
      <c r="BA86" s="807"/>
      <c r="BB86" s="807"/>
      <c r="BC86" s="807"/>
      <c r="BD86" s="807"/>
      <c r="BE86" s="807"/>
      <c r="BF86" s="807"/>
      <c r="BG86" s="807"/>
      <c r="BH86" s="807"/>
      <c r="BI86" s="807"/>
      <c r="BJ86" s="807"/>
      <c r="BK86" s="807"/>
      <c r="BL86" s="807"/>
      <c r="BM86" s="808"/>
      <c r="BN86" s="448"/>
      <c r="BO86" s="449"/>
      <c r="BP86" s="450"/>
      <c r="BQ86" s="80"/>
      <c r="BR86" s="818"/>
      <c r="BS86" s="739"/>
      <c r="BT86" s="739"/>
      <c r="BU86" s="739"/>
      <c r="BV86" s="739"/>
      <c r="BW86" s="739"/>
      <c r="BX86" s="739"/>
      <c r="BY86" s="739"/>
      <c r="BZ86" s="739"/>
      <c r="CA86" s="739"/>
      <c r="CB86" s="739"/>
      <c r="CC86" s="739"/>
      <c r="CD86" s="739"/>
    </row>
    <row r="87" spans="1:82" ht="13.5" customHeight="1" x14ac:dyDescent="0.2">
      <c r="A87" s="30"/>
      <c r="B87" s="409" t="s">
        <v>81</v>
      </c>
      <c r="C87" s="410"/>
      <c r="D87" s="411"/>
      <c r="E87" s="899" t="s">
        <v>115</v>
      </c>
      <c r="F87" s="900"/>
      <c r="G87" s="900"/>
      <c r="H87" s="900"/>
      <c r="I87" s="900"/>
      <c r="J87" s="900"/>
      <c r="K87" s="900"/>
      <c r="L87" s="900"/>
      <c r="M87" s="900"/>
      <c r="N87" s="900"/>
      <c r="O87" s="900"/>
      <c r="P87" s="900"/>
      <c r="Q87" s="901"/>
      <c r="R87" s="30"/>
      <c r="S87" s="80"/>
      <c r="T87" s="908"/>
      <c r="U87" s="909"/>
      <c r="V87" s="909"/>
      <c r="W87" s="909"/>
      <c r="X87" s="909"/>
      <c r="Y87" s="909"/>
      <c r="Z87" s="909"/>
      <c r="AA87" s="909"/>
      <c r="AB87" s="909"/>
      <c r="AC87" s="909"/>
      <c r="AD87" s="909"/>
      <c r="AE87" s="909"/>
      <c r="AF87" s="909"/>
      <c r="AG87" s="909"/>
      <c r="AH87" s="909"/>
      <c r="AI87" s="909"/>
      <c r="AJ87" s="909"/>
      <c r="AK87" s="909"/>
      <c r="AL87" s="909"/>
      <c r="AM87" s="910"/>
      <c r="AN87" s="495" t="s">
        <v>51</v>
      </c>
      <c r="AO87" s="496"/>
      <c r="AP87" s="497"/>
      <c r="AQ87" s="80"/>
      <c r="AR87" s="30"/>
      <c r="AS87" s="80"/>
      <c r="AT87" s="908"/>
      <c r="AU87" s="909"/>
      <c r="AV87" s="909"/>
      <c r="AW87" s="909"/>
      <c r="AX87" s="909"/>
      <c r="AY87" s="909"/>
      <c r="AZ87" s="909"/>
      <c r="BA87" s="909"/>
      <c r="BB87" s="909"/>
      <c r="BC87" s="909"/>
      <c r="BD87" s="909"/>
      <c r="BE87" s="909"/>
      <c r="BF87" s="909"/>
      <c r="BG87" s="909"/>
      <c r="BH87" s="909"/>
      <c r="BI87" s="909"/>
      <c r="BJ87" s="909"/>
      <c r="BK87" s="909"/>
      <c r="BL87" s="909"/>
      <c r="BM87" s="910"/>
      <c r="BN87" s="495" t="s">
        <v>51</v>
      </c>
      <c r="BO87" s="496"/>
      <c r="BP87" s="497"/>
      <c r="BQ87" s="80"/>
      <c r="BR87" s="852" t="str">
        <f>IF($T$38="料率",IF($AT$87="","",IF($AT$87&gt;=$AT$77,"","※1")),"")</f>
        <v/>
      </c>
      <c r="BS87" s="898" t="str">
        <f>IF(BR87="※1","残価設定がないリース契約であることが確認できません。","")</f>
        <v/>
      </c>
      <c r="BT87" s="898"/>
      <c r="BU87" s="898"/>
      <c r="BV87" s="898"/>
      <c r="BW87" s="898"/>
      <c r="BX87" s="898"/>
      <c r="BY87" s="898"/>
      <c r="BZ87" s="898"/>
      <c r="CA87" s="898"/>
      <c r="CB87" s="898"/>
      <c r="CC87" s="898"/>
      <c r="CD87" s="898"/>
    </row>
    <row r="88" spans="1:82" ht="13.5" customHeight="1" x14ac:dyDescent="0.2">
      <c r="A88" s="30"/>
      <c r="B88" s="412"/>
      <c r="C88" s="413"/>
      <c r="D88" s="414"/>
      <c r="E88" s="902"/>
      <c r="F88" s="903"/>
      <c r="G88" s="903"/>
      <c r="H88" s="903"/>
      <c r="I88" s="903"/>
      <c r="J88" s="903"/>
      <c r="K88" s="903"/>
      <c r="L88" s="903"/>
      <c r="M88" s="903"/>
      <c r="N88" s="903"/>
      <c r="O88" s="903"/>
      <c r="P88" s="903"/>
      <c r="Q88" s="904"/>
      <c r="R88" s="30"/>
      <c r="S88" s="80"/>
      <c r="T88" s="911"/>
      <c r="U88" s="912"/>
      <c r="V88" s="912"/>
      <c r="W88" s="912"/>
      <c r="X88" s="912"/>
      <c r="Y88" s="912"/>
      <c r="Z88" s="912"/>
      <c r="AA88" s="912"/>
      <c r="AB88" s="912"/>
      <c r="AC88" s="912"/>
      <c r="AD88" s="912"/>
      <c r="AE88" s="912"/>
      <c r="AF88" s="912"/>
      <c r="AG88" s="912"/>
      <c r="AH88" s="912"/>
      <c r="AI88" s="912"/>
      <c r="AJ88" s="912"/>
      <c r="AK88" s="912"/>
      <c r="AL88" s="912"/>
      <c r="AM88" s="913"/>
      <c r="AN88" s="439"/>
      <c r="AO88" s="440"/>
      <c r="AP88" s="441"/>
      <c r="AQ88" s="80"/>
      <c r="AR88" s="30"/>
      <c r="AS88" s="80"/>
      <c r="AT88" s="911"/>
      <c r="AU88" s="912"/>
      <c r="AV88" s="912"/>
      <c r="AW88" s="912"/>
      <c r="AX88" s="912"/>
      <c r="AY88" s="912"/>
      <c r="AZ88" s="912"/>
      <c r="BA88" s="912"/>
      <c r="BB88" s="912"/>
      <c r="BC88" s="912"/>
      <c r="BD88" s="912"/>
      <c r="BE88" s="912"/>
      <c r="BF88" s="912"/>
      <c r="BG88" s="912"/>
      <c r="BH88" s="912"/>
      <c r="BI88" s="912"/>
      <c r="BJ88" s="912"/>
      <c r="BK88" s="912"/>
      <c r="BL88" s="912"/>
      <c r="BM88" s="913"/>
      <c r="BN88" s="439"/>
      <c r="BO88" s="440"/>
      <c r="BP88" s="441"/>
      <c r="BQ88" s="80"/>
      <c r="BR88" s="852"/>
      <c r="BS88" s="898"/>
      <c r="BT88" s="898"/>
      <c r="BU88" s="898"/>
      <c r="BV88" s="898"/>
      <c r="BW88" s="898"/>
      <c r="BX88" s="898"/>
      <c r="BY88" s="898"/>
      <c r="BZ88" s="898"/>
      <c r="CA88" s="898"/>
      <c r="CB88" s="898"/>
      <c r="CC88" s="898"/>
      <c r="CD88" s="898"/>
    </row>
    <row r="89" spans="1:82" ht="13.5" customHeight="1" x14ac:dyDescent="0.2">
      <c r="A89" s="30"/>
      <c r="B89" s="415"/>
      <c r="C89" s="416"/>
      <c r="D89" s="417"/>
      <c r="E89" s="905"/>
      <c r="F89" s="906"/>
      <c r="G89" s="906"/>
      <c r="H89" s="906"/>
      <c r="I89" s="906"/>
      <c r="J89" s="906"/>
      <c r="K89" s="906"/>
      <c r="L89" s="906"/>
      <c r="M89" s="906"/>
      <c r="N89" s="906"/>
      <c r="O89" s="906"/>
      <c r="P89" s="906"/>
      <c r="Q89" s="907"/>
      <c r="R89" s="30"/>
      <c r="S89" s="80"/>
      <c r="T89" s="914"/>
      <c r="U89" s="915"/>
      <c r="V89" s="915"/>
      <c r="W89" s="915"/>
      <c r="X89" s="915"/>
      <c r="Y89" s="915"/>
      <c r="Z89" s="915"/>
      <c r="AA89" s="915"/>
      <c r="AB89" s="915"/>
      <c r="AC89" s="915"/>
      <c r="AD89" s="915"/>
      <c r="AE89" s="915"/>
      <c r="AF89" s="915"/>
      <c r="AG89" s="915"/>
      <c r="AH89" s="915"/>
      <c r="AI89" s="915"/>
      <c r="AJ89" s="915"/>
      <c r="AK89" s="915"/>
      <c r="AL89" s="915"/>
      <c r="AM89" s="916"/>
      <c r="AN89" s="448"/>
      <c r="AO89" s="449"/>
      <c r="AP89" s="450"/>
      <c r="AQ89" s="80"/>
      <c r="AR89" s="30"/>
      <c r="AS89" s="80"/>
      <c r="AT89" s="914"/>
      <c r="AU89" s="915"/>
      <c r="AV89" s="915"/>
      <c r="AW89" s="915"/>
      <c r="AX89" s="915"/>
      <c r="AY89" s="915"/>
      <c r="AZ89" s="915"/>
      <c r="BA89" s="915"/>
      <c r="BB89" s="915"/>
      <c r="BC89" s="915"/>
      <c r="BD89" s="915"/>
      <c r="BE89" s="915"/>
      <c r="BF89" s="915"/>
      <c r="BG89" s="915"/>
      <c r="BH89" s="915"/>
      <c r="BI89" s="915"/>
      <c r="BJ89" s="915"/>
      <c r="BK89" s="915"/>
      <c r="BL89" s="915"/>
      <c r="BM89" s="916"/>
      <c r="BN89" s="448"/>
      <c r="BO89" s="449"/>
      <c r="BP89" s="450"/>
      <c r="BQ89" s="80"/>
      <c r="BR89" s="852"/>
      <c r="BS89" s="898"/>
      <c r="BT89" s="898"/>
      <c r="BU89" s="898"/>
      <c r="BV89" s="898"/>
      <c r="BW89" s="898"/>
      <c r="BX89" s="898"/>
      <c r="BY89" s="898"/>
      <c r="BZ89" s="898"/>
      <c r="CA89" s="898"/>
      <c r="CB89" s="898"/>
      <c r="CC89" s="898"/>
      <c r="CD89" s="898"/>
    </row>
    <row r="90" spans="1:82" ht="13.5" customHeight="1" x14ac:dyDescent="0.2">
      <c r="A90" s="30"/>
      <c r="B90" s="30"/>
      <c r="C90" s="30"/>
      <c r="D90" s="30"/>
      <c r="E90" s="30"/>
      <c r="F90" s="30"/>
      <c r="G90" s="30"/>
      <c r="H90" s="30"/>
      <c r="I90" s="30"/>
      <c r="J90" s="30"/>
      <c r="K90" s="30"/>
      <c r="L90" s="30"/>
      <c r="M90" s="30"/>
      <c r="N90" s="30"/>
      <c r="O90" s="30"/>
      <c r="P90" s="30"/>
      <c r="Q90" s="30"/>
      <c r="R90" s="3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3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129"/>
    </row>
    <row r="91" spans="1:82" ht="34.5" customHeight="1" x14ac:dyDescent="0.2">
      <c r="A91" s="30"/>
      <c r="B91" s="406" t="s">
        <v>104</v>
      </c>
      <c r="C91" s="407"/>
      <c r="D91" s="407"/>
      <c r="E91" s="407"/>
      <c r="F91" s="407"/>
      <c r="G91" s="407"/>
      <c r="H91" s="407"/>
      <c r="I91" s="407"/>
      <c r="J91" s="407"/>
      <c r="K91" s="407"/>
      <c r="L91" s="407"/>
      <c r="M91" s="407"/>
      <c r="N91" s="407"/>
      <c r="O91" s="407"/>
      <c r="P91" s="407"/>
      <c r="Q91" s="408"/>
      <c r="R91" s="30"/>
      <c r="S91" s="80"/>
      <c r="T91" s="684" t="str">
        <f>IF(T38="料率",IF(T87="","",T87-T77),"")</f>
        <v/>
      </c>
      <c r="U91" s="685"/>
      <c r="V91" s="685"/>
      <c r="W91" s="685"/>
      <c r="X91" s="685"/>
      <c r="Y91" s="685"/>
      <c r="Z91" s="685"/>
      <c r="AA91" s="685"/>
      <c r="AB91" s="685"/>
      <c r="AC91" s="685"/>
      <c r="AD91" s="685"/>
      <c r="AE91" s="685"/>
      <c r="AF91" s="685"/>
      <c r="AG91" s="685"/>
      <c r="AH91" s="685"/>
      <c r="AI91" s="685"/>
      <c r="AJ91" s="685"/>
      <c r="AK91" s="685"/>
      <c r="AL91" s="685"/>
      <c r="AM91" s="686"/>
      <c r="AN91" s="592" t="s">
        <v>51</v>
      </c>
      <c r="AO91" s="593"/>
      <c r="AP91" s="594"/>
      <c r="AQ91" s="80"/>
      <c r="AR91" s="30"/>
      <c r="AS91" s="85"/>
      <c r="AT91" s="684" t="str">
        <f>IF(T38="料率",IF(AT87="","",AT87-AT77),"")</f>
        <v/>
      </c>
      <c r="AU91" s="685"/>
      <c r="AV91" s="685"/>
      <c r="AW91" s="685"/>
      <c r="AX91" s="685"/>
      <c r="AY91" s="685"/>
      <c r="AZ91" s="685"/>
      <c r="BA91" s="685"/>
      <c r="BB91" s="685"/>
      <c r="BC91" s="685"/>
      <c r="BD91" s="685"/>
      <c r="BE91" s="685"/>
      <c r="BF91" s="685"/>
      <c r="BG91" s="685"/>
      <c r="BH91" s="685"/>
      <c r="BI91" s="685"/>
      <c r="BJ91" s="685"/>
      <c r="BK91" s="685"/>
      <c r="BL91" s="685"/>
      <c r="BM91" s="686"/>
      <c r="BN91" s="592" t="s">
        <v>51</v>
      </c>
      <c r="BO91" s="593"/>
      <c r="BP91" s="594"/>
      <c r="BQ91" s="80"/>
      <c r="BR91" s="129"/>
    </row>
    <row r="92" spans="1:82" ht="13.5" customHeight="1" x14ac:dyDescent="0.2">
      <c r="A92" s="30"/>
      <c r="B92" s="30"/>
      <c r="C92" s="30"/>
      <c r="D92" s="30"/>
      <c r="E92" s="30"/>
      <c r="F92" s="30"/>
      <c r="G92" s="30"/>
      <c r="H92" s="30"/>
      <c r="I92" s="30"/>
      <c r="J92" s="30"/>
      <c r="K92" s="30"/>
      <c r="L92" s="30"/>
      <c r="M92" s="30"/>
      <c r="N92" s="30"/>
      <c r="O92" s="30"/>
      <c r="P92" s="30"/>
      <c r="Q92" s="30"/>
      <c r="R92" s="3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3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129"/>
    </row>
    <row r="93" spans="1:82" ht="0.75" customHeight="1" x14ac:dyDescent="0.2">
      <c r="A93" s="30"/>
      <c r="B93" s="30"/>
      <c r="C93" s="30"/>
      <c r="D93" s="30"/>
      <c r="E93" s="30"/>
      <c r="F93" s="30"/>
      <c r="G93" s="30"/>
      <c r="H93" s="30"/>
      <c r="I93" s="30"/>
      <c r="J93" s="30"/>
      <c r="K93" s="30"/>
      <c r="L93" s="30"/>
      <c r="M93" s="30"/>
      <c r="N93" s="30"/>
      <c r="O93" s="30"/>
      <c r="P93" s="30"/>
      <c r="Q93" s="30"/>
      <c r="R93" s="30"/>
      <c r="S93" s="80"/>
      <c r="T93" s="614"/>
      <c r="U93" s="614"/>
      <c r="V93" s="614"/>
      <c r="W93" s="614"/>
      <c r="X93" s="614"/>
      <c r="Y93" s="614"/>
      <c r="Z93" s="614"/>
      <c r="AA93" s="614"/>
      <c r="AB93" s="614"/>
      <c r="AC93" s="614"/>
      <c r="AD93" s="614"/>
      <c r="AE93" s="614"/>
      <c r="AF93" s="614"/>
      <c r="AG93" s="614"/>
      <c r="AH93" s="614"/>
      <c r="AI93" s="614"/>
      <c r="AJ93" s="614"/>
      <c r="AK93" s="614"/>
      <c r="AL93" s="614"/>
      <c r="AM93" s="614"/>
      <c r="AN93" s="80"/>
      <c r="AO93" s="80"/>
      <c r="AP93" s="80"/>
      <c r="AQ93" s="80"/>
      <c r="AR93" s="30"/>
      <c r="AS93" s="85"/>
      <c r="AT93" s="614"/>
      <c r="AU93" s="614"/>
      <c r="AV93" s="614"/>
      <c r="AW93" s="614"/>
      <c r="AX93" s="614"/>
      <c r="AY93" s="614"/>
      <c r="AZ93" s="614"/>
      <c r="BA93" s="614"/>
      <c r="BB93" s="614"/>
      <c r="BC93" s="614"/>
      <c r="BD93" s="614"/>
      <c r="BE93" s="614"/>
      <c r="BF93" s="614"/>
      <c r="BG93" s="614"/>
      <c r="BH93" s="614"/>
      <c r="BI93" s="614"/>
      <c r="BJ93" s="614"/>
      <c r="BK93" s="614"/>
      <c r="BL93" s="614"/>
      <c r="BM93" s="614"/>
      <c r="BN93" s="80"/>
      <c r="BO93" s="80"/>
      <c r="BP93" s="80"/>
      <c r="BQ93" s="80"/>
      <c r="BR93" s="40"/>
    </row>
    <row r="94" spans="1:82" ht="13.5"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40"/>
    </row>
    <row r="95" spans="1:82"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40"/>
    </row>
    <row r="96" spans="1:82" ht="2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2" t="s">
        <v>90</v>
      </c>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40"/>
    </row>
    <row r="97" spans="1:70"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870"/>
      <c r="BM97" s="870"/>
      <c r="BN97" s="870"/>
      <c r="BO97" s="870"/>
      <c r="BP97" s="870"/>
      <c r="BQ97" s="30"/>
      <c r="BR97" s="30"/>
    </row>
    <row r="98" spans="1:70" ht="13.5"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870"/>
      <c r="BM98" s="870"/>
      <c r="BN98" s="870"/>
      <c r="BO98" s="870"/>
      <c r="BP98" s="870"/>
      <c r="BQ98" s="30"/>
      <c r="BR98" s="30"/>
    </row>
    <row r="99" spans="1:70" ht="13.5"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870"/>
      <c r="BM99" s="870"/>
      <c r="BN99" s="870"/>
      <c r="BO99" s="870"/>
      <c r="BP99" s="870"/>
      <c r="BQ99" s="30"/>
      <c r="BR99" s="30"/>
    </row>
    <row r="100" spans="1:70" ht="13.5"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871" t="str">
        <f>IF(【契約①】契約内容申告書!N107="","",【契約①】契約内容申告書!N107)</f>
        <v>　</v>
      </c>
      <c r="AY100" s="872"/>
      <c r="AZ100" s="872"/>
      <c r="BA100" s="872"/>
      <c r="BB100" s="872"/>
      <c r="BC100" s="872"/>
      <c r="BD100" s="872"/>
      <c r="BE100" s="872"/>
      <c r="BF100" s="872"/>
      <c r="BG100" s="872"/>
      <c r="BH100" s="872"/>
      <c r="BI100" s="872"/>
      <c r="BJ100" s="873"/>
      <c r="BK100" s="30"/>
      <c r="BL100" s="870"/>
      <c r="BM100" s="870"/>
      <c r="BN100" s="870"/>
      <c r="BO100" s="870"/>
      <c r="BP100" s="870"/>
      <c r="BQ100" s="30"/>
      <c r="BR100" s="30"/>
    </row>
    <row r="101" spans="1:70" ht="21"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20" t="s">
        <v>82</v>
      </c>
      <c r="AR101" s="86"/>
      <c r="AS101" s="86"/>
      <c r="AT101" s="86"/>
      <c r="AU101" s="86"/>
      <c r="AV101" s="86"/>
      <c r="AW101" s="20"/>
      <c r="AX101" s="874"/>
      <c r="AY101" s="875"/>
      <c r="AZ101" s="875"/>
      <c r="BA101" s="875"/>
      <c r="BB101" s="875"/>
      <c r="BC101" s="875"/>
      <c r="BD101" s="875"/>
      <c r="BE101" s="875"/>
      <c r="BF101" s="875"/>
      <c r="BG101" s="875"/>
      <c r="BH101" s="875"/>
      <c r="BI101" s="875"/>
      <c r="BJ101" s="876"/>
      <c r="BK101" s="40"/>
      <c r="BL101" s="870"/>
      <c r="BM101" s="870"/>
      <c r="BN101" s="870"/>
      <c r="BO101" s="870"/>
      <c r="BP101" s="870"/>
      <c r="BQ101" s="30"/>
      <c r="BR101" s="30"/>
    </row>
    <row r="102" spans="1:70"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40"/>
      <c r="BL102" s="30"/>
      <c r="BM102" s="30"/>
      <c r="BN102" s="30"/>
      <c r="BO102" s="30"/>
      <c r="BP102" s="30"/>
      <c r="BQ102" s="30"/>
      <c r="BR102" s="30"/>
    </row>
    <row r="103" spans="1:70" ht="21.75" customHeigh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sheetData>
  <sheetProtection algorithmName="SHA-512" hashValue="borpurW0sc3QC6z7mRPLGUVMJGsuViG82ET0kNfErNR0arrHB/vTZvQG0gKdZ4oDRo6TqBPEueELR7TDwZ3Luw==" saltValue="PJ7coKr6CrpqoH81MXg2Wg==" spinCount="100000" sheet="1" selectLockedCells="1"/>
  <protectedRanges>
    <protectedRange password="B6C9" sqref="BF2:BG2" name="範囲1"/>
  </protectedRanges>
  <mergeCells count="145">
    <mergeCell ref="AT84:BM86"/>
    <mergeCell ref="BN84:BP86"/>
    <mergeCell ref="BR84:BR86"/>
    <mergeCell ref="BS84:CD86"/>
    <mergeCell ref="BS55:CD57"/>
    <mergeCell ref="BS87:CD89"/>
    <mergeCell ref="T93:AM93"/>
    <mergeCell ref="AT93:BM93"/>
    <mergeCell ref="BN81:BP83"/>
    <mergeCell ref="B67:BQ69"/>
    <mergeCell ref="S71:AQ72"/>
    <mergeCell ref="AS71:BQ72"/>
    <mergeCell ref="B74:D76"/>
    <mergeCell ref="E74:Q76"/>
    <mergeCell ref="T74:AM76"/>
    <mergeCell ref="AN74:AP76"/>
    <mergeCell ref="AT74:BM76"/>
    <mergeCell ref="BN74:BP76"/>
    <mergeCell ref="B87:D89"/>
    <mergeCell ref="E87:Q89"/>
    <mergeCell ref="T87:AM89"/>
    <mergeCell ref="AN87:AP89"/>
    <mergeCell ref="AT87:BM89"/>
    <mergeCell ref="BN87:BP89"/>
    <mergeCell ref="AN55:AP57"/>
    <mergeCell ref="AT55:BM57"/>
    <mergeCell ref="H61:Q63"/>
    <mergeCell ref="AN61:AP63"/>
    <mergeCell ref="BL97:BP101"/>
    <mergeCell ref="AX100:BJ101"/>
    <mergeCell ref="BR87:BR89"/>
    <mergeCell ref="T91:AM91"/>
    <mergeCell ref="AN91:AP91"/>
    <mergeCell ref="AT91:BM91"/>
    <mergeCell ref="BN91:BP91"/>
    <mergeCell ref="B91:Q91"/>
    <mergeCell ref="BN77:BP79"/>
    <mergeCell ref="T80:AM80"/>
    <mergeCell ref="AT80:BM80"/>
    <mergeCell ref="B81:D83"/>
    <mergeCell ref="E81:Q83"/>
    <mergeCell ref="T81:AM83"/>
    <mergeCell ref="AN81:AP83"/>
    <mergeCell ref="AT81:BM83"/>
    <mergeCell ref="B84:D86"/>
    <mergeCell ref="E84:Q86"/>
    <mergeCell ref="T84:AM86"/>
    <mergeCell ref="AN84:AP86"/>
    <mergeCell ref="B58:D60"/>
    <mergeCell ref="E58:G60"/>
    <mergeCell ref="H58:Q60"/>
    <mergeCell ref="T58:AM60"/>
    <mergeCell ref="AN58:AP60"/>
    <mergeCell ref="AT58:BM60"/>
    <mergeCell ref="BN58:BP60"/>
    <mergeCell ref="BR61:BR63"/>
    <mergeCell ref="B77:D79"/>
    <mergeCell ref="E77:Q79"/>
    <mergeCell ref="T77:AM79"/>
    <mergeCell ref="AN77:AP79"/>
    <mergeCell ref="AT77:BM79"/>
    <mergeCell ref="B61:D63"/>
    <mergeCell ref="E61:G63"/>
    <mergeCell ref="BS61:CD63"/>
    <mergeCell ref="BN61:BP63"/>
    <mergeCell ref="AT61:BM63"/>
    <mergeCell ref="T61:AM63"/>
    <mergeCell ref="BS58:CD60"/>
    <mergeCell ref="B25:D27"/>
    <mergeCell ref="E25:Q27"/>
    <mergeCell ref="T25:AM27"/>
    <mergeCell ref="AN25:AP27"/>
    <mergeCell ref="B28:D30"/>
    <mergeCell ref="E28:Q30"/>
    <mergeCell ref="T28:AM30"/>
    <mergeCell ref="AN28:AP30"/>
    <mergeCell ref="E31:G33"/>
    <mergeCell ref="H31:Q33"/>
    <mergeCell ref="T31:AM33"/>
    <mergeCell ref="AN31:AP33"/>
    <mergeCell ref="E34:G36"/>
    <mergeCell ref="H34:Q36"/>
    <mergeCell ref="T34:AM36"/>
    <mergeCell ref="AN34:AP36"/>
    <mergeCell ref="T38:AM38"/>
    <mergeCell ref="B39:BQ41"/>
    <mergeCell ref="BR58:BR60"/>
    <mergeCell ref="AA3:AR4"/>
    <mergeCell ref="BH2:BI2"/>
    <mergeCell ref="BJ2:BK2"/>
    <mergeCell ref="BL2:BM2"/>
    <mergeCell ref="BN2:BO2"/>
    <mergeCell ref="BL4:BM4"/>
    <mergeCell ref="BO4:BP4"/>
    <mergeCell ref="BD2:BG2"/>
    <mergeCell ref="BC3:BI3"/>
    <mergeCell ref="BJ3:BQ3"/>
    <mergeCell ref="BR55:BR57"/>
    <mergeCell ref="BM15:BP18"/>
    <mergeCell ref="B17:I18"/>
    <mergeCell ref="J17:AL18"/>
    <mergeCell ref="B21:BQ23"/>
    <mergeCell ref="B15:I16"/>
    <mergeCell ref="J15:AL16"/>
    <mergeCell ref="AT15:AY18"/>
    <mergeCell ref="AZ15:BL18"/>
    <mergeCell ref="S43:AQ44"/>
    <mergeCell ref="AS43:BQ44"/>
    <mergeCell ref="B46:D48"/>
    <mergeCell ref="E46:Q48"/>
    <mergeCell ref="T46:AM48"/>
    <mergeCell ref="AN46:AP48"/>
    <mergeCell ref="AT46:BM48"/>
    <mergeCell ref="BN46:BP48"/>
    <mergeCell ref="B52:D54"/>
    <mergeCell ref="E52:Q54"/>
    <mergeCell ref="BR52:BR54"/>
    <mergeCell ref="BN55:BP57"/>
    <mergeCell ref="B55:D57"/>
    <mergeCell ref="E55:Q57"/>
    <mergeCell ref="T55:AM57"/>
    <mergeCell ref="BS52:CD54"/>
    <mergeCell ref="B5:BR5"/>
    <mergeCell ref="B6:BR6"/>
    <mergeCell ref="B7:BR7"/>
    <mergeCell ref="B9:I10"/>
    <mergeCell ref="J9:AL10"/>
    <mergeCell ref="B11:I12"/>
    <mergeCell ref="J11:AL12"/>
    <mergeCell ref="B13:I14"/>
    <mergeCell ref="J13:AL14"/>
    <mergeCell ref="T52:AM54"/>
    <mergeCell ref="AN52:AP54"/>
    <mergeCell ref="AT52:BM54"/>
    <mergeCell ref="BN52:BP54"/>
    <mergeCell ref="B49:D51"/>
    <mergeCell ref="E49:Q51"/>
    <mergeCell ref="T49:AM51"/>
    <mergeCell ref="AN49:AP51"/>
    <mergeCell ref="AT49:BM51"/>
    <mergeCell ref="BN49:BP51"/>
    <mergeCell ref="BO25:BQ27"/>
    <mergeCell ref="AW25:BF27"/>
    <mergeCell ref="AT25:AV27"/>
    <mergeCell ref="BG25:BN27"/>
  </mergeCells>
  <phoneticPr fontId="1"/>
  <conditionalFormatting sqref="B67:BQ79 B80:T80 BN80:BQ80 AN80:AT80 B92:BQ92 R91:S91 AQ91:AS91 BQ91 B81:BQ86 AN91 B87:D89 R87:BQ89 B90:BQ90">
    <cfRule type="expression" dxfId="55" priority="14">
      <formula>$T$38="積算"</formula>
    </cfRule>
  </conditionalFormatting>
  <conditionalFormatting sqref="BN91">
    <cfRule type="expression" dxfId="54" priority="13">
      <formula>$T$38="積算"</formula>
    </cfRule>
  </conditionalFormatting>
  <conditionalFormatting sqref="AT91:BM91">
    <cfRule type="expression" dxfId="53" priority="11">
      <formula>$T$38="積算"</formula>
    </cfRule>
  </conditionalFormatting>
  <conditionalFormatting sqref="T91:AM91">
    <cfRule type="expression" dxfId="52" priority="12">
      <formula>$T$38="積算"</formula>
    </cfRule>
  </conditionalFormatting>
  <conditionalFormatting sqref="B91">
    <cfRule type="expression" dxfId="51" priority="10">
      <formula>$T$38="積算"</formula>
    </cfRule>
  </conditionalFormatting>
  <conditionalFormatting sqref="A39:BQ64">
    <cfRule type="expression" dxfId="50" priority="9">
      <formula>$T$38="料率"</formula>
    </cfRule>
  </conditionalFormatting>
  <conditionalFormatting sqref="AT6">
    <cfRule type="expression" dxfId="49" priority="6">
      <formula>$T$38="料率"</formula>
    </cfRule>
  </conditionalFormatting>
  <conditionalFormatting sqref="E87:Q89">
    <cfRule type="expression" dxfId="48" priority="4">
      <formula>$T$38="積算"</formula>
    </cfRule>
  </conditionalFormatting>
  <dataValidations count="6">
    <dataValidation type="custom" showInputMessage="1" showErrorMessage="1" errorTitle="計算方法" error="計算方法で「料率」が選択されていません。" sqref="BN91 AQ74:BM91 T74:AN91 AO74:AP90" xr:uid="{00000000-0002-0000-0300-000000000000}">
      <formula1>$T$38="料率"</formula1>
    </dataValidation>
    <dataValidation type="custom" showInputMessage="1" showErrorMessage="1" errorTitle="計算方法" error="計算方法が「積算」を選択されています。①の表に入力してください。" sqref="T92:BM92" xr:uid="{00000000-0002-0000-0300-000001000000}">
      <formula1>#REF!="料率"</formula1>
    </dataValidation>
    <dataValidation type="custom" showInputMessage="1" showErrorMessage="1" errorTitle="計算方法" error="計算方法で「積算」が選択されていません。" sqref="U46:AM57 T46:T58 T61 AU46:BM57 AN46:AS63 AT46:AT58 AT61" xr:uid="{00000000-0002-0000-0300-000002000000}">
      <formula1>$T$38="積算"</formula1>
    </dataValidation>
    <dataValidation type="custom" allowBlank="1" showInputMessage="1" showErrorMessage="1" sqref="AP38" xr:uid="{00000000-0002-0000-0300-000003000000}">
      <formula1>"if(R43=""料率"","""")"</formula1>
    </dataValidation>
    <dataValidation type="whole" allowBlank="1" showInputMessage="1" showErrorMessage="1" sqref="T31:AM36" xr:uid="{00000000-0002-0000-0300-000005000000}">
      <formula1>0</formula1>
      <formula2>9999999999</formula2>
    </dataValidation>
    <dataValidation type="list" showInputMessage="1" sqref="T38:AM38" xr:uid="{7A386E1B-22D6-475D-9112-71020D37F74D}">
      <formula1>"積算,料率,"</formula1>
    </dataValidation>
  </dataValidations>
  <pageMargins left="0.7" right="0.7" top="0.75" bottom="0.75" header="0.3" footer="0.3"/>
  <pageSetup paperSize="9" scale="46" orientation="portrait" r:id="rId1"/>
  <rowBreaks count="1" manualBreakCount="1">
    <brk id="102" max="6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94E0-321A-4D3C-ACE2-5728E2A82E5B}">
  <sheetPr>
    <tabColor theme="6" tint="0.39997558519241921"/>
  </sheetPr>
  <dimension ref="A1:CY108"/>
  <sheetViews>
    <sheetView showGridLines="0" view="pageBreakPreview" zoomScale="55" zoomScaleNormal="55" zoomScaleSheetLayoutView="55" workbookViewId="0">
      <selection activeCell="B28" sqref="B28:E30"/>
    </sheetView>
  </sheetViews>
  <sheetFormatPr defaultColWidth="9" defaultRowHeight="13" x14ac:dyDescent="0.2"/>
  <cols>
    <col min="1" max="69" width="2.6328125" style="30" customWidth="1"/>
    <col min="70" max="70" width="7.08984375" style="30" bestFit="1" customWidth="1"/>
    <col min="71" max="71" width="2.453125" style="30" customWidth="1"/>
    <col min="72" max="76" width="9" style="30"/>
    <col min="77" max="77" width="9" style="30" customWidth="1"/>
    <col min="78" max="16384" width="9" style="30"/>
  </cols>
  <sheetData>
    <row r="1" spans="1:75" x14ac:dyDescent="0.2">
      <c r="BP1" s="112"/>
      <c r="BT1" s="40"/>
      <c r="BU1" s="40"/>
      <c r="BV1" s="923"/>
      <c r="BW1" s="923"/>
    </row>
    <row r="2" spans="1:75" s="24" customFormat="1" ht="21" x14ac:dyDescent="0.2">
      <c r="B2" s="113"/>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5" t="s">
        <v>119</v>
      </c>
      <c r="BC2" s="116"/>
      <c r="BD2" s="924">
        <f>IF(【契約①】契約内容申告書!BD2="","",【契約①】契約内容申告書!BD2)</f>
        <v>2022</v>
      </c>
      <c r="BE2" s="924"/>
      <c r="BF2" s="924"/>
      <c r="BG2" s="924"/>
      <c r="BH2" s="726" t="s">
        <v>1</v>
      </c>
      <c r="BI2" s="726"/>
      <c r="BJ2" s="735" t="str">
        <f>IF(【契約①】契約内容申告書!$BJ$2="","",【契約①】契約内容申告書!$BJ$2)</f>
        <v/>
      </c>
      <c r="BK2" s="735"/>
      <c r="BL2" s="726" t="s">
        <v>3</v>
      </c>
      <c r="BM2" s="726"/>
      <c r="BN2" s="735" t="str">
        <f>IF(【契約①】契約内容申告書!$BN$2="","",【契約①】契約内容申告書!$BN$2)</f>
        <v/>
      </c>
      <c r="BO2" s="735"/>
      <c r="BP2" s="114" t="s">
        <v>4</v>
      </c>
      <c r="BR2" s="114"/>
    </row>
    <row r="3" spans="1:75" s="24" customFormat="1" ht="21" x14ac:dyDescent="0.2">
      <c r="B3" s="113"/>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5" t="s">
        <v>5</v>
      </c>
      <c r="BC3" s="269" t="s">
        <v>122</v>
      </c>
      <c r="BD3" s="269"/>
      <c r="BE3" s="269"/>
      <c r="BF3" s="269"/>
      <c r="BG3" s="269"/>
      <c r="BH3" s="269"/>
      <c r="BI3" s="269"/>
      <c r="BJ3" s="832" t="str">
        <f>IF(【契約①】契約内容申告書!BJ3="","",【契約①】契約内容申告書!BJ3)</f>
        <v/>
      </c>
      <c r="BK3" s="832"/>
      <c r="BL3" s="832"/>
      <c r="BM3" s="832"/>
      <c r="BN3" s="832"/>
      <c r="BO3" s="832"/>
      <c r="BP3" s="832"/>
      <c r="BQ3" s="832"/>
      <c r="BR3" s="114"/>
    </row>
    <row r="4" spans="1:75" s="24" customFormat="1" ht="21" x14ac:dyDescent="0.2">
      <c r="B4" s="113"/>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H4" s="115"/>
      <c r="BI4" s="23"/>
      <c r="BJ4" s="23"/>
      <c r="BK4" s="24" t="s">
        <v>6</v>
      </c>
      <c r="BL4" s="735">
        <v>2</v>
      </c>
      <c r="BM4" s="735"/>
      <c r="BN4" s="108" t="s">
        <v>7</v>
      </c>
      <c r="BO4" s="735" t="str">
        <f>IF(J15="","",J15)</f>
        <v>　</v>
      </c>
      <c r="BP4" s="735"/>
      <c r="BQ4" s="24" t="s">
        <v>8</v>
      </c>
      <c r="BR4" s="114"/>
    </row>
    <row r="5" spans="1:75" s="45" customFormat="1" ht="66.75" customHeight="1" x14ac:dyDescent="0.2">
      <c r="B5" s="736" t="s">
        <v>0</v>
      </c>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c r="AT5" s="736"/>
      <c r="AU5" s="736"/>
      <c r="AV5" s="736"/>
      <c r="AW5" s="736"/>
      <c r="AX5" s="736"/>
      <c r="AY5" s="736"/>
      <c r="AZ5" s="736"/>
      <c r="BA5" s="736"/>
      <c r="BB5" s="736"/>
      <c r="BC5" s="736"/>
      <c r="BD5" s="736"/>
      <c r="BE5" s="736"/>
      <c r="BF5" s="736"/>
      <c r="BG5" s="736"/>
      <c r="BH5" s="736"/>
      <c r="BI5" s="736"/>
      <c r="BJ5" s="736"/>
      <c r="BK5" s="736"/>
      <c r="BL5" s="736"/>
      <c r="BM5" s="736"/>
      <c r="BN5" s="736"/>
      <c r="BO5" s="736"/>
      <c r="BP5" s="736"/>
      <c r="BQ5" s="736"/>
      <c r="BR5" s="736"/>
    </row>
    <row r="7" spans="1:75" s="52" customFormat="1" ht="23.5" x14ac:dyDescent="0.2">
      <c r="B7" s="737" t="s">
        <v>88</v>
      </c>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738"/>
      <c r="AO7" s="738"/>
      <c r="AP7" s="738"/>
      <c r="AQ7" s="738"/>
      <c r="AR7" s="738"/>
      <c r="AS7" s="738"/>
      <c r="AT7" s="738"/>
      <c r="AU7" s="738"/>
      <c r="AV7" s="738"/>
      <c r="AW7" s="738"/>
      <c r="AX7" s="738"/>
      <c r="AY7" s="738"/>
      <c r="AZ7" s="738"/>
      <c r="BA7" s="738"/>
      <c r="BB7" s="738"/>
      <c r="BC7" s="738"/>
      <c r="BD7" s="738"/>
      <c r="BE7" s="738"/>
      <c r="BF7" s="738"/>
      <c r="BG7" s="738"/>
      <c r="BH7" s="738"/>
      <c r="BI7" s="738"/>
      <c r="BJ7" s="738"/>
      <c r="BK7" s="738"/>
      <c r="BL7" s="738"/>
      <c r="BM7" s="738"/>
      <c r="BN7" s="738"/>
      <c r="BO7" s="738"/>
      <c r="BP7" s="738"/>
      <c r="BQ7" s="738"/>
      <c r="BR7" s="738"/>
    </row>
    <row r="8" spans="1:75" s="55" customFormat="1" ht="16.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row>
    <row r="9" spans="1:75" s="55" customFormat="1" ht="16.5" x14ac:dyDescent="0.2">
      <c r="A9" s="30"/>
      <c r="B9" s="339" t="s">
        <v>9</v>
      </c>
      <c r="C9" s="339"/>
      <c r="D9" s="339"/>
      <c r="E9" s="339"/>
      <c r="F9" s="339"/>
      <c r="G9" s="339"/>
      <c r="H9" s="339"/>
      <c r="I9" s="339"/>
      <c r="J9" s="917" t="str">
        <f>IF(【契約①】契約内容申告書!$J$9="","",【契約①】契約内容申告書!$J$9)</f>
        <v>　</v>
      </c>
      <c r="K9" s="918"/>
      <c r="L9" s="918"/>
      <c r="M9" s="918"/>
      <c r="N9" s="918"/>
      <c r="O9" s="918"/>
      <c r="P9" s="918"/>
      <c r="Q9" s="918"/>
      <c r="R9" s="918"/>
      <c r="S9" s="918"/>
      <c r="T9" s="918"/>
      <c r="U9" s="918"/>
      <c r="V9" s="918"/>
      <c r="W9" s="918"/>
      <c r="X9" s="918"/>
      <c r="Y9" s="918"/>
      <c r="Z9" s="918"/>
      <c r="AA9" s="918"/>
      <c r="AB9" s="918"/>
      <c r="AC9" s="918"/>
      <c r="AD9" s="918"/>
      <c r="AE9" s="918"/>
      <c r="AF9" s="918"/>
      <c r="AG9" s="918"/>
      <c r="AH9" s="918"/>
      <c r="AI9" s="919"/>
    </row>
    <row r="10" spans="1:75" s="55" customFormat="1" ht="16.5" x14ac:dyDescent="0.2">
      <c r="B10" s="339"/>
      <c r="C10" s="339"/>
      <c r="D10" s="339"/>
      <c r="E10" s="339"/>
      <c r="F10" s="339"/>
      <c r="G10" s="339"/>
      <c r="H10" s="339"/>
      <c r="I10" s="339"/>
      <c r="J10" s="920"/>
      <c r="K10" s="921"/>
      <c r="L10" s="921"/>
      <c r="M10" s="921"/>
      <c r="N10" s="921"/>
      <c r="O10" s="921"/>
      <c r="P10" s="921"/>
      <c r="Q10" s="921"/>
      <c r="R10" s="921"/>
      <c r="S10" s="921"/>
      <c r="T10" s="921"/>
      <c r="U10" s="921"/>
      <c r="V10" s="921"/>
      <c r="W10" s="921"/>
      <c r="X10" s="921"/>
      <c r="Y10" s="921"/>
      <c r="Z10" s="921"/>
      <c r="AA10" s="921"/>
      <c r="AB10" s="921"/>
      <c r="AC10" s="921"/>
      <c r="AD10" s="921"/>
      <c r="AE10" s="921"/>
      <c r="AF10" s="921"/>
      <c r="AG10" s="921"/>
      <c r="AH10" s="921"/>
      <c r="AI10" s="922"/>
    </row>
    <row r="11" spans="1:75" ht="16.5" x14ac:dyDescent="0.2">
      <c r="B11" s="339" t="s">
        <v>11</v>
      </c>
      <c r="C11" s="339"/>
      <c r="D11" s="339"/>
      <c r="E11" s="339"/>
      <c r="F11" s="339"/>
      <c r="G11" s="339"/>
      <c r="H11" s="339"/>
      <c r="I11" s="339"/>
      <c r="J11" s="917" t="str">
        <f>IF(【契約①】契約内容申告書!$J$11="","",【契約①】契約内容申告書!$J$11)</f>
        <v>　</v>
      </c>
      <c r="K11" s="918"/>
      <c r="L11" s="918"/>
      <c r="M11" s="918"/>
      <c r="N11" s="918"/>
      <c r="O11" s="918"/>
      <c r="P11" s="918"/>
      <c r="Q11" s="918"/>
      <c r="R11" s="918"/>
      <c r="S11" s="918"/>
      <c r="T11" s="918"/>
      <c r="U11" s="918"/>
      <c r="V11" s="918"/>
      <c r="W11" s="918"/>
      <c r="X11" s="918"/>
      <c r="Y11" s="918"/>
      <c r="Z11" s="918"/>
      <c r="AA11" s="918"/>
      <c r="AB11" s="918"/>
      <c r="AC11" s="918"/>
      <c r="AD11" s="918"/>
      <c r="AE11" s="918"/>
      <c r="AF11" s="918"/>
      <c r="AG11" s="918"/>
      <c r="AH11" s="918"/>
      <c r="AI11" s="919"/>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118"/>
    </row>
    <row r="12" spans="1:75" ht="16.5" x14ac:dyDescent="0.2">
      <c r="B12" s="339"/>
      <c r="C12" s="339"/>
      <c r="D12" s="339"/>
      <c r="E12" s="339"/>
      <c r="F12" s="339"/>
      <c r="G12" s="339"/>
      <c r="H12" s="339"/>
      <c r="I12" s="339"/>
      <c r="J12" s="920"/>
      <c r="K12" s="921"/>
      <c r="L12" s="921"/>
      <c r="M12" s="921"/>
      <c r="N12" s="921"/>
      <c r="O12" s="921"/>
      <c r="P12" s="921"/>
      <c r="Q12" s="921"/>
      <c r="R12" s="921"/>
      <c r="S12" s="921"/>
      <c r="T12" s="921"/>
      <c r="U12" s="921"/>
      <c r="V12" s="921"/>
      <c r="W12" s="921"/>
      <c r="X12" s="921"/>
      <c r="Y12" s="921"/>
      <c r="Z12" s="921"/>
      <c r="AA12" s="921"/>
      <c r="AB12" s="921"/>
      <c r="AC12" s="921"/>
      <c r="AD12" s="921"/>
      <c r="AE12" s="921"/>
      <c r="AF12" s="921"/>
      <c r="AG12" s="921"/>
      <c r="AH12" s="921"/>
      <c r="AI12" s="922"/>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118"/>
    </row>
    <row r="13" spans="1:75" ht="16.5" x14ac:dyDescent="0.2">
      <c r="B13" s="339" t="s">
        <v>13</v>
      </c>
      <c r="C13" s="339"/>
      <c r="D13" s="339"/>
      <c r="E13" s="339"/>
      <c r="F13" s="339"/>
      <c r="G13" s="339"/>
      <c r="H13" s="339"/>
      <c r="I13" s="339"/>
      <c r="J13" s="917" t="str">
        <f>IF(【契約①】契約内容申告書!$J$13="","",【契約①】契約内容申告書!$J$13)</f>
        <v>　</v>
      </c>
      <c r="K13" s="918"/>
      <c r="L13" s="918"/>
      <c r="M13" s="918"/>
      <c r="N13" s="918"/>
      <c r="O13" s="918"/>
      <c r="P13" s="918"/>
      <c r="Q13" s="918"/>
      <c r="R13" s="918"/>
      <c r="S13" s="918"/>
      <c r="T13" s="918"/>
      <c r="U13" s="918"/>
      <c r="V13" s="918"/>
      <c r="W13" s="918"/>
      <c r="X13" s="918"/>
      <c r="Y13" s="918"/>
      <c r="Z13" s="918"/>
      <c r="AA13" s="918"/>
      <c r="AB13" s="918"/>
      <c r="AC13" s="918"/>
      <c r="AD13" s="918"/>
      <c r="AE13" s="918"/>
      <c r="AF13" s="918"/>
      <c r="AG13" s="918"/>
      <c r="AH13" s="918"/>
      <c r="AI13" s="919"/>
      <c r="AJ13" s="55"/>
      <c r="AK13" s="55"/>
      <c r="AL13" s="55"/>
      <c r="AM13" s="55"/>
      <c r="AN13" s="55"/>
      <c r="AO13" s="55"/>
      <c r="AP13" s="55"/>
    </row>
    <row r="14" spans="1:75" ht="16.5" x14ac:dyDescent="0.2">
      <c r="B14" s="339"/>
      <c r="C14" s="339"/>
      <c r="D14" s="339"/>
      <c r="E14" s="339"/>
      <c r="F14" s="339"/>
      <c r="G14" s="339"/>
      <c r="H14" s="339"/>
      <c r="I14" s="339"/>
      <c r="J14" s="920"/>
      <c r="K14" s="921"/>
      <c r="L14" s="921"/>
      <c r="M14" s="921"/>
      <c r="N14" s="921"/>
      <c r="O14" s="921"/>
      <c r="P14" s="921"/>
      <c r="Q14" s="921"/>
      <c r="R14" s="921"/>
      <c r="S14" s="921"/>
      <c r="T14" s="921"/>
      <c r="U14" s="921"/>
      <c r="V14" s="921"/>
      <c r="W14" s="921"/>
      <c r="X14" s="921"/>
      <c r="Y14" s="921"/>
      <c r="Z14" s="921"/>
      <c r="AA14" s="921"/>
      <c r="AB14" s="921"/>
      <c r="AC14" s="921"/>
      <c r="AD14" s="921"/>
      <c r="AE14" s="921"/>
      <c r="AF14" s="921"/>
      <c r="AG14" s="921"/>
      <c r="AH14" s="921"/>
      <c r="AI14" s="922"/>
      <c r="AJ14" s="55"/>
      <c r="AK14" s="55"/>
      <c r="AL14" s="55"/>
      <c r="AM14" s="55"/>
      <c r="AN14" s="55"/>
      <c r="AO14" s="55"/>
      <c r="AP14" s="55"/>
    </row>
    <row r="15" spans="1:75" s="55" customFormat="1" ht="17.25" customHeight="1" x14ac:dyDescent="0.2">
      <c r="B15" s="339" t="s">
        <v>15</v>
      </c>
      <c r="C15" s="339"/>
      <c r="D15" s="339"/>
      <c r="E15" s="339"/>
      <c r="F15" s="339"/>
      <c r="G15" s="339"/>
      <c r="H15" s="339"/>
      <c r="I15" s="339"/>
      <c r="J15" s="917" t="str">
        <f>IF(【契約①】契約内容申告書!$J$15="","",【契約①】契約内容申告書!$J$15)</f>
        <v>　</v>
      </c>
      <c r="K15" s="918"/>
      <c r="L15" s="918"/>
      <c r="M15" s="918"/>
      <c r="N15" s="918"/>
      <c r="O15" s="918"/>
      <c r="P15" s="918"/>
      <c r="Q15" s="918"/>
      <c r="R15" s="918"/>
      <c r="S15" s="918"/>
      <c r="T15" s="918"/>
      <c r="U15" s="918"/>
      <c r="V15" s="918"/>
      <c r="W15" s="918"/>
      <c r="X15" s="918"/>
      <c r="Y15" s="918"/>
      <c r="Z15" s="918"/>
      <c r="AA15" s="918"/>
      <c r="AB15" s="918"/>
      <c r="AC15" s="918"/>
      <c r="AD15" s="918"/>
      <c r="AE15" s="918"/>
      <c r="AF15" s="918"/>
      <c r="AG15" s="918"/>
      <c r="AH15" s="918"/>
      <c r="AI15" s="919"/>
      <c r="AM15" s="30"/>
      <c r="AN15" s="30"/>
      <c r="AO15" s="30"/>
      <c r="AP15" s="30"/>
    </row>
    <row r="16" spans="1:75" s="55" customFormat="1" ht="17.25" customHeight="1" x14ac:dyDescent="0.2">
      <c r="B16" s="339"/>
      <c r="C16" s="339"/>
      <c r="D16" s="339"/>
      <c r="E16" s="339"/>
      <c r="F16" s="339"/>
      <c r="G16" s="339"/>
      <c r="H16" s="339"/>
      <c r="I16" s="339"/>
      <c r="J16" s="920"/>
      <c r="K16" s="921"/>
      <c r="L16" s="921"/>
      <c r="M16" s="921"/>
      <c r="N16" s="921"/>
      <c r="O16" s="921"/>
      <c r="P16" s="921"/>
      <c r="Q16" s="921"/>
      <c r="R16" s="921"/>
      <c r="S16" s="921"/>
      <c r="T16" s="921"/>
      <c r="U16" s="921"/>
      <c r="V16" s="921"/>
      <c r="W16" s="921"/>
      <c r="X16" s="921"/>
      <c r="Y16" s="921"/>
      <c r="Z16" s="921"/>
      <c r="AA16" s="921"/>
      <c r="AB16" s="921"/>
      <c r="AC16" s="921"/>
      <c r="AD16" s="921"/>
      <c r="AE16" s="921"/>
      <c r="AF16" s="921"/>
      <c r="AG16" s="921"/>
      <c r="AH16" s="921"/>
      <c r="AI16" s="922"/>
      <c r="AM16" s="30"/>
      <c r="AN16" s="30"/>
      <c r="AO16" s="30"/>
      <c r="AP16" s="30"/>
      <c r="BR16" s="30"/>
    </row>
    <row r="17" spans="1:103" customFormat="1" ht="17.25" customHeight="1" x14ac:dyDescent="0.2">
      <c r="A17" s="30"/>
      <c r="B17" s="166" t="s">
        <v>16</v>
      </c>
      <c r="C17" s="167"/>
      <c r="D17" s="167"/>
      <c r="E17" s="167"/>
      <c r="F17" s="167"/>
      <c r="G17" s="167"/>
      <c r="H17" s="167"/>
      <c r="I17" s="168"/>
      <c r="J17" s="694">
        <v>2</v>
      </c>
      <c r="K17" s="695"/>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6"/>
      <c r="AJ17" s="55"/>
      <c r="AK17" s="55"/>
      <c r="AL17" s="55"/>
      <c r="AM17" s="55"/>
      <c r="AN17" s="55"/>
      <c r="AO17" s="55"/>
      <c r="AP17" s="55"/>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row>
    <row r="18" spans="1:103" customFormat="1" ht="18.5" customHeight="1" x14ac:dyDescent="0.2">
      <c r="A18" s="30"/>
      <c r="B18" s="169"/>
      <c r="C18" s="170"/>
      <c r="D18" s="170"/>
      <c r="E18" s="170"/>
      <c r="F18" s="170"/>
      <c r="G18" s="170"/>
      <c r="H18" s="170"/>
      <c r="I18" s="171"/>
      <c r="J18" s="697"/>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9"/>
      <c r="AJ18" s="55"/>
      <c r="AK18" s="55"/>
      <c r="AL18" s="55"/>
      <c r="AM18" s="55"/>
      <c r="AN18" s="55"/>
      <c r="AO18" s="55"/>
      <c r="AP18" s="55"/>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740" t="str">
        <f>IF(AND(B31&lt;I28,OR(T28="",T28="該当なし")),"※1 初回リース契約期間が最長処分制限期間より短い年数となっています。入力内容に誤りがないか確認してください。","")</f>
        <v/>
      </c>
      <c r="BT18" s="740"/>
      <c r="BU18" s="740"/>
      <c r="BV18" s="740"/>
      <c r="BW18" s="740"/>
      <c r="BX18" s="740"/>
      <c r="BY18" s="740"/>
      <c r="BZ18" s="740"/>
      <c r="CA18" s="740"/>
      <c r="CB18" s="740"/>
      <c r="CC18" s="740"/>
      <c r="CD18" s="740"/>
      <c r="CE18" s="740"/>
      <c r="CF18" s="740"/>
      <c r="CG18" s="739"/>
      <c r="CH18" s="739"/>
      <c r="CI18" s="739"/>
      <c r="CJ18" s="739"/>
      <c r="CK18" s="739"/>
      <c r="CL18" s="154"/>
      <c r="CM18" s="154"/>
      <c r="CN18" s="154"/>
      <c r="CO18" s="154"/>
      <c r="CP18" s="154"/>
      <c r="CQ18" s="154"/>
      <c r="CR18" s="154"/>
      <c r="CS18" s="154"/>
      <c r="CT18" s="154"/>
      <c r="CU18" s="154"/>
      <c r="CV18" s="154"/>
      <c r="CW18" s="154"/>
      <c r="CX18" s="154"/>
      <c r="CY18" s="154"/>
    </row>
    <row r="19" spans="1:103" s="7" customFormat="1" ht="18.5" customHeight="1" x14ac:dyDescent="0.2">
      <c r="A19" s="18"/>
      <c r="B19" s="63"/>
      <c r="C19" s="63"/>
      <c r="D19" s="63"/>
      <c r="E19" s="63"/>
      <c r="F19" s="63"/>
      <c r="G19" s="63"/>
      <c r="H19" s="63"/>
      <c r="I19" s="63"/>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119"/>
      <c r="AN19" s="119"/>
      <c r="AO19" s="119"/>
      <c r="AP19" s="119"/>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740"/>
      <c r="BT19" s="740"/>
      <c r="BU19" s="740"/>
      <c r="BV19" s="740"/>
      <c r="BW19" s="740"/>
      <c r="BX19" s="740"/>
      <c r="BY19" s="740"/>
      <c r="BZ19" s="740"/>
      <c r="CA19" s="740"/>
      <c r="CB19" s="740"/>
      <c r="CC19" s="740"/>
      <c r="CD19" s="740"/>
      <c r="CE19" s="740"/>
      <c r="CF19" s="740"/>
      <c r="CG19" s="739"/>
      <c r="CH19" s="739"/>
      <c r="CI19" s="739"/>
      <c r="CJ19" s="739"/>
      <c r="CK19" s="739"/>
      <c r="CL19" s="154"/>
      <c r="CM19" s="154"/>
      <c r="CN19" s="154"/>
      <c r="CO19" s="154"/>
      <c r="CP19" s="154"/>
      <c r="CQ19" s="154"/>
      <c r="CR19" s="154"/>
      <c r="CS19" s="154"/>
      <c r="CT19" s="154"/>
      <c r="CU19" s="154"/>
      <c r="CV19" s="154"/>
      <c r="CW19" s="154"/>
      <c r="CX19" s="154"/>
      <c r="CY19" s="154"/>
    </row>
    <row r="20" spans="1:103" customFormat="1" ht="13.5"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30"/>
      <c r="BS20" s="740"/>
      <c r="BT20" s="740"/>
      <c r="BU20" s="740"/>
      <c r="BV20" s="740"/>
      <c r="BW20" s="740"/>
      <c r="BX20" s="740"/>
      <c r="BY20" s="740"/>
      <c r="BZ20" s="740"/>
      <c r="CA20" s="740"/>
      <c r="CB20" s="740"/>
      <c r="CC20" s="740"/>
      <c r="CD20" s="740"/>
      <c r="CE20" s="740"/>
      <c r="CF20" s="740"/>
      <c r="CG20" s="739"/>
      <c r="CH20" s="739"/>
      <c r="CI20" s="739"/>
      <c r="CJ20" s="739"/>
      <c r="CK20" s="739"/>
      <c r="CL20" s="154"/>
      <c r="CM20" s="154"/>
      <c r="CN20" s="154"/>
      <c r="CO20" s="154"/>
      <c r="CP20" s="154"/>
      <c r="CQ20" s="154"/>
      <c r="CR20" s="154"/>
      <c r="CS20" s="154"/>
      <c r="CT20" s="154"/>
      <c r="CU20" s="154"/>
      <c r="CV20" s="154"/>
      <c r="CW20" s="154"/>
      <c r="CX20" s="154"/>
      <c r="CY20" s="154"/>
    </row>
    <row r="21" spans="1:103" customFormat="1" ht="11.25" customHeight="1" x14ac:dyDescent="0.2">
      <c r="A21" s="30"/>
      <c r="B21" s="166" t="s">
        <v>17</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8"/>
      <c r="BD21" s="18"/>
      <c r="BE21" s="18"/>
      <c r="BF21" s="18"/>
      <c r="BG21" s="18"/>
      <c r="BH21" s="18"/>
      <c r="BI21" s="18"/>
      <c r="BJ21" s="18"/>
      <c r="BK21" s="18"/>
      <c r="BL21" s="18"/>
      <c r="BM21" s="18"/>
      <c r="BN21" s="18"/>
      <c r="BO21" s="18"/>
      <c r="BP21" s="18"/>
      <c r="BQ21" s="18"/>
      <c r="BR21" s="30"/>
      <c r="BS21" s="740"/>
      <c r="BT21" s="740"/>
      <c r="BU21" s="740"/>
      <c r="BV21" s="740"/>
      <c r="BW21" s="740"/>
      <c r="BX21" s="740"/>
      <c r="BY21" s="740"/>
      <c r="BZ21" s="740"/>
      <c r="CA21" s="740"/>
      <c r="CB21" s="740"/>
      <c r="CC21" s="740"/>
      <c r="CD21" s="740"/>
      <c r="CE21" s="740"/>
      <c r="CF21" s="740"/>
      <c r="CG21" s="154"/>
      <c r="CH21" s="154"/>
      <c r="CI21" s="154"/>
      <c r="CJ21" s="154"/>
      <c r="CK21" s="154"/>
      <c r="CL21" s="154"/>
      <c r="CM21" s="154"/>
      <c r="CN21" s="154"/>
      <c r="CO21" s="154"/>
      <c r="CP21" s="154"/>
      <c r="CQ21" s="154"/>
      <c r="CR21" s="154"/>
      <c r="CS21" s="154"/>
      <c r="CT21" s="154"/>
      <c r="CU21" s="154"/>
      <c r="CV21" s="154"/>
      <c r="CW21" s="154"/>
      <c r="CX21" s="154"/>
      <c r="CY21" s="154"/>
    </row>
    <row r="22" spans="1:103" customFormat="1" ht="11.25" customHeight="1" x14ac:dyDescent="0.2">
      <c r="A22" s="30"/>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80"/>
      <c r="BD22" s="18"/>
      <c r="BE22" s="18"/>
      <c r="BF22" s="18"/>
      <c r="BG22" s="18"/>
      <c r="BH22" s="18"/>
      <c r="BI22" s="18"/>
      <c r="BJ22" s="18"/>
      <c r="BK22" s="18"/>
      <c r="BL22" s="18"/>
      <c r="BM22" s="18"/>
      <c r="BN22" s="18"/>
      <c r="BO22" s="18"/>
      <c r="BP22" s="18"/>
      <c r="BQ22" s="18"/>
      <c r="BR22" s="30"/>
      <c r="BS22" s="724" t="str">
        <f>IF(AND(B31&lt;I28,OR(T28="",T31="")),"※2 最長処分制限期間を下回る初回リース契約期間の場合は、再リースが選択できる契約であることが確認できる証憑書類名と記載箇所を申告してください。","")</f>
        <v/>
      </c>
      <c r="BT22" s="724"/>
      <c r="BU22" s="724"/>
      <c r="BV22" s="724"/>
      <c r="BW22" s="724"/>
      <c r="BX22" s="724"/>
      <c r="BY22" s="724"/>
      <c r="BZ22" s="724"/>
      <c r="CA22" s="724"/>
      <c r="CB22" s="724"/>
      <c r="CC22" s="724"/>
      <c r="CD22" s="724"/>
      <c r="CE22" s="724"/>
      <c r="CF22" s="724"/>
      <c r="CG22" s="154"/>
      <c r="CH22" s="154"/>
      <c r="CI22" s="154"/>
      <c r="CJ22" s="154"/>
      <c r="CK22" s="154"/>
      <c r="CL22" s="154"/>
      <c r="CM22" s="154"/>
      <c r="CN22" s="154"/>
      <c r="CO22" s="154"/>
      <c r="CP22" s="154"/>
      <c r="CQ22" s="154"/>
      <c r="CR22" s="154"/>
      <c r="CS22" s="154"/>
      <c r="CT22" s="154"/>
      <c r="CU22" s="154"/>
      <c r="CV22" s="154"/>
      <c r="CW22" s="154"/>
      <c r="CX22" s="154"/>
      <c r="CY22" s="154"/>
    </row>
    <row r="23" spans="1:103" customFormat="1" ht="11.25" customHeight="1" x14ac:dyDescent="0.2">
      <c r="A23" s="30"/>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1"/>
      <c r="BD23" s="18"/>
      <c r="BE23" s="18"/>
      <c r="BF23" s="18"/>
      <c r="BG23" s="18"/>
      <c r="BH23" s="18"/>
      <c r="BI23" s="18"/>
      <c r="BJ23" s="18"/>
      <c r="BK23" s="18"/>
      <c r="BL23" s="18"/>
      <c r="BM23" s="18"/>
      <c r="BN23" s="18"/>
      <c r="BO23" s="18"/>
      <c r="BP23" s="18"/>
      <c r="BQ23" s="18"/>
      <c r="BR23" s="30"/>
      <c r="BS23" s="724"/>
      <c r="BT23" s="724"/>
      <c r="BU23" s="724"/>
      <c r="BV23" s="724"/>
      <c r="BW23" s="724"/>
      <c r="BX23" s="724"/>
      <c r="BY23" s="724"/>
      <c r="BZ23" s="724"/>
      <c r="CA23" s="724"/>
      <c r="CB23" s="724"/>
      <c r="CC23" s="724"/>
      <c r="CD23" s="724"/>
      <c r="CE23" s="724"/>
      <c r="CF23" s="724"/>
      <c r="CG23" s="154"/>
      <c r="CH23" s="154"/>
      <c r="CI23" s="154"/>
      <c r="CJ23" s="154"/>
      <c r="CK23" s="154"/>
      <c r="CL23" s="154"/>
      <c r="CM23" s="154"/>
      <c r="CN23" s="154"/>
      <c r="CO23" s="154"/>
      <c r="CP23" s="154"/>
      <c r="CQ23" s="154"/>
      <c r="CR23" s="154"/>
      <c r="CS23" s="154"/>
      <c r="CT23" s="154"/>
      <c r="CU23" s="154"/>
      <c r="CV23" s="154"/>
      <c r="CW23" s="154"/>
      <c r="CX23" s="154"/>
      <c r="CY23" s="154"/>
    </row>
    <row r="24" spans="1:103" customFormat="1" ht="18.649999999999999" customHeight="1" x14ac:dyDescent="0.2">
      <c r="A24" s="18"/>
      <c r="B24" s="174" t="s">
        <v>83</v>
      </c>
      <c r="C24" s="174"/>
      <c r="D24" s="174"/>
      <c r="E24" s="174"/>
      <c r="F24" s="174"/>
      <c r="G24" s="174"/>
      <c r="H24" s="174"/>
      <c r="I24" s="340" t="s">
        <v>84</v>
      </c>
      <c r="J24" s="341"/>
      <c r="K24" s="341"/>
      <c r="L24" s="341"/>
      <c r="M24" s="341"/>
      <c r="N24" s="341"/>
      <c r="O24" s="342"/>
      <c r="P24" s="349" t="s">
        <v>121</v>
      </c>
      <c r="Q24" s="350"/>
      <c r="R24" s="350"/>
      <c r="S24" s="350"/>
      <c r="T24" s="350"/>
      <c r="U24" s="350"/>
      <c r="V24" s="350"/>
      <c r="W24" s="350"/>
      <c r="X24" s="350"/>
      <c r="Y24" s="350"/>
      <c r="Z24" s="350"/>
      <c r="AA24" s="350"/>
      <c r="AB24" s="350"/>
      <c r="AC24" s="350"/>
      <c r="AD24" s="350"/>
      <c r="AE24" s="350"/>
      <c r="AF24" s="351"/>
      <c r="AG24" s="340" t="s">
        <v>103</v>
      </c>
      <c r="AH24" s="341"/>
      <c r="AI24" s="341"/>
      <c r="AJ24" s="341"/>
      <c r="AK24" s="341"/>
      <c r="AL24" s="729"/>
      <c r="AM24" s="729"/>
      <c r="AN24" s="730"/>
      <c r="AO24" s="340" t="s">
        <v>19</v>
      </c>
      <c r="AP24" s="341"/>
      <c r="AQ24" s="341"/>
      <c r="AR24" s="341"/>
      <c r="AS24" s="341"/>
      <c r="AT24" s="729"/>
      <c r="AU24" s="729"/>
      <c r="AV24" s="730"/>
      <c r="AW24" s="340" t="s">
        <v>20</v>
      </c>
      <c r="AX24" s="341"/>
      <c r="AY24" s="341"/>
      <c r="AZ24" s="341"/>
      <c r="BA24" s="341"/>
      <c r="BB24" s="729"/>
      <c r="BC24" s="730"/>
      <c r="BD24" s="30"/>
      <c r="BE24" s="154"/>
      <c r="BF24" s="154"/>
      <c r="BG24" s="154"/>
      <c r="BH24" s="154"/>
      <c r="BI24" s="154"/>
      <c r="BJ24" s="154"/>
      <c r="BK24" s="154"/>
      <c r="BL24" s="154"/>
      <c r="BM24" s="154"/>
      <c r="BN24" s="154"/>
      <c r="BO24" s="154"/>
      <c r="BP24" s="154"/>
      <c r="BQ24" s="154"/>
      <c r="BR24" s="154"/>
      <c r="BS24" s="724"/>
      <c r="BT24" s="724"/>
      <c r="BU24" s="724"/>
      <c r="BV24" s="724"/>
      <c r="BW24" s="724"/>
      <c r="BX24" s="724"/>
      <c r="BY24" s="724"/>
      <c r="BZ24" s="724"/>
      <c r="CA24" s="724"/>
      <c r="CB24" s="724"/>
      <c r="CC24" s="724"/>
      <c r="CD24" s="724"/>
      <c r="CE24" s="724"/>
      <c r="CF24" s="724"/>
      <c r="CG24" s="154"/>
      <c r="CH24" s="154"/>
      <c r="CI24" s="154"/>
      <c r="CJ24" s="154"/>
      <c r="CK24" s="154"/>
    </row>
    <row r="25" spans="1:103" customFormat="1" ht="18.649999999999999" customHeight="1" x14ac:dyDescent="0.2">
      <c r="A25" s="30"/>
      <c r="B25" s="174"/>
      <c r="C25" s="174"/>
      <c r="D25" s="174"/>
      <c r="E25" s="174"/>
      <c r="F25" s="174"/>
      <c r="G25" s="174"/>
      <c r="H25" s="174"/>
      <c r="I25" s="343"/>
      <c r="J25" s="344"/>
      <c r="K25" s="344"/>
      <c r="L25" s="344"/>
      <c r="M25" s="344"/>
      <c r="N25" s="344"/>
      <c r="O25" s="345"/>
      <c r="P25" s="352"/>
      <c r="Q25" s="353"/>
      <c r="R25" s="353"/>
      <c r="S25" s="353"/>
      <c r="T25" s="353"/>
      <c r="U25" s="353"/>
      <c r="V25" s="353"/>
      <c r="W25" s="353"/>
      <c r="X25" s="353"/>
      <c r="Y25" s="353"/>
      <c r="Z25" s="353"/>
      <c r="AA25" s="353"/>
      <c r="AB25" s="353"/>
      <c r="AC25" s="353"/>
      <c r="AD25" s="353"/>
      <c r="AE25" s="353"/>
      <c r="AF25" s="354"/>
      <c r="AG25" s="343"/>
      <c r="AH25" s="344"/>
      <c r="AI25" s="344"/>
      <c r="AJ25" s="344"/>
      <c r="AK25" s="344"/>
      <c r="AL25" s="731"/>
      <c r="AM25" s="731"/>
      <c r="AN25" s="732"/>
      <c r="AO25" s="343"/>
      <c r="AP25" s="344"/>
      <c r="AQ25" s="344"/>
      <c r="AR25" s="344"/>
      <c r="AS25" s="344"/>
      <c r="AT25" s="731"/>
      <c r="AU25" s="731"/>
      <c r="AV25" s="732"/>
      <c r="AW25" s="343"/>
      <c r="AX25" s="344"/>
      <c r="AY25" s="344"/>
      <c r="AZ25" s="344"/>
      <c r="BA25" s="344"/>
      <c r="BB25" s="731"/>
      <c r="BC25" s="732"/>
      <c r="BD25" s="12"/>
      <c r="BE25" s="154"/>
      <c r="BF25" s="154"/>
      <c r="BG25" s="154"/>
      <c r="BH25" s="154"/>
      <c r="BI25" s="154"/>
      <c r="BJ25" s="154"/>
      <c r="BK25" s="154"/>
      <c r="BL25" s="154"/>
      <c r="BM25" s="154"/>
      <c r="BN25" s="154"/>
      <c r="BO25" s="154"/>
      <c r="BP25" s="154"/>
      <c r="BQ25" s="154"/>
      <c r="BR25" s="154"/>
      <c r="BS25" s="724"/>
      <c r="BT25" s="724"/>
      <c r="BU25" s="724"/>
      <c r="BV25" s="724"/>
      <c r="BW25" s="724"/>
      <c r="BX25" s="724"/>
      <c r="BY25" s="724"/>
      <c r="BZ25" s="724"/>
      <c r="CA25" s="724"/>
      <c r="CB25" s="724"/>
      <c r="CC25" s="724"/>
      <c r="CD25" s="724"/>
      <c r="CE25" s="724"/>
      <c r="CF25" s="724"/>
      <c r="CG25" s="154"/>
      <c r="CH25" s="154"/>
      <c r="CI25" s="154"/>
      <c r="CJ25" s="154"/>
      <c r="CK25" s="154"/>
      <c r="CN25" s="12"/>
    </row>
    <row r="26" spans="1:103" customFormat="1" ht="18.649999999999999" customHeight="1" x14ac:dyDescent="0.2">
      <c r="A26" s="30"/>
      <c r="B26" s="174"/>
      <c r="C26" s="174"/>
      <c r="D26" s="174"/>
      <c r="E26" s="174"/>
      <c r="F26" s="174"/>
      <c r="G26" s="174"/>
      <c r="H26" s="174"/>
      <c r="I26" s="343"/>
      <c r="J26" s="344"/>
      <c r="K26" s="344"/>
      <c r="L26" s="344"/>
      <c r="M26" s="344"/>
      <c r="N26" s="344"/>
      <c r="O26" s="345"/>
      <c r="P26" s="352"/>
      <c r="Q26" s="353"/>
      <c r="R26" s="353"/>
      <c r="S26" s="353"/>
      <c r="T26" s="353"/>
      <c r="U26" s="353"/>
      <c r="V26" s="353"/>
      <c r="W26" s="353"/>
      <c r="X26" s="353"/>
      <c r="Y26" s="353"/>
      <c r="Z26" s="353"/>
      <c r="AA26" s="353"/>
      <c r="AB26" s="353"/>
      <c r="AC26" s="353"/>
      <c r="AD26" s="353"/>
      <c r="AE26" s="353"/>
      <c r="AF26" s="354"/>
      <c r="AG26" s="343"/>
      <c r="AH26" s="344"/>
      <c r="AI26" s="344"/>
      <c r="AJ26" s="344"/>
      <c r="AK26" s="344"/>
      <c r="AL26" s="731"/>
      <c r="AM26" s="731"/>
      <c r="AN26" s="732"/>
      <c r="AO26" s="343"/>
      <c r="AP26" s="344"/>
      <c r="AQ26" s="344"/>
      <c r="AR26" s="344"/>
      <c r="AS26" s="344"/>
      <c r="AT26" s="731"/>
      <c r="AU26" s="731"/>
      <c r="AV26" s="732"/>
      <c r="AW26" s="343"/>
      <c r="AX26" s="344"/>
      <c r="AY26" s="344"/>
      <c r="AZ26" s="344"/>
      <c r="BA26" s="344"/>
      <c r="BB26" s="731"/>
      <c r="BC26" s="732"/>
      <c r="BD26" s="30"/>
      <c r="BE26" s="154"/>
      <c r="BF26" s="154"/>
      <c r="BG26" s="154"/>
      <c r="BH26" s="154"/>
      <c r="BI26" s="154"/>
      <c r="BJ26" s="154"/>
      <c r="BK26" s="154"/>
      <c r="BL26" s="154"/>
      <c r="BM26" s="154"/>
      <c r="BN26" s="154"/>
      <c r="BO26" s="154"/>
      <c r="BP26" s="154"/>
      <c r="BQ26" s="154"/>
      <c r="BR26" s="154"/>
      <c r="BS26" s="758" t="str">
        <f>IF(AG28="有","※初回リース終了時に残価が【有】契約は申請できません。","")</f>
        <v/>
      </c>
      <c r="BT26" s="758"/>
      <c r="BU26" s="758"/>
      <c r="BV26" s="758"/>
      <c r="BW26" s="758"/>
      <c r="BX26" s="758"/>
      <c r="BY26" s="758"/>
      <c r="BZ26" s="758"/>
      <c r="CA26" s="758"/>
      <c r="CB26" s="758"/>
      <c r="CC26" s="758"/>
      <c r="CD26" s="758"/>
      <c r="CE26" s="758"/>
      <c r="CF26" s="758"/>
      <c r="CG26" s="154"/>
      <c r="CH26" s="154"/>
      <c r="CI26" s="154"/>
      <c r="CJ26" s="154"/>
      <c r="CK26" s="154"/>
      <c r="CN26" s="12"/>
    </row>
    <row r="27" spans="1:103" customFormat="1" ht="18.649999999999999" customHeight="1" x14ac:dyDescent="0.2">
      <c r="A27" s="30"/>
      <c r="B27" s="175"/>
      <c r="C27" s="175"/>
      <c r="D27" s="175"/>
      <c r="E27" s="175"/>
      <c r="F27" s="175"/>
      <c r="G27" s="175"/>
      <c r="H27" s="175"/>
      <c r="I27" s="346"/>
      <c r="J27" s="347"/>
      <c r="K27" s="347"/>
      <c r="L27" s="347"/>
      <c r="M27" s="347"/>
      <c r="N27" s="347"/>
      <c r="O27" s="348"/>
      <c r="P27" s="355"/>
      <c r="Q27" s="356"/>
      <c r="R27" s="356"/>
      <c r="S27" s="356"/>
      <c r="T27" s="356"/>
      <c r="U27" s="356"/>
      <c r="V27" s="356"/>
      <c r="W27" s="356"/>
      <c r="X27" s="356"/>
      <c r="Y27" s="356"/>
      <c r="Z27" s="356"/>
      <c r="AA27" s="356"/>
      <c r="AB27" s="356"/>
      <c r="AC27" s="356"/>
      <c r="AD27" s="356"/>
      <c r="AE27" s="356"/>
      <c r="AF27" s="357"/>
      <c r="AG27" s="346"/>
      <c r="AH27" s="347"/>
      <c r="AI27" s="347"/>
      <c r="AJ27" s="347"/>
      <c r="AK27" s="347"/>
      <c r="AL27" s="733"/>
      <c r="AM27" s="733"/>
      <c r="AN27" s="734"/>
      <c r="AO27" s="346"/>
      <c r="AP27" s="347"/>
      <c r="AQ27" s="347"/>
      <c r="AR27" s="347"/>
      <c r="AS27" s="347"/>
      <c r="AT27" s="733"/>
      <c r="AU27" s="733"/>
      <c r="AV27" s="734"/>
      <c r="AW27" s="346"/>
      <c r="AX27" s="347"/>
      <c r="AY27" s="347"/>
      <c r="AZ27" s="347"/>
      <c r="BA27" s="347"/>
      <c r="BB27" s="733"/>
      <c r="BC27" s="734"/>
      <c r="BD27" s="30"/>
      <c r="BE27" s="154"/>
      <c r="BF27" s="154"/>
      <c r="BG27" s="154"/>
      <c r="BH27" s="154"/>
      <c r="BI27" s="154"/>
      <c r="BJ27" s="154"/>
      <c r="BK27" s="154"/>
      <c r="BL27" s="154"/>
      <c r="BM27" s="154"/>
      <c r="BN27" s="154"/>
      <c r="BO27" s="154"/>
      <c r="BP27" s="154"/>
      <c r="BQ27" s="154"/>
      <c r="BR27" s="154"/>
      <c r="BS27" s="758"/>
      <c r="BT27" s="758"/>
      <c r="BU27" s="758"/>
      <c r="BV27" s="758"/>
      <c r="BW27" s="758"/>
      <c r="BX27" s="758"/>
      <c r="BY27" s="758"/>
      <c r="BZ27" s="758"/>
      <c r="CA27" s="758"/>
      <c r="CB27" s="758"/>
      <c r="CC27" s="758"/>
      <c r="CD27" s="758"/>
      <c r="CE27" s="758"/>
      <c r="CF27" s="758"/>
      <c r="CG27" s="154"/>
      <c r="CH27" s="154"/>
      <c r="CI27" s="154"/>
      <c r="CJ27" s="154"/>
      <c r="CK27" s="154"/>
      <c r="CN27" s="13"/>
    </row>
    <row r="28" spans="1:103" customFormat="1" ht="15.75" customHeight="1" x14ac:dyDescent="0.2">
      <c r="A28" s="30"/>
      <c r="B28" s="741"/>
      <c r="C28" s="741"/>
      <c r="D28" s="741"/>
      <c r="E28" s="742"/>
      <c r="F28" s="212" t="s">
        <v>21</v>
      </c>
      <c r="G28" s="212"/>
      <c r="H28" s="213"/>
      <c r="I28" s="760"/>
      <c r="J28" s="761"/>
      <c r="K28" s="761"/>
      <c r="L28" s="761"/>
      <c r="M28" s="204" t="s">
        <v>1</v>
      </c>
      <c r="N28" s="204"/>
      <c r="O28" s="205"/>
      <c r="P28" s="284" t="s">
        <v>22</v>
      </c>
      <c r="Q28" s="285"/>
      <c r="R28" s="285"/>
      <c r="S28" s="286"/>
      <c r="T28" s="743"/>
      <c r="U28" s="744"/>
      <c r="V28" s="744"/>
      <c r="W28" s="744"/>
      <c r="X28" s="744"/>
      <c r="Y28" s="744"/>
      <c r="Z28" s="744"/>
      <c r="AA28" s="744"/>
      <c r="AB28" s="744"/>
      <c r="AC28" s="744"/>
      <c r="AD28" s="744"/>
      <c r="AE28" s="744"/>
      <c r="AF28" s="745"/>
      <c r="AG28" s="713"/>
      <c r="AH28" s="714"/>
      <c r="AI28" s="714"/>
      <c r="AJ28" s="714"/>
      <c r="AK28" s="714"/>
      <c r="AL28" s="714"/>
      <c r="AM28" s="714"/>
      <c r="AN28" s="715"/>
      <c r="AO28" s="703"/>
      <c r="AP28" s="704"/>
      <c r="AQ28" s="704"/>
      <c r="AR28" s="704"/>
      <c r="AS28" s="704"/>
      <c r="AT28" s="709"/>
      <c r="AU28" s="709"/>
      <c r="AV28" s="710"/>
      <c r="AW28" s="700"/>
      <c r="AX28" s="701"/>
      <c r="AY28" s="701"/>
      <c r="AZ28" s="701"/>
      <c r="BA28" s="701"/>
      <c r="BB28" s="701"/>
      <c r="BC28" s="702"/>
      <c r="BD28" s="23" t="str">
        <f>IF(BS18="","","※1")</f>
        <v/>
      </c>
      <c r="BS28" s="758" t="str">
        <f>IF(AO28="該当する","※割賦契約に【該当する】契約は申請できません。","")</f>
        <v/>
      </c>
      <c r="BT28" s="758"/>
      <c r="BU28" s="758"/>
      <c r="BV28" s="758"/>
      <c r="BW28" s="758"/>
      <c r="BX28" s="758"/>
      <c r="BY28" s="758"/>
      <c r="BZ28" s="758"/>
      <c r="CA28" s="758"/>
      <c r="CB28" s="758"/>
      <c r="CC28" s="758"/>
      <c r="CD28" s="758"/>
      <c r="CE28" s="758"/>
      <c r="CF28" s="758"/>
      <c r="CG28" s="22"/>
      <c r="CH28" s="22"/>
      <c r="CI28" s="22"/>
      <c r="CJ28" s="22"/>
      <c r="CK28" s="22"/>
      <c r="CN28" s="13"/>
    </row>
    <row r="29" spans="1:103" customFormat="1" ht="15.75" customHeight="1" x14ac:dyDescent="0.2">
      <c r="A29" s="30"/>
      <c r="B29" s="741"/>
      <c r="C29" s="741"/>
      <c r="D29" s="741"/>
      <c r="E29" s="742"/>
      <c r="F29" s="214"/>
      <c r="G29" s="214"/>
      <c r="H29" s="215"/>
      <c r="I29" s="762"/>
      <c r="J29" s="763"/>
      <c r="K29" s="763"/>
      <c r="L29" s="763"/>
      <c r="M29" s="206"/>
      <c r="N29" s="206"/>
      <c r="O29" s="207"/>
      <c r="P29" s="287"/>
      <c r="Q29" s="288"/>
      <c r="R29" s="288"/>
      <c r="S29" s="289"/>
      <c r="T29" s="746"/>
      <c r="U29" s="747"/>
      <c r="V29" s="747"/>
      <c r="W29" s="747"/>
      <c r="X29" s="747"/>
      <c r="Y29" s="747"/>
      <c r="Z29" s="747"/>
      <c r="AA29" s="747"/>
      <c r="AB29" s="747"/>
      <c r="AC29" s="747"/>
      <c r="AD29" s="747"/>
      <c r="AE29" s="747"/>
      <c r="AF29" s="748"/>
      <c r="AG29" s="716"/>
      <c r="AH29" s="717"/>
      <c r="AI29" s="717"/>
      <c r="AJ29" s="717"/>
      <c r="AK29" s="717"/>
      <c r="AL29" s="717"/>
      <c r="AM29" s="717"/>
      <c r="AN29" s="718"/>
      <c r="AO29" s="703"/>
      <c r="AP29" s="704"/>
      <c r="AQ29" s="704"/>
      <c r="AR29" s="704"/>
      <c r="AS29" s="704"/>
      <c r="AT29" s="709"/>
      <c r="AU29" s="709"/>
      <c r="AV29" s="710"/>
      <c r="AW29" s="703"/>
      <c r="AX29" s="704"/>
      <c r="AY29" s="704"/>
      <c r="AZ29" s="704"/>
      <c r="BA29" s="704"/>
      <c r="BB29" s="704"/>
      <c r="BC29" s="705"/>
      <c r="BD29" s="30"/>
      <c r="BS29" s="758"/>
      <c r="BT29" s="758"/>
      <c r="BU29" s="758"/>
      <c r="BV29" s="758"/>
      <c r="BW29" s="758"/>
      <c r="BX29" s="758"/>
      <c r="BY29" s="758"/>
      <c r="BZ29" s="758"/>
      <c r="CA29" s="758"/>
      <c r="CB29" s="758"/>
      <c r="CC29" s="758"/>
      <c r="CD29" s="758"/>
      <c r="CE29" s="758"/>
      <c r="CF29" s="758"/>
      <c r="CG29" s="22"/>
      <c r="CH29" s="22"/>
      <c r="CI29" s="22"/>
      <c r="CJ29" s="22"/>
      <c r="CK29" s="22"/>
      <c r="CN29" s="13"/>
    </row>
    <row r="30" spans="1:103" customFormat="1" ht="15.75" customHeight="1" x14ac:dyDescent="0.2">
      <c r="A30" s="30"/>
      <c r="B30" s="741"/>
      <c r="C30" s="741"/>
      <c r="D30" s="741"/>
      <c r="E30" s="742"/>
      <c r="F30" s="216"/>
      <c r="G30" s="216"/>
      <c r="H30" s="217"/>
      <c r="I30" s="764"/>
      <c r="J30" s="765"/>
      <c r="K30" s="765"/>
      <c r="L30" s="765"/>
      <c r="M30" s="208"/>
      <c r="N30" s="208"/>
      <c r="O30" s="209"/>
      <c r="P30" s="290"/>
      <c r="Q30" s="291"/>
      <c r="R30" s="291"/>
      <c r="S30" s="292"/>
      <c r="T30" s="749"/>
      <c r="U30" s="750"/>
      <c r="V30" s="750"/>
      <c r="W30" s="750"/>
      <c r="X30" s="750"/>
      <c r="Y30" s="750"/>
      <c r="Z30" s="750"/>
      <c r="AA30" s="750"/>
      <c r="AB30" s="750"/>
      <c r="AC30" s="750"/>
      <c r="AD30" s="750"/>
      <c r="AE30" s="750"/>
      <c r="AF30" s="751"/>
      <c r="AG30" s="716"/>
      <c r="AH30" s="717"/>
      <c r="AI30" s="717"/>
      <c r="AJ30" s="717"/>
      <c r="AK30" s="717"/>
      <c r="AL30" s="717"/>
      <c r="AM30" s="717"/>
      <c r="AN30" s="718"/>
      <c r="AO30" s="703"/>
      <c r="AP30" s="704"/>
      <c r="AQ30" s="704"/>
      <c r="AR30" s="704"/>
      <c r="AS30" s="704"/>
      <c r="AT30" s="709"/>
      <c r="AU30" s="709"/>
      <c r="AV30" s="710"/>
      <c r="AW30" s="703"/>
      <c r="AX30" s="704"/>
      <c r="AY30" s="704"/>
      <c r="AZ30" s="704"/>
      <c r="BA30" s="704"/>
      <c r="BB30" s="704"/>
      <c r="BC30" s="705"/>
      <c r="BD30" s="23" t="str">
        <f>IF(BS22="","","※2")</f>
        <v/>
      </c>
      <c r="BS30" s="759" t="str">
        <f>IF(AW28="該当する","※所有権移転付リースに【該当する】契約は申請できません。","")</f>
        <v/>
      </c>
      <c r="BT30" s="759"/>
      <c r="BU30" s="759"/>
      <c r="BV30" s="759"/>
      <c r="BW30" s="759"/>
      <c r="BX30" s="759"/>
      <c r="BY30" s="759"/>
      <c r="BZ30" s="759"/>
      <c r="CA30" s="759"/>
      <c r="CB30" s="759"/>
      <c r="CC30" s="759"/>
      <c r="CD30" s="759"/>
      <c r="CE30" s="759"/>
      <c r="CF30" s="759"/>
      <c r="CG30" s="22"/>
      <c r="CH30" s="22"/>
      <c r="CI30" s="22"/>
      <c r="CJ30" s="22"/>
      <c r="CK30" s="22"/>
      <c r="CN30" s="13"/>
    </row>
    <row r="31" spans="1:103" customFormat="1" ht="15.75" customHeight="1" x14ac:dyDescent="0.2">
      <c r="A31" s="30"/>
      <c r="B31" s="317" t="str">
        <f>IF(B28="","",ROUNDDOWN(B28/12,0))</f>
        <v/>
      </c>
      <c r="C31" s="318"/>
      <c r="D31" s="318"/>
      <c r="E31" s="318"/>
      <c r="F31" s="323" t="s">
        <v>1</v>
      </c>
      <c r="G31" s="323"/>
      <c r="H31" s="324"/>
      <c r="I31" s="293"/>
      <c r="J31" s="294"/>
      <c r="K31" s="294"/>
      <c r="L31" s="294"/>
      <c r="M31" s="294"/>
      <c r="N31" s="294"/>
      <c r="O31" s="295"/>
      <c r="P31" s="302" t="s">
        <v>24</v>
      </c>
      <c r="Q31" s="303"/>
      <c r="R31" s="303"/>
      <c r="S31" s="304"/>
      <c r="T31" s="752"/>
      <c r="U31" s="753"/>
      <c r="V31" s="753"/>
      <c r="W31" s="753"/>
      <c r="X31" s="753"/>
      <c r="Y31" s="753"/>
      <c r="Z31" s="753"/>
      <c r="AA31" s="753"/>
      <c r="AB31" s="753"/>
      <c r="AC31" s="753"/>
      <c r="AD31" s="753"/>
      <c r="AE31" s="753"/>
      <c r="AF31" s="754"/>
      <c r="AG31" s="716"/>
      <c r="AH31" s="717"/>
      <c r="AI31" s="717"/>
      <c r="AJ31" s="717"/>
      <c r="AK31" s="717"/>
      <c r="AL31" s="717"/>
      <c r="AM31" s="717"/>
      <c r="AN31" s="718"/>
      <c r="AO31" s="703"/>
      <c r="AP31" s="704"/>
      <c r="AQ31" s="704"/>
      <c r="AR31" s="704"/>
      <c r="AS31" s="704"/>
      <c r="AT31" s="709"/>
      <c r="AU31" s="709"/>
      <c r="AV31" s="710"/>
      <c r="AW31" s="703"/>
      <c r="AX31" s="704"/>
      <c r="AY31" s="704"/>
      <c r="AZ31" s="704"/>
      <c r="BA31" s="704"/>
      <c r="BB31" s="704"/>
      <c r="BC31" s="705"/>
      <c r="BD31" s="30"/>
      <c r="BS31" s="759"/>
      <c r="BT31" s="759"/>
      <c r="BU31" s="759"/>
      <c r="BV31" s="759"/>
      <c r="BW31" s="759"/>
      <c r="BX31" s="759"/>
      <c r="BY31" s="759"/>
      <c r="BZ31" s="759"/>
      <c r="CA31" s="759"/>
      <c r="CB31" s="759"/>
      <c r="CC31" s="759"/>
      <c r="CD31" s="759"/>
      <c r="CE31" s="759"/>
      <c r="CF31" s="759"/>
      <c r="CG31" s="22"/>
      <c r="CH31" s="22"/>
      <c r="CI31" s="22"/>
      <c r="CJ31" s="22"/>
      <c r="CK31" s="22"/>
      <c r="CN31" s="14"/>
    </row>
    <row r="32" spans="1:103" customFormat="1" ht="15.75" customHeight="1" x14ac:dyDescent="0.2">
      <c r="A32" s="30"/>
      <c r="B32" s="319"/>
      <c r="C32" s="320"/>
      <c r="D32" s="320"/>
      <c r="E32" s="320"/>
      <c r="F32" s="325"/>
      <c r="G32" s="325"/>
      <c r="H32" s="326"/>
      <c r="I32" s="296"/>
      <c r="J32" s="297"/>
      <c r="K32" s="297"/>
      <c r="L32" s="297"/>
      <c r="M32" s="297"/>
      <c r="N32" s="297"/>
      <c r="O32" s="298"/>
      <c r="P32" s="287"/>
      <c r="Q32" s="288"/>
      <c r="R32" s="288"/>
      <c r="S32" s="289"/>
      <c r="T32" s="746"/>
      <c r="U32" s="747"/>
      <c r="V32" s="747"/>
      <c r="W32" s="747"/>
      <c r="X32" s="747"/>
      <c r="Y32" s="747"/>
      <c r="Z32" s="747"/>
      <c r="AA32" s="747"/>
      <c r="AB32" s="747"/>
      <c r="AC32" s="747"/>
      <c r="AD32" s="747"/>
      <c r="AE32" s="747"/>
      <c r="AF32" s="748"/>
      <c r="AG32" s="716"/>
      <c r="AH32" s="717"/>
      <c r="AI32" s="717"/>
      <c r="AJ32" s="717"/>
      <c r="AK32" s="717"/>
      <c r="AL32" s="717"/>
      <c r="AM32" s="717"/>
      <c r="AN32" s="718"/>
      <c r="AO32" s="703"/>
      <c r="AP32" s="704"/>
      <c r="AQ32" s="704"/>
      <c r="AR32" s="704"/>
      <c r="AS32" s="704"/>
      <c r="AT32" s="709"/>
      <c r="AU32" s="709"/>
      <c r="AV32" s="710"/>
      <c r="AW32" s="703"/>
      <c r="AX32" s="704"/>
      <c r="AY32" s="704"/>
      <c r="AZ32" s="704"/>
      <c r="BA32" s="704"/>
      <c r="BB32" s="704"/>
      <c r="BC32" s="705"/>
      <c r="BD32" s="30"/>
      <c r="BE32" s="758"/>
      <c r="BF32" s="758"/>
      <c r="BG32" s="758"/>
      <c r="BH32" s="758"/>
      <c r="BI32" s="758"/>
      <c r="BJ32" s="758"/>
      <c r="BK32" s="758"/>
      <c r="BL32" s="758"/>
      <c r="BM32" s="758"/>
      <c r="BN32" s="758"/>
      <c r="BO32" s="758"/>
      <c r="BP32" s="758"/>
      <c r="BQ32" s="758"/>
      <c r="BR32" s="8"/>
      <c r="BZ32" s="8"/>
      <c r="CA32" s="8"/>
      <c r="CB32" s="8"/>
      <c r="CC32" s="8"/>
      <c r="CD32" s="8"/>
      <c r="CE32" s="8"/>
      <c r="CF32" s="8"/>
      <c r="CG32" s="8"/>
      <c r="CH32" s="8"/>
      <c r="CI32" s="8"/>
      <c r="CJ32" s="8"/>
      <c r="CK32" s="8"/>
      <c r="CL32" s="9"/>
      <c r="CN32" s="14"/>
    </row>
    <row r="33" spans="1:92" customFormat="1" ht="33.75" customHeight="1" x14ac:dyDescent="0.2">
      <c r="A33" s="30"/>
      <c r="B33" s="321"/>
      <c r="C33" s="322"/>
      <c r="D33" s="322"/>
      <c r="E33" s="322"/>
      <c r="F33" s="327"/>
      <c r="G33" s="327"/>
      <c r="H33" s="328"/>
      <c r="I33" s="299"/>
      <c r="J33" s="300"/>
      <c r="K33" s="300"/>
      <c r="L33" s="300"/>
      <c r="M33" s="300"/>
      <c r="N33" s="300"/>
      <c r="O33" s="301"/>
      <c r="P33" s="305"/>
      <c r="Q33" s="306"/>
      <c r="R33" s="306"/>
      <c r="S33" s="307"/>
      <c r="T33" s="755"/>
      <c r="U33" s="756"/>
      <c r="V33" s="756"/>
      <c r="W33" s="756"/>
      <c r="X33" s="756"/>
      <c r="Y33" s="756"/>
      <c r="Z33" s="756"/>
      <c r="AA33" s="756"/>
      <c r="AB33" s="756"/>
      <c r="AC33" s="756"/>
      <c r="AD33" s="756"/>
      <c r="AE33" s="756"/>
      <c r="AF33" s="757"/>
      <c r="AG33" s="719"/>
      <c r="AH33" s="720"/>
      <c r="AI33" s="720"/>
      <c r="AJ33" s="720"/>
      <c r="AK33" s="720"/>
      <c r="AL33" s="720"/>
      <c r="AM33" s="720"/>
      <c r="AN33" s="721"/>
      <c r="AO33" s="706"/>
      <c r="AP33" s="707"/>
      <c r="AQ33" s="707"/>
      <c r="AR33" s="707"/>
      <c r="AS33" s="707"/>
      <c r="AT33" s="711"/>
      <c r="AU33" s="711"/>
      <c r="AV33" s="712"/>
      <c r="AW33" s="706"/>
      <c r="AX33" s="707"/>
      <c r="AY33" s="707"/>
      <c r="AZ33" s="707"/>
      <c r="BA33" s="707"/>
      <c r="BB33" s="707"/>
      <c r="BC33" s="708"/>
      <c r="BD33" s="30"/>
      <c r="BE33" s="758"/>
      <c r="BF33" s="758"/>
      <c r="BG33" s="758"/>
      <c r="BH33" s="758"/>
      <c r="BI33" s="758"/>
      <c r="BJ33" s="758"/>
      <c r="BK33" s="758"/>
      <c r="BL33" s="758"/>
      <c r="BM33" s="758"/>
      <c r="BN33" s="758"/>
      <c r="BO33" s="758"/>
      <c r="BP33" s="758"/>
      <c r="BQ33" s="758"/>
      <c r="BR33" s="8"/>
      <c r="BZ33" s="8"/>
      <c r="CA33" s="8"/>
      <c r="CB33" s="8"/>
      <c r="CC33" s="8"/>
      <c r="CD33" s="8"/>
      <c r="CE33" s="8"/>
      <c r="CF33" s="8"/>
      <c r="CG33" s="8"/>
      <c r="CH33" s="8"/>
      <c r="CI33" s="8"/>
      <c r="CJ33" s="8"/>
      <c r="CK33" s="8"/>
      <c r="CN33" s="14"/>
    </row>
    <row r="34" spans="1:92" customFormat="1" ht="72" customHeight="1" x14ac:dyDescent="0.2">
      <c r="A34" s="30"/>
      <c r="B34" s="138"/>
      <c r="C34" s="138"/>
      <c r="D34" s="138"/>
      <c r="E34" s="138"/>
      <c r="F34" s="138"/>
      <c r="G34" s="138"/>
      <c r="H34" s="138"/>
      <c r="I34" s="138"/>
      <c r="J34" s="138"/>
      <c r="K34" s="138"/>
      <c r="L34" s="138"/>
      <c r="M34" s="138"/>
      <c r="N34" s="138"/>
      <c r="O34" s="138"/>
      <c r="P34" s="138"/>
      <c r="Q34" s="138"/>
      <c r="R34" s="138"/>
      <c r="S34" s="138"/>
      <c r="T34" s="138"/>
      <c r="U34" s="138"/>
      <c r="V34" s="138"/>
      <c r="W34" s="139"/>
      <c r="X34" s="139"/>
      <c r="Y34" s="139"/>
      <c r="Z34" s="139"/>
      <c r="AA34" s="139"/>
      <c r="AB34" s="139"/>
      <c r="AC34" s="139"/>
      <c r="AD34" s="138"/>
      <c r="AE34" s="138"/>
      <c r="AF34" s="138"/>
      <c r="AG34" s="138"/>
      <c r="AH34" s="138"/>
      <c r="AI34" s="138"/>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N34" s="139"/>
      <c r="BO34" s="139"/>
      <c r="BP34" s="139"/>
      <c r="BQ34" s="139"/>
      <c r="BR34" s="30"/>
    </row>
    <row r="35" spans="1:92" customFormat="1" ht="13.5" customHeight="1" x14ac:dyDescent="0.2">
      <c r="A35" s="68"/>
      <c r="B35" s="68"/>
      <c r="C35" s="68"/>
      <c r="D35" s="68"/>
      <c r="E35" s="68"/>
      <c r="F35" s="68"/>
      <c r="G35" s="68"/>
      <c r="H35" s="68"/>
      <c r="I35" s="64"/>
      <c r="J35" s="64"/>
      <c r="K35" s="64"/>
      <c r="L35" s="64"/>
      <c r="M35" s="64"/>
      <c r="N35" s="64"/>
      <c r="O35" s="64"/>
      <c r="P35" s="64"/>
      <c r="Q35" s="64"/>
      <c r="R35" s="64"/>
      <c r="S35" s="64"/>
      <c r="T35" s="64"/>
      <c r="U35" s="64"/>
      <c r="V35" s="64"/>
      <c r="W35" s="64"/>
      <c r="X35" s="64"/>
      <c r="Y35" s="64"/>
      <c r="Z35" s="64"/>
      <c r="AA35" s="64"/>
      <c r="AB35" s="64"/>
      <c r="AC35" s="64"/>
      <c r="AD35" s="78"/>
      <c r="AE35" s="78"/>
      <c r="AF35" s="78"/>
      <c r="AG35" s="78"/>
      <c r="AH35" s="78"/>
      <c r="AI35" s="78"/>
      <c r="AJ35" s="78"/>
      <c r="AK35" s="156"/>
      <c r="AL35" s="156"/>
      <c r="AM35" s="156"/>
      <c r="AN35" s="156"/>
      <c r="AO35" s="76"/>
      <c r="AP35" s="76"/>
      <c r="AQ35" s="76"/>
      <c r="AR35" s="76"/>
      <c r="AS35" s="76"/>
      <c r="AT35" s="76"/>
      <c r="AU35" s="76"/>
      <c r="AV35" s="76"/>
      <c r="AW35" s="76"/>
      <c r="AX35" s="76"/>
      <c r="AY35" s="76"/>
      <c r="AZ35" s="76"/>
      <c r="BA35" s="76"/>
      <c r="BB35" s="76"/>
      <c r="BC35" s="76"/>
      <c r="BD35" s="76"/>
      <c r="BE35" s="76"/>
      <c r="BF35" s="76"/>
      <c r="BG35" s="68"/>
      <c r="BH35" s="68"/>
      <c r="BI35" s="68"/>
      <c r="BJ35" s="68"/>
      <c r="BK35" s="68"/>
      <c r="BL35" s="68"/>
      <c r="BM35" s="68"/>
      <c r="BN35" s="68"/>
      <c r="BO35" s="68"/>
      <c r="BP35" s="68"/>
      <c r="BQ35" s="68"/>
      <c r="BR35" s="68"/>
      <c r="BS35" s="10"/>
      <c r="BT35" s="10"/>
      <c r="BY35" s="1"/>
    </row>
    <row r="36" spans="1:92" customFormat="1" ht="11.25" customHeight="1" x14ac:dyDescent="0.2">
      <c r="A36" s="30"/>
      <c r="B36" s="166" t="s">
        <v>26</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8"/>
      <c r="BR36" s="30"/>
    </row>
    <row r="37" spans="1:92" customFormat="1" ht="11.25" customHeight="1" x14ac:dyDescent="0.2">
      <c r="A37" s="30"/>
      <c r="B37" s="178"/>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0"/>
      <c r="BR37" s="30"/>
    </row>
    <row r="38" spans="1:92" customFormat="1" ht="11.25" customHeight="1" x14ac:dyDescent="0.2">
      <c r="A38" s="30"/>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1"/>
      <c r="BR38" s="30"/>
    </row>
    <row r="39" spans="1:92" customFormat="1" ht="27" customHeight="1" x14ac:dyDescent="0.2">
      <c r="A39" s="30"/>
      <c r="B39" s="181" t="s">
        <v>27</v>
      </c>
      <c r="C39" s="182"/>
      <c r="D39" s="183"/>
      <c r="E39" s="181" t="s">
        <v>28</v>
      </c>
      <c r="F39" s="182"/>
      <c r="G39" s="182"/>
      <c r="H39" s="182"/>
      <c r="I39" s="182"/>
      <c r="J39" s="182"/>
      <c r="K39" s="182"/>
      <c r="L39" s="182"/>
      <c r="M39" s="182"/>
      <c r="N39" s="182"/>
      <c r="O39" s="182"/>
      <c r="P39" s="182"/>
      <c r="Q39" s="182"/>
      <c r="R39" s="182"/>
      <c r="S39" s="182"/>
      <c r="T39" s="182"/>
      <c r="U39" s="182"/>
      <c r="V39" s="182"/>
      <c r="W39" s="182"/>
      <c r="X39" s="183"/>
      <c r="Y39" s="181" t="s">
        <v>29</v>
      </c>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3"/>
      <c r="BF39" s="181" t="s">
        <v>30</v>
      </c>
      <c r="BG39" s="182"/>
      <c r="BH39" s="182"/>
      <c r="BI39" s="182"/>
      <c r="BJ39" s="182"/>
      <c r="BK39" s="183"/>
      <c r="BL39" s="181" t="s">
        <v>85</v>
      </c>
      <c r="BM39" s="182"/>
      <c r="BN39" s="182"/>
      <c r="BO39" s="182"/>
      <c r="BP39" s="182"/>
      <c r="BQ39" s="183"/>
      <c r="BR39" s="30"/>
    </row>
    <row r="40" spans="1:92" customFormat="1" ht="27" customHeight="1" x14ac:dyDescent="0.2">
      <c r="A40" s="30"/>
      <c r="B40" s="184"/>
      <c r="C40" s="185"/>
      <c r="D40" s="186"/>
      <c r="E40" s="184"/>
      <c r="F40" s="185"/>
      <c r="G40" s="185"/>
      <c r="H40" s="185"/>
      <c r="I40" s="185"/>
      <c r="J40" s="185"/>
      <c r="K40" s="185"/>
      <c r="L40" s="185"/>
      <c r="M40" s="185"/>
      <c r="N40" s="185"/>
      <c r="O40" s="185"/>
      <c r="P40" s="185"/>
      <c r="Q40" s="185"/>
      <c r="R40" s="185"/>
      <c r="S40" s="185"/>
      <c r="T40" s="185"/>
      <c r="U40" s="185"/>
      <c r="V40" s="185"/>
      <c r="W40" s="185"/>
      <c r="X40" s="186"/>
      <c r="Y40" s="184"/>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6"/>
      <c r="BF40" s="184"/>
      <c r="BG40" s="185"/>
      <c r="BH40" s="185"/>
      <c r="BI40" s="185"/>
      <c r="BJ40" s="185"/>
      <c r="BK40" s="186"/>
      <c r="BL40" s="184"/>
      <c r="BM40" s="185"/>
      <c r="BN40" s="185"/>
      <c r="BO40" s="185"/>
      <c r="BP40" s="185"/>
      <c r="BQ40" s="186"/>
      <c r="BR40" s="30"/>
    </row>
    <row r="41" spans="1:92" customFormat="1" ht="27" customHeight="1" thickBot="1" x14ac:dyDescent="0.25">
      <c r="A41" s="30"/>
      <c r="B41" s="187"/>
      <c r="C41" s="188"/>
      <c r="D41" s="189"/>
      <c r="E41" s="187"/>
      <c r="F41" s="188"/>
      <c r="G41" s="188"/>
      <c r="H41" s="188"/>
      <c r="I41" s="188"/>
      <c r="J41" s="188"/>
      <c r="K41" s="188"/>
      <c r="L41" s="188"/>
      <c r="M41" s="188"/>
      <c r="N41" s="188"/>
      <c r="O41" s="188"/>
      <c r="P41" s="188"/>
      <c r="Q41" s="188"/>
      <c r="R41" s="188"/>
      <c r="S41" s="188"/>
      <c r="T41" s="188"/>
      <c r="U41" s="188"/>
      <c r="V41" s="188"/>
      <c r="W41" s="188"/>
      <c r="X41" s="189"/>
      <c r="Y41" s="187"/>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9"/>
      <c r="BF41" s="187"/>
      <c r="BG41" s="188"/>
      <c r="BH41" s="188"/>
      <c r="BI41" s="188"/>
      <c r="BJ41" s="188"/>
      <c r="BK41" s="189"/>
      <c r="BL41" s="187"/>
      <c r="BM41" s="188"/>
      <c r="BN41" s="188"/>
      <c r="BO41" s="188"/>
      <c r="BP41" s="188"/>
      <c r="BQ41" s="189"/>
      <c r="BR41" s="30"/>
    </row>
    <row r="42" spans="1:92" customFormat="1" ht="13.25" customHeight="1" thickTop="1" x14ac:dyDescent="0.2">
      <c r="A42" s="30"/>
      <c r="B42" s="218">
        <v>1</v>
      </c>
      <c r="C42" s="219"/>
      <c r="D42" s="220"/>
      <c r="E42" s="766"/>
      <c r="F42" s="767"/>
      <c r="G42" s="767"/>
      <c r="H42" s="767"/>
      <c r="I42" s="767"/>
      <c r="J42" s="767"/>
      <c r="K42" s="767"/>
      <c r="L42" s="767"/>
      <c r="M42" s="767"/>
      <c r="N42" s="767"/>
      <c r="O42" s="767"/>
      <c r="P42" s="767"/>
      <c r="Q42" s="767"/>
      <c r="R42" s="767"/>
      <c r="S42" s="767"/>
      <c r="T42" s="767"/>
      <c r="U42" s="767"/>
      <c r="V42" s="767"/>
      <c r="W42" s="767"/>
      <c r="X42" s="768"/>
      <c r="Y42" s="766"/>
      <c r="Z42" s="767"/>
      <c r="AA42" s="767"/>
      <c r="AB42" s="767"/>
      <c r="AC42" s="767"/>
      <c r="AD42" s="767"/>
      <c r="AE42" s="767"/>
      <c r="AF42" s="767"/>
      <c r="AG42" s="767"/>
      <c r="AH42" s="767"/>
      <c r="AI42" s="767"/>
      <c r="AJ42" s="767"/>
      <c r="AK42" s="767"/>
      <c r="AL42" s="767"/>
      <c r="AM42" s="767"/>
      <c r="AN42" s="767"/>
      <c r="AO42" s="767"/>
      <c r="AP42" s="767"/>
      <c r="AQ42" s="767"/>
      <c r="AR42" s="767"/>
      <c r="AS42" s="767"/>
      <c r="AT42" s="767"/>
      <c r="AU42" s="767"/>
      <c r="AV42" s="767"/>
      <c r="AW42" s="767"/>
      <c r="AX42" s="767"/>
      <c r="AY42" s="767"/>
      <c r="AZ42" s="767"/>
      <c r="BA42" s="767"/>
      <c r="BB42" s="767"/>
      <c r="BC42" s="767"/>
      <c r="BD42" s="767"/>
      <c r="BE42" s="768"/>
      <c r="BF42" s="775"/>
      <c r="BG42" s="775"/>
      <c r="BH42" s="775"/>
      <c r="BI42" s="775"/>
      <c r="BJ42" s="775"/>
      <c r="BK42" s="775"/>
      <c r="BL42" s="775"/>
      <c r="BM42" s="775"/>
      <c r="BN42" s="775"/>
      <c r="BO42" s="775"/>
      <c r="BP42" s="775"/>
      <c r="BQ42" s="775"/>
      <c r="BR42" s="30"/>
    </row>
    <row r="43" spans="1:92" customFormat="1" ht="13.25" customHeight="1" x14ac:dyDescent="0.2">
      <c r="A43" s="30"/>
      <c r="B43" s="184"/>
      <c r="C43" s="185"/>
      <c r="D43" s="186"/>
      <c r="E43" s="769"/>
      <c r="F43" s="770"/>
      <c r="G43" s="770"/>
      <c r="H43" s="770"/>
      <c r="I43" s="770"/>
      <c r="J43" s="770"/>
      <c r="K43" s="770"/>
      <c r="L43" s="770"/>
      <c r="M43" s="770"/>
      <c r="N43" s="770"/>
      <c r="O43" s="770"/>
      <c r="P43" s="770"/>
      <c r="Q43" s="770"/>
      <c r="R43" s="770"/>
      <c r="S43" s="770"/>
      <c r="T43" s="770"/>
      <c r="U43" s="770"/>
      <c r="V43" s="770"/>
      <c r="W43" s="770"/>
      <c r="X43" s="771"/>
      <c r="Y43" s="769"/>
      <c r="Z43" s="770"/>
      <c r="AA43" s="770"/>
      <c r="AB43" s="770"/>
      <c r="AC43" s="770"/>
      <c r="AD43" s="770"/>
      <c r="AE43" s="770"/>
      <c r="AF43" s="770"/>
      <c r="AG43" s="770"/>
      <c r="AH43" s="770"/>
      <c r="AI43" s="770"/>
      <c r="AJ43" s="770"/>
      <c r="AK43" s="770"/>
      <c r="AL43" s="770"/>
      <c r="AM43" s="770"/>
      <c r="AN43" s="770"/>
      <c r="AO43" s="770"/>
      <c r="AP43" s="770"/>
      <c r="AQ43" s="770"/>
      <c r="AR43" s="770"/>
      <c r="AS43" s="770"/>
      <c r="AT43" s="770"/>
      <c r="AU43" s="770"/>
      <c r="AV43" s="770"/>
      <c r="AW43" s="770"/>
      <c r="AX43" s="770"/>
      <c r="AY43" s="770"/>
      <c r="AZ43" s="770"/>
      <c r="BA43" s="770"/>
      <c r="BB43" s="770"/>
      <c r="BC43" s="770"/>
      <c r="BD43" s="770"/>
      <c r="BE43" s="771"/>
      <c r="BF43" s="776"/>
      <c r="BG43" s="776"/>
      <c r="BH43" s="776"/>
      <c r="BI43" s="776"/>
      <c r="BJ43" s="776"/>
      <c r="BK43" s="776"/>
      <c r="BL43" s="776"/>
      <c r="BM43" s="776"/>
      <c r="BN43" s="776"/>
      <c r="BO43" s="776"/>
      <c r="BP43" s="776"/>
      <c r="BQ43" s="776"/>
      <c r="BR43" s="30"/>
    </row>
    <row r="44" spans="1:92" customFormat="1" ht="13.25" customHeight="1" x14ac:dyDescent="0.2">
      <c r="A44" s="30"/>
      <c r="B44" s="221"/>
      <c r="C44" s="222"/>
      <c r="D44" s="223"/>
      <c r="E44" s="772"/>
      <c r="F44" s="773"/>
      <c r="G44" s="773"/>
      <c r="H44" s="773"/>
      <c r="I44" s="773"/>
      <c r="J44" s="773"/>
      <c r="K44" s="773"/>
      <c r="L44" s="773"/>
      <c r="M44" s="773"/>
      <c r="N44" s="773"/>
      <c r="O44" s="773"/>
      <c r="P44" s="773"/>
      <c r="Q44" s="773"/>
      <c r="R44" s="773"/>
      <c r="S44" s="773"/>
      <c r="T44" s="773"/>
      <c r="U44" s="773"/>
      <c r="V44" s="773"/>
      <c r="W44" s="773"/>
      <c r="X44" s="774"/>
      <c r="Y44" s="772"/>
      <c r="Z44" s="773"/>
      <c r="AA44" s="773"/>
      <c r="AB44" s="773"/>
      <c r="AC44" s="773"/>
      <c r="AD44" s="773"/>
      <c r="AE44" s="773"/>
      <c r="AF44" s="773"/>
      <c r="AG44" s="773"/>
      <c r="AH44" s="773"/>
      <c r="AI44" s="773"/>
      <c r="AJ44" s="773"/>
      <c r="AK44" s="773"/>
      <c r="AL44" s="773"/>
      <c r="AM44" s="773"/>
      <c r="AN44" s="773"/>
      <c r="AO44" s="773"/>
      <c r="AP44" s="773"/>
      <c r="AQ44" s="773"/>
      <c r="AR44" s="773"/>
      <c r="AS44" s="773"/>
      <c r="AT44" s="773"/>
      <c r="AU44" s="773"/>
      <c r="AV44" s="773"/>
      <c r="AW44" s="773"/>
      <c r="AX44" s="773"/>
      <c r="AY44" s="773"/>
      <c r="AZ44" s="773"/>
      <c r="BA44" s="773"/>
      <c r="BB44" s="773"/>
      <c r="BC44" s="773"/>
      <c r="BD44" s="773"/>
      <c r="BE44" s="774"/>
      <c r="BF44" s="777"/>
      <c r="BG44" s="777"/>
      <c r="BH44" s="777"/>
      <c r="BI44" s="777"/>
      <c r="BJ44" s="777"/>
      <c r="BK44" s="777"/>
      <c r="BL44" s="777"/>
      <c r="BM44" s="777"/>
      <c r="BN44" s="777"/>
      <c r="BO44" s="777"/>
      <c r="BP44" s="777"/>
      <c r="BQ44" s="777"/>
      <c r="BR44" s="30"/>
    </row>
    <row r="45" spans="1:92" customFormat="1" ht="13.25" customHeight="1" x14ac:dyDescent="0.2">
      <c r="A45" s="30"/>
      <c r="B45" s="181">
        <v>2</v>
      </c>
      <c r="C45" s="182"/>
      <c r="D45" s="183"/>
      <c r="E45" s="778"/>
      <c r="F45" s="779"/>
      <c r="G45" s="779"/>
      <c r="H45" s="779"/>
      <c r="I45" s="779"/>
      <c r="J45" s="779"/>
      <c r="K45" s="779"/>
      <c r="L45" s="779"/>
      <c r="M45" s="779"/>
      <c r="N45" s="779"/>
      <c r="O45" s="779"/>
      <c r="P45" s="779"/>
      <c r="Q45" s="779"/>
      <c r="R45" s="779"/>
      <c r="S45" s="779"/>
      <c r="T45" s="779"/>
      <c r="U45" s="779"/>
      <c r="V45" s="779"/>
      <c r="W45" s="779"/>
      <c r="X45" s="780"/>
      <c r="Y45" s="778"/>
      <c r="Z45" s="779"/>
      <c r="AA45" s="779"/>
      <c r="AB45" s="779"/>
      <c r="AC45" s="779"/>
      <c r="AD45" s="779"/>
      <c r="AE45" s="779"/>
      <c r="AF45" s="779"/>
      <c r="AG45" s="779"/>
      <c r="AH45" s="779"/>
      <c r="AI45" s="779"/>
      <c r="AJ45" s="779"/>
      <c r="AK45" s="779"/>
      <c r="AL45" s="779"/>
      <c r="AM45" s="779"/>
      <c r="AN45" s="779"/>
      <c r="AO45" s="779"/>
      <c r="AP45" s="779"/>
      <c r="AQ45" s="779"/>
      <c r="AR45" s="779"/>
      <c r="AS45" s="779"/>
      <c r="AT45" s="779"/>
      <c r="AU45" s="779"/>
      <c r="AV45" s="779"/>
      <c r="AW45" s="779"/>
      <c r="AX45" s="779"/>
      <c r="AY45" s="779"/>
      <c r="AZ45" s="779"/>
      <c r="BA45" s="779"/>
      <c r="BB45" s="779"/>
      <c r="BC45" s="779"/>
      <c r="BD45" s="779"/>
      <c r="BE45" s="780"/>
      <c r="BF45" s="781"/>
      <c r="BG45" s="781"/>
      <c r="BH45" s="781"/>
      <c r="BI45" s="781"/>
      <c r="BJ45" s="781"/>
      <c r="BK45" s="781"/>
      <c r="BL45" s="781"/>
      <c r="BM45" s="781"/>
      <c r="BN45" s="781"/>
      <c r="BO45" s="781"/>
      <c r="BP45" s="781"/>
      <c r="BQ45" s="781"/>
      <c r="BR45" s="30"/>
    </row>
    <row r="46" spans="1:92" customFormat="1" ht="13.25" customHeight="1" x14ac:dyDescent="0.2">
      <c r="A46" s="30"/>
      <c r="B46" s="184"/>
      <c r="C46" s="185"/>
      <c r="D46" s="186"/>
      <c r="E46" s="769"/>
      <c r="F46" s="770"/>
      <c r="G46" s="770"/>
      <c r="H46" s="770"/>
      <c r="I46" s="770"/>
      <c r="J46" s="770"/>
      <c r="K46" s="770"/>
      <c r="L46" s="770"/>
      <c r="M46" s="770"/>
      <c r="N46" s="770"/>
      <c r="O46" s="770"/>
      <c r="P46" s="770"/>
      <c r="Q46" s="770"/>
      <c r="R46" s="770"/>
      <c r="S46" s="770"/>
      <c r="T46" s="770"/>
      <c r="U46" s="770"/>
      <c r="V46" s="770"/>
      <c r="W46" s="770"/>
      <c r="X46" s="771"/>
      <c r="Y46" s="769"/>
      <c r="Z46" s="770"/>
      <c r="AA46" s="770"/>
      <c r="AB46" s="770"/>
      <c r="AC46" s="770"/>
      <c r="AD46" s="770"/>
      <c r="AE46" s="770"/>
      <c r="AF46" s="770"/>
      <c r="AG46" s="770"/>
      <c r="AH46" s="770"/>
      <c r="AI46" s="770"/>
      <c r="AJ46" s="770"/>
      <c r="AK46" s="770"/>
      <c r="AL46" s="770"/>
      <c r="AM46" s="770"/>
      <c r="AN46" s="770"/>
      <c r="AO46" s="770"/>
      <c r="AP46" s="770"/>
      <c r="AQ46" s="770"/>
      <c r="AR46" s="770"/>
      <c r="AS46" s="770"/>
      <c r="AT46" s="770"/>
      <c r="AU46" s="770"/>
      <c r="AV46" s="770"/>
      <c r="AW46" s="770"/>
      <c r="AX46" s="770"/>
      <c r="AY46" s="770"/>
      <c r="AZ46" s="770"/>
      <c r="BA46" s="770"/>
      <c r="BB46" s="770"/>
      <c r="BC46" s="770"/>
      <c r="BD46" s="770"/>
      <c r="BE46" s="771"/>
      <c r="BF46" s="781"/>
      <c r="BG46" s="781"/>
      <c r="BH46" s="781"/>
      <c r="BI46" s="781"/>
      <c r="BJ46" s="781"/>
      <c r="BK46" s="781"/>
      <c r="BL46" s="781"/>
      <c r="BM46" s="781"/>
      <c r="BN46" s="781"/>
      <c r="BO46" s="781"/>
      <c r="BP46" s="781"/>
      <c r="BQ46" s="781"/>
      <c r="BR46" s="30"/>
    </row>
    <row r="47" spans="1:92" customFormat="1" ht="13.25" customHeight="1" x14ac:dyDescent="0.2">
      <c r="A47" s="30"/>
      <c r="B47" s="221"/>
      <c r="C47" s="222"/>
      <c r="D47" s="223"/>
      <c r="E47" s="772"/>
      <c r="F47" s="773"/>
      <c r="G47" s="773"/>
      <c r="H47" s="773"/>
      <c r="I47" s="773"/>
      <c r="J47" s="773"/>
      <c r="K47" s="773"/>
      <c r="L47" s="773"/>
      <c r="M47" s="773"/>
      <c r="N47" s="773"/>
      <c r="O47" s="773"/>
      <c r="P47" s="773"/>
      <c r="Q47" s="773"/>
      <c r="R47" s="773"/>
      <c r="S47" s="773"/>
      <c r="T47" s="773"/>
      <c r="U47" s="773"/>
      <c r="V47" s="773"/>
      <c r="W47" s="773"/>
      <c r="X47" s="774"/>
      <c r="Y47" s="772"/>
      <c r="Z47" s="773"/>
      <c r="AA47" s="773"/>
      <c r="AB47" s="773"/>
      <c r="AC47" s="773"/>
      <c r="AD47" s="773"/>
      <c r="AE47" s="773"/>
      <c r="AF47" s="773"/>
      <c r="AG47" s="773"/>
      <c r="AH47" s="773"/>
      <c r="AI47" s="773"/>
      <c r="AJ47" s="773"/>
      <c r="AK47" s="773"/>
      <c r="AL47" s="773"/>
      <c r="AM47" s="773"/>
      <c r="AN47" s="773"/>
      <c r="AO47" s="773"/>
      <c r="AP47" s="773"/>
      <c r="AQ47" s="773"/>
      <c r="AR47" s="773"/>
      <c r="AS47" s="773"/>
      <c r="AT47" s="773"/>
      <c r="AU47" s="773"/>
      <c r="AV47" s="773"/>
      <c r="AW47" s="773"/>
      <c r="AX47" s="773"/>
      <c r="AY47" s="773"/>
      <c r="AZ47" s="773"/>
      <c r="BA47" s="773"/>
      <c r="BB47" s="773"/>
      <c r="BC47" s="773"/>
      <c r="BD47" s="773"/>
      <c r="BE47" s="774"/>
      <c r="BF47" s="781"/>
      <c r="BG47" s="781"/>
      <c r="BH47" s="781"/>
      <c r="BI47" s="781"/>
      <c r="BJ47" s="781"/>
      <c r="BK47" s="781"/>
      <c r="BL47" s="781"/>
      <c r="BM47" s="781"/>
      <c r="BN47" s="781"/>
      <c r="BO47" s="781"/>
      <c r="BP47" s="781"/>
      <c r="BQ47" s="781"/>
      <c r="BR47" s="30"/>
    </row>
    <row r="48" spans="1:92" customFormat="1" ht="13.25" customHeight="1" x14ac:dyDescent="0.2">
      <c r="A48" s="30"/>
      <c r="B48" s="181">
        <v>3</v>
      </c>
      <c r="C48" s="182"/>
      <c r="D48" s="183"/>
      <c r="E48" s="778"/>
      <c r="F48" s="779"/>
      <c r="G48" s="779"/>
      <c r="H48" s="779"/>
      <c r="I48" s="779"/>
      <c r="J48" s="779"/>
      <c r="K48" s="779"/>
      <c r="L48" s="779"/>
      <c r="M48" s="779"/>
      <c r="N48" s="779"/>
      <c r="O48" s="779"/>
      <c r="P48" s="779"/>
      <c r="Q48" s="779"/>
      <c r="R48" s="779"/>
      <c r="S48" s="779"/>
      <c r="T48" s="779"/>
      <c r="U48" s="779"/>
      <c r="V48" s="779"/>
      <c r="W48" s="779"/>
      <c r="X48" s="780"/>
      <c r="Y48" s="778"/>
      <c r="Z48" s="779"/>
      <c r="AA48" s="779"/>
      <c r="AB48" s="779"/>
      <c r="AC48" s="779"/>
      <c r="AD48" s="779"/>
      <c r="AE48" s="779"/>
      <c r="AF48" s="779"/>
      <c r="AG48" s="779"/>
      <c r="AH48" s="779"/>
      <c r="AI48" s="779"/>
      <c r="AJ48" s="779"/>
      <c r="AK48" s="779"/>
      <c r="AL48" s="779"/>
      <c r="AM48" s="779"/>
      <c r="AN48" s="779"/>
      <c r="AO48" s="779"/>
      <c r="AP48" s="779"/>
      <c r="AQ48" s="779"/>
      <c r="AR48" s="779"/>
      <c r="AS48" s="779"/>
      <c r="AT48" s="779"/>
      <c r="AU48" s="779"/>
      <c r="AV48" s="779"/>
      <c r="AW48" s="779"/>
      <c r="AX48" s="779"/>
      <c r="AY48" s="779"/>
      <c r="AZ48" s="779"/>
      <c r="BA48" s="779"/>
      <c r="BB48" s="779"/>
      <c r="BC48" s="779"/>
      <c r="BD48" s="779"/>
      <c r="BE48" s="780"/>
      <c r="BF48" s="781"/>
      <c r="BG48" s="781"/>
      <c r="BH48" s="781"/>
      <c r="BI48" s="781"/>
      <c r="BJ48" s="781"/>
      <c r="BK48" s="781"/>
      <c r="BL48" s="781"/>
      <c r="BM48" s="781"/>
      <c r="BN48" s="781"/>
      <c r="BO48" s="781"/>
      <c r="BP48" s="781"/>
      <c r="BQ48" s="781"/>
      <c r="BR48" s="30"/>
    </row>
    <row r="49" spans="1:70" customFormat="1" ht="13.25" customHeight="1" x14ac:dyDescent="0.2">
      <c r="A49" s="30"/>
      <c r="B49" s="184"/>
      <c r="C49" s="185"/>
      <c r="D49" s="186"/>
      <c r="E49" s="769"/>
      <c r="F49" s="770"/>
      <c r="G49" s="770"/>
      <c r="H49" s="770"/>
      <c r="I49" s="770"/>
      <c r="J49" s="770"/>
      <c r="K49" s="770"/>
      <c r="L49" s="770"/>
      <c r="M49" s="770"/>
      <c r="N49" s="770"/>
      <c r="O49" s="770"/>
      <c r="P49" s="770"/>
      <c r="Q49" s="770"/>
      <c r="R49" s="770"/>
      <c r="S49" s="770"/>
      <c r="T49" s="770"/>
      <c r="U49" s="770"/>
      <c r="V49" s="770"/>
      <c r="W49" s="770"/>
      <c r="X49" s="771"/>
      <c r="Y49" s="769"/>
      <c r="Z49" s="770"/>
      <c r="AA49" s="770"/>
      <c r="AB49" s="770"/>
      <c r="AC49" s="770"/>
      <c r="AD49" s="770"/>
      <c r="AE49" s="770"/>
      <c r="AF49" s="770"/>
      <c r="AG49" s="770"/>
      <c r="AH49" s="770"/>
      <c r="AI49" s="770"/>
      <c r="AJ49" s="770"/>
      <c r="AK49" s="770"/>
      <c r="AL49" s="770"/>
      <c r="AM49" s="770"/>
      <c r="AN49" s="770"/>
      <c r="AO49" s="770"/>
      <c r="AP49" s="770"/>
      <c r="AQ49" s="770"/>
      <c r="AR49" s="770"/>
      <c r="AS49" s="770"/>
      <c r="AT49" s="770"/>
      <c r="AU49" s="770"/>
      <c r="AV49" s="770"/>
      <c r="AW49" s="770"/>
      <c r="AX49" s="770"/>
      <c r="AY49" s="770"/>
      <c r="AZ49" s="770"/>
      <c r="BA49" s="770"/>
      <c r="BB49" s="770"/>
      <c r="BC49" s="770"/>
      <c r="BD49" s="770"/>
      <c r="BE49" s="771"/>
      <c r="BF49" s="781"/>
      <c r="BG49" s="781"/>
      <c r="BH49" s="781"/>
      <c r="BI49" s="781"/>
      <c r="BJ49" s="781"/>
      <c r="BK49" s="781"/>
      <c r="BL49" s="781"/>
      <c r="BM49" s="781"/>
      <c r="BN49" s="781"/>
      <c r="BO49" s="781"/>
      <c r="BP49" s="781"/>
      <c r="BQ49" s="781"/>
      <c r="BR49" s="30"/>
    </row>
    <row r="50" spans="1:70" customFormat="1" ht="13.25" customHeight="1" x14ac:dyDescent="0.2">
      <c r="A50" s="30"/>
      <c r="B50" s="221"/>
      <c r="C50" s="222"/>
      <c r="D50" s="223"/>
      <c r="E50" s="772"/>
      <c r="F50" s="773"/>
      <c r="G50" s="773"/>
      <c r="H50" s="773"/>
      <c r="I50" s="773"/>
      <c r="J50" s="773"/>
      <c r="K50" s="773"/>
      <c r="L50" s="773"/>
      <c r="M50" s="773"/>
      <c r="N50" s="773"/>
      <c r="O50" s="773"/>
      <c r="P50" s="773"/>
      <c r="Q50" s="773"/>
      <c r="R50" s="773"/>
      <c r="S50" s="773"/>
      <c r="T50" s="773"/>
      <c r="U50" s="773"/>
      <c r="V50" s="773"/>
      <c r="W50" s="773"/>
      <c r="X50" s="774"/>
      <c r="Y50" s="772"/>
      <c r="Z50" s="773"/>
      <c r="AA50" s="773"/>
      <c r="AB50" s="773"/>
      <c r="AC50" s="773"/>
      <c r="AD50" s="773"/>
      <c r="AE50" s="773"/>
      <c r="AF50" s="773"/>
      <c r="AG50" s="773"/>
      <c r="AH50" s="773"/>
      <c r="AI50" s="773"/>
      <c r="AJ50" s="773"/>
      <c r="AK50" s="773"/>
      <c r="AL50" s="773"/>
      <c r="AM50" s="773"/>
      <c r="AN50" s="773"/>
      <c r="AO50" s="773"/>
      <c r="AP50" s="773"/>
      <c r="AQ50" s="773"/>
      <c r="AR50" s="773"/>
      <c r="AS50" s="773"/>
      <c r="AT50" s="773"/>
      <c r="AU50" s="773"/>
      <c r="AV50" s="773"/>
      <c r="AW50" s="773"/>
      <c r="AX50" s="773"/>
      <c r="AY50" s="773"/>
      <c r="AZ50" s="773"/>
      <c r="BA50" s="773"/>
      <c r="BB50" s="773"/>
      <c r="BC50" s="773"/>
      <c r="BD50" s="773"/>
      <c r="BE50" s="774"/>
      <c r="BF50" s="781"/>
      <c r="BG50" s="781"/>
      <c r="BH50" s="781"/>
      <c r="BI50" s="781"/>
      <c r="BJ50" s="781"/>
      <c r="BK50" s="781"/>
      <c r="BL50" s="781"/>
      <c r="BM50" s="781"/>
      <c r="BN50" s="781"/>
      <c r="BO50" s="781"/>
      <c r="BP50" s="781"/>
      <c r="BQ50" s="781"/>
      <c r="BR50" s="30"/>
    </row>
    <row r="51" spans="1:70" customFormat="1" ht="13.25" customHeight="1" x14ac:dyDescent="0.2">
      <c r="A51" s="30"/>
      <c r="B51" s="181">
        <v>4</v>
      </c>
      <c r="C51" s="182"/>
      <c r="D51" s="183"/>
      <c r="E51" s="778"/>
      <c r="F51" s="779"/>
      <c r="G51" s="779"/>
      <c r="H51" s="779"/>
      <c r="I51" s="779"/>
      <c r="J51" s="779"/>
      <c r="K51" s="779"/>
      <c r="L51" s="779"/>
      <c r="M51" s="779"/>
      <c r="N51" s="779"/>
      <c r="O51" s="779"/>
      <c r="P51" s="779"/>
      <c r="Q51" s="779"/>
      <c r="R51" s="779"/>
      <c r="S51" s="779"/>
      <c r="T51" s="779"/>
      <c r="U51" s="779"/>
      <c r="V51" s="779"/>
      <c r="W51" s="779"/>
      <c r="X51" s="780"/>
      <c r="Y51" s="778"/>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80"/>
      <c r="BF51" s="781"/>
      <c r="BG51" s="781"/>
      <c r="BH51" s="781"/>
      <c r="BI51" s="781"/>
      <c r="BJ51" s="781"/>
      <c r="BK51" s="781"/>
      <c r="BL51" s="781"/>
      <c r="BM51" s="781"/>
      <c r="BN51" s="781"/>
      <c r="BO51" s="781"/>
      <c r="BP51" s="781"/>
      <c r="BQ51" s="781"/>
      <c r="BR51" s="30"/>
    </row>
    <row r="52" spans="1:70" customFormat="1" ht="13.25" customHeight="1" x14ac:dyDescent="0.2">
      <c r="A52" s="30"/>
      <c r="B52" s="184"/>
      <c r="C52" s="185"/>
      <c r="D52" s="186"/>
      <c r="E52" s="769"/>
      <c r="F52" s="770"/>
      <c r="G52" s="770"/>
      <c r="H52" s="770"/>
      <c r="I52" s="770"/>
      <c r="J52" s="770"/>
      <c r="K52" s="770"/>
      <c r="L52" s="770"/>
      <c r="M52" s="770"/>
      <c r="N52" s="770"/>
      <c r="O52" s="770"/>
      <c r="P52" s="770"/>
      <c r="Q52" s="770"/>
      <c r="R52" s="770"/>
      <c r="S52" s="770"/>
      <c r="T52" s="770"/>
      <c r="U52" s="770"/>
      <c r="V52" s="770"/>
      <c r="W52" s="770"/>
      <c r="X52" s="771"/>
      <c r="Y52" s="769"/>
      <c r="Z52" s="770"/>
      <c r="AA52" s="770"/>
      <c r="AB52" s="770"/>
      <c r="AC52" s="770"/>
      <c r="AD52" s="770"/>
      <c r="AE52" s="770"/>
      <c r="AF52" s="770"/>
      <c r="AG52" s="770"/>
      <c r="AH52" s="770"/>
      <c r="AI52" s="770"/>
      <c r="AJ52" s="770"/>
      <c r="AK52" s="770"/>
      <c r="AL52" s="770"/>
      <c r="AM52" s="770"/>
      <c r="AN52" s="770"/>
      <c r="AO52" s="770"/>
      <c r="AP52" s="770"/>
      <c r="AQ52" s="770"/>
      <c r="AR52" s="770"/>
      <c r="AS52" s="770"/>
      <c r="AT52" s="770"/>
      <c r="AU52" s="770"/>
      <c r="AV52" s="770"/>
      <c r="AW52" s="770"/>
      <c r="AX52" s="770"/>
      <c r="AY52" s="770"/>
      <c r="AZ52" s="770"/>
      <c r="BA52" s="770"/>
      <c r="BB52" s="770"/>
      <c r="BC52" s="770"/>
      <c r="BD52" s="770"/>
      <c r="BE52" s="771"/>
      <c r="BF52" s="781"/>
      <c r="BG52" s="781"/>
      <c r="BH52" s="781"/>
      <c r="BI52" s="781"/>
      <c r="BJ52" s="781"/>
      <c r="BK52" s="781"/>
      <c r="BL52" s="781"/>
      <c r="BM52" s="781"/>
      <c r="BN52" s="781"/>
      <c r="BO52" s="781"/>
      <c r="BP52" s="781"/>
      <c r="BQ52" s="781"/>
      <c r="BR52" s="30"/>
    </row>
    <row r="53" spans="1:70" customFormat="1" ht="13.25" customHeight="1" x14ac:dyDescent="0.2">
      <c r="A53" s="30"/>
      <c r="B53" s="221"/>
      <c r="C53" s="222"/>
      <c r="D53" s="223"/>
      <c r="E53" s="772"/>
      <c r="F53" s="773"/>
      <c r="G53" s="773"/>
      <c r="H53" s="773"/>
      <c r="I53" s="773"/>
      <c r="J53" s="773"/>
      <c r="K53" s="773"/>
      <c r="L53" s="773"/>
      <c r="M53" s="773"/>
      <c r="N53" s="773"/>
      <c r="O53" s="773"/>
      <c r="P53" s="773"/>
      <c r="Q53" s="773"/>
      <c r="R53" s="773"/>
      <c r="S53" s="773"/>
      <c r="T53" s="773"/>
      <c r="U53" s="773"/>
      <c r="V53" s="773"/>
      <c r="W53" s="773"/>
      <c r="X53" s="774"/>
      <c r="Y53" s="772"/>
      <c r="Z53" s="773"/>
      <c r="AA53" s="773"/>
      <c r="AB53" s="773"/>
      <c r="AC53" s="773"/>
      <c r="AD53" s="773"/>
      <c r="AE53" s="773"/>
      <c r="AF53" s="773"/>
      <c r="AG53" s="773"/>
      <c r="AH53" s="773"/>
      <c r="AI53" s="773"/>
      <c r="AJ53" s="773"/>
      <c r="AK53" s="773"/>
      <c r="AL53" s="773"/>
      <c r="AM53" s="773"/>
      <c r="AN53" s="773"/>
      <c r="AO53" s="773"/>
      <c r="AP53" s="773"/>
      <c r="AQ53" s="773"/>
      <c r="AR53" s="773"/>
      <c r="AS53" s="773"/>
      <c r="AT53" s="773"/>
      <c r="AU53" s="773"/>
      <c r="AV53" s="773"/>
      <c r="AW53" s="773"/>
      <c r="AX53" s="773"/>
      <c r="AY53" s="773"/>
      <c r="AZ53" s="773"/>
      <c r="BA53" s="773"/>
      <c r="BB53" s="773"/>
      <c r="BC53" s="773"/>
      <c r="BD53" s="773"/>
      <c r="BE53" s="774"/>
      <c r="BF53" s="781"/>
      <c r="BG53" s="781"/>
      <c r="BH53" s="781"/>
      <c r="BI53" s="781"/>
      <c r="BJ53" s="781"/>
      <c r="BK53" s="781"/>
      <c r="BL53" s="781"/>
      <c r="BM53" s="781"/>
      <c r="BN53" s="781"/>
      <c r="BO53" s="781"/>
      <c r="BP53" s="781"/>
      <c r="BQ53" s="781"/>
      <c r="BR53" s="30"/>
    </row>
    <row r="54" spans="1:70" customFormat="1" ht="13.25" customHeight="1" x14ac:dyDescent="0.2">
      <c r="A54" s="30"/>
      <c r="B54" s="181">
        <v>5</v>
      </c>
      <c r="C54" s="182"/>
      <c r="D54" s="183"/>
      <c r="E54" s="778"/>
      <c r="F54" s="779"/>
      <c r="G54" s="779"/>
      <c r="H54" s="779"/>
      <c r="I54" s="779"/>
      <c r="J54" s="779"/>
      <c r="K54" s="779"/>
      <c r="L54" s="779"/>
      <c r="M54" s="779"/>
      <c r="N54" s="779"/>
      <c r="O54" s="779"/>
      <c r="P54" s="779"/>
      <c r="Q54" s="779"/>
      <c r="R54" s="779"/>
      <c r="S54" s="779"/>
      <c r="T54" s="779"/>
      <c r="U54" s="779"/>
      <c r="V54" s="779"/>
      <c r="W54" s="779"/>
      <c r="X54" s="780"/>
      <c r="Y54" s="778"/>
      <c r="Z54" s="779"/>
      <c r="AA54" s="779"/>
      <c r="AB54" s="779"/>
      <c r="AC54" s="779"/>
      <c r="AD54" s="779"/>
      <c r="AE54" s="779"/>
      <c r="AF54" s="779"/>
      <c r="AG54" s="779"/>
      <c r="AH54" s="779"/>
      <c r="AI54" s="779"/>
      <c r="AJ54" s="779"/>
      <c r="AK54" s="779"/>
      <c r="AL54" s="779"/>
      <c r="AM54" s="779"/>
      <c r="AN54" s="779"/>
      <c r="AO54" s="779"/>
      <c r="AP54" s="779"/>
      <c r="AQ54" s="779"/>
      <c r="AR54" s="779"/>
      <c r="AS54" s="779"/>
      <c r="AT54" s="779"/>
      <c r="AU54" s="779"/>
      <c r="AV54" s="779"/>
      <c r="AW54" s="779"/>
      <c r="AX54" s="779"/>
      <c r="AY54" s="779"/>
      <c r="AZ54" s="779"/>
      <c r="BA54" s="779"/>
      <c r="BB54" s="779"/>
      <c r="BC54" s="779"/>
      <c r="BD54" s="779"/>
      <c r="BE54" s="780"/>
      <c r="BF54" s="781"/>
      <c r="BG54" s="781"/>
      <c r="BH54" s="781"/>
      <c r="BI54" s="781"/>
      <c r="BJ54" s="781"/>
      <c r="BK54" s="781"/>
      <c r="BL54" s="781"/>
      <c r="BM54" s="781"/>
      <c r="BN54" s="781"/>
      <c r="BO54" s="781"/>
      <c r="BP54" s="781"/>
      <c r="BQ54" s="781"/>
      <c r="BR54" s="30"/>
    </row>
    <row r="55" spans="1:70" customFormat="1" ht="13.25" customHeight="1" x14ac:dyDescent="0.2">
      <c r="A55" s="30"/>
      <c r="B55" s="184"/>
      <c r="C55" s="185"/>
      <c r="D55" s="186"/>
      <c r="E55" s="769"/>
      <c r="F55" s="770"/>
      <c r="G55" s="770"/>
      <c r="H55" s="770"/>
      <c r="I55" s="770"/>
      <c r="J55" s="770"/>
      <c r="K55" s="770"/>
      <c r="L55" s="770"/>
      <c r="M55" s="770"/>
      <c r="N55" s="770"/>
      <c r="O55" s="770"/>
      <c r="P55" s="770"/>
      <c r="Q55" s="770"/>
      <c r="R55" s="770"/>
      <c r="S55" s="770"/>
      <c r="T55" s="770"/>
      <c r="U55" s="770"/>
      <c r="V55" s="770"/>
      <c r="W55" s="770"/>
      <c r="X55" s="771"/>
      <c r="Y55" s="769"/>
      <c r="Z55" s="770"/>
      <c r="AA55" s="770"/>
      <c r="AB55" s="770"/>
      <c r="AC55" s="770"/>
      <c r="AD55" s="770"/>
      <c r="AE55" s="770"/>
      <c r="AF55" s="770"/>
      <c r="AG55" s="770"/>
      <c r="AH55" s="770"/>
      <c r="AI55" s="770"/>
      <c r="AJ55" s="770"/>
      <c r="AK55" s="770"/>
      <c r="AL55" s="770"/>
      <c r="AM55" s="770"/>
      <c r="AN55" s="770"/>
      <c r="AO55" s="770"/>
      <c r="AP55" s="770"/>
      <c r="AQ55" s="770"/>
      <c r="AR55" s="770"/>
      <c r="AS55" s="770"/>
      <c r="AT55" s="770"/>
      <c r="AU55" s="770"/>
      <c r="AV55" s="770"/>
      <c r="AW55" s="770"/>
      <c r="AX55" s="770"/>
      <c r="AY55" s="770"/>
      <c r="AZ55" s="770"/>
      <c r="BA55" s="770"/>
      <c r="BB55" s="770"/>
      <c r="BC55" s="770"/>
      <c r="BD55" s="770"/>
      <c r="BE55" s="771"/>
      <c r="BF55" s="781"/>
      <c r="BG55" s="781"/>
      <c r="BH55" s="781"/>
      <c r="BI55" s="781"/>
      <c r="BJ55" s="781"/>
      <c r="BK55" s="781"/>
      <c r="BL55" s="781"/>
      <c r="BM55" s="781"/>
      <c r="BN55" s="781"/>
      <c r="BO55" s="781"/>
      <c r="BP55" s="781"/>
      <c r="BQ55" s="781"/>
      <c r="BR55" s="30"/>
    </row>
    <row r="56" spans="1:70" customFormat="1" ht="13.25" customHeight="1" x14ac:dyDescent="0.2">
      <c r="A56" s="30"/>
      <c r="B56" s="221"/>
      <c r="C56" s="222"/>
      <c r="D56" s="223"/>
      <c r="E56" s="772"/>
      <c r="F56" s="773"/>
      <c r="G56" s="773"/>
      <c r="H56" s="773"/>
      <c r="I56" s="773"/>
      <c r="J56" s="773"/>
      <c r="K56" s="773"/>
      <c r="L56" s="773"/>
      <c r="M56" s="773"/>
      <c r="N56" s="773"/>
      <c r="O56" s="773"/>
      <c r="P56" s="773"/>
      <c r="Q56" s="773"/>
      <c r="R56" s="773"/>
      <c r="S56" s="773"/>
      <c r="T56" s="773"/>
      <c r="U56" s="773"/>
      <c r="V56" s="773"/>
      <c r="W56" s="773"/>
      <c r="X56" s="774"/>
      <c r="Y56" s="772"/>
      <c r="Z56" s="773"/>
      <c r="AA56" s="773"/>
      <c r="AB56" s="773"/>
      <c r="AC56" s="773"/>
      <c r="AD56" s="773"/>
      <c r="AE56" s="773"/>
      <c r="AF56" s="773"/>
      <c r="AG56" s="773"/>
      <c r="AH56" s="773"/>
      <c r="AI56" s="773"/>
      <c r="AJ56" s="773"/>
      <c r="AK56" s="773"/>
      <c r="AL56" s="773"/>
      <c r="AM56" s="773"/>
      <c r="AN56" s="773"/>
      <c r="AO56" s="773"/>
      <c r="AP56" s="773"/>
      <c r="AQ56" s="773"/>
      <c r="AR56" s="773"/>
      <c r="AS56" s="773"/>
      <c r="AT56" s="773"/>
      <c r="AU56" s="773"/>
      <c r="AV56" s="773"/>
      <c r="AW56" s="773"/>
      <c r="AX56" s="773"/>
      <c r="AY56" s="773"/>
      <c r="AZ56" s="773"/>
      <c r="BA56" s="773"/>
      <c r="BB56" s="773"/>
      <c r="BC56" s="773"/>
      <c r="BD56" s="773"/>
      <c r="BE56" s="774"/>
      <c r="BF56" s="781"/>
      <c r="BG56" s="781"/>
      <c r="BH56" s="781"/>
      <c r="BI56" s="781"/>
      <c r="BJ56" s="781"/>
      <c r="BK56" s="781"/>
      <c r="BL56" s="781"/>
      <c r="BM56" s="781"/>
      <c r="BN56" s="781"/>
      <c r="BO56" s="781"/>
      <c r="BP56" s="781"/>
      <c r="BQ56" s="781"/>
      <c r="BR56" s="30"/>
    </row>
    <row r="57" spans="1:70" customFormat="1" ht="13.25" customHeight="1" x14ac:dyDescent="0.2">
      <c r="A57" s="30"/>
      <c r="B57" s="181">
        <v>6</v>
      </c>
      <c r="C57" s="182"/>
      <c r="D57" s="183"/>
      <c r="E57" s="778"/>
      <c r="F57" s="779"/>
      <c r="G57" s="779"/>
      <c r="H57" s="779"/>
      <c r="I57" s="779"/>
      <c r="J57" s="779"/>
      <c r="K57" s="779"/>
      <c r="L57" s="779"/>
      <c r="M57" s="779"/>
      <c r="N57" s="779"/>
      <c r="O57" s="779"/>
      <c r="P57" s="779"/>
      <c r="Q57" s="779"/>
      <c r="R57" s="779"/>
      <c r="S57" s="779"/>
      <c r="T57" s="779"/>
      <c r="U57" s="779"/>
      <c r="V57" s="779"/>
      <c r="W57" s="779"/>
      <c r="X57" s="780"/>
      <c r="Y57" s="778"/>
      <c r="Z57" s="779"/>
      <c r="AA57" s="779"/>
      <c r="AB57" s="779"/>
      <c r="AC57" s="779"/>
      <c r="AD57" s="779"/>
      <c r="AE57" s="779"/>
      <c r="AF57" s="779"/>
      <c r="AG57" s="779"/>
      <c r="AH57" s="779"/>
      <c r="AI57" s="779"/>
      <c r="AJ57" s="779"/>
      <c r="AK57" s="779"/>
      <c r="AL57" s="779"/>
      <c r="AM57" s="779"/>
      <c r="AN57" s="779"/>
      <c r="AO57" s="779"/>
      <c r="AP57" s="779"/>
      <c r="AQ57" s="779"/>
      <c r="AR57" s="779"/>
      <c r="AS57" s="779"/>
      <c r="AT57" s="779"/>
      <c r="AU57" s="779"/>
      <c r="AV57" s="779"/>
      <c r="AW57" s="779"/>
      <c r="AX57" s="779"/>
      <c r="AY57" s="779"/>
      <c r="AZ57" s="779"/>
      <c r="BA57" s="779"/>
      <c r="BB57" s="779"/>
      <c r="BC57" s="779"/>
      <c r="BD57" s="779"/>
      <c r="BE57" s="780"/>
      <c r="BF57" s="781"/>
      <c r="BG57" s="781"/>
      <c r="BH57" s="781"/>
      <c r="BI57" s="781"/>
      <c r="BJ57" s="781"/>
      <c r="BK57" s="781"/>
      <c r="BL57" s="781"/>
      <c r="BM57" s="781"/>
      <c r="BN57" s="781"/>
      <c r="BO57" s="781"/>
      <c r="BP57" s="781"/>
      <c r="BQ57" s="781"/>
      <c r="BR57" s="30"/>
    </row>
    <row r="58" spans="1:70" customFormat="1" ht="13.25" customHeight="1" x14ac:dyDescent="0.2">
      <c r="A58" s="30"/>
      <c r="B58" s="184"/>
      <c r="C58" s="185"/>
      <c r="D58" s="186"/>
      <c r="E58" s="769"/>
      <c r="F58" s="770"/>
      <c r="G58" s="770"/>
      <c r="H58" s="770"/>
      <c r="I58" s="770"/>
      <c r="J58" s="770"/>
      <c r="K58" s="770"/>
      <c r="L58" s="770"/>
      <c r="M58" s="770"/>
      <c r="N58" s="770"/>
      <c r="O58" s="770"/>
      <c r="P58" s="770"/>
      <c r="Q58" s="770"/>
      <c r="R58" s="770"/>
      <c r="S58" s="770"/>
      <c r="T58" s="770"/>
      <c r="U58" s="770"/>
      <c r="V58" s="770"/>
      <c r="W58" s="770"/>
      <c r="X58" s="771"/>
      <c r="Y58" s="769"/>
      <c r="Z58" s="770"/>
      <c r="AA58" s="770"/>
      <c r="AB58" s="770"/>
      <c r="AC58" s="770"/>
      <c r="AD58" s="770"/>
      <c r="AE58" s="770"/>
      <c r="AF58" s="770"/>
      <c r="AG58" s="770"/>
      <c r="AH58" s="770"/>
      <c r="AI58" s="770"/>
      <c r="AJ58" s="770"/>
      <c r="AK58" s="770"/>
      <c r="AL58" s="770"/>
      <c r="AM58" s="770"/>
      <c r="AN58" s="770"/>
      <c r="AO58" s="770"/>
      <c r="AP58" s="770"/>
      <c r="AQ58" s="770"/>
      <c r="AR58" s="770"/>
      <c r="AS58" s="770"/>
      <c r="AT58" s="770"/>
      <c r="AU58" s="770"/>
      <c r="AV58" s="770"/>
      <c r="AW58" s="770"/>
      <c r="AX58" s="770"/>
      <c r="AY58" s="770"/>
      <c r="AZ58" s="770"/>
      <c r="BA58" s="770"/>
      <c r="BB58" s="770"/>
      <c r="BC58" s="770"/>
      <c r="BD58" s="770"/>
      <c r="BE58" s="771"/>
      <c r="BF58" s="781"/>
      <c r="BG58" s="781"/>
      <c r="BH58" s="781"/>
      <c r="BI58" s="781"/>
      <c r="BJ58" s="781"/>
      <c r="BK58" s="781"/>
      <c r="BL58" s="781"/>
      <c r="BM58" s="781"/>
      <c r="BN58" s="781"/>
      <c r="BO58" s="781"/>
      <c r="BP58" s="781"/>
      <c r="BQ58" s="781"/>
      <c r="BR58" s="30"/>
    </row>
    <row r="59" spans="1:70" customFormat="1" ht="13.25" customHeight="1" x14ac:dyDescent="0.2">
      <c r="A59" s="30"/>
      <c r="B59" s="221"/>
      <c r="C59" s="222"/>
      <c r="D59" s="223"/>
      <c r="E59" s="772"/>
      <c r="F59" s="773"/>
      <c r="G59" s="773"/>
      <c r="H59" s="773"/>
      <c r="I59" s="773"/>
      <c r="J59" s="773"/>
      <c r="K59" s="773"/>
      <c r="L59" s="773"/>
      <c r="M59" s="773"/>
      <c r="N59" s="773"/>
      <c r="O59" s="773"/>
      <c r="P59" s="773"/>
      <c r="Q59" s="773"/>
      <c r="R59" s="773"/>
      <c r="S59" s="773"/>
      <c r="T59" s="773"/>
      <c r="U59" s="773"/>
      <c r="V59" s="773"/>
      <c r="W59" s="773"/>
      <c r="X59" s="774"/>
      <c r="Y59" s="772"/>
      <c r="Z59" s="773"/>
      <c r="AA59" s="773"/>
      <c r="AB59" s="773"/>
      <c r="AC59" s="773"/>
      <c r="AD59" s="773"/>
      <c r="AE59" s="773"/>
      <c r="AF59" s="773"/>
      <c r="AG59" s="773"/>
      <c r="AH59" s="773"/>
      <c r="AI59" s="773"/>
      <c r="AJ59" s="773"/>
      <c r="AK59" s="773"/>
      <c r="AL59" s="773"/>
      <c r="AM59" s="773"/>
      <c r="AN59" s="773"/>
      <c r="AO59" s="773"/>
      <c r="AP59" s="773"/>
      <c r="AQ59" s="773"/>
      <c r="AR59" s="773"/>
      <c r="AS59" s="773"/>
      <c r="AT59" s="773"/>
      <c r="AU59" s="773"/>
      <c r="AV59" s="773"/>
      <c r="AW59" s="773"/>
      <c r="AX59" s="773"/>
      <c r="AY59" s="773"/>
      <c r="AZ59" s="773"/>
      <c r="BA59" s="773"/>
      <c r="BB59" s="773"/>
      <c r="BC59" s="773"/>
      <c r="BD59" s="773"/>
      <c r="BE59" s="774"/>
      <c r="BF59" s="781"/>
      <c r="BG59" s="781"/>
      <c r="BH59" s="781"/>
      <c r="BI59" s="781"/>
      <c r="BJ59" s="781"/>
      <c r="BK59" s="781"/>
      <c r="BL59" s="781"/>
      <c r="BM59" s="781"/>
      <c r="BN59" s="781"/>
      <c r="BO59" s="781"/>
      <c r="BP59" s="781"/>
      <c r="BQ59" s="781"/>
      <c r="BR59" s="30"/>
    </row>
    <row r="60" spans="1:70" customFormat="1" ht="13.25" customHeight="1" x14ac:dyDescent="0.2">
      <c r="A60" s="30"/>
      <c r="B60" s="181">
        <v>7</v>
      </c>
      <c r="C60" s="182"/>
      <c r="D60" s="183"/>
      <c r="E60" s="778"/>
      <c r="F60" s="779"/>
      <c r="G60" s="779"/>
      <c r="H60" s="779"/>
      <c r="I60" s="779"/>
      <c r="J60" s="779"/>
      <c r="K60" s="779"/>
      <c r="L60" s="779"/>
      <c r="M60" s="779"/>
      <c r="N60" s="779"/>
      <c r="O60" s="779"/>
      <c r="P60" s="779"/>
      <c r="Q60" s="779"/>
      <c r="R60" s="779"/>
      <c r="S60" s="779"/>
      <c r="T60" s="779"/>
      <c r="U60" s="779"/>
      <c r="V60" s="779"/>
      <c r="W60" s="779"/>
      <c r="X60" s="780"/>
      <c r="Y60" s="778"/>
      <c r="Z60" s="779"/>
      <c r="AA60" s="779"/>
      <c r="AB60" s="779"/>
      <c r="AC60" s="779"/>
      <c r="AD60" s="779"/>
      <c r="AE60" s="779"/>
      <c r="AF60" s="779"/>
      <c r="AG60" s="779"/>
      <c r="AH60" s="779"/>
      <c r="AI60" s="779"/>
      <c r="AJ60" s="779"/>
      <c r="AK60" s="779"/>
      <c r="AL60" s="779"/>
      <c r="AM60" s="779"/>
      <c r="AN60" s="779"/>
      <c r="AO60" s="779"/>
      <c r="AP60" s="779"/>
      <c r="AQ60" s="779"/>
      <c r="AR60" s="779"/>
      <c r="AS60" s="779"/>
      <c r="AT60" s="779"/>
      <c r="AU60" s="779"/>
      <c r="AV60" s="779"/>
      <c r="AW60" s="779"/>
      <c r="AX60" s="779"/>
      <c r="AY60" s="779"/>
      <c r="AZ60" s="779"/>
      <c r="BA60" s="779"/>
      <c r="BB60" s="779"/>
      <c r="BC60" s="779"/>
      <c r="BD60" s="779"/>
      <c r="BE60" s="780"/>
      <c r="BF60" s="781"/>
      <c r="BG60" s="781"/>
      <c r="BH60" s="781"/>
      <c r="BI60" s="781"/>
      <c r="BJ60" s="781"/>
      <c r="BK60" s="781"/>
      <c r="BL60" s="781"/>
      <c r="BM60" s="781"/>
      <c r="BN60" s="781"/>
      <c r="BO60" s="781"/>
      <c r="BP60" s="781"/>
      <c r="BQ60" s="781"/>
      <c r="BR60" s="30"/>
    </row>
    <row r="61" spans="1:70" customFormat="1" ht="13.25" customHeight="1" x14ac:dyDescent="0.2">
      <c r="A61" s="30"/>
      <c r="B61" s="184"/>
      <c r="C61" s="185"/>
      <c r="D61" s="186"/>
      <c r="E61" s="769"/>
      <c r="F61" s="770"/>
      <c r="G61" s="770"/>
      <c r="H61" s="770"/>
      <c r="I61" s="770"/>
      <c r="J61" s="770"/>
      <c r="K61" s="770"/>
      <c r="L61" s="770"/>
      <c r="M61" s="770"/>
      <c r="N61" s="770"/>
      <c r="O61" s="770"/>
      <c r="P61" s="770"/>
      <c r="Q61" s="770"/>
      <c r="R61" s="770"/>
      <c r="S61" s="770"/>
      <c r="T61" s="770"/>
      <c r="U61" s="770"/>
      <c r="V61" s="770"/>
      <c r="W61" s="770"/>
      <c r="X61" s="771"/>
      <c r="Y61" s="769"/>
      <c r="Z61" s="770"/>
      <c r="AA61" s="770"/>
      <c r="AB61" s="770"/>
      <c r="AC61" s="770"/>
      <c r="AD61" s="770"/>
      <c r="AE61" s="770"/>
      <c r="AF61" s="770"/>
      <c r="AG61" s="770"/>
      <c r="AH61" s="770"/>
      <c r="AI61" s="770"/>
      <c r="AJ61" s="770"/>
      <c r="AK61" s="770"/>
      <c r="AL61" s="770"/>
      <c r="AM61" s="770"/>
      <c r="AN61" s="770"/>
      <c r="AO61" s="770"/>
      <c r="AP61" s="770"/>
      <c r="AQ61" s="770"/>
      <c r="AR61" s="770"/>
      <c r="AS61" s="770"/>
      <c r="AT61" s="770"/>
      <c r="AU61" s="770"/>
      <c r="AV61" s="770"/>
      <c r="AW61" s="770"/>
      <c r="AX61" s="770"/>
      <c r="AY61" s="770"/>
      <c r="AZ61" s="770"/>
      <c r="BA61" s="770"/>
      <c r="BB61" s="770"/>
      <c r="BC61" s="770"/>
      <c r="BD61" s="770"/>
      <c r="BE61" s="771"/>
      <c r="BF61" s="781"/>
      <c r="BG61" s="781"/>
      <c r="BH61" s="781"/>
      <c r="BI61" s="781"/>
      <c r="BJ61" s="781"/>
      <c r="BK61" s="781"/>
      <c r="BL61" s="781"/>
      <c r="BM61" s="781"/>
      <c r="BN61" s="781"/>
      <c r="BO61" s="781"/>
      <c r="BP61" s="781"/>
      <c r="BQ61" s="781"/>
      <c r="BR61" s="30"/>
    </row>
    <row r="62" spans="1:70" customFormat="1" ht="13.25" customHeight="1" x14ac:dyDescent="0.2">
      <c r="A62" s="30"/>
      <c r="B62" s="221"/>
      <c r="C62" s="222"/>
      <c r="D62" s="223"/>
      <c r="E62" s="772"/>
      <c r="F62" s="773"/>
      <c r="G62" s="773"/>
      <c r="H62" s="773"/>
      <c r="I62" s="773"/>
      <c r="J62" s="773"/>
      <c r="K62" s="773"/>
      <c r="L62" s="773"/>
      <c r="M62" s="773"/>
      <c r="N62" s="773"/>
      <c r="O62" s="773"/>
      <c r="P62" s="773"/>
      <c r="Q62" s="773"/>
      <c r="R62" s="773"/>
      <c r="S62" s="773"/>
      <c r="T62" s="773"/>
      <c r="U62" s="773"/>
      <c r="V62" s="773"/>
      <c r="W62" s="773"/>
      <c r="X62" s="774"/>
      <c r="Y62" s="772"/>
      <c r="Z62" s="773"/>
      <c r="AA62" s="773"/>
      <c r="AB62" s="773"/>
      <c r="AC62" s="773"/>
      <c r="AD62" s="773"/>
      <c r="AE62" s="773"/>
      <c r="AF62" s="773"/>
      <c r="AG62" s="773"/>
      <c r="AH62" s="773"/>
      <c r="AI62" s="773"/>
      <c r="AJ62" s="773"/>
      <c r="AK62" s="773"/>
      <c r="AL62" s="773"/>
      <c r="AM62" s="773"/>
      <c r="AN62" s="773"/>
      <c r="AO62" s="773"/>
      <c r="AP62" s="773"/>
      <c r="AQ62" s="773"/>
      <c r="AR62" s="773"/>
      <c r="AS62" s="773"/>
      <c r="AT62" s="773"/>
      <c r="AU62" s="773"/>
      <c r="AV62" s="773"/>
      <c r="AW62" s="773"/>
      <c r="AX62" s="773"/>
      <c r="AY62" s="773"/>
      <c r="AZ62" s="773"/>
      <c r="BA62" s="773"/>
      <c r="BB62" s="773"/>
      <c r="BC62" s="773"/>
      <c r="BD62" s="773"/>
      <c r="BE62" s="774"/>
      <c r="BF62" s="781"/>
      <c r="BG62" s="781"/>
      <c r="BH62" s="781"/>
      <c r="BI62" s="781"/>
      <c r="BJ62" s="781"/>
      <c r="BK62" s="781"/>
      <c r="BL62" s="781"/>
      <c r="BM62" s="781"/>
      <c r="BN62" s="781"/>
      <c r="BO62" s="781"/>
      <c r="BP62" s="781"/>
      <c r="BQ62" s="781"/>
      <c r="BR62" s="30"/>
    </row>
    <row r="63" spans="1:70" customFormat="1" ht="13.25" customHeight="1" x14ac:dyDescent="0.2">
      <c r="A63" s="30"/>
      <c r="B63" s="181">
        <v>8</v>
      </c>
      <c r="C63" s="182"/>
      <c r="D63" s="183"/>
      <c r="E63" s="778"/>
      <c r="F63" s="779"/>
      <c r="G63" s="779"/>
      <c r="H63" s="779"/>
      <c r="I63" s="779"/>
      <c r="J63" s="779"/>
      <c r="K63" s="779"/>
      <c r="L63" s="779"/>
      <c r="M63" s="779"/>
      <c r="N63" s="779"/>
      <c r="O63" s="779"/>
      <c r="P63" s="779"/>
      <c r="Q63" s="779"/>
      <c r="R63" s="779"/>
      <c r="S63" s="779"/>
      <c r="T63" s="779"/>
      <c r="U63" s="779"/>
      <c r="V63" s="779"/>
      <c r="W63" s="779"/>
      <c r="X63" s="780"/>
      <c r="Y63" s="778"/>
      <c r="Z63" s="779"/>
      <c r="AA63" s="779"/>
      <c r="AB63" s="779"/>
      <c r="AC63" s="779"/>
      <c r="AD63" s="779"/>
      <c r="AE63" s="779"/>
      <c r="AF63" s="779"/>
      <c r="AG63" s="779"/>
      <c r="AH63" s="779"/>
      <c r="AI63" s="779"/>
      <c r="AJ63" s="779"/>
      <c r="AK63" s="779"/>
      <c r="AL63" s="779"/>
      <c r="AM63" s="779"/>
      <c r="AN63" s="779"/>
      <c r="AO63" s="779"/>
      <c r="AP63" s="779"/>
      <c r="AQ63" s="779"/>
      <c r="AR63" s="779"/>
      <c r="AS63" s="779"/>
      <c r="AT63" s="779"/>
      <c r="AU63" s="779"/>
      <c r="AV63" s="779"/>
      <c r="AW63" s="779"/>
      <c r="AX63" s="779"/>
      <c r="AY63" s="779"/>
      <c r="AZ63" s="779"/>
      <c r="BA63" s="779"/>
      <c r="BB63" s="779"/>
      <c r="BC63" s="779"/>
      <c r="BD63" s="779"/>
      <c r="BE63" s="780"/>
      <c r="BF63" s="781"/>
      <c r="BG63" s="781"/>
      <c r="BH63" s="781"/>
      <c r="BI63" s="781"/>
      <c r="BJ63" s="781"/>
      <c r="BK63" s="781"/>
      <c r="BL63" s="781"/>
      <c r="BM63" s="781"/>
      <c r="BN63" s="781"/>
      <c r="BO63" s="781"/>
      <c r="BP63" s="781"/>
      <c r="BQ63" s="781"/>
      <c r="BR63" s="30"/>
    </row>
    <row r="64" spans="1:70" customFormat="1" ht="13.25" customHeight="1" x14ac:dyDescent="0.2">
      <c r="A64" s="30"/>
      <c r="B64" s="184"/>
      <c r="C64" s="185"/>
      <c r="D64" s="186"/>
      <c r="E64" s="769"/>
      <c r="F64" s="770"/>
      <c r="G64" s="770"/>
      <c r="H64" s="770"/>
      <c r="I64" s="770"/>
      <c r="J64" s="770"/>
      <c r="K64" s="770"/>
      <c r="L64" s="770"/>
      <c r="M64" s="770"/>
      <c r="N64" s="770"/>
      <c r="O64" s="770"/>
      <c r="P64" s="770"/>
      <c r="Q64" s="770"/>
      <c r="R64" s="770"/>
      <c r="S64" s="770"/>
      <c r="T64" s="770"/>
      <c r="U64" s="770"/>
      <c r="V64" s="770"/>
      <c r="W64" s="770"/>
      <c r="X64" s="771"/>
      <c r="Y64" s="769"/>
      <c r="Z64" s="770"/>
      <c r="AA64" s="770"/>
      <c r="AB64" s="770"/>
      <c r="AC64" s="770"/>
      <c r="AD64" s="770"/>
      <c r="AE64" s="770"/>
      <c r="AF64" s="770"/>
      <c r="AG64" s="770"/>
      <c r="AH64" s="770"/>
      <c r="AI64" s="770"/>
      <c r="AJ64" s="770"/>
      <c r="AK64" s="770"/>
      <c r="AL64" s="770"/>
      <c r="AM64" s="770"/>
      <c r="AN64" s="770"/>
      <c r="AO64" s="770"/>
      <c r="AP64" s="770"/>
      <c r="AQ64" s="770"/>
      <c r="AR64" s="770"/>
      <c r="AS64" s="770"/>
      <c r="AT64" s="770"/>
      <c r="AU64" s="770"/>
      <c r="AV64" s="770"/>
      <c r="AW64" s="770"/>
      <c r="AX64" s="770"/>
      <c r="AY64" s="770"/>
      <c r="AZ64" s="770"/>
      <c r="BA64" s="770"/>
      <c r="BB64" s="770"/>
      <c r="BC64" s="770"/>
      <c r="BD64" s="770"/>
      <c r="BE64" s="771"/>
      <c r="BF64" s="781"/>
      <c r="BG64" s="781"/>
      <c r="BH64" s="781"/>
      <c r="BI64" s="781"/>
      <c r="BJ64" s="781"/>
      <c r="BK64" s="781"/>
      <c r="BL64" s="781"/>
      <c r="BM64" s="781"/>
      <c r="BN64" s="781"/>
      <c r="BO64" s="781"/>
      <c r="BP64" s="781"/>
      <c r="BQ64" s="781"/>
      <c r="BR64" s="30"/>
    </row>
    <row r="65" spans="1:70" customFormat="1" ht="13.25" customHeight="1" x14ac:dyDescent="0.2">
      <c r="A65" s="30"/>
      <c r="B65" s="221"/>
      <c r="C65" s="222"/>
      <c r="D65" s="223"/>
      <c r="E65" s="772"/>
      <c r="F65" s="773"/>
      <c r="G65" s="773"/>
      <c r="H65" s="773"/>
      <c r="I65" s="773"/>
      <c r="J65" s="773"/>
      <c r="K65" s="773"/>
      <c r="L65" s="773"/>
      <c r="M65" s="773"/>
      <c r="N65" s="773"/>
      <c r="O65" s="773"/>
      <c r="P65" s="773"/>
      <c r="Q65" s="773"/>
      <c r="R65" s="773"/>
      <c r="S65" s="773"/>
      <c r="T65" s="773"/>
      <c r="U65" s="773"/>
      <c r="V65" s="773"/>
      <c r="W65" s="773"/>
      <c r="X65" s="774"/>
      <c r="Y65" s="772"/>
      <c r="Z65" s="773"/>
      <c r="AA65" s="773"/>
      <c r="AB65" s="773"/>
      <c r="AC65" s="773"/>
      <c r="AD65" s="773"/>
      <c r="AE65" s="773"/>
      <c r="AF65" s="773"/>
      <c r="AG65" s="773"/>
      <c r="AH65" s="773"/>
      <c r="AI65" s="773"/>
      <c r="AJ65" s="773"/>
      <c r="AK65" s="773"/>
      <c r="AL65" s="773"/>
      <c r="AM65" s="773"/>
      <c r="AN65" s="773"/>
      <c r="AO65" s="773"/>
      <c r="AP65" s="773"/>
      <c r="AQ65" s="773"/>
      <c r="AR65" s="773"/>
      <c r="AS65" s="773"/>
      <c r="AT65" s="773"/>
      <c r="AU65" s="773"/>
      <c r="AV65" s="773"/>
      <c r="AW65" s="773"/>
      <c r="AX65" s="773"/>
      <c r="AY65" s="773"/>
      <c r="AZ65" s="773"/>
      <c r="BA65" s="773"/>
      <c r="BB65" s="773"/>
      <c r="BC65" s="773"/>
      <c r="BD65" s="773"/>
      <c r="BE65" s="774"/>
      <c r="BF65" s="781"/>
      <c r="BG65" s="781"/>
      <c r="BH65" s="781"/>
      <c r="BI65" s="781"/>
      <c r="BJ65" s="781"/>
      <c r="BK65" s="781"/>
      <c r="BL65" s="781"/>
      <c r="BM65" s="781"/>
      <c r="BN65" s="781"/>
      <c r="BO65" s="781"/>
      <c r="BP65" s="781"/>
      <c r="BQ65" s="781"/>
      <c r="BR65" s="30"/>
    </row>
    <row r="66" spans="1:70" customFormat="1" ht="13.25" customHeight="1" x14ac:dyDescent="0.2">
      <c r="A66" s="30"/>
      <c r="B66" s="181">
        <v>9</v>
      </c>
      <c r="C66" s="182"/>
      <c r="D66" s="183"/>
      <c r="E66" s="778"/>
      <c r="F66" s="779"/>
      <c r="G66" s="779"/>
      <c r="H66" s="779"/>
      <c r="I66" s="779"/>
      <c r="J66" s="779"/>
      <c r="K66" s="779"/>
      <c r="L66" s="779"/>
      <c r="M66" s="779"/>
      <c r="N66" s="779"/>
      <c r="O66" s="779"/>
      <c r="P66" s="779"/>
      <c r="Q66" s="779"/>
      <c r="R66" s="779"/>
      <c r="S66" s="779"/>
      <c r="T66" s="779"/>
      <c r="U66" s="779"/>
      <c r="V66" s="779"/>
      <c r="W66" s="779"/>
      <c r="X66" s="780"/>
      <c r="Y66" s="778"/>
      <c r="Z66" s="779"/>
      <c r="AA66" s="779"/>
      <c r="AB66" s="779"/>
      <c r="AC66" s="779"/>
      <c r="AD66" s="779"/>
      <c r="AE66" s="779"/>
      <c r="AF66" s="779"/>
      <c r="AG66" s="779"/>
      <c r="AH66" s="779"/>
      <c r="AI66" s="779"/>
      <c r="AJ66" s="779"/>
      <c r="AK66" s="779"/>
      <c r="AL66" s="779"/>
      <c r="AM66" s="779"/>
      <c r="AN66" s="779"/>
      <c r="AO66" s="779"/>
      <c r="AP66" s="779"/>
      <c r="AQ66" s="779"/>
      <c r="AR66" s="779"/>
      <c r="AS66" s="779"/>
      <c r="AT66" s="779"/>
      <c r="AU66" s="779"/>
      <c r="AV66" s="779"/>
      <c r="AW66" s="779"/>
      <c r="AX66" s="779"/>
      <c r="AY66" s="779"/>
      <c r="AZ66" s="779"/>
      <c r="BA66" s="779"/>
      <c r="BB66" s="779"/>
      <c r="BC66" s="779"/>
      <c r="BD66" s="779"/>
      <c r="BE66" s="780"/>
      <c r="BF66" s="781"/>
      <c r="BG66" s="781"/>
      <c r="BH66" s="781"/>
      <c r="BI66" s="781"/>
      <c r="BJ66" s="781"/>
      <c r="BK66" s="781"/>
      <c r="BL66" s="781"/>
      <c r="BM66" s="781"/>
      <c r="BN66" s="781"/>
      <c r="BO66" s="781"/>
      <c r="BP66" s="781"/>
      <c r="BQ66" s="781"/>
      <c r="BR66" s="30"/>
    </row>
    <row r="67" spans="1:70" customFormat="1" ht="13.25" customHeight="1" x14ac:dyDescent="0.2">
      <c r="A67" s="30"/>
      <c r="B67" s="184"/>
      <c r="C67" s="185"/>
      <c r="D67" s="186"/>
      <c r="E67" s="769"/>
      <c r="F67" s="770"/>
      <c r="G67" s="770"/>
      <c r="H67" s="770"/>
      <c r="I67" s="770"/>
      <c r="J67" s="770"/>
      <c r="K67" s="770"/>
      <c r="L67" s="770"/>
      <c r="M67" s="770"/>
      <c r="N67" s="770"/>
      <c r="O67" s="770"/>
      <c r="P67" s="770"/>
      <c r="Q67" s="770"/>
      <c r="R67" s="770"/>
      <c r="S67" s="770"/>
      <c r="T67" s="770"/>
      <c r="U67" s="770"/>
      <c r="V67" s="770"/>
      <c r="W67" s="770"/>
      <c r="X67" s="771"/>
      <c r="Y67" s="769"/>
      <c r="Z67" s="770"/>
      <c r="AA67" s="770"/>
      <c r="AB67" s="770"/>
      <c r="AC67" s="770"/>
      <c r="AD67" s="770"/>
      <c r="AE67" s="770"/>
      <c r="AF67" s="770"/>
      <c r="AG67" s="770"/>
      <c r="AH67" s="770"/>
      <c r="AI67" s="770"/>
      <c r="AJ67" s="770"/>
      <c r="AK67" s="770"/>
      <c r="AL67" s="770"/>
      <c r="AM67" s="770"/>
      <c r="AN67" s="770"/>
      <c r="AO67" s="770"/>
      <c r="AP67" s="770"/>
      <c r="AQ67" s="770"/>
      <c r="AR67" s="770"/>
      <c r="AS67" s="770"/>
      <c r="AT67" s="770"/>
      <c r="AU67" s="770"/>
      <c r="AV67" s="770"/>
      <c r="AW67" s="770"/>
      <c r="AX67" s="770"/>
      <c r="AY67" s="770"/>
      <c r="AZ67" s="770"/>
      <c r="BA67" s="770"/>
      <c r="BB67" s="770"/>
      <c r="BC67" s="770"/>
      <c r="BD67" s="770"/>
      <c r="BE67" s="771"/>
      <c r="BF67" s="781"/>
      <c r="BG67" s="781"/>
      <c r="BH67" s="781"/>
      <c r="BI67" s="781"/>
      <c r="BJ67" s="781"/>
      <c r="BK67" s="781"/>
      <c r="BL67" s="781"/>
      <c r="BM67" s="781"/>
      <c r="BN67" s="781"/>
      <c r="BO67" s="781"/>
      <c r="BP67" s="781"/>
      <c r="BQ67" s="781"/>
      <c r="BR67" s="30"/>
    </row>
    <row r="68" spans="1:70" customFormat="1" ht="13.25" customHeight="1" x14ac:dyDescent="0.2">
      <c r="A68" s="30"/>
      <c r="B68" s="221"/>
      <c r="C68" s="222"/>
      <c r="D68" s="223"/>
      <c r="E68" s="772"/>
      <c r="F68" s="773"/>
      <c r="G68" s="773"/>
      <c r="H68" s="773"/>
      <c r="I68" s="773"/>
      <c r="J68" s="773"/>
      <c r="K68" s="773"/>
      <c r="L68" s="773"/>
      <c r="M68" s="773"/>
      <c r="N68" s="773"/>
      <c r="O68" s="773"/>
      <c r="P68" s="773"/>
      <c r="Q68" s="773"/>
      <c r="R68" s="773"/>
      <c r="S68" s="773"/>
      <c r="T68" s="773"/>
      <c r="U68" s="773"/>
      <c r="V68" s="773"/>
      <c r="W68" s="773"/>
      <c r="X68" s="774"/>
      <c r="Y68" s="772"/>
      <c r="Z68" s="773"/>
      <c r="AA68" s="773"/>
      <c r="AB68" s="773"/>
      <c r="AC68" s="773"/>
      <c r="AD68" s="773"/>
      <c r="AE68" s="773"/>
      <c r="AF68" s="773"/>
      <c r="AG68" s="773"/>
      <c r="AH68" s="773"/>
      <c r="AI68" s="773"/>
      <c r="AJ68" s="773"/>
      <c r="AK68" s="773"/>
      <c r="AL68" s="773"/>
      <c r="AM68" s="773"/>
      <c r="AN68" s="773"/>
      <c r="AO68" s="773"/>
      <c r="AP68" s="773"/>
      <c r="AQ68" s="773"/>
      <c r="AR68" s="773"/>
      <c r="AS68" s="773"/>
      <c r="AT68" s="773"/>
      <c r="AU68" s="773"/>
      <c r="AV68" s="773"/>
      <c r="AW68" s="773"/>
      <c r="AX68" s="773"/>
      <c r="AY68" s="773"/>
      <c r="AZ68" s="773"/>
      <c r="BA68" s="773"/>
      <c r="BB68" s="773"/>
      <c r="BC68" s="773"/>
      <c r="BD68" s="773"/>
      <c r="BE68" s="774"/>
      <c r="BF68" s="781"/>
      <c r="BG68" s="781"/>
      <c r="BH68" s="781"/>
      <c r="BI68" s="781"/>
      <c r="BJ68" s="781"/>
      <c r="BK68" s="781"/>
      <c r="BL68" s="781"/>
      <c r="BM68" s="781"/>
      <c r="BN68" s="781"/>
      <c r="BO68" s="781"/>
      <c r="BP68" s="781"/>
      <c r="BQ68" s="781"/>
      <c r="BR68" s="30"/>
    </row>
    <row r="69" spans="1:70" customFormat="1" ht="13.25" customHeight="1" x14ac:dyDescent="0.2">
      <c r="A69" s="30"/>
      <c r="B69" s="181">
        <v>10</v>
      </c>
      <c r="C69" s="182"/>
      <c r="D69" s="183"/>
      <c r="E69" s="778"/>
      <c r="F69" s="779"/>
      <c r="G69" s="779"/>
      <c r="H69" s="779"/>
      <c r="I69" s="779"/>
      <c r="J69" s="779"/>
      <c r="K69" s="779"/>
      <c r="L69" s="779"/>
      <c r="M69" s="779"/>
      <c r="N69" s="779"/>
      <c r="O69" s="779"/>
      <c r="P69" s="779"/>
      <c r="Q69" s="779"/>
      <c r="R69" s="779"/>
      <c r="S69" s="779"/>
      <c r="T69" s="779"/>
      <c r="U69" s="779"/>
      <c r="V69" s="779"/>
      <c r="W69" s="779"/>
      <c r="X69" s="780"/>
      <c r="Y69" s="778"/>
      <c r="Z69" s="779"/>
      <c r="AA69" s="779"/>
      <c r="AB69" s="779"/>
      <c r="AC69" s="779"/>
      <c r="AD69" s="779"/>
      <c r="AE69" s="779"/>
      <c r="AF69" s="779"/>
      <c r="AG69" s="779"/>
      <c r="AH69" s="779"/>
      <c r="AI69" s="779"/>
      <c r="AJ69" s="779"/>
      <c r="AK69" s="779"/>
      <c r="AL69" s="779"/>
      <c r="AM69" s="779"/>
      <c r="AN69" s="779"/>
      <c r="AO69" s="779"/>
      <c r="AP69" s="779"/>
      <c r="AQ69" s="779"/>
      <c r="AR69" s="779"/>
      <c r="AS69" s="779"/>
      <c r="AT69" s="779"/>
      <c r="AU69" s="779"/>
      <c r="AV69" s="779"/>
      <c r="AW69" s="779"/>
      <c r="AX69" s="779"/>
      <c r="AY69" s="779"/>
      <c r="AZ69" s="779"/>
      <c r="BA69" s="779"/>
      <c r="BB69" s="779"/>
      <c r="BC69" s="779"/>
      <c r="BD69" s="779"/>
      <c r="BE69" s="780"/>
      <c r="BF69" s="781"/>
      <c r="BG69" s="781"/>
      <c r="BH69" s="781"/>
      <c r="BI69" s="781"/>
      <c r="BJ69" s="781"/>
      <c r="BK69" s="781"/>
      <c r="BL69" s="781"/>
      <c r="BM69" s="781"/>
      <c r="BN69" s="781"/>
      <c r="BO69" s="781"/>
      <c r="BP69" s="781"/>
      <c r="BQ69" s="781"/>
      <c r="BR69" s="30"/>
    </row>
    <row r="70" spans="1:70" customFormat="1" ht="13.25" customHeight="1" x14ac:dyDescent="0.2">
      <c r="A70" s="30"/>
      <c r="B70" s="184"/>
      <c r="C70" s="185"/>
      <c r="D70" s="186"/>
      <c r="E70" s="769"/>
      <c r="F70" s="770"/>
      <c r="G70" s="770"/>
      <c r="H70" s="770"/>
      <c r="I70" s="770"/>
      <c r="J70" s="770"/>
      <c r="K70" s="770"/>
      <c r="L70" s="770"/>
      <c r="M70" s="770"/>
      <c r="N70" s="770"/>
      <c r="O70" s="770"/>
      <c r="P70" s="770"/>
      <c r="Q70" s="770"/>
      <c r="R70" s="770"/>
      <c r="S70" s="770"/>
      <c r="T70" s="770"/>
      <c r="U70" s="770"/>
      <c r="V70" s="770"/>
      <c r="W70" s="770"/>
      <c r="X70" s="771"/>
      <c r="Y70" s="769"/>
      <c r="Z70" s="770"/>
      <c r="AA70" s="770"/>
      <c r="AB70" s="770"/>
      <c r="AC70" s="770"/>
      <c r="AD70" s="770"/>
      <c r="AE70" s="770"/>
      <c r="AF70" s="770"/>
      <c r="AG70" s="770"/>
      <c r="AH70" s="770"/>
      <c r="AI70" s="770"/>
      <c r="AJ70" s="770"/>
      <c r="AK70" s="770"/>
      <c r="AL70" s="770"/>
      <c r="AM70" s="770"/>
      <c r="AN70" s="770"/>
      <c r="AO70" s="770"/>
      <c r="AP70" s="770"/>
      <c r="AQ70" s="770"/>
      <c r="AR70" s="770"/>
      <c r="AS70" s="770"/>
      <c r="AT70" s="770"/>
      <c r="AU70" s="770"/>
      <c r="AV70" s="770"/>
      <c r="AW70" s="770"/>
      <c r="AX70" s="770"/>
      <c r="AY70" s="770"/>
      <c r="AZ70" s="770"/>
      <c r="BA70" s="770"/>
      <c r="BB70" s="770"/>
      <c r="BC70" s="770"/>
      <c r="BD70" s="770"/>
      <c r="BE70" s="771"/>
      <c r="BF70" s="781"/>
      <c r="BG70" s="781"/>
      <c r="BH70" s="781"/>
      <c r="BI70" s="781"/>
      <c r="BJ70" s="781"/>
      <c r="BK70" s="781"/>
      <c r="BL70" s="781"/>
      <c r="BM70" s="781"/>
      <c r="BN70" s="781"/>
      <c r="BO70" s="781"/>
      <c r="BP70" s="781"/>
      <c r="BQ70" s="781"/>
      <c r="BR70" s="30"/>
    </row>
    <row r="71" spans="1:70" customFormat="1" ht="13.25" customHeight="1" x14ac:dyDescent="0.2">
      <c r="A71" s="30"/>
      <c r="B71" s="221"/>
      <c r="C71" s="222"/>
      <c r="D71" s="223"/>
      <c r="E71" s="769"/>
      <c r="F71" s="770"/>
      <c r="G71" s="770"/>
      <c r="H71" s="770"/>
      <c r="I71" s="770"/>
      <c r="J71" s="770"/>
      <c r="K71" s="770"/>
      <c r="L71" s="770"/>
      <c r="M71" s="770"/>
      <c r="N71" s="770"/>
      <c r="O71" s="770"/>
      <c r="P71" s="770"/>
      <c r="Q71" s="770"/>
      <c r="R71" s="770"/>
      <c r="S71" s="770"/>
      <c r="T71" s="770"/>
      <c r="U71" s="770"/>
      <c r="V71" s="770"/>
      <c r="W71" s="770"/>
      <c r="X71" s="771"/>
      <c r="Y71" s="769"/>
      <c r="Z71" s="770"/>
      <c r="AA71" s="770"/>
      <c r="AB71" s="770"/>
      <c r="AC71" s="770"/>
      <c r="AD71" s="770"/>
      <c r="AE71" s="770"/>
      <c r="AF71" s="770"/>
      <c r="AG71" s="770"/>
      <c r="AH71" s="770"/>
      <c r="AI71" s="770"/>
      <c r="AJ71" s="770"/>
      <c r="AK71" s="770"/>
      <c r="AL71" s="770"/>
      <c r="AM71" s="770"/>
      <c r="AN71" s="770"/>
      <c r="AO71" s="770"/>
      <c r="AP71" s="770"/>
      <c r="AQ71" s="770"/>
      <c r="AR71" s="770"/>
      <c r="AS71" s="770"/>
      <c r="AT71" s="770"/>
      <c r="AU71" s="770"/>
      <c r="AV71" s="770"/>
      <c r="AW71" s="770"/>
      <c r="AX71" s="770"/>
      <c r="AY71" s="770"/>
      <c r="AZ71" s="770"/>
      <c r="BA71" s="770"/>
      <c r="BB71" s="770"/>
      <c r="BC71" s="770"/>
      <c r="BD71" s="770"/>
      <c r="BE71" s="771"/>
      <c r="BF71" s="793"/>
      <c r="BG71" s="793"/>
      <c r="BH71" s="793"/>
      <c r="BI71" s="793"/>
      <c r="BJ71" s="793"/>
      <c r="BK71" s="793"/>
      <c r="BL71" s="793"/>
      <c r="BM71" s="793"/>
      <c r="BN71" s="793"/>
      <c r="BO71" s="793"/>
      <c r="BP71" s="793"/>
      <c r="BQ71" s="793"/>
      <c r="BR71" s="30"/>
    </row>
    <row r="72" spans="1:70" customFormat="1" ht="13.25" customHeight="1" x14ac:dyDescent="0.2">
      <c r="A72" s="30"/>
      <c r="B72" s="181">
        <v>11</v>
      </c>
      <c r="C72" s="182"/>
      <c r="D72" s="183"/>
      <c r="E72" s="778"/>
      <c r="F72" s="779"/>
      <c r="G72" s="779"/>
      <c r="H72" s="779"/>
      <c r="I72" s="779"/>
      <c r="J72" s="779"/>
      <c r="K72" s="779"/>
      <c r="L72" s="779"/>
      <c r="M72" s="779"/>
      <c r="N72" s="779"/>
      <c r="O72" s="779"/>
      <c r="P72" s="779"/>
      <c r="Q72" s="779"/>
      <c r="R72" s="779"/>
      <c r="S72" s="779"/>
      <c r="T72" s="779"/>
      <c r="U72" s="779"/>
      <c r="V72" s="779"/>
      <c r="W72" s="779"/>
      <c r="X72" s="780"/>
      <c r="Y72" s="778"/>
      <c r="Z72" s="779"/>
      <c r="AA72" s="779"/>
      <c r="AB72" s="779"/>
      <c r="AC72" s="779"/>
      <c r="AD72" s="779"/>
      <c r="AE72" s="779"/>
      <c r="AF72" s="779"/>
      <c r="AG72" s="779"/>
      <c r="AH72" s="779"/>
      <c r="AI72" s="779"/>
      <c r="AJ72" s="779"/>
      <c r="AK72" s="779"/>
      <c r="AL72" s="779"/>
      <c r="AM72" s="779"/>
      <c r="AN72" s="779"/>
      <c r="AO72" s="779"/>
      <c r="AP72" s="779"/>
      <c r="AQ72" s="779"/>
      <c r="AR72" s="779"/>
      <c r="AS72" s="779"/>
      <c r="AT72" s="779"/>
      <c r="AU72" s="779"/>
      <c r="AV72" s="779"/>
      <c r="AW72" s="779"/>
      <c r="AX72" s="779"/>
      <c r="AY72" s="779"/>
      <c r="AZ72" s="779"/>
      <c r="BA72" s="779"/>
      <c r="BB72" s="779"/>
      <c r="BC72" s="779"/>
      <c r="BD72" s="779"/>
      <c r="BE72" s="780"/>
      <c r="BF72" s="793"/>
      <c r="BG72" s="793"/>
      <c r="BH72" s="793"/>
      <c r="BI72" s="793"/>
      <c r="BJ72" s="793"/>
      <c r="BK72" s="793"/>
      <c r="BL72" s="793"/>
      <c r="BM72" s="793"/>
      <c r="BN72" s="793"/>
      <c r="BO72" s="793"/>
      <c r="BP72" s="793"/>
      <c r="BQ72" s="793"/>
      <c r="BR72" s="30"/>
    </row>
    <row r="73" spans="1:70" customFormat="1" ht="13.25" customHeight="1" x14ac:dyDescent="0.2">
      <c r="A73" s="30"/>
      <c r="B73" s="184"/>
      <c r="C73" s="185"/>
      <c r="D73" s="186"/>
      <c r="E73" s="769"/>
      <c r="F73" s="770"/>
      <c r="G73" s="770"/>
      <c r="H73" s="770"/>
      <c r="I73" s="770"/>
      <c r="J73" s="770"/>
      <c r="K73" s="770"/>
      <c r="L73" s="770"/>
      <c r="M73" s="770"/>
      <c r="N73" s="770"/>
      <c r="O73" s="770"/>
      <c r="P73" s="770"/>
      <c r="Q73" s="770"/>
      <c r="R73" s="770"/>
      <c r="S73" s="770"/>
      <c r="T73" s="770"/>
      <c r="U73" s="770"/>
      <c r="V73" s="770"/>
      <c r="W73" s="770"/>
      <c r="X73" s="771"/>
      <c r="Y73" s="769"/>
      <c r="Z73" s="770"/>
      <c r="AA73" s="770"/>
      <c r="AB73" s="770"/>
      <c r="AC73" s="770"/>
      <c r="AD73" s="770"/>
      <c r="AE73" s="770"/>
      <c r="AF73" s="770"/>
      <c r="AG73" s="770"/>
      <c r="AH73" s="770"/>
      <c r="AI73" s="770"/>
      <c r="AJ73" s="770"/>
      <c r="AK73" s="770"/>
      <c r="AL73" s="770"/>
      <c r="AM73" s="770"/>
      <c r="AN73" s="770"/>
      <c r="AO73" s="770"/>
      <c r="AP73" s="770"/>
      <c r="AQ73" s="770"/>
      <c r="AR73" s="770"/>
      <c r="AS73" s="770"/>
      <c r="AT73" s="770"/>
      <c r="AU73" s="770"/>
      <c r="AV73" s="770"/>
      <c r="AW73" s="770"/>
      <c r="AX73" s="770"/>
      <c r="AY73" s="770"/>
      <c r="AZ73" s="770"/>
      <c r="BA73" s="770"/>
      <c r="BB73" s="770"/>
      <c r="BC73" s="770"/>
      <c r="BD73" s="770"/>
      <c r="BE73" s="771"/>
      <c r="BF73" s="776"/>
      <c r="BG73" s="776"/>
      <c r="BH73" s="776"/>
      <c r="BI73" s="776"/>
      <c r="BJ73" s="776"/>
      <c r="BK73" s="776"/>
      <c r="BL73" s="776"/>
      <c r="BM73" s="776"/>
      <c r="BN73" s="776"/>
      <c r="BO73" s="776"/>
      <c r="BP73" s="776"/>
      <c r="BQ73" s="776"/>
      <c r="BR73" s="30"/>
    </row>
    <row r="74" spans="1:70" customFormat="1" ht="13.25" customHeight="1" x14ac:dyDescent="0.2">
      <c r="A74" s="30"/>
      <c r="B74" s="221"/>
      <c r="C74" s="222"/>
      <c r="D74" s="223"/>
      <c r="E74" s="772"/>
      <c r="F74" s="773"/>
      <c r="G74" s="773"/>
      <c r="H74" s="773"/>
      <c r="I74" s="773"/>
      <c r="J74" s="773"/>
      <c r="K74" s="773"/>
      <c r="L74" s="773"/>
      <c r="M74" s="773"/>
      <c r="N74" s="773"/>
      <c r="O74" s="773"/>
      <c r="P74" s="773"/>
      <c r="Q74" s="773"/>
      <c r="R74" s="773"/>
      <c r="S74" s="773"/>
      <c r="T74" s="773"/>
      <c r="U74" s="773"/>
      <c r="V74" s="773"/>
      <c r="W74" s="773"/>
      <c r="X74" s="774"/>
      <c r="Y74" s="772"/>
      <c r="Z74" s="773"/>
      <c r="AA74" s="773"/>
      <c r="AB74" s="773"/>
      <c r="AC74" s="773"/>
      <c r="AD74" s="773"/>
      <c r="AE74" s="773"/>
      <c r="AF74" s="773"/>
      <c r="AG74" s="773"/>
      <c r="AH74" s="773"/>
      <c r="AI74" s="773"/>
      <c r="AJ74" s="773"/>
      <c r="AK74" s="773"/>
      <c r="AL74" s="773"/>
      <c r="AM74" s="773"/>
      <c r="AN74" s="773"/>
      <c r="AO74" s="773"/>
      <c r="AP74" s="773"/>
      <c r="AQ74" s="773"/>
      <c r="AR74" s="773"/>
      <c r="AS74" s="773"/>
      <c r="AT74" s="773"/>
      <c r="AU74" s="773"/>
      <c r="AV74" s="773"/>
      <c r="AW74" s="773"/>
      <c r="AX74" s="773"/>
      <c r="AY74" s="773"/>
      <c r="AZ74" s="773"/>
      <c r="BA74" s="773"/>
      <c r="BB74" s="773"/>
      <c r="BC74" s="773"/>
      <c r="BD74" s="773"/>
      <c r="BE74" s="774"/>
      <c r="BF74" s="777"/>
      <c r="BG74" s="777"/>
      <c r="BH74" s="777"/>
      <c r="BI74" s="777"/>
      <c r="BJ74" s="777"/>
      <c r="BK74" s="777"/>
      <c r="BL74" s="777"/>
      <c r="BM74" s="777"/>
      <c r="BN74" s="777"/>
      <c r="BO74" s="777"/>
      <c r="BP74" s="777"/>
      <c r="BQ74" s="777"/>
      <c r="BR74" s="30"/>
    </row>
    <row r="75" spans="1:70" customFormat="1" ht="13.25" customHeight="1" x14ac:dyDescent="0.2">
      <c r="A75" s="30"/>
      <c r="B75" s="181">
        <v>12</v>
      </c>
      <c r="C75" s="182"/>
      <c r="D75" s="183"/>
      <c r="E75" s="778"/>
      <c r="F75" s="779"/>
      <c r="G75" s="779"/>
      <c r="H75" s="779"/>
      <c r="I75" s="779"/>
      <c r="J75" s="779"/>
      <c r="K75" s="779"/>
      <c r="L75" s="779"/>
      <c r="M75" s="779"/>
      <c r="N75" s="779"/>
      <c r="O75" s="779"/>
      <c r="P75" s="779"/>
      <c r="Q75" s="779"/>
      <c r="R75" s="779"/>
      <c r="S75" s="779"/>
      <c r="T75" s="779"/>
      <c r="U75" s="779"/>
      <c r="V75" s="779"/>
      <c r="W75" s="779"/>
      <c r="X75" s="780"/>
      <c r="Y75" s="778"/>
      <c r="Z75" s="779"/>
      <c r="AA75" s="779"/>
      <c r="AB75" s="779"/>
      <c r="AC75" s="779"/>
      <c r="AD75" s="779"/>
      <c r="AE75" s="779"/>
      <c r="AF75" s="779"/>
      <c r="AG75" s="779"/>
      <c r="AH75" s="779"/>
      <c r="AI75" s="779"/>
      <c r="AJ75" s="779"/>
      <c r="AK75" s="779"/>
      <c r="AL75" s="779"/>
      <c r="AM75" s="779"/>
      <c r="AN75" s="779"/>
      <c r="AO75" s="779"/>
      <c r="AP75" s="779"/>
      <c r="AQ75" s="779"/>
      <c r="AR75" s="779"/>
      <c r="AS75" s="779"/>
      <c r="AT75" s="779"/>
      <c r="AU75" s="779"/>
      <c r="AV75" s="779"/>
      <c r="AW75" s="779"/>
      <c r="AX75" s="779"/>
      <c r="AY75" s="779"/>
      <c r="AZ75" s="779"/>
      <c r="BA75" s="779"/>
      <c r="BB75" s="779"/>
      <c r="BC75" s="779"/>
      <c r="BD75" s="779"/>
      <c r="BE75" s="780"/>
      <c r="BF75" s="781"/>
      <c r="BG75" s="781"/>
      <c r="BH75" s="781"/>
      <c r="BI75" s="781"/>
      <c r="BJ75" s="781"/>
      <c r="BK75" s="781"/>
      <c r="BL75" s="781"/>
      <c r="BM75" s="781"/>
      <c r="BN75" s="781"/>
      <c r="BO75" s="781"/>
      <c r="BP75" s="781"/>
      <c r="BQ75" s="781"/>
      <c r="BR75" s="30"/>
    </row>
    <row r="76" spans="1:70" customFormat="1" ht="13.25" customHeight="1" x14ac:dyDescent="0.2">
      <c r="A76" s="30"/>
      <c r="B76" s="184"/>
      <c r="C76" s="185"/>
      <c r="D76" s="186"/>
      <c r="E76" s="769"/>
      <c r="F76" s="770"/>
      <c r="G76" s="770"/>
      <c r="H76" s="770"/>
      <c r="I76" s="770"/>
      <c r="J76" s="770"/>
      <c r="K76" s="770"/>
      <c r="L76" s="770"/>
      <c r="M76" s="770"/>
      <c r="N76" s="770"/>
      <c r="O76" s="770"/>
      <c r="P76" s="770"/>
      <c r="Q76" s="770"/>
      <c r="R76" s="770"/>
      <c r="S76" s="770"/>
      <c r="T76" s="770"/>
      <c r="U76" s="770"/>
      <c r="V76" s="770"/>
      <c r="W76" s="770"/>
      <c r="X76" s="771"/>
      <c r="Y76" s="769"/>
      <c r="Z76" s="770"/>
      <c r="AA76" s="770"/>
      <c r="AB76" s="770"/>
      <c r="AC76" s="770"/>
      <c r="AD76" s="770"/>
      <c r="AE76" s="770"/>
      <c r="AF76" s="770"/>
      <c r="AG76" s="770"/>
      <c r="AH76" s="770"/>
      <c r="AI76" s="770"/>
      <c r="AJ76" s="770"/>
      <c r="AK76" s="770"/>
      <c r="AL76" s="770"/>
      <c r="AM76" s="770"/>
      <c r="AN76" s="770"/>
      <c r="AO76" s="770"/>
      <c r="AP76" s="770"/>
      <c r="AQ76" s="770"/>
      <c r="AR76" s="770"/>
      <c r="AS76" s="770"/>
      <c r="AT76" s="770"/>
      <c r="AU76" s="770"/>
      <c r="AV76" s="770"/>
      <c r="AW76" s="770"/>
      <c r="AX76" s="770"/>
      <c r="AY76" s="770"/>
      <c r="AZ76" s="770"/>
      <c r="BA76" s="770"/>
      <c r="BB76" s="770"/>
      <c r="BC76" s="770"/>
      <c r="BD76" s="770"/>
      <c r="BE76" s="771"/>
      <c r="BF76" s="781"/>
      <c r="BG76" s="781"/>
      <c r="BH76" s="781"/>
      <c r="BI76" s="781"/>
      <c r="BJ76" s="781"/>
      <c r="BK76" s="781"/>
      <c r="BL76" s="781"/>
      <c r="BM76" s="781"/>
      <c r="BN76" s="781"/>
      <c r="BO76" s="781"/>
      <c r="BP76" s="781"/>
      <c r="BQ76" s="781"/>
      <c r="BR76" s="30"/>
    </row>
    <row r="77" spans="1:70" customFormat="1" ht="13.25" customHeight="1" x14ac:dyDescent="0.2">
      <c r="A77" s="30"/>
      <c r="B77" s="221"/>
      <c r="C77" s="222"/>
      <c r="D77" s="223"/>
      <c r="E77" s="772"/>
      <c r="F77" s="773"/>
      <c r="G77" s="773"/>
      <c r="H77" s="773"/>
      <c r="I77" s="773"/>
      <c r="J77" s="773"/>
      <c r="K77" s="773"/>
      <c r="L77" s="773"/>
      <c r="M77" s="773"/>
      <c r="N77" s="773"/>
      <c r="O77" s="773"/>
      <c r="P77" s="773"/>
      <c r="Q77" s="773"/>
      <c r="R77" s="773"/>
      <c r="S77" s="773"/>
      <c r="T77" s="773"/>
      <c r="U77" s="773"/>
      <c r="V77" s="773"/>
      <c r="W77" s="773"/>
      <c r="X77" s="774"/>
      <c r="Y77" s="772"/>
      <c r="Z77" s="773"/>
      <c r="AA77" s="773"/>
      <c r="AB77" s="773"/>
      <c r="AC77" s="773"/>
      <c r="AD77" s="773"/>
      <c r="AE77" s="773"/>
      <c r="AF77" s="773"/>
      <c r="AG77" s="773"/>
      <c r="AH77" s="773"/>
      <c r="AI77" s="773"/>
      <c r="AJ77" s="773"/>
      <c r="AK77" s="773"/>
      <c r="AL77" s="773"/>
      <c r="AM77" s="773"/>
      <c r="AN77" s="773"/>
      <c r="AO77" s="773"/>
      <c r="AP77" s="773"/>
      <c r="AQ77" s="773"/>
      <c r="AR77" s="773"/>
      <c r="AS77" s="773"/>
      <c r="AT77" s="773"/>
      <c r="AU77" s="773"/>
      <c r="AV77" s="773"/>
      <c r="AW77" s="773"/>
      <c r="AX77" s="773"/>
      <c r="AY77" s="773"/>
      <c r="AZ77" s="773"/>
      <c r="BA77" s="773"/>
      <c r="BB77" s="773"/>
      <c r="BC77" s="773"/>
      <c r="BD77" s="773"/>
      <c r="BE77" s="774"/>
      <c r="BF77" s="781"/>
      <c r="BG77" s="781"/>
      <c r="BH77" s="781"/>
      <c r="BI77" s="781"/>
      <c r="BJ77" s="781"/>
      <c r="BK77" s="781"/>
      <c r="BL77" s="781"/>
      <c r="BM77" s="781"/>
      <c r="BN77" s="781"/>
      <c r="BO77" s="781"/>
      <c r="BP77" s="781"/>
      <c r="BQ77" s="781"/>
      <c r="BR77" s="30"/>
    </row>
    <row r="78" spans="1:70" customFormat="1" ht="13.25" customHeight="1" x14ac:dyDescent="0.2">
      <c r="A78" s="30"/>
      <c r="B78" s="181">
        <v>13</v>
      </c>
      <c r="C78" s="182"/>
      <c r="D78" s="183"/>
      <c r="E78" s="778"/>
      <c r="F78" s="779"/>
      <c r="G78" s="779"/>
      <c r="H78" s="779"/>
      <c r="I78" s="779"/>
      <c r="J78" s="779"/>
      <c r="K78" s="779"/>
      <c r="L78" s="779"/>
      <c r="M78" s="779"/>
      <c r="N78" s="779"/>
      <c r="O78" s="779"/>
      <c r="P78" s="779"/>
      <c r="Q78" s="779"/>
      <c r="R78" s="779"/>
      <c r="S78" s="779"/>
      <c r="T78" s="779"/>
      <c r="U78" s="779"/>
      <c r="V78" s="779"/>
      <c r="W78" s="779"/>
      <c r="X78" s="780"/>
      <c r="Y78" s="778"/>
      <c r="Z78" s="779"/>
      <c r="AA78" s="779"/>
      <c r="AB78" s="779"/>
      <c r="AC78" s="779"/>
      <c r="AD78" s="779"/>
      <c r="AE78" s="779"/>
      <c r="AF78" s="779"/>
      <c r="AG78" s="779"/>
      <c r="AH78" s="779"/>
      <c r="AI78" s="779"/>
      <c r="AJ78" s="779"/>
      <c r="AK78" s="779"/>
      <c r="AL78" s="779"/>
      <c r="AM78" s="779"/>
      <c r="AN78" s="779"/>
      <c r="AO78" s="779"/>
      <c r="AP78" s="779"/>
      <c r="AQ78" s="779"/>
      <c r="AR78" s="779"/>
      <c r="AS78" s="779"/>
      <c r="AT78" s="779"/>
      <c r="AU78" s="779"/>
      <c r="AV78" s="779"/>
      <c r="AW78" s="779"/>
      <c r="AX78" s="779"/>
      <c r="AY78" s="779"/>
      <c r="AZ78" s="779"/>
      <c r="BA78" s="779"/>
      <c r="BB78" s="779"/>
      <c r="BC78" s="779"/>
      <c r="BD78" s="779"/>
      <c r="BE78" s="780"/>
      <c r="BF78" s="781"/>
      <c r="BG78" s="781"/>
      <c r="BH78" s="781"/>
      <c r="BI78" s="781"/>
      <c r="BJ78" s="781"/>
      <c r="BK78" s="781"/>
      <c r="BL78" s="781"/>
      <c r="BM78" s="781"/>
      <c r="BN78" s="781"/>
      <c r="BO78" s="781"/>
      <c r="BP78" s="781"/>
      <c r="BQ78" s="781"/>
      <c r="BR78" s="30"/>
    </row>
    <row r="79" spans="1:70" customFormat="1" ht="13.25" customHeight="1" x14ac:dyDescent="0.2">
      <c r="A79" s="30"/>
      <c r="B79" s="184"/>
      <c r="C79" s="185"/>
      <c r="D79" s="186"/>
      <c r="E79" s="769"/>
      <c r="F79" s="770"/>
      <c r="G79" s="770"/>
      <c r="H79" s="770"/>
      <c r="I79" s="770"/>
      <c r="J79" s="770"/>
      <c r="K79" s="770"/>
      <c r="L79" s="770"/>
      <c r="M79" s="770"/>
      <c r="N79" s="770"/>
      <c r="O79" s="770"/>
      <c r="P79" s="770"/>
      <c r="Q79" s="770"/>
      <c r="R79" s="770"/>
      <c r="S79" s="770"/>
      <c r="T79" s="770"/>
      <c r="U79" s="770"/>
      <c r="V79" s="770"/>
      <c r="W79" s="770"/>
      <c r="X79" s="771"/>
      <c r="Y79" s="769"/>
      <c r="Z79" s="770"/>
      <c r="AA79" s="770"/>
      <c r="AB79" s="770"/>
      <c r="AC79" s="770"/>
      <c r="AD79" s="770"/>
      <c r="AE79" s="770"/>
      <c r="AF79" s="770"/>
      <c r="AG79" s="770"/>
      <c r="AH79" s="770"/>
      <c r="AI79" s="770"/>
      <c r="AJ79" s="770"/>
      <c r="AK79" s="770"/>
      <c r="AL79" s="770"/>
      <c r="AM79" s="770"/>
      <c r="AN79" s="770"/>
      <c r="AO79" s="770"/>
      <c r="AP79" s="770"/>
      <c r="AQ79" s="770"/>
      <c r="AR79" s="770"/>
      <c r="AS79" s="770"/>
      <c r="AT79" s="770"/>
      <c r="AU79" s="770"/>
      <c r="AV79" s="770"/>
      <c r="AW79" s="770"/>
      <c r="AX79" s="770"/>
      <c r="AY79" s="770"/>
      <c r="AZ79" s="770"/>
      <c r="BA79" s="770"/>
      <c r="BB79" s="770"/>
      <c r="BC79" s="770"/>
      <c r="BD79" s="770"/>
      <c r="BE79" s="771"/>
      <c r="BF79" s="781"/>
      <c r="BG79" s="781"/>
      <c r="BH79" s="781"/>
      <c r="BI79" s="781"/>
      <c r="BJ79" s="781"/>
      <c r="BK79" s="781"/>
      <c r="BL79" s="781"/>
      <c r="BM79" s="781"/>
      <c r="BN79" s="781"/>
      <c r="BO79" s="781"/>
      <c r="BP79" s="781"/>
      <c r="BQ79" s="781"/>
      <c r="BR79" s="30"/>
    </row>
    <row r="80" spans="1:70" customFormat="1" ht="13.25" customHeight="1" x14ac:dyDescent="0.2">
      <c r="A80" s="30"/>
      <c r="B80" s="221"/>
      <c r="C80" s="222"/>
      <c r="D80" s="223"/>
      <c r="E80" s="772"/>
      <c r="F80" s="773"/>
      <c r="G80" s="773"/>
      <c r="H80" s="773"/>
      <c r="I80" s="773"/>
      <c r="J80" s="773"/>
      <c r="K80" s="773"/>
      <c r="L80" s="773"/>
      <c r="M80" s="773"/>
      <c r="N80" s="773"/>
      <c r="O80" s="773"/>
      <c r="P80" s="773"/>
      <c r="Q80" s="773"/>
      <c r="R80" s="773"/>
      <c r="S80" s="773"/>
      <c r="T80" s="773"/>
      <c r="U80" s="773"/>
      <c r="V80" s="773"/>
      <c r="W80" s="773"/>
      <c r="X80" s="774"/>
      <c r="Y80" s="772"/>
      <c r="Z80" s="773"/>
      <c r="AA80" s="773"/>
      <c r="AB80" s="773"/>
      <c r="AC80" s="773"/>
      <c r="AD80" s="773"/>
      <c r="AE80" s="773"/>
      <c r="AF80" s="773"/>
      <c r="AG80" s="773"/>
      <c r="AH80" s="773"/>
      <c r="AI80" s="773"/>
      <c r="AJ80" s="773"/>
      <c r="AK80" s="773"/>
      <c r="AL80" s="773"/>
      <c r="AM80" s="773"/>
      <c r="AN80" s="773"/>
      <c r="AO80" s="773"/>
      <c r="AP80" s="773"/>
      <c r="AQ80" s="773"/>
      <c r="AR80" s="773"/>
      <c r="AS80" s="773"/>
      <c r="AT80" s="773"/>
      <c r="AU80" s="773"/>
      <c r="AV80" s="773"/>
      <c r="AW80" s="773"/>
      <c r="AX80" s="773"/>
      <c r="AY80" s="773"/>
      <c r="AZ80" s="773"/>
      <c r="BA80" s="773"/>
      <c r="BB80" s="773"/>
      <c r="BC80" s="773"/>
      <c r="BD80" s="773"/>
      <c r="BE80" s="774"/>
      <c r="BF80" s="781"/>
      <c r="BG80" s="781"/>
      <c r="BH80" s="781"/>
      <c r="BI80" s="781"/>
      <c r="BJ80" s="781"/>
      <c r="BK80" s="781"/>
      <c r="BL80" s="781"/>
      <c r="BM80" s="781"/>
      <c r="BN80" s="781"/>
      <c r="BO80" s="781"/>
      <c r="BP80" s="781"/>
      <c r="BQ80" s="781"/>
      <c r="BR80" s="30"/>
    </row>
    <row r="81" spans="1:70" customFormat="1" ht="13.25" customHeight="1" x14ac:dyDescent="0.2">
      <c r="A81" s="30"/>
      <c r="B81" s="181">
        <v>14</v>
      </c>
      <c r="C81" s="182"/>
      <c r="D81" s="183"/>
      <c r="E81" s="778"/>
      <c r="F81" s="779"/>
      <c r="G81" s="779"/>
      <c r="H81" s="779"/>
      <c r="I81" s="779"/>
      <c r="J81" s="779"/>
      <c r="K81" s="779"/>
      <c r="L81" s="779"/>
      <c r="M81" s="779"/>
      <c r="N81" s="779"/>
      <c r="O81" s="779"/>
      <c r="P81" s="779"/>
      <c r="Q81" s="779"/>
      <c r="R81" s="779"/>
      <c r="S81" s="779"/>
      <c r="T81" s="779"/>
      <c r="U81" s="779"/>
      <c r="V81" s="779"/>
      <c r="W81" s="779"/>
      <c r="X81" s="780"/>
      <c r="Y81" s="778"/>
      <c r="Z81" s="779"/>
      <c r="AA81" s="779"/>
      <c r="AB81" s="779"/>
      <c r="AC81" s="779"/>
      <c r="AD81" s="779"/>
      <c r="AE81" s="779"/>
      <c r="AF81" s="779"/>
      <c r="AG81" s="779"/>
      <c r="AH81" s="779"/>
      <c r="AI81" s="779"/>
      <c r="AJ81" s="779"/>
      <c r="AK81" s="779"/>
      <c r="AL81" s="779"/>
      <c r="AM81" s="779"/>
      <c r="AN81" s="779"/>
      <c r="AO81" s="779"/>
      <c r="AP81" s="779"/>
      <c r="AQ81" s="779"/>
      <c r="AR81" s="779"/>
      <c r="AS81" s="779"/>
      <c r="AT81" s="779"/>
      <c r="AU81" s="779"/>
      <c r="AV81" s="779"/>
      <c r="AW81" s="779"/>
      <c r="AX81" s="779"/>
      <c r="AY81" s="779"/>
      <c r="AZ81" s="779"/>
      <c r="BA81" s="779"/>
      <c r="BB81" s="779"/>
      <c r="BC81" s="779"/>
      <c r="BD81" s="779"/>
      <c r="BE81" s="780"/>
      <c r="BF81" s="781"/>
      <c r="BG81" s="781"/>
      <c r="BH81" s="781"/>
      <c r="BI81" s="781"/>
      <c r="BJ81" s="781"/>
      <c r="BK81" s="781"/>
      <c r="BL81" s="781"/>
      <c r="BM81" s="781"/>
      <c r="BN81" s="781"/>
      <c r="BO81" s="781"/>
      <c r="BP81" s="781"/>
      <c r="BQ81" s="781"/>
      <c r="BR81" s="30"/>
    </row>
    <row r="82" spans="1:70" customFormat="1" ht="13.25" customHeight="1" x14ac:dyDescent="0.2">
      <c r="A82" s="30"/>
      <c r="B82" s="184"/>
      <c r="C82" s="185"/>
      <c r="D82" s="186"/>
      <c r="E82" s="769"/>
      <c r="F82" s="770"/>
      <c r="G82" s="770"/>
      <c r="H82" s="770"/>
      <c r="I82" s="770"/>
      <c r="J82" s="770"/>
      <c r="K82" s="770"/>
      <c r="L82" s="770"/>
      <c r="M82" s="770"/>
      <c r="N82" s="770"/>
      <c r="O82" s="770"/>
      <c r="P82" s="770"/>
      <c r="Q82" s="770"/>
      <c r="R82" s="770"/>
      <c r="S82" s="770"/>
      <c r="T82" s="770"/>
      <c r="U82" s="770"/>
      <c r="V82" s="770"/>
      <c r="W82" s="770"/>
      <c r="X82" s="771"/>
      <c r="Y82" s="769"/>
      <c r="Z82" s="770"/>
      <c r="AA82" s="770"/>
      <c r="AB82" s="770"/>
      <c r="AC82" s="770"/>
      <c r="AD82" s="770"/>
      <c r="AE82" s="770"/>
      <c r="AF82" s="770"/>
      <c r="AG82" s="770"/>
      <c r="AH82" s="770"/>
      <c r="AI82" s="770"/>
      <c r="AJ82" s="770"/>
      <c r="AK82" s="770"/>
      <c r="AL82" s="770"/>
      <c r="AM82" s="770"/>
      <c r="AN82" s="770"/>
      <c r="AO82" s="770"/>
      <c r="AP82" s="770"/>
      <c r="AQ82" s="770"/>
      <c r="AR82" s="770"/>
      <c r="AS82" s="770"/>
      <c r="AT82" s="770"/>
      <c r="AU82" s="770"/>
      <c r="AV82" s="770"/>
      <c r="AW82" s="770"/>
      <c r="AX82" s="770"/>
      <c r="AY82" s="770"/>
      <c r="AZ82" s="770"/>
      <c r="BA82" s="770"/>
      <c r="BB82" s="770"/>
      <c r="BC82" s="770"/>
      <c r="BD82" s="770"/>
      <c r="BE82" s="771"/>
      <c r="BF82" s="781"/>
      <c r="BG82" s="781"/>
      <c r="BH82" s="781"/>
      <c r="BI82" s="781"/>
      <c r="BJ82" s="781"/>
      <c r="BK82" s="781"/>
      <c r="BL82" s="781"/>
      <c r="BM82" s="781"/>
      <c r="BN82" s="781"/>
      <c r="BO82" s="781"/>
      <c r="BP82" s="781"/>
      <c r="BQ82" s="781"/>
      <c r="BR82" s="30"/>
    </row>
    <row r="83" spans="1:70" customFormat="1" ht="13.25" customHeight="1" x14ac:dyDescent="0.2">
      <c r="A83" s="30"/>
      <c r="B83" s="221"/>
      <c r="C83" s="222"/>
      <c r="D83" s="223"/>
      <c r="E83" s="772"/>
      <c r="F83" s="773"/>
      <c r="G83" s="773"/>
      <c r="H83" s="773"/>
      <c r="I83" s="773"/>
      <c r="J83" s="773"/>
      <c r="K83" s="773"/>
      <c r="L83" s="773"/>
      <c r="M83" s="773"/>
      <c r="N83" s="773"/>
      <c r="O83" s="773"/>
      <c r="P83" s="773"/>
      <c r="Q83" s="773"/>
      <c r="R83" s="773"/>
      <c r="S83" s="773"/>
      <c r="T83" s="773"/>
      <c r="U83" s="773"/>
      <c r="V83" s="773"/>
      <c r="W83" s="773"/>
      <c r="X83" s="774"/>
      <c r="Y83" s="772"/>
      <c r="Z83" s="773"/>
      <c r="AA83" s="773"/>
      <c r="AB83" s="773"/>
      <c r="AC83" s="773"/>
      <c r="AD83" s="773"/>
      <c r="AE83" s="773"/>
      <c r="AF83" s="773"/>
      <c r="AG83" s="773"/>
      <c r="AH83" s="773"/>
      <c r="AI83" s="773"/>
      <c r="AJ83" s="773"/>
      <c r="AK83" s="773"/>
      <c r="AL83" s="773"/>
      <c r="AM83" s="773"/>
      <c r="AN83" s="773"/>
      <c r="AO83" s="773"/>
      <c r="AP83" s="773"/>
      <c r="AQ83" s="773"/>
      <c r="AR83" s="773"/>
      <c r="AS83" s="773"/>
      <c r="AT83" s="773"/>
      <c r="AU83" s="773"/>
      <c r="AV83" s="773"/>
      <c r="AW83" s="773"/>
      <c r="AX83" s="773"/>
      <c r="AY83" s="773"/>
      <c r="AZ83" s="773"/>
      <c r="BA83" s="773"/>
      <c r="BB83" s="773"/>
      <c r="BC83" s="773"/>
      <c r="BD83" s="773"/>
      <c r="BE83" s="774"/>
      <c r="BF83" s="781"/>
      <c r="BG83" s="781"/>
      <c r="BH83" s="781"/>
      <c r="BI83" s="781"/>
      <c r="BJ83" s="781"/>
      <c r="BK83" s="781"/>
      <c r="BL83" s="781"/>
      <c r="BM83" s="781"/>
      <c r="BN83" s="781"/>
      <c r="BO83" s="781"/>
      <c r="BP83" s="781"/>
      <c r="BQ83" s="781"/>
      <c r="BR83" s="30"/>
    </row>
    <row r="84" spans="1:70" customFormat="1" ht="13.25" customHeight="1" x14ac:dyDescent="0.2">
      <c r="A84" s="30"/>
      <c r="B84" s="181">
        <v>15</v>
      </c>
      <c r="C84" s="182"/>
      <c r="D84" s="183"/>
      <c r="E84" s="778"/>
      <c r="F84" s="779"/>
      <c r="G84" s="779"/>
      <c r="H84" s="779"/>
      <c r="I84" s="779"/>
      <c r="J84" s="779"/>
      <c r="K84" s="779"/>
      <c r="L84" s="779"/>
      <c r="M84" s="779"/>
      <c r="N84" s="779"/>
      <c r="O84" s="779"/>
      <c r="P84" s="779"/>
      <c r="Q84" s="779"/>
      <c r="R84" s="779"/>
      <c r="S84" s="779"/>
      <c r="T84" s="779"/>
      <c r="U84" s="779"/>
      <c r="V84" s="779"/>
      <c r="W84" s="779"/>
      <c r="X84" s="780"/>
      <c r="Y84" s="778"/>
      <c r="Z84" s="779"/>
      <c r="AA84" s="779"/>
      <c r="AB84" s="779"/>
      <c r="AC84" s="779"/>
      <c r="AD84" s="779"/>
      <c r="AE84" s="779"/>
      <c r="AF84" s="779"/>
      <c r="AG84" s="779"/>
      <c r="AH84" s="779"/>
      <c r="AI84" s="779"/>
      <c r="AJ84" s="779"/>
      <c r="AK84" s="779"/>
      <c r="AL84" s="779"/>
      <c r="AM84" s="779"/>
      <c r="AN84" s="779"/>
      <c r="AO84" s="779"/>
      <c r="AP84" s="779"/>
      <c r="AQ84" s="779"/>
      <c r="AR84" s="779"/>
      <c r="AS84" s="779"/>
      <c r="AT84" s="779"/>
      <c r="AU84" s="779"/>
      <c r="AV84" s="779"/>
      <c r="AW84" s="779"/>
      <c r="AX84" s="779"/>
      <c r="AY84" s="779"/>
      <c r="AZ84" s="779"/>
      <c r="BA84" s="779"/>
      <c r="BB84" s="779"/>
      <c r="BC84" s="779"/>
      <c r="BD84" s="779"/>
      <c r="BE84" s="780"/>
      <c r="BF84" s="781"/>
      <c r="BG84" s="781"/>
      <c r="BH84" s="781"/>
      <c r="BI84" s="781"/>
      <c r="BJ84" s="781"/>
      <c r="BK84" s="781"/>
      <c r="BL84" s="781"/>
      <c r="BM84" s="781"/>
      <c r="BN84" s="781"/>
      <c r="BO84" s="781"/>
      <c r="BP84" s="781"/>
      <c r="BQ84" s="781"/>
      <c r="BR84" s="30"/>
    </row>
    <row r="85" spans="1:70" customFormat="1" ht="13.25" customHeight="1" x14ac:dyDescent="0.2">
      <c r="A85" s="30"/>
      <c r="B85" s="184"/>
      <c r="C85" s="185"/>
      <c r="D85" s="186"/>
      <c r="E85" s="769"/>
      <c r="F85" s="770"/>
      <c r="G85" s="770"/>
      <c r="H85" s="770"/>
      <c r="I85" s="770"/>
      <c r="J85" s="770"/>
      <c r="K85" s="770"/>
      <c r="L85" s="770"/>
      <c r="M85" s="770"/>
      <c r="N85" s="770"/>
      <c r="O85" s="770"/>
      <c r="P85" s="770"/>
      <c r="Q85" s="770"/>
      <c r="R85" s="770"/>
      <c r="S85" s="770"/>
      <c r="T85" s="770"/>
      <c r="U85" s="770"/>
      <c r="V85" s="770"/>
      <c r="W85" s="770"/>
      <c r="X85" s="771"/>
      <c r="Y85" s="769"/>
      <c r="Z85" s="770"/>
      <c r="AA85" s="770"/>
      <c r="AB85" s="770"/>
      <c r="AC85" s="770"/>
      <c r="AD85" s="770"/>
      <c r="AE85" s="770"/>
      <c r="AF85" s="770"/>
      <c r="AG85" s="770"/>
      <c r="AH85" s="770"/>
      <c r="AI85" s="770"/>
      <c r="AJ85" s="770"/>
      <c r="AK85" s="770"/>
      <c r="AL85" s="770"/>
      <c r="AM85" s="770"/>
      <c r="AN85" s="770"/>
      <c r="AO85" s="770"/>
      <c r="AP85" s="770"/>
      <c r="AQ85" s="770"/>
      <c r="AR85" s="770"/>
      <c r="AS85" s="770"/>
      <c r="AT85" s="770"/>
      <c r="AU85" s="770"/>
      <c r="AV85" s="770"/>
      <c r="AW85" s="770"/>
      <c r="AX85" s="770"/>
      <c r="AY85" s="770"/>
      <c r="AZ85" s="770"/>
      <c r="BA85" s="770"/>
      <c r="BB85" s="770"/>
      <c r="BC85" s="770"/>
      <c r="BD85" s="770"/>
      <c r="BE85" s="771"/>
      <c r="BF85" s="781"/>
      <c r="BG85" s="781"/>
      <c r="BH85" s="781"/>
      <c r="BI85" s="781"/>
      <c r="BJ85" s="781"/>
      <c r="BK85" s="781"/>
      <c r="BL85" s="781"/>
      <c r="BM85" s="781"/>
      <c r="BN85" s="781"/>
      <c r="BO85" s="781"/>
      <c r="BP85" s="781"/>
      <c r="BQ85" s="781"/>
      <c r="BR85" s="30"/>
    </row>
    <row r="86" spans="1:70" customFormat="1" ht="13.25" customHeight="1" x14ac:dyDescent="0.2">
      <c r="A86" s="30"/>
      <c r="B86" s="221"/>
      <c r="C86" s="222"/>
      <c r="D86" s="223"/>
      <c r="E86" s="772"/>
      <c r="F86" s="773"/>
      <c r="G86" s="773"/>
      <c r="H86" s="773"/>
      <c r="I86" s="773"/>
      <c r="J86" s="773"/>
      <c r="K86" s="773"/>
      <c r="L86" s="773"/>
      <c r="M86" s="773"/>
      <c r="N86" s="773"/>
      <c r="O86" s="773"/>
      <c r="P86" s="773"/>
      <c r="Q86" s="773"/>
      <c r="R86" s="773"/>
      <c r="S86" s="773"/>
      <c r="T86" s="773"/>
      <c r="U86" s="773"/>
      <c r="V86" s="773"/>
      <c r="W86" s="773"/>
      <c r="X86" s="774"/>
      <c r="Y86" s="772"/>
      <c r="Z86" s="773"/>
      <c r="AA86" s="773"/>
      <c r="AB86" s="773"/>
      <c r="AC86" s="773"/>
      <c r="AD86" s="773"/>
      <c r="AE86" s="773"/>
      <c r="AF86" s="773"/>
      <c r="AG86" s="773"/>
      <c r="AH86" s="773"/>
      <c r="AI86" s="773"/>
      <c r="AJ86" s="773"/>
      <c r="AK86" s="773"/>
      <c r="AL86" s="773"/>
      <c r="AM86" s="773"/>
      <c r="AN86" s="773"/>
      <c r="AO86" s="773"/>
      <c r="AP86" s="773"/>
      <c r="AQ86" s="773"/>
      <c r="AR86" s="773"/>
      <c r="AS86" s="773"/>
      <c r="AT86" s="773"/>
      <c r="AU86" s="773"/>
      <c r="AV86" s="773"/>
      <c r="AW86" s="773"/>
      <c r="AX86" s="773"/>
      <c r="AY86" s="773"/>
      <c r="AZ86" s="773"/>
      <c r="BA86" s="773"/>
      <c r="BB86" s="773"/>
      <c r="BC86" s="773"/>
      <c r="BD86" s="773"/>
      <c r="BE86" s="774"/>
      <c r="BF86" s="781"/>
      <c r="BG86" s="781"/>
      <c r="BH86" s="781"/>
      <c r="BI86" s="781"/>
      <c r="BJ86" s="781"/>
      <c r="BK86" s="781"/>
      <c r="BL86" s="781"/>
      <c r="BM86" s="781"/>
      <c r="BN86" s="781"/>
      <c r="BO86" s="781"/>
      <c r="BP86" s="781"/>
      <c r="BQ86" s="781"/>
      <c r="BR86" s="30"/>
    </row>
    <row r="87" spans="1:70" customFormat="1" ht="13.25" customHeight="1" x14ac:dyDescent="0.2">
      <c r="A87" s="30"/>
      <c r="B87" s="181">
        <v>16</v>
      </c>
      <c r="C87" s="182"/>
      <c r="D87" s="183"/>
      <c r="E87" s="778"/>
      <c r="F87" s="779"/>
      <c r="G87" s="779"/>
      <c r="H87" s="779"/>
      <c r="I87" s="779"/>
      <c r="J87" s="779"/>
      <c r="K87" s="779"/>
      <c r="L87" s="779"/>
      <c r="M87" s="779"/>
      <c r="N87" s="779"/>
      <c r="O87" s="779"/>
      <c r="P87" s="779"/>
      <c r="Q87" s="779"/>
      <c r="R87" s="779"/>
      <c r="S87" s="779"/>
      <c r="T87" s="779"/>
      <c r="U87" s="779"/>
      <c r="V87" s="779"/>
      <c r="W87" s="779"/>
      <c r="X87" s="780"/>
      <c r="Y87" s="778"/>
      <c r="Z87" s="779"/>
      <c r="AA87" s="779"/>
      <c r="AB87" s="779"/>
      <c r="AC87" s="779"/>
      <c r="AD87" s="779"/>
      <c r="AE87" s="779"/>
      <c r="AF87" s="779"/>
      <c r="AG87" s="779"/>
      <c r="AH87" s="779"/>
      <c r="AI87" s="779"/>
      <c r="AJ87" s="779"/>
      <c r="AK87" s="779"/>
      <c r="AL87" s="779"/>
      <c r="AM87" s="779"/>
      <c r="AN87" s="779"/>
      <c r="AO87" s="779"/>
      <c r="AP87" s="779"/>
      <c r="AQ87" s="779"/>
      <c r="AR87" s="779"/>
      <c r="AS87" s="779"/>
      <c r="AT87" s="779"/>
      <c r="AU87" s="779"/>
      <c r="AV87" s="779"/>
      <c r="AW87" s="779"/>
      <c r="AX87" s="779"/>
      <c r="AY87" s="779"/>
      <c r="AZ87" s="779"/>
      <c r="BA87" s="779"/>
      <c r="BB87" s="779"/>
      <c r="BC87" s="779"/>
      <c r="BD87" s="779"/>
      <c r="BE87" s="780"/>
      <c r="BF87" s="781"/>
      <c r="BG87" s="781"/>
      <c r="BH87" s="781"/>
      <c r="BI87" s="781"/>
      <c r="BJ87" s="781"/>
      <c r="BK87" s="781"/>
      <c r="BL87" s="781"/>
      <c r="BM87" s="781"/>
      <c r="BN87" s="781"/>
      <c r="BO87" s="781"/>
      <c r="BP87" s="781"/>
      <c r="BQ87" s="781"/>
      <c r="BR87" s="30"/>
    </row>
    <row r="88" spans="1:70" customFormat="1" ht="13.25" customHeight="1" x14ac:dyDescent="0.2">
      <c r="A88" s="30"/>
      <c r="B88" s="184"/>
      <c r="C88" s="185"/>
      <c r="D88" s="186"/>
      <c r="E88" s="769"/>
      <c r="F88" s="770"/>
      <c r="G88" s="770"/>
      <c r="H88" s="770"/>
      <c r="I88" s="770"/>
      <c r="J88" s="770"/>
      <c r="K88" s="770"/>
      <c r="L88" s="770"/>
      <c r="M88" s="770"/>
      <c r="N88" s="770"/>
      <c r="O88" s="770"/>
      <c r="P88" s="770"/>
      <c r="Q88" s="770"/>
      <c r="R88" s="770"/>
      <c r="S88" s="770"/>
      <c r="T88" s="770"/>
      <c r="U88" s="770"/>
      <c r="V88" s="770"/>
      <c r="W88" s="770"/>
      <c r="X88" s="771"/>
      <c r="Y88" s="769"/>
      <c r="Z88" s="770"/>
      <c r="AA88" s="770"/>
      <c r="AB88" s="770"/>
      <c r="AC88" s="770"/>
      <c r="AD88" s="770"/>
      <c r="AE88" s="770"/>
      <c r="AF88" s="770"/>
      <c r="AG88" s="770"/>
      <c r="AH88" s="770"/>
      <c r="AI88" s="770"/>
      <c r="AJ88" s="770"/>
      <c r="AK88" s="770"/>
      <c r="AL88" s="770"/>
      <c r="AM88" s="770"/>
      <c r="AN88" s="770"/>
      <c r="AO88" s="770"/>
      <c r="AP88" s="770"/>
      <c r="AQ88" s="770"/>
      <c r="AR88" s="770"/>
      <c r="AS88" s="770"/>
      <c r="AT88" s="770"/>
      <c r="AU88" s="770"/>
      <c r="AV88" s="770"/>
      <c r="AW88" s="770"/>
      <c r="AX88" s="770"/>
      <c r="AY88" s="770"/>
      <c r="AZ88" s="770"/>
      <c r="BA88" s="770"/>
      <c r="BB88" s="770"/>
      <c r="BC88" s="770"/>
      <c r="BD88" s="770"/>
      <c r="BE88" s="771"/>
      <c r="BF88" s="781"/>
      <c r="BG88" s="781"/>
      <c r="BH88" s="781"/>
      <c r="BI88" s="781"/>
      <c r="BJ88" s="781"/>
      <c r="BK88" s="781"/>
      <c r="BL88" s="781"/>
      <c r="BM88" s="781"/>
      <c r="BN88" s="781"/>
      <c r="BO88" s="781"/>
      <c r="BP88" s="781"/>
      <c r="BQ88" s="781"/>
      <c r="BR88" s="30"/>
    </row>
    <row r="89" spans="1:70" customFormat="1" ht="13.25" customHeight="1" x14ac:dyDescent="0.2">
      <c r="A89" s="30"/>
      <c r="B89" s="221"/>
      <c r="C89" s="222"/>
      <c r="D89" s="223"/>
      <c r="E89" s="772"/>
      <c r="F89" s="773"/>
      <c r="G89" s="773"/>
      <c r="H89" s="773"/>
      <c r="I89" s="773"/>
      <c r="J89" s="773"/>
      <c r="K89" s="773"/>
      <c r="L89" s="773"/>
      <c r="M89" s="773"/>
      <c r="N89" s="773"/>
      <c r="O89" s="773"/>
      <c r="P89" s="773"/>
      <c r="Q89" s="773"/>
      <c r="R89" s="773"/>
      <c r="S89" s="773"/>
      <c r="T89" s="773"/>
      <c r="U89" s="773"/>
      <c r="V89" s="773"/>
      <c r="W89" s="773"/>
      <c r="X89" s="774"/>
      <c r="Y89" s="772"/>
      <c r="Z89" s="773"/>
      <c r="AA89" s="773"/>
      <c r="AB89" s="773"/>
      <c r="AC89" s="773"/>
      <c r="AD89" s="773"/>
      <c r="AE89" s="773"/>
      <c r="AF89" s="773"/>
      <c r="AG89" s="773"/>
      <c r="AH89" s="773"/>
      <c r="AI89" s="773"/>
      <c r="AJ89" s="773"/>
      <c r="AK89" s="773"/>
      <c r="AL89" s="773"/>
      <c r="AM89" s="773"/>
      <c r="AN89" s="773"/>
      <c r="AO89" s="773"/>
      <c r="AP89" s="773"/>
      <c r="AQ89" s="773"/>
      <c r="AR89" s="773"/>
      <c r="AS89" s="773"/>
      <c r="AT89" s="773"/>
      <c r="AU89" s="773"/>
      <c r="AV89" s="773"/>
      <c r="AW89" s="773"/>
      <c r="AX89" s="773"/>
      <c r="AY89" s="773"/>
      <c r="AZ89" s="773"/>
      <c r="BA89" s="773"/>
      <c r="BB89" s="773"/>
      <c r="BC89" s="773"/>
      <c r="BD89" s="773"/>
      <c r="BE89" s="774"/>
      <c r="BF89" s="781"/>
      <c r="BG89" s="781"/>
      <c r="BH89" s="781"/>
      <c r="BI89" s="781"/>
      <c r="BJ89" s="781"/>
      <c r="BK89" s="781"/>
      <c r="BL89" s="781"/>
      <c r="BM89" s="781"/>
      <c r="BN89" s="781"/>
      <c r="BO89" s="781"/>
      <c r="BP89" s="781"/>
      <c r="BQ89" s="781"/>
      <c r="BR89" s="30"/>
    </row>
    <row r="90" spans="1:70" customFormat="1" ht="13.25" customHeight="1" x14ac:dyDescent="0.2">
      <c r="A90" s="30"/>
      <c r="B90" s="181">
        <v>17</v>
      </c>
      <c r="C90" s="182"/>
      <c r="D90" s="183"/>
      <c r="E90" s="778"/>
      <c r="F90" s="779"/>
      <c r="G90" s="779"/>
      <c r="H90" s="779"/>
      <c r="I90" s="779"/>
      <c r="J90" s="779"/>
      <c r="K90" s="779"/>
      <c r="L90" s="779"/>
      <c r="M90" s="779"/>
      <c r="N90" s="779"/>
      <c r="O90" s="779"/>
      <c r="P90" s="779"/>
      <c r="Q90" s="779"/>
      <c r="R90" s="779"/>
      <c r="S90" s="779"/>
      <c r="T90" s="779"/>
      <c r="U90" s="779"/>
      <c r="V90" s="779"/>
      <c r="W90" s="779"/>
      <c r="X90" s="780"/>
      <c r="Y90" s="778"/>
      <c r="Z90" s="779"/>
      <c r="AA90" s="779"/>
      <c r="AB90" s="779"/>
      <c r="AC90" s="779"/>
      <c r="AD90" s="779"/>
      <c r="AE90" s="779"/>
      <c r="AF90" s="779"/>
      <c r="AG90" s="779"/>
      <c r="AH90" s="779"/>
      <c r="AI90" s="779"/>
      <c r="AJ90" s="779"/>
      <c r="AK90" s="779"/>
      <c r="AL90" s="779"/>
      <c r="AM90" s="779"/>
      <c r="AN90" s="779"/>
      <c r="AO90" s="779"/>
      <c r="AP90" s="779"/>
      <c r="AQ90" s="779"/>
      <c r="AR90" s="779"/>
      <c r="AS90" s="779"/>
      <c r="AT90" s="779"/>
      <c r="AU90" s="779"/>
      <c r="AV90" s="779"/>
      <c r="AW90" s="779"/>
      <c r="AX90" s="779"/>
      <c r="AY90" s="779"/>
      <c r="AZ90" s="779"/>
      <c r="BA90" s="779"/>
      <c r="BB90" s="779"/>
      <c r="BC90" s="779"/>
      <c r="BD90" s="779"/>
      <c r="BE90" s="780"/>
      <c r="BF90" s="781"/>
      <c r="BG90" s="781"/>
      <c r="BH90" s="781"/>
      <c r="BI90" s="781"/>
      <c r="BJ90" s="781"/>
      <c r="BK90" s="781"/>
      <c r="BL90" s="781"/>
      <c r="BM90" s="781"/>
      <c r="BN90" s="781"/>
      <c r="BO90" s="781"/>
      <c r="BP90" s="781"/>
      <c r="BQ90" s="781"/>
      <c r="BR90" s="30"/>
    </row>
    <row r="91" spans="1:70" customFormat="1" ht="13.25" customHeight="1" x14ac:dyDescent="0.2">
      <c r="A91" s="30"/>
      <c r="B91" s="184"/>
      <c r="C91" s="185"/>
      <c r="D91" s="186"/>
      <c r="E91" s="769"/>
      <c r="F91" s="770"/>
      <c r="G91" s="770"/>
      <c r="H91" s="770"/>
      <c r="I91" s="770"/>
      <c r="J91" s="770"/>
      <c r="K91" s="770"/>
      <c r="L91" s="770"/>
      <c r="M91" s="770"/>
      <c r="N91" s="770"/>
      <c r="O91" s="770"/>
      <c r="P91" s="770"/>
      <c r="Q91" s="770"/>
      <c r="R91" s="770"/>
      <c r="S91" s="770"/>
      <c r="T91" s="770"/>
      <c r="U91" s="770"/>
      <c r="V91" s="770"/>
      <c r="W91" s="770"/>
      <c r="X91" s="771"/>
      <c r="Y91" s="769"/>
      <c r="Z91" s="770"/>
      <c r="AA91" s="770"/>
      <c r="AB91" s="770"/>
      <c r="AC91" s="770"/>
      <c r="AD91" s="770"/>
      <c r="AE91" s="770"/>
      <c r="AF91" s="770"/>
      <c r="AG91" s="770"/>
      <c r="AH91" s="770"/>
      <c r="AI91" s="770"/>
      <c r="AJ91" s="770"/>
      <c r="AK91" s="770"/>
      <c r="AL91" s="770"/>
      <c r="AM91" s="770"/>
      <c r="AN91" s="770"/>
      <c r="AO91" s="770"/>
      <c r="AP91" s="770"/>
      <c r="AQ91" s="770"/>
      <c r="AR91" s="770"/>
      <c r="AS91" s="770"/>
      <c r="AT91" s="770"/>
      <c r="AU91" s="770"/>
      <c r="AV91" s="770"/>
      <c r="AW91" s="770"/>
      <c r="AX91" s="770"/>
      <c r="AY91" s="770"/>
      <c r="AZ91" s="770"/>
      <c r="BA91" s="770"/>
      <c r="BB91" s="770"/>
      <c r="BC91" s="770"/>
      <c r="BD91" s="770"/>
      <c r="BE91" s="771"/>
      <c r="BF91" s="781"/>
      <c r="BG91" s="781"/>
      <c r="BH91" s="781"/>
      <c r="BI91" s="781"/>
      <c r="BJ91" s="781"/>
      <c r="BK91" s="781"/>
      <c r="BL91" s="781"/>
      <c r="BM91" s="781"/>
      <c r="BN91" s="781"/>
      <c r="BO91" s="781"/>
      <c r="BP91" s="781"/>
      <c r="BQ91" s="781"/>
      <c r="BR91" s="30"/>
    </row>
    <row r="92" spans="1:70" customFormat="1" ht="13.25" customHeight="1" x14ac:dyDescent="0.2">
      <c r="A92" s="30"/>
      <c r="B92" s="221"/>
      <c r="C92" s="222"/>
      <c r="D92" s="223"/>
      <c r="E92" s="772"/>
      <c r="F92" s="773"/>
      <c r="G92" s="773"/>
      <c r="H92" s="773"/>
      <c r="I92" s="773"/>
      <c r="J92" s="773"/>
      <c r="K92" s="773"/>
      <c r="L92" s="773"/>
      <c r="M92" s="773"/>
      <c r="N92" s="773"/>
      <c r="O92" s="773"/>
      <c r="P92" s="773"/>
      <c r="Q92" s="773"/>
      <c r="R92" s="773"/>
      <c r="S92" s="773"/>
      <c r="T92" s="773"/>
      <c r="U92" s="773"/>
      <c r="V92" s="773"/>
      <c r="W92" s="773"/>
      <c r="X92" s="774"/>
      <c r="Y92" s="772"/>
      <c r="Z92" s="773"/>
      <c r="AA92" s="773"/>
      <c r="AB92" s="773"/>
      <c r="AC92" s="773"/>
      <c r="AD92" s="773"/>
      <c r="AE92" s="773"/>
      <c r="AF92" s="773"/>
      <c r="AG92" s="773"/>
      <c r="AH92" s="773"/>
      <c r="AI92" s="773"/>
      <c r="AJ92" s="773"/>
      <c r="AK92" s="773"/>
      <c r="AL92" s="773"/>
      <c r="AM92" s="773"/>
      <c r="AN92" s="773"/>
      <c r="AO92" s="773"/>
      <c r="AP92" s="773"/>
      <c r="AQ92" s="773"/>
      <c r="AR92" s="773"/>
      <c r="AS92" s="773"/>
      <c r="AT92" s="773"/>
      <c r="AU92" s="773"/>
      <c r="AV92" s="773"/>
      <c r="AW92" s="773"/>
      <c r="AX92" s="773"/>
      <c r="AY92" s="773"/>
      <c r="AZ92" s="773"/>
      <c r="BA92" s="773"/>
      <c r="BB92" s="773"/>
      <c r="BC92" s="773"/>
      <c r="BD92" s="773"/>
      <c r="BE92" s="774"/>
      <c r="BF92" s="781"/>
      <c r="BG92" s="781"/>
      <c r="BH92" s="781"/>
      <c r="BI92" s="781"/>
      <c r="BJ92" s="781"/>
      <c r="BK92" s="781"/>
      <c r="BL92" s="781"/>
      <c r="BM92" s="781"/>
      <c r="BN92" s="781"/>
      <c r="BO92" s="781"/>
      <c r="BP92" s="781"/>
      <c r="BQ92" s="781"/>
      <c r="BR92" s="30"/>
    </row>
    <row r="93" spans="1:70" customFormat="1" ht="13.25" customHeight="1" x14ac:dyDescent="0.2">
      <c r="A93" s="30"/>
      <c r="B93" s="181">
        <v>18</v>
      </c>
      <c r="C93" s="182"/>
      <c r="D93" s="183"/>
      <c r="E93" s="778"/>
      <c r="F93" s="779"/>
      <c r="G93" s="779"/>
      <c r="H93" s="779"/>
      <c r="I93" s="779"/>
      <c r="J93" s="779"/>
      <c r="K93" s="779"/>
      <c r="L93" s="779"/>
      <c r="M93" s="779"/>
      <c r="N93" s="779"/>
      <c r="O93" s="779"/>
      <c r="P93" s="779"/>
      <c r="Q93" s="779"/>
      <c r="R93" s="779"/>
      <c r="S93" s="779"/>
      <c r="T93" s="779"/>
      <c r="U93" s="779"/>
      <c r="V93" s="779"/>
      <c r="W93" s="779"/>
      <c r="X93" s="780"/>
      <c r="Y93" s="778"/>
      <c r="Z93" s="779"/>
      <c r="AA93" s="779"/>
      <c r="AB93" s="779"/>
      <c r="AC93" s="779"/>
      <c r="AD93" s="779"/>
      <c r="AE93" s="779"/>
      <c r="AF93" s="779"/>
      <c r="AG93" s="779"/>
      <c r="AH93" s="779"/>
      <c r="AI93" s="779"/>
      <c r="AJ93" s="779"/>
      <c r="AK93" s="779"/>
      <c r="AL93" s="779"/>
      <c r="AM93" s="779"/>
      <c r="AN93" s="779"/>
      <c r="AO93" s="779"/>
      <c r="AP93" s="779"/>
      <c r="AQ93" s="779"/>
      <c r="AR93" s="779"/>
      <c r="AS93" s="779"/>
      <c r="AT93" s="779"/>
      <c r="AU93" s="779"/>
      <c r="AV93" s="779"/>
      <c r="AW93" s="779"/>
      <c r="AX93" s="779"/>
      <c r="AY93" s="779"/>
      <c r="AZ93" s="779"/>
      <c r="BA93" s="779"/>
      <c r="BB93" s="779"/>
      <c r="BC93" s="779"/>
      <c r="BD93" s="779"/>
      <c r="BE93" s="780"/>
      <c r="BF93" s="781"/>
      <c r="BG93" s="781"/>
      <c r="BH93" s="781"/>
      <c r="BI93" s="781"/>
      <c r="BJ93" s="781"/>
      <c r="BK93" s="781"/>
      <c r="BL93" s="781"/>
      <c r="BM93" s="781"/>
      <c r="BN93" s="781"/>
      <c r="BO93" s="781"/>
      <c r="BP93" s="781"/>
      <c r="BQ93" s="781"/>
      <c r="BR93" s="30"/>
    </row>
    <row r="94" spans="1:70" customFormat="1" ht="13.25" customHeight="1" x14ac:dyDescent="0.2">
      <c r="A94" s="30"/>
      <c r="B94" s="184"/>
      <c r="C94" s="185"/>
      <c r="D94" s="186"/>
      <c r="E94" s="769"/>
      <c r="F94" s="770"/>
      <c r="G94" s="770"/>
      <c r="H94" s="770"/>
      <c r="I94" s="770"/>
      <c r="J94" s="770"/>
      <c r="K94" s="770"/>
      <c r="L94" s="770"/>
      <c r="M94" s="770"/>
      <c r="N94" s="770"/>
      <c r="O94" s="770"/>
      <c r="P94" s="770"/>
      <c r="Q94" s="770"/>
      <c r="R94" s="770"/>
      <c r="S94" s="770"/>
      <c r="T94" s="770"/>
      <c r="U94" s="770"/>
      <c r="V94" s="770"/>
      <c r="W94" s="770"/>
      <c r="X94" s="771"/>
      <c r="Y94" s="769"/>
      <c r="Z94" s="770"/>
      <c r="AA94" s="770"/>
      <c r="AB94" s="770"/>
      <c r="AC94" s="770"/>
      <c r="AD94" s="770"/>
      <c r="AE94" s="770"/>
      <c r="AF94" s="770"/>
      <c r="AG94" s="770"/>
      <c r="AH94" s="770"/>
      <c r="AI94" s="770"/>
      <c r="AJ94" s="770"/>
      <c r="AK94" s="770"/>
      <c r="AL94" s="770"/>
      <c r="AM94" s="770"/>
      <c r="AN94" s="770"/>
      <c r="AO94" s="770"/>
      <c r="AP94" s="770"/>
      <c r="AQ94" s="770"/>
      <c r="AR94" s="770"/>
      <c r="AS94" s="770"/>
      <c r="AT94" s="770"/>
      <c r="AU94" s="770"/>
      <c r="AV94" s="770"/>
      <c r="AW94" s="770"/>
      <c r="AX94" s="770"/>
      <c r="AY94" s="770"/>
      <c r="AZ94" s="770"/>
      <c r="BA94" s="770"/>
      <c r="BB94" s="770"/>
      <c r="BC94" s="770"/>
      <c r="BD94" s="770"/>
      <c r="BE94" s="771"/>
      <c r="BF94" s="781"/>
      <c r="BG94" s="781"/>
      <c r="BH94" s="781"/>
      <c r="BI94" s="781"/>
      <c r="BJ94" s="781"/>
      <c r="BK94" s="781"/>
      <c r="BL94" s="781"/>
      <c r="BM94" s="781"/>
      <c r="BN94" s="781"/>
      <c r="BO94" s="781"/>
      <c r="BP94" s="781"/>
      <c r="BQ94" s="781"/>
      <c r="BR94" s="30"/>
    </row>
    <row r="95" spans="1:70" customFormat="1" ht="13.25" customHeight="1" x14ac:dyDescent="0.2">
      <c r="A95" s="30"/>
      <c r="B95" s="221"/>
      <c r="C95" s="222"/>
      <c r="D95" s="223"/>
      <c r="E95" s="772"/>
      <c r="F95" s="773"/>
      <c r="G95" s="773"/>
      <c r="H95" s="773"/>
      <c r="I95" s="773"/>
      <c r="J95" s="773"/>
      <c r="K95" s="773"/>
      <c r="L95" s="773"/>
      <c r="M95" s="773"/>
      <c r="N95" s="773"/>
      <c r="O95" s="773"/>
      <c r="P95" s="773"/>
      <c r="Q95" s="773"/>
      <c r="R95" s="773"/>
      <c r="S95" s="773"/>
      <c r="T95" s="773"/>
      <c r="U95" s="773"/>
      <c r="V95" s="773"/>
      <c r="W95" s="773"/>
      <c r="X95" s="774"/>
      <c r="Y95" s="772"/>
      <c r="Z95" s="773"/>
      <c r="AA95" s="773"/>
      <c r="AB95" s="773"/>
      <c r="AC95" s="773"/>
      <c r="AD95" s="773"/>
      <c r="AE95" s="773"/>
      <c r="AF95" s="773"/>
      <c r="AG95" s="773"/>
      <c r="AH95" s="773"/>
      <c r="AI95" s="773"/>
      <c r="AJ95" s="773"/>
      <c r="AK95" s="773"/>
      <c r="AL95" s="773"/>
      <c r="AM95" s="773"/>
      <c r="AN95" s="773"/>
      <c r="AO95" s="773"/>
      <c r="AP95" s="773"/>
      <c r="AQ95" s="773"/>
      <c r="AR95" s="773"/>
      <c r="AS95" s="773"/>
      <c r="AT95" s="773"/>
      <c r="AU95" s="773"/>
      <c r="AV95" s="773"/>
      <c r="AW95" s="773"/>
      <c r="AX95" s="773"/>
      <c r="AY95" s="773"/>
      <c r="AZ95" s="773"/>
      <c r="BA95" s="773"/>
      <c r="BB95" s="773"/>
      <c r="BC95" s="773"/>
      <c r="BD95" s="773"/>
      <c r="BE95" s="774"/>
      <c r="BF95" s="781"/>
      <c r="BG95" s="781"/>
      <c r="BH95" s="781"/>
      <c r="BI95" s="781"/>
      <c r="BJ95" s="781"/>
      <c r="BK95" s="781"/>
      <c r="BL95" s="781"/>
      <c r="BM95" s="781"/>
      <c r="BN95" s="781"/>
      <c r="BO95" s="781"/>
      <c r="BP95" s="781"/>
      <c r="BQ95" s="781"/>
      <c r="BR95" s="30"/>
    </row>
    <row r="96" spans="1:70" customFormat="1" ht="13.25" customHeight="1" x14ac:dyDescent="0.2">
      <c r="A96" s="30"/>
      <c r="B96" s="181">
        <v>19</v>
      </c>
      <c r="C96" s="182"/>
      <c r="D96" s="183"/>
      <c r="E96" s="778"/>
      <c r="F96" s="779"/>
      <c r="G96" s="779"/>
      <c r="H96" s="779"/>
      <c r="I96" s="779"/>
      <c r="J96" s="779"/>
      <c r="K96" s="779"/>
      <c r="L96" s="779"/>
      <c r="M96" s="779"/>
      <c r="N96" s="779"/>
      <c r="O96" s="779"/>
      <c r="P96" s="779"/>
      <c r="Q96" s="779"/>
      <c r="R96" s="779"/>
      <c r="S96" s="779"/>
      <c r="T96" s="779"/>
      <c r="U96" s="779"/>
      <c r="V96" s="779"/>
      <c r="W96" s="779"/>
      <c r="X96" s="780"/>
      <c r="Y96" s="778"/>
      <c r="Z96" s="779"/>
      <c r="AA96" s="779"/>
      <c r="AB96" s="779"/>
      <c r="AC96" s="779"/>
      <c r="AD96" s="779"/>
      <c r="AE96" s="779"/>
      <c r="AF96" s="779"/>
      <c r="AG96" s="779"/>
      <c r="AH96" s="779"/>
      <c r="AI96" s="779"/>
      <c r="AJ96" s="779"/>
      <c r="AK96" s="779"/>
      <c r="AL96" s="779"/>
      <c r="AM96" s="779"/>
      <c r="AN96" s="779"/>
      <c r="AO96" s="779"/>
      <c r="AP96" s="779"/>
      <c r="AQ96" s="779"/>
      <c r="AR96" s="779"/>
      <c r="AS96" s="779"/>
      <c r="AT96" s="779"/>
      <c r="AU96" s="779"/>
      <c r="AV96" s="779"/>
      <c r="AW96" s="779"/>
      <c r="AX96" s="779"/>
      <c r="AY96" s="779"/>
      <c r="AZ96" s="779"/>
      <c r="BA96" s="779"/>
      <c r="BB96" s="779"/>
      <c r="BC96" s="779"/>
      <c r="BD96" s="779"/>
      <c r="BE96" s="780"/>
      <c r="BF96" s="781"/>
      <c r="BG96" s="781"/>
      <c r="BH96" s="781"/>
      <c r="BI96" s="781"/>
      <c r="BJ96" s="781"/>
      <c r="BK96" s="781"/>
      <c r="BL96" s="781"/>
      <c r="BM96" s="781"/>
      <c r="BN96" s="781"/>
      <c r="BO96" s="781"/>
      <c r="BP96" s="781"/>
      <c r="BQ96" s="781"/>
      <c r="BR96" s="30"/>
    </row>
    <row r="97" spans="1:70" customFormat="1" ht="13.25" customHeight="1" x14ac:dyDescent="0.2">
      <c r="A97" s="30"/>
      <c r="B97" s="184"/>
      <c r="C97" s="185"/>
      <c r="D97" s="186"/>
      <c r="E97" s="769"/>
      <c r="F97" s="770"/>
      <c r="G97" s="770"/>
      <c r="H97" s="770"/>
      <c r="I97" s="770"/>
      <c r="J97" s="770"/>
      <c r="K97" s="770"/>
      <c r="L97" s="770"/>
      <c r="M97" s="770"/>
      <c r="N97" s="770"/>
      <c r="O97" s="770"/>
      <c r="P97" s="770"/>
      <c r="Q97" s="770"/>
      <c r="R97" s="770"/>
      <c r="S97" s="770"/>
      <c r="T97" s="770"/>
      <c r="U97" s="770"/>
      <c r="V97" s="770"/>
      <c r="W97" s="770"/>
      <c r="X97" s="771"/>
      <c r="Y97" s="769"/>
      <c r="Z97" s="770"/>
      <c r="AA97" s="770"/>
      <c r="AB97" s="770"/>
      <c r="AC97" s="770"/>
      <c r="AD97" s="770"/>
      <c r="AE97" s="770"/>
      <c r="AF97" s="770"/>
      <c r="AG97" s="770"/>
      <c r="AH97" s="770"/>
      <c r="AI97" s="770"/>
      <c r="AJ97" s="770"/>
      <c r="AK97" s="770"/>
      <c r="AL97" s="770"/>
      <c r="AM97" s="770"/>
      <c r="AN97" s="770"/>
      <c r="AO97" s="770"/>
      <c r="AP97" s="770"/>
      <c r="AQ97" s="770"/>
      <c r="AR97" s="770"/>
      <c r="AS97" s="770"/>
      <c r="AT97" s="770"/>
      <c r="AU97" s="770"/>
      <c r="AV97" s="770"/>
      <c r="AW97" s="770"/>
      <c r="AX97" s="770"/>
      <c r="AY97" s="770"/>
      <c r="AZ97" s="770"/>
      <c r="BA97" s="770"/>
      <c r="BB97" s="770"/>
      <c r="BC97" s="770"/>
      <c r="BD97" s="770"/>
      <c r="BE97" s="771"/>
      <c r="BF97" s="781"/>
      <c r="BG97" s="781"/>
      <c r="BH97" s="781"/>
      <c r="BI97" s="781"/>
      <c r="BJ97" s="781"/>
      <c r="BK97" s="781"/>
      <c r="BL97" s="781"/>
      <c r="BM97" s="781"/>
      <c r="BN97" s="781"/>
      <c r="BO97" s="781"/>
      <c r="BP97" s="781"/>
      <c r="BQ97" s="781"/>
      <c r="BR97" s="30"/>
    </row>
    <row r="98" spans="1:70" customFormat="1" ht="13.25" customHeight="1" x14ac:dyDescent="0.2">
      <c r="A98" s="30"/>
      <c r="B98" s="221"/>
      <c r="C98" s="222"/>
      <c r="D98" s="223"/>
      <c r="E98" s="772"/>
      <c r="F98" s="773"/>
      <c r="G98" s="773"/>
      <c r="H98" s="773"/>
      <c r="I98" s="773"/>
      <c r="J98" s="773"/>
      <c r="K98" s="773"/>
      <c r="L98" s="773"/>
      <c r="M98" s="773"/>
      <c r="N98" s="773"/>
      <c r="O98" s="773"/>
      <c r="P98" s="773"/>
      <c r="Q98" s="773"/>
      <c r="R98" s="773"/>
      <c r="S98" s="773"/>
      <c r="T98" s="773"/>
      <c r="U98" s="773"/>
      <c r="V98" s="773"/>
      <c r="W98" s="773"/>
      <c r="X98" s="774"/>
      <c r="Y98" s="772"/>
      <c r="Z98" s="773"/>
      <c r="AA98" s="773"/>
      <c r="AB98" s="773"/>
      <c r="AC98" s="773"/>
      <c r="AD98" s="773"/>
      <c r="AE98" s="773"/>
      <c r="AF98" s="773"/>
      <c r="AG98" s="773"/>
      <c r="AH98" s="773"/>
      <c r="AI98" s="773"/>
      <c r="AJ98" s="773"/>
      <c r="AK98" s="773"/>
      <c r="AL98" s="773"/>
      <c r="AM98" s="773"/>
      <c r="AN98" s="773"/>
      <c r="AO98" s="773"/>
      <c r="AP98" s="773"/>
      <c r="AQ98" s="773"/>
      <c r="AR98" s="773"/>
      <c r="AS98" s="773"/>
      <c r="AT98" s="773"/>
      <c r="AU98" s="773"/>
      <c r="AV98" s="773"/>
      <c r="AW98" s="773"/>
      <c r="AX98" s="773"/>
      <c r="AY98" s="773"/>
      <c r="AZ98" s="773"/>
      <c r="BA98" s="773"/>
      <c r="BB98" s="773"/>
      <c r="BC98" s="773"/>
      <c r="BD98" s="773"/>
      <c r="BE98" s="774"/>
      <c r="BF98" s="781"/>
      <c r="BG98" s="781"/>
      <c r="BH98" s="781"/>
      <c r="BI98" s="781"/>
      <c r="BJ98" s="781"/>
      <c r="BK98" s="781"/>
      <c r="BL98" s="781"/>
      <c r="BM98" s="781"/>
      <c r="BN98" s="781"/>
      <c r="BO98" s="781"/>
      <c r="BP98" s="781"/>
      <c r="BQ98" s="781"/>
      <c r="BR98" s="30"/>
    </row>
    <row r="99" spans="1:70" customFormat="1" ht="13.25" customHeight="1" x14ac:dyDescent="0.2">
      <c r="A99" s="30"/>
      <c r="B99" s="181">
        <v>20</v>
      </c>
      <c r="C99" s="182"/>
      <c r="D99" s="183"/>
      <c r="E99" s="778"/>
      <c r="F99" s="779"/>
      <c r="G99" s="779"/>
      <c r="H99" s="779"/>
      <c r="I99" s="779"/>
      <c r="J99" s="779"/>
      <c r="K99" s="779"/>
      <c r="L99" s="779"/>
      <c r="M99" s="779"/>
      <c r="N99" s="779"/>
      <c r="O99" s="779"/>
      <c r="P99" s="779"/>
      <c r="Q99" s="779"/>
      <c r="R99" s="779"/>
      <c r="S99" s="779"/>
      <c r="T99" s="779"/>
      <c r="U99" s="779"/>
      <c r="V99" s="779"/>
      <c r="W99" s="779"/>
      <c r="X99" s="780"/>
      <c r="Y99" s="778"/>
      <c r="Z99" s="779"/>
      <c r="AA99" s="779"/>
      <c r="AB99" s="779"/>
      <c r="AC99" s="779"/>
      <c r="AD99" s="779"/>
      <c r="AE99" s="779"/>
      <c r="AF99" s="779"/>
      <c r="AG99" s="779"/>
      <c r="AH99" s="779"/>
      <c r="AI99" s="779"/>
      <c r="AJ99" s="779"/>
      <c r="AK99" s="779"/>
      <c r="AL99" s="779"/>
      <c r="AM99" s="779"/>
      <c r="AN99" s="779"/>
      <c r="AO99" s="779"/>
      <c r="AP99" s="779"/>
      <c r="AQ99" s="779"/>
      <c r="AR99" s="779"/>
      <c r="AS99" s="779"/>
      <c r="AT99" s="779"/>
      <c r="AU99" s="779"/>
      <c r="AV99" s="779"/>
      <c r="AW99" s="779"/>
      <c r="AX99" s="779"/>
      <c r="AY99" s="779"/>
      <c r="AZ99" s="779"/>
      <c r="BA99" s="779"/>
      <c r="BB99" s="779"/>
      <c r="BC99" s="779"/>
      <c r="BD99" s="779"/>
      <c r="BE99" s="780"/>
      <c r="BF99" s="781"/>
      <c r="BG99" s="781"/>
      <c r="BH99" s="781"/>
      <c r="BI99" s="781"/>
      <c r="BJ99" s="781"/>
      <c r="BK99" s="781"/>
      <c r="BL99" s="781"/>
      <c r="BM99" s="781"/>
      <c r="BN99" s="781"/>
      <c r="BO99" s="781"/>
      <c r="BP99" s="781"/>
      <c r="BQ99" s="781"/>
      <c r="BR99" s="30"/>
    </row>
    <row r="100" spans="1:70" customFormat="1" ht="13.25" customHeight="1" x14ac:dyDescent="0.2">
      <c r="A100" s="30"/>
      <c r="B100" s="184"/>
      <c r="C100" s="185"/>
      <c r="D100" s="186"/>
      <c r="E100" s="769"/>
      <c r="F100" s="770"/>
      <c r="G100" s="770"/>
      <c r="H100" s="770"/>
      <c r="I100" s="770"/>
      <c r="J100" s="770"/>
      <c r="K100" s="770"/>
      <c r="L100" s="770"/>
      <c r="M100" s="770"/>
      <c r="N100" s="770"/>
      <c r="O100" s="770"/>
      <c r="P100" s="770"/>
      <c r="Q100" s="770"/>
      <c r="R100" s="770"/>
      <c r="S100" s="770"/>
      <c r="T100" s="770"/>
      <c r="U100" s="770"/>
      <c r="V100" s="770"/>
      <c r="W100" s="770"/>
      <c r="X100" s="771"/>
      <c r="Y100" s="769"/>
      <c r="Z100" s="770"/>
      <c r="AA100" s="770"/>
      <c r="AB100" s="770"/>
      <c r="AC100" s="770"/>
      <c r="AD100" s="770"/>
      <c r="AE100" s="770"/>
      <c r="AF100" s="770"/>
      <c r="AG100" s="770"/>
      <c r="AH100" s="770"/>
      <c r="AI100" s="770"/>
      <c r="AJ100" s="770"/>
      <c r="AK100" s="770"/>
      <c r="AL100" s="770"/>
      <c r="AM100" s="770"/>
      <c r="AN100" s="770"/>
      <c r="AO100" s="770"/>
      <c r="AP100" s="770"/>
      <c r="AQ100" s="770"/>
      <c r="AR100" s="770"/>
      <c r="AS100" s="770"/>
      <c r="AT100" s="770"/>
      <c r="AU100" s="770"/>
      <c r="AV100" s="770"/>
      <c r="AW100" s="770"/>
      <c r="AX100" s="770"/>
      <c r="AY100" s="770"/>
      <c r="AZ100" s="770"/>
      <c r="BA100" s="770"/>
      <c r="BB100" s="770"/>
      <c r="BC100" s="770"/>
      <c r="BD100" s="770"/>
      <c r="BE100" s="771"/>
      <c r="BF100" s="781"/>
      <c r="BG100" s="781"/>
      <c r="BH100" s="781"/>
      <c r="BI100" s="781"/>
      <c r="BJ100" s="781"/>
      <c r="BK100" s="781"/>
      <c r="BL100" s="781"/>
      <c r="BM100" s="781"/>
      <c r="BN100" s="781"/>
      <c r="BO100" s="781"/>
      <c r="BP100" s="781"/>
      <c r="BQ100" s="781"/>
      <c r="BR100" s="30"/>
    </row>
    <row r="101" spans="1:70" customFormat="1" ht="13.25" customHeight="1" x14ac:dyDescent="0.2">
      <c r="A101" s="30"/>
      <c r="B101" s="221"/>
      <c r="C101" s="222"/>
      <c r="D101" s="223"/>
      <c r="E101" s="772"/>
      <c r="F101" s="773"/>
      <c r="G101" s="773"/>
      <c r="H101" s="773"/>
      <c r="I101" s="773"/>
      <c r="J101" s="773"/>
      <c r="K101" s="773"/>
      <c r="L101" s="773"/>
      <c r="M101" s="773"/>
      <c r="N101" s="773"/>
      <c r="O101" s="773"/>
      <c r="P101" s="773"/>
      <c r="Q101" s="773"/>
      <c r="R101" s="773"/>
      <c r="S101" s="773"/>
      <c r="T101" s="773"/>
      <c r="U101" s="773"/>
      <c r="V101" s="773"/>
      <c r="W101" s="773"/>
      <c r="X101" s="774"/>
      <c r="Y101" s="772"/>
      <c r="Z101" s="773"/>
      <c r="AA101" s="773"/>
      <c r="AB101" s="773"/>
      <c r="AC101" s="773"/>
      <c r="AD101" s="773"/>
      <c r="AE101" s="773"/>
      <c r="AF101" s="773"/>
      <c r="AG101" s="773"/>
      <c r="AH101" s="773"/>
      <c r="AI101" s="773"/>
      <c r="AJ101" s="773"/>
      <c r="AK101" s="773"/>
      <c r="AL101" s="773"/>
      <c r="AM101" s="773"/>
      <c r="AN101" s="773"/>
      <c r="AO101" s="773"/>
      <c r="AP101" s="773"/>
      <c r="AQ101" s="773"/>
      <c r="AR101" s="773"/>
      <c r="AS101" s="773"/>
      <c r="AT101" s="773"/>
      <c r="AU101" s="773"/>
      <c r="AV101" s="773"/>
      <c r="AW101" s="773"/>
      <c r="AX101" s="773"/>
      <c r="AY101" s="773"/>
      <c r="AZ101" s="773"/>
      <c r="BA101" s="773"/>
      <c r="BB101" s="773"/>
      <c r="BC101" s="773"/>
      <c r="BD101" s="773"/>
      <c r="BE101" s="774"/>
      <c r="BF101" s="781"/>
      <c r="BG101" s="781"/>
      <c r="BH101" s="781"/>
      <c r="BI101" s="781"/>
      <c r="BJ101" s="781"/>
      <c r="BK101" s="781"/>
      <c r="BL101" s="781"/>
      <c r="BM101" s="781"/>
      <c r="BN101" s="781"/>
      <c r="BO101" s="781"/>
      <c r="BP101" s="781"/>
      <c r="BQ101" s="781"/>
      <c r="BR101" s="30"/>
    </row>
    <row r="102" spans="1:70" customForma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row>
    <row r="103" spans="1:70" customFormat="1"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row>
    <row r="104" spans="1:70" customFormat="1" ht="27" customHeight="1" x14ac:dyDescent="0.2">
      <c r="A104" s="30"/>
      <c r="B104" s="52" t="s">
        <v>89</v>
      </c>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row>
    <row r="105" spans="1:70" customFormat="1" ht="38.25" customHeight="1" x14ac:dyDescent="0.2">
      <c r="A105" s="30"/>
      <c r="B105" s="250" t="s">
        <v>11</v>
      </c>
      <c r="C105" s="250"/>
      <c r="D105" s="250"/>
      <c r="E105" s="250"/>
      <c r="F105" s="250"/>
      <c r="G105" s="250"/>
      <c r="H105" s="250"/>
      <c r="I105" s="250"/>
      <c r="J105" s="250"/>
      <c r="K105" s="250"/>
      <c r="L105" s="250"/>
      <c r="M105" s="250"/>
      <c r="N105" s="782"/>
      <c r="O105" s="783"/>
      <c r="P105" s="783"/>
      <c r="Q105" s="783"/>
      <c r="R105" s="783"/>
      <c r="S105" s="783"/>
      <c r="T105" s="783"/>
      <c r="U105" s="783"/>
      <c r="V105" s="783"/>
      <c r="W105" s="783"/>
      <c r="X105" s="783"/>
      <c r="Y105" s="783"/>
      <c r="Z105" s="783"/>
      <c r="AA105" s="783"/>
      <c r="AB105" s="783"/>
      <c r="AC105" s="783"/>
      <c r="AD105" s="783"/>
      <c r="AE105" s="783"/>
      <c r="AF105" s="783"/>
      <c r="AG105" s="783"/>
      <c r="AH105" s="783"/>
      <c r="AI105" s="783"/>
      <c r="AJ105" s="783"/>
      <c r="AK105" s="783"/>
      <c r="AL105" s="783"/>
      <c r="AM105" s="783"/>
      <c r="AN105" s="783"/>
      <c r="AO105" s="783"/>
      <c r="AP105" s="783"/>
      <c r="AQ105" s="783"/>
      <c r="AR105" s="783"/>
      <c r="AS105" s="783"/>
      <c r="AT105" s="783"/>
      <c r="AU105" s="783"/>
      <c r="AV105" s="783"/>
      <c r="AW105" s="783"/>
      <c r="AX105" s="783"/>
      <c r="AY105" s="783"/>
      <c r="AZ105" s="783"/>
      <c r="BA105" s="783"/>
      <c r="BB105" s="783"/>
      <c r="BC105" s="783"/>
      <c r="BD105" s="783"/>
      <c r="BE105" s="783"/>
      <c r="BF105" s="784"/>
      <c r="BG105" s="785"/>
      <c r="BH105" s="785"/>
      <c r="BI105" s="785"/>
      <c r="BJ105" s="785"/>
      <c r="BK105" s="785"/>
      <c r="BL105" s="785"/>
      <c r="BM105" s="785"/>
      <c r="BN105" s="785"/>
      <c r="BO105" s="785"/>
      <c r="BP105" s="785"/>
      <c r="BQ105" s="786"/>
      <c r="BR105" s="30"/>
    </row>
    <row r="106" spans="1:70" customFormat="1" ht="38.25" customHeight="1" x14ac:dyDescent="0.2">
      <c r="A106" s="30"/>
      <c r="B106" s="250" t="s">
        <v>33</v>
      </c>
      <c r="C106" s="250"/>
      <c r="D106" s="250"/>
      <c r="E106" s="250"/>
      <c r="F106" s="250"/>
      <c r="G106" s="250"/>
      <c r="H106" s="250"/>
      <c r="I106" s="250"/>
      <c r="J106" s="250"/>
      <c r="K106" s="250"/>
      <c r="L106" s="250"/>
      <c r="M106" s="250"/>
      <c r="N106" s="782" t="s">
        <v>116</v>
      </c>
      <c r="O106" s="783"/>
      <c r="P106" s="783"/>
      <c r="Q106" s="783"/>
      <c r="R106" s="783"/>
      <c r="S106" s="783"/>
      <c r="T106" s="783"/>
      <c r="U106" s="783"/>
      <c r="V106" s="783"/>
      <c r="W106" s="783"/>
      <c r="X106" s="783"/>
      <c r="Y106" s="783"/>
      <c r="Z106" s="783"/>
      <c r="AA106" s="783"/>
      <c r="AB106" s="783"/>
      <c r="AC106" s="783"/>
      <c r="AD106" s="783"/>
      <c r="AE106" s="783"/>
      <c r="AF106" s="783"/>
      <c r="AG106" s="783"/>
      <c r="AH106" s="783"/>
      <c r="AI106" s="783"/>
      <c r="AJ106" s="783"/>
      <c r="AK106" s="783"/>
      <c r="AL106" s="783"/>
      <c r="AM106" s="783"/>
      <c r="AN106" s="783"/>
      <c r="AO106" s="783"/>
      <c r="AP106" s="783"/>
      <c r="AQ106" s="783"/>
      <c r="AR106" s="783"/>
      <c r="AS106" s="783"/>
      <c r="AT106" s="783"/>
      <c r="AU106" s="783"/>
      <c r="AV106" s="783"/>
      <c r="AW106" s="783"/>
      <c r="AX106" s="783"/>
      <c r="AY106" s="783"/>
      <c r="AZ106" s="783"/>
      <c r="BA106" s="783"/>
      <c r="BB106" s="783"/>
      <c r="BC106" s="783"/>
      <c r="BD106" s="783"/>
      <c r="BE106" s="783"/>
      <c r="BF106" s="787"/>
      <c r="BG106" s="788"/>
      <c r="BH106" s="788"/>
      <c r="BI106" s="788"/>
      <c r="BJ106" s="788"/>
      <c r="BK106" s="788"/>
      <c r="BL106" s="788"/>
      <c r="BM106" s="788"/>
      <c r="BN106" s="788"/>
      <c r="BO106" s="788"/>
      <c r="BP106" s="788"/>
      <c r="BQ106" s="789"/>
      <c r="BR106" s="30"/>
    </row>
    <row r="107" spans="1:70" customFormat="1" ht="38.25" customHeight="1" x14ac:dyDescent="0.2">
      <c r="A107" s="30"/>
      <c r="B107" s="250" t="s">
        <v>34</v>
      </c>
      <c r="C107" s="250"/>
      <c r="D107" s="250"/>
      <c r="E107" s="250"/>
      <c r="F107" s="250"/>
      <c r="G107" s="250"/>
      <c r="H107" s="250"/>
      <c r="I107" s="250"/>
      <c r="J107" s="250"/>
      <c r="K107" s="250"/>
      <c r="L107" s="250"/>
      <c r="M107" s="250"/>
      <c r="N107" s="782" t="s">
        <v>116</v>
      </c>
      <c r="O107" s="783"/>
      <c r="P107" s="783"/>
      <c r="Q107" s="783"/>
      <c r="R107" s="783"/>
      <c r="S107" s="783"/>
      <c r="T107" s="783"/>
      <c r="U107" s="783"/>
      <c r="V107" s="783"/>
      <c r="W107" s="783"/>
      <c r="X107" s="783"/>
      <c r="Y107" s="783"/>
      <c r="Z107" s="783"/>
      <c r="AA107" s="783"/>
      <c r="AB107" s="783"/>
      <c r="AC107" s="783"/>
      <c r="AD107" s="783"/>
      <c r="AE107" s="783"/>
      <c r="AF107" s="783"/>
      <c r="AG107" s="783"/>
      <c r="AH107" s="783"/>
      <c r="AI107" s="783"/>
      <c r="AJ107" s="783"/>
      <c r="AK107" s="783"/>
      <c r="AL107" s="783"/>
      <c r="AM107" s="783"/>
      <c r="AN107" s="783"/>
      <c r="AO107" s="783"/>
      <c r="AP107" s="783"/>
      <c r="AQ107" s="783"/>
      <c r="AR107" s="783"/>
      <c r="AS107" s="783"/>
      <c r="AT107" s="783"/>
      <c r="AU107" s="783"/>
      <c r="AV107" s="783"/>
      <c r="AW107" s="783"/>
      <c r="AX107" s="783"/>
      <c r="AY107" s="783"/>
      <c r="AZ107" s="783"/>
      <c r="BA107" s="783"/>
      <c r="BB107" s="783"/>
      <c r="BC107" s="783"/>
      <c r="BD107" s="783"/>
      <c r="BE107" s="783"/>
      <c r="BF107" s="790"/>
      <c r="BG107" s="791"/>
      <c r="BH107" s="791"/>
      <c r="BI107" s="791"/>
      <c r="BJ107" s="791"/>
      <c r="BK107" s="791"/>
      <c r="BL107" s="791"/>
      <c r="BM107" s="791"/>
      <c r="BN107" s="791"/>
      <c r="BO107" s="791"/>
      <c r="BP107" s="791"/>
      <c r="BQ107" s="792"/>
      <c r="BR107" s="30"/>
    </row>
    <row r="108" spans="1:70" customFormat="1"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row>
  </sheetData>
  <sheetProtection algorithmName="SHA-512" hashValue="gsnuUJpbAKEsSdilGyFmiNRcSFo14WNj+JcAHsrkijn/CZGbTiRpMeaa8g4QH0m7Riy5qZhbIERzqJK3Zm3zJg==" saltValue="KiWU81JwvPxdFl7Sf/RVfQ==" spinCount="100000" sheet="1" selectLockedCells="1"/>
  <protectedRanges>
    <protectedRange password="B6C9" sqref="BF2:BG2" name="範囲1"/>
  </protectedRanges>
  <mergeCells count="163">
    <mergeCell ref="BV1:BW1"/>
    <mergeCell ref="BD2:BG2"/>
    <mergeCell ref="BH2:BI2"/>
    <mergeCell ref="BJ2:BK2"/>
    <mergeCell ref="BL2:BM2"/>
    <mergeCell ref="BN2:BO2"/>
    <mergeCell ref="B9:I10"/>
    <mergeCell ref="J9:AI10"/>
    <mergeCell ref="B11:I12"/>
    <mergeCell ref="J11:AI12"/>
    <mergeCell ref="B13:I14"/>
    <mergeCell ref="J13:AI14"/>
    <mergeCell ref="BC3:BI3"/>
    <mergeCell ref="BJ3:BQ3"/>
    <mergeCell ref="BL4:BM4"/>
    <mergeCell ref="BO4:BP4"/>
    <mergeCell ref="B5:BR5"/>
    <mergeCell ref="B7:BR7"/>
    <mergeCell ref="B15:I16"/>
    <mergeCell ref="J15:AI16"/>
    <mergeCell ref="B17:I18"/>
    <mergeCell ref="J17:AI18"/>
    <mergeCell ref="BS18:CF21"/>
    <mergeCell ref="CG18:CK20"/>
    <mergeCell ref="BS22:CF25"/>
    <mergeCell ref="B24:H27"/>
    <mergeCell ref="I24:O27"/>
    <mergeCell ref="B21:BC23"/>
    <mergeCell ref="P24:AF27"/>
    <mergeCell ref="AG24:AN27"/>
    <mergeCell ref="AO24:AV27"/>
    <mergeCell ref="AW24:BC27"/>
    <mergeCell ref="BS26:CF27"/>
    <mergeCell ref="B36:BQ38"/>
    <mergeCell ref="B39:D41"/>
    <mergeCell ref="E39:X41"/>
    <mergeCell ref="Y39:BE41"/>
    <mergeCell ref="BF39:BK41"/>
    <mergeCell ref="BL39:BQ41"/>
    <mergeCell ref="B28:E30"/>
    <mergeCell ref="F28:H30"/>
    <mergeCell ref="I28:L30"/>
    <mergeCell ref="M28:O30"/>
    <mergeCell ref="P28:S30"/>
    <mergeCell ref="BS28:CF29"/>
    <mergeCell ref="BS30:CF31"/>
    <mergeCell ref="B31:E33"/>
    <mergeCell ref="F31:H33"/>
    <mergeCell ref="P31:S33"/>
    <mergeCell ref="T28:AF30"/>
    <mergeCell ref="AG28:AN33"/>
    <mergeCell ref="AO28:AV33"/>
    <mergeCell ref="AW28:BC33"/>
    <mergeCell ref="I31:O33"/>
    <mergeCell ref="T31:AF33"/>
    <mergeCell ref="BE32:BQ33"/>
    <mergeCell ref="B42:D44"/>
    <mergeCell ref="E42:X44"/>
    <mergeCell ref="Y42:BE44"/>
    <mergeCell ref="BF42:BK44"/>
    <mergeCell ref="BL42:BQ44"/>
    <mergeCell ref="B45:D47"/>
    <mergeCell ref="E45:X47"/>
    <mergeCell ref="Y45:BE47"/>
    <mergeCell ref="BF45:BK47"/>
    <mergeCell ref="BL45:BQ47"/>
    <mergeCell ref="B48:D50"/>
    <mergeCell ref="E48:X50"/>
    <mergeCell ref="Y48:BE50"/>
    <mergeCell ref="BF48:BK50"/>
    <mergeCell ref="BL48:BQ50"/>
    <mergeCell ref="B51:D53"/>
    <mergeCell ref="E51:X53"/>
    <mergeCell ref="Y51:BE53"/>
    <mergeCell ref="BF51:BK53"/>
    <mergeCell ref="BL51:BQ53"/>
    <mergeCell ref="B54:D56"/>
    <mergeCell ref="E54:X56"/>
    <mergeCell ref="Y54:BE56"/>
    <mergeCell ref="BF54:BK56"/>
    <mergeCell ref="BL54:BQ56"/>
    <mergeCell ref="B57:D59"/>
    <mergeCell ref="E57:X59"/>
    <mergeCell ref="Y57:BE59"/>
    <mergeCell ref="BF57:BK59"/>
    <mergeCell ref="BL57:BQ59"/>
    <mergeCell ref="B60:D62"/>
    <mergeCell ref="E60:X62"/>
    <mergeCell ref="Y60:BE62"/>
    <mergeCell ref="BF60:BK62"/>
    <mergeCell ref="BL60:BQ62"/>
    <mergeCell ref="B63:D65"/>
    <mergeCell ref="E63:X65"/>
    <mergeCell ref="Y63:BE65"/>
    <mergeCell ref="BF63:BK65"/>
    <mergeCell ref="BL63:BQ65"/>
    <mergeCell ref="B66:D68"/>
    <mergeCell ref="E66:X68"/>
    <mergeCell ref="Y66:BE68"/>
    <mergeCell ref="BF66:BK68"/>
    <mergeCell ref="BL66:BQ68"/>
    <mergeCell ref="B69:D71"/>
    <mergeCell ref="E69:X71"/>
    <mergeCell ref="Y69:BE71"/>
    <mergeCell ref="BF69:BK71"/>
    <mergeCell ref="BL69:BQ71"/>
    <mergeCell ref="B72:D74"/>
    <mergeCell ref="E72:X74"/>
    <mergeCell ref="Y72:BE74"/>
    <mergeCell ref="BF72:BK74"/>
    <mergeCell ref="BL72:BQ74"/>
    <mergeCell ref="B75:D77"/>
    <mergeCell ref="E75:X77"/>
    <mergeCell ref="Y75:BE77"/>
    <mergeCell ref="BF75:BK77"/>
    <mergeCell ref="BL75:BQ77"/>
    <mergeCell ref="B78:D80"/>
    <mergeCell ref="E78:X80"/>
    <mergeCell ref="Y78:BE80"/>
    <mergeCell ref="BF78:BK80"/>
    <mergeCell ref="BL78:BQ80"/>
    <mergeCell ref="B81:D83"/>
    <mergeCell ref="E81:X83"/>
    <mergeCell ref="Y81:BE83"/>
    <mergeCell ref="BF81:BK83"/>
    <mergeCell ref="BL81:BQ83"/>
    <mergeCell ref="B84:D86"/>
    <mergeCell ref="E84:X86"/>
    <mergeCell ref="Y84:BE86"/>
    <mergeCell ref="BF84:BK86"/>
    <mergeCell ref="BL84:BQ86"/>
    <mergeCell ref="B87:D89"/>
    <mergeCell ref="E87:X89"/>
    <mergeCell ref="Y87:BE89"/>
    <mergeCell ref="BF87:BK89"/>
    <mergeCell ref="BL87:BQ89"/>
    <mergeCell ref="B90:D92"/>
    <mergeCell ref="E90:X92"/>
    <mergeCell ref="Y90:BE92"/>
    <mergeCell ref="BF90:BK92"/>
    <mergeCell ref="BL90:BQ92"/>
    <mergeCell ref="B93:D95"/>
    <mergeCell ref="E93:X95"/>
    <mergeCell ref="Y93:BE95"/>
    <mergeCell ref="BF93:BK95"/>
    <mergeCell ref="BL93:BQ95"/>
    <mergeCell ref="B105:M105"/>
    <mergeCell ref="N105:BE105"/>
    <mergeCell ref="BF105:BQ107"/>
    <mergeCell ref="B106:M106"/>
    <mergeCell ref="N106:BE106"/>
    <mergeCell ref="B107:M107"/>
    <mergeCell ref="N107:BE107"/>
    <mergeCell ref="B96:D98"/>
    <mergeCell ref="E96:X98"/>
    <mergeCell ref="Y96:BE98"/>
    <mergeCell ref="BF96:BK98"/>
    <mergeCell ref="BL96:BQ98"/>
    <mergeCell ref="B99:D101"/>
    <mergeCell ref="E99:X101"/>
    <mergeCell ref="Y99:BE101"/>
    <mergeCell ref="BF99:BK101"/>
    <mergeCell ref="BL99:BQ101"/>
  </mergeCells>
  <phoneticPr fontId="35"/>
  <conditionalFormatting sqref="AW28:BA33">
    <cfRule type="expression" dxfId="47" priority="6">
      <formula>$AW$28="該当する"</formula>
    </cfRule>
  </conditionalFormatting>
  <conditionalFormatting sqref="AG28:AK33">
    <cfRule type="expression" dxfId="46" priority="2">
      <formula>$AG$28="有"</formula>
    </cfRule>
  </conditionalFormatting>
  <conditionalFormatting sqref="T31:AF33">
    <cfRule type="expression" dxfId="45" priority="3">
      <formula>AND(#REF!&gt;0,$T$31="")</formula>
    </cfRule>
  </conditionalFormatting>
  <conditionalFormatting sqref="AO28:AS33">
    <cfRule type="expression" dxfId="44" priority="5">
      <formula>$AO$28="該当する"</formula>
    </cfRule>
  </conditionalFormatting>
  <conditionalFormatting sqref="T28:AF30">
    <cfRule type="expression" dxfId="43" priority="1">
      <formula>AND($BD$28="※1",$T$28="該当なし")</formula>
    </cfRule>
  </conditionalFormatting>
  <dataValidations count="5">
    <dataValidation type="list" allowBlank="1" showInputMessage="1" showErrorMessage="1" sqref="AO28:BC33" xr:uid="{5283E861-758E-4414-91F2-200A8FDE9D02}">
      <formula1>"該当しない,該当する"</formula1>
    </dataValidation>
    <dataValidation type="list" allowBlank="1" showInputMessage="1" showErrorMessage="1" sqref="AG28:AN33" xr:uid="{2EED00F0-2CA4-4F86-8DE6-C8ED8A2BC27E}">
      <formula1>"有,無"</formula1>
    </dataValidation>
    <dataValidation operator="lessThanOrEqual" allowBlank="1" showInputMessage="1" showErrorMessage="1" error="リース契約期間より長い年数が入力されています。_x000a_入力間違いがないか確認してください。" sqref="I28:L30" xr:uid="{6A5AE162-B6E2-4194-90FE-476AD49B9A85}"/>
    <dataValidation type="whole" operator="greaterThan" allowBlank="1" showInputMessage="1" showErrorMessage="1" error="不正な契約期間が入力されています。_x000a_入力間違いがないか確認してください。" sqref="B28:E30" xr:uid="{F24D20DB-CEC0-49A4-B064-33CF79C2F361}">
      <formula1>12</formula1>
    </dataValidation>
    <dataValidation type="list" allowBlank="1" showInputMessage="1" sqref="T28:AF30" xr:uid="{6D50493E-5958-4C22-A25B-FC4532F78F07}">
      <formula1>"該当なし"</formula1>
    </dataValidation>
  </dataValidations>
  <pageMargins left="0.74803149606299213" right="0.74803149606299213" top="0.59055118110236227" bottom="0.59055118110236227"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3EC1-D935-4785-82A9-652CB78D5CF7}">
  <sheetPr>
    <tabColor theme="6" tint="0.39997558519241921"/>
    <pageSetUpPr fitToPage="1"/>
  </sheetPr>
  <dimension ref="A1:CF121"/>
  <sheetViews>
    <sheetView showGridLines="0" view="pageBreakPreview" zoomScale="55" zoomScaleNormal="55" zoomScaleSheetLayoutView="55" workbookViewId="0">
      <selection activeCell="BG25" sqref="BG25:BN27"/>
    </sheetView>
  </sheetViews>
  <sheetFormatPr defaultColWidth="9" defaultRowHeight="13" x14ac:dyDescent="0.2"/>
  <cols>
    <col min="1" max="69" width="2.6328125" style="30" customWidth="1"/>
    <col min="70" max="70" width="7.08984375" customWidth="1"/>
    <col min="71" max="72" width="8.90625"/>
    <col min="73" max="73" width="10.6328125" bestFit="1" customWidth="1"/>
    <col min="74" max="74" width="8.90625"/>
    <col min="75" max="75" width="10.6328125" bestFit="1" customWidth="1"/>
    <col min="76" max="76" width="10.81640625" bestFit="1" customWidth="1"/>
    <col min="82" max="16384" width="9" style="30"/>
  </cols>
  <sheetData>
    <row r="1" spans="2:81" ht="13.5" customHeight="1" x14ac:dyDescent="0.2">
      <c r="BJ1" s="130"/>
      <c r="BK1" s="130"/>
      <c r="BN1" s="24"/>
      <c r="BO1" s="24"/>
      <c r="BR1" s="30"/>
    </row>
    <row r="2" spans="2:81" ht="21.75" customHeight="1" x14ac:dyDescent="0.2">
      <c r="AV2" s="114"/>
      <c r="AW2" s="114"/>
      <c r="AX2" s="114"/>
      <c r="AY2" s="114"/>
      <c r="AZ2" s="114"/>
      <c r="BA2" s="114"/>
      <c r="BB2" s="115" t="s">
        <v>119</v>
      </c>
      <c r="BC2" s="116"/>
      <c r="BD2" s="831">
        <f>IF(【契約②】契約内容申告書!BD2="","",【契約②】契約内容申告書!BD2)</f>
        <v>2022</v>
      </c>
      <c r="BE2" s="831"/>
      <c r="BF2" s="831"/>
      <c r="BG2" s="831"/>
      <c r="BH2" s="726" t="s">
        <v>1</v>
      </c>
      <c r="BI2" s="726"/>
      <c r="BJ2" s="925" t="str">
        <f>IF(【契約②】契約内容申告書!BJ2="","",【契約②】契約内容申告書!BJ2)</f>
        <v/>
      </c>
      <c r="BK2" s="925"/>
      <c r="BL2" s="726" t="s">
        <v>3</v>
      </c>
      <c r="BM2" s="726"/>
      <c r="BN2" s="925" t="str">
        <f>IF(【契約②】契約内容申告書!BN2="","",【契約②】契約内容申告書!BN2)</f>
        <v/>
      </c>
      <c r="BO2" s="925"/>
      <c r="BP2" s="114" t="s">
        <v>4</v>
      </c>
      <c r="BQ2" s="24"/>
      <c r="BR2" s="18"/>
    </row>
    <row r="3" spans="2:81" s="45" customFormat="1" ht="21.75" customHeight="1" x14ac:dyDescent="0.2">
      <c r="C3" s="131"/>
      <c r="D3" s="131"/>
      <c r="E3" s="131"/>
      <c r="F3" s="131"/>
      <c r="G3" s="131"/>
      <c r="H3" s="131"/>
      <c r="I3" s="131"/>
      <c r="J3" s="131"/>
      <c r="K3" s="131"/>
      <c r="L3" s="131"/>
      <c r="M3" s="131"/>
      <c r="N3" s="131"/>
      <c r="O3" s="131"/>
      <c r="P3" s="131"/>
      <c r="Q3" s="131"/>
      <c r="R3" s="131"/>
      <c r="S3" s="131"/>
      <c r="T3" s="131"/>
      <c r="U3" s="131"/>
      <c r="V3" s="131"/>
      <c r="W3" s="131"/>
      <c r="X3" s="131"/>
      <c r="Y3" s="131"/>
      <c r="Z3" s="131"/>
      <c r="AA3" s="736" t="s">
        <v>45</v>
      </c>
      <c r="AB3" s="927"/>
      <c r="AC3" s="927"/>
      <c r="AD3" s="927"/>
      <c r="AE3" s="927"/>
      <c r="AF3" s="927"/>
      <c r="AG3" s="927"/>
      <c r="AH3" s="927"/>
      <c r="AI3" s="927"/>
      <c r="AJ3" s="927"/>
      <c r="AK3" s="927"/>
      <c r="AL3" s="927"/>
      <c r="AM3" s="927"/>
      <c r="AN3" s="927"/>
      <c r="AO3" s="927"/>
      <c r="AP3" s="927"/>
      <c r="AQ3" s="927"/>
      <c r="AR3" s="927"/>
      <c r="AS3" s="131"/>
      <c r="AT3" s="131"/>
      <c r="AU3" s="131"/>
      <c r="AV3" s="114"/>
      <c r="AW3" s="114"/>
      <c r="AX3" s="114"/>
      <c r="AY3" s="114"/>
      <c r="AZ3" s="114"/>
      <c r="BA3" s="114"/>
      <c r="BB3" s="115" t="s">
        <v>5</v>
      </c>
      <c r="BC3" s="269" t="s">
        <v>122</v>
      </c>
      <c r="BD3" s="269"/>
      <c r="BE3" s="269"/>
      <c r="BF3" s="269"/>
      <c r="BG3" s="269"/>
      <c r="BH3" s="269"/>
      <c r="BI3" s="269"/>
      <c r="BJ3" s="832" t="str">
        <f>IF(【契約②】契約内容申告書!BJ3="","",【契約②】契約内容申告書!BJ3)</f>
        <v/>
      </c>
      <c r="BK3" s="832"/>
      <c r="BL3" s="832"/>
      <c r="BM3" s="832"/>
      <c r="BN3" s="832"/>
      <c r="BO3" s="832"/>
      <c r="BP3" s="832"/>
      <c r="BQ3" s="832"/>
      <c r="BR3" s="124"/>
      <c r="BS3" s="2"/>
      <c r="BT3" s="2"/>
      <c r="BU3" s="2"/>
      <c r="BV3" s="2"/>
      <c r="BW3" s="2"/>
      <c r="BX3" s="2"/>
      <c r="BY3" s="2"/>
      <c r="BZ3" s="2"/>
      <c r="CA3" s="2"/>
      <c r="CB3" s="2"/>
      <c r="CC3" s="2"/>
    </row>
    <row r="4" spans="2:81" ht="22.25" customHeight="1" x14ac:dyDescent="0.2">
      <c r="AA4" s="927"/>
      <c r="AB4" s="927"/>
      <c r="AC4" s="927"/>
      <c r="AD4" s="927"/>
      <c r="AE4" s="927"/>
      <c r="AF4" s="927"/>
      <c r="AG4" s="927"/>
      <c r="AH4" s="927"/>
      <c r="AI4" s="927"/>
      <c r="AJ4" s="927"/>
      <c r="AK4" s="927"/>
      <c r="AL4" s="927"/>
      <c r="AM4" s="927"/>
      <c r="AN4" s="927"/>
      <c r="AO4" s="927"/>
      <c r="AP4" s="927"/>
      <c r="AQ4" s="927"/>
      <c r="AR4" s="927"/>
      <c r="AV4" s="114"/>
      <c r="AW4" s="114"/>
      <c r="AX4" s="114"/>
      <c r="AY4" s="114"/>
      <c r="AZ4" s="114"/>
      <c r="BA4" s="114"/>
      <c r="BB4" s="114"/>
      <c r="BC4" s="114"/>
      <c r="BD4" s="24"/>
      <c r="BE4" s="24"/>
      <c r="BF4" s="24"/>
      <c r="BG4" s="24"/>
      <c r="BH4" s="115"/>
      <c r="BI4" s="23"/>
      <c r="BJ4" s="132"/>
      <c r="BK4" s="133" t="s">
        <v>6</v>
      </c>
      <c r="BL4" s="830">
        <f>【契約②】契約内容申告書!BL4</f>
        <v>2</v>
      </c>
      <c r="BM4" s="830"/>
      <c r="BN4" s="17" t="s">
        <v>7</v>
      </c>
      <c r="BO4" s="830" t="str">
        <f>IF(J15="","",J15)</f>
        <v>　</v>
      </c>
      <c r="BP4" s="830"/>
      <c r="BQ4" s="133" t="s">
        <v>8</v>
      </c>
      <c r="BR4" s="18"/>
    </row>
    <row r="5" spans="2:81" s="52" customFormat="1" ht="23.5" x14ac:dyDescent="0.2">
      <c r="B5" s="737" t="s">
        <v>88</v>
      </c>
      <c r="C5" s="738"/>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c r="AG5" s="738"/>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8"/>
      <c r="BK5" s="738"/>
      <c r="BL5" s="738"/>
      <c r="BM5" s="738"/>
      <c r="BN5" s="738"/>
      <c r="BO5" s="738"/>
      <c r="BP5" s="738"/>
      <c r="BQ5" s="738"/>
      <c r="BR5" s="738"/>
      <c r="BS5" s="11"/>
      <c r="BT5" s="11"/>
      <c r="BU5" s="11"/>
      <c r="BV5" s="11"/>
      <c r="BW5" s="11"/>
      <c r="BX5" s="11"/>
      <c r="BY5" s="11"/>
      <c r="BZ5" s="11"/>
      <c r="CA5" s="11"/>
      <c r="CB5" s="11"/>
      <c r="CC5" s="11"/>
    </row>
    <row r="6" spans="2:81" s="52" customFormat="1" ht="23.5" x14ac:dyDescent="0.2">
      <c r="B6" s="737" t="s">
        <v>49</v>
      </c>
      <c r="C6" s="738"/>
      <c r="D6" s="738"/>
      <c r="E6" s="738"/>
      <c r="F6" s="738"/>
      <c r="G6" s="738"/>
      <c r="H6" s="738"/>
      <c r="I6" s="738"/>
      <c r="J6" s="738"/>
      <c r="K6" s="738"/>
      <c r="L6" s="738"/>
      <c r="M6" s="738"/>
      <c r="N6" s="738"/>
      <c r="O6" s="738"/>
      <c r="P6" s="738"/>
      <c r="Q6" s="738"/>
      <c r="R6" s="738"/>
      <c r="S6" s="738"/>
      <c r="T6" s="738"/>
      <c r="U6" s="738"/>
      <c r="V6" s="738"/>
      <c r="W6" s="738"/>
      <c r="X6" s="738"/>
      <c r="Y6" s="738"/>
      <c r="Z6" s="738"/>
      <c r="AA6" s="738"/>
      <c r="AB6" s="738"/>
      <c r="AC6" s="738"/>
      <c r="AD6" s="738"/>
      <c r="AE6" s="738"/>
      <c r="AF6" s="738"/>
      <c r="AG6" s="738"/>
      <c r="AH6" s="738"/>
      <c r="AI6" s="738"/>
      <c r="AJ6" s="738"/>
      <c r="AK6" s="738"/>
      <c r="AL6" s="738"/>
      <c r="AM6" s="738"/>
      <c r="AN6" s="738"/>
      <c r="AO6" s="738"/>
      <c r="AP6" s="738"/>
      <c r="AQ6" s="738"/>
      <c r="AR6" s="738"/>
      <c r="AS6" s="738"/>
      <c r="AT6" s="738"/>
      <c r="AU6" s="738"/>
      <c r="AV6" s="738"/>
      <c r="AW6" s="738"/>
      <c r="AX6" s="738"/>
      <c r="AY6" s="738"/>
      <c r="AZ6" s="738"/>
      <c r="BA6" s="738"/>
      <c r="BB6" s="738"/>
      <c r="BC6" s="738"/>
      <c r="BD6" s="738"/>
      <c r="BE6" s="738"/>
      <c r="BF6" s="738"/>
      <c r="BG6" s="738"/>
      <c r="BH6" s="738"/>
      <c r="BI6" s="738"/>
      <c r="BJ6" s="738"/>
      <c r="BK6" s="738"/>
      <c r="BL6" s="738"/>
      <c r="BM6" s="738"/>
      <c r="BN6" s="738"/>
      <c r="BO6" s="738"/>
      <c r="BP6" s="738"/>
      <c r="BQ6" s="738"/>
      <c r="BR6" s="738"/>
      <c r="BS6" s="11"/>
      <c r="BT6" s="11"/>
      <c r="BU6" s="11"/>
      <c r="BV6" s="11"/>
      <c r="BW6" s="11"/>
      <c r="BX6" s="11"/>
      <c r="BY6" s="11"/>
      <c r="BZ6" s="11"/>
      <c r="CA6" s="11"/>
      <c r="CB6" s="11"/>
      <c r="CC6" s="11"/>
    </row>
    <row r="7" spans="2:81" s="24" customFormat="1" ht="23.5" x14ac:dyDescent="0.2">
      <c r="B7" s="737"/>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738"/>
      <c r="AO7" s="738"/>
      <c r="AP7" s="738"/>
      <c r="AQ7" s="738"/>
      <c r="AR7" s="738"/>
      <c r="AS7" s="738"/>
      <c r="AT7" s="738"/>
      <c r="AU7" s="738"/>
      <c r="AV7" s="738"/>
      <c r="AW7" s="738"/>
      <c r="AX7" s="738"/>
      <c r="AY7" s="738"/>
      <c r="AZ7" s="738"/>
      <c r="BA7" s="738"/>
      <c r="BB7" s="738"/>
      <c r="BC7" s="738"/>
      <c r="BD7" s="738"/>
      <c r="BE7" s="738"/>
      <c r="BF7" s="738"/>
      <c r="BG7" s="738"/>
      <c r="BH7" s="738"/>
      <c r="BI7" s="738"/>
      <c r="BJ7" s="738"/>
      <c r="BK7" s="738"/>
      <c r="BL7" s="738"/>
      <c r="BM7" s="738"/>
      <c r="BN7" s="738"/>
      <c r="BO7" s="738"/>
      <c r="BP7" s="738"/>
      <c r="BQ7" s="738"/>
      <c r="BR7" s="738"/>
      <c r="BS7" s="4"/>
      <c r="BT7" s="4"/>
      <c r="BU7" s="4"/>
      <c r="BV7" s="4"/>
      <c r="BW7" s="4"/>
      <c r="BX7" s="4"/>
      <c r="BY7" s="4"/>
      <c r="BZ7" s="4"/>
      <c r="CA7" s="4"/>
      <c r="CB7" s="4"/>
      <c r="CC7" s="4"/>
    </row>
    <row r="8" spans="2:81" s="55" customFormat="1" ht="12" customHeight="1"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S8" s="6"/>
      <c r="BT8" s="6"/>
      <c r="BU8" s="6"/>
      <c r="BV8" s="6"/>
      <c r="BW8" s="6"/>
      <c r="BX8" s="6"/>
      <c r="BY8" s="6"/>
      <c r="BZ8" s="6"/>
      <c r="CA8" s="6"/>
      <c r="CB8" s="6"/>
      <c r="CC8" s="6"/>
    </row>
    <row r="9" spans="2:81" s="55" customFormat="1" ht="17.25" customHeight="1" x14ac:dyDescent="0.2">
      <c r="B9" s="166" t="s">
        <v>9</v>
      </c>
      <c r="C9" s="167"/>
      <c r="D9" s="167"/>
      <c r="E9" s="167"/>
      <c r="F9" s="167"/>
      <c r="G9" s="167"/>
      <c r="H9" s="167"/>
      <c r="I9" s="168"/>
      <c r="J9" s="926" t="str">
        <f>IF(【契約②】契約内容申告書!J9="","",【契約②】契約内容申告書!J9)</f>
        <v>　</v>
      </c>
      <c r="K9" s="926"/>
      <c r="L9" s="926"/>
      <c r="M9" s="926"/>
      <c r="N9" s="926"/>
      <c r="O9" s="926"/>
      <c r="P9" s="926"/>
      <c r="Q9" s="926"/>
      <c r="R9" s="926"/>
      <c r="S9" s="926"/>
      <c r="T9" s="926"/>
      <c r="U9" s="926"/>
      <c r="V9" s="926"/>
      <c r="W9" s="926"/>
      <c r="X9" s="926"/>
      <c r="Y9" s="926"/>
      <c r="Z9" s="926"/>
      <c r="AA9" s="926"/>
      <c r="AB9" s="926"/>
      <c r="AC9" s="926"/>
      <c r="AD9" s="926"/>
      <c r="AE9" s="926"/>
      <c r="AF9" s="926"/>
      <c r="AG9" s="926"/>
      <c r="AH9" s="926"/>
      <c r="AI9" s="926"/>
      <c r="AJ9" s="926"/>
      <c r="AK9" s="926"/>
      <c r="AL9" s="926"/>
      <c r="BI9" s="134"/>
      <c r="BJ9" s="135"/>
      <c r="BK9" s="135"/>
      <c r="BQ9" s="135"/>
      <c r="BS9" s="6"/>
      <c r="BT9" s="6"/>
      <c r="BU9" s="6"/>
      <c r="BV9" s="6"/>
      <c r="BW9" s="6"/>
      <c r="BX9" s="6"/>
      <c r="BY9" s="6"/>
      <c r="BZ9" s="6"/>
      <c r="CA9" s="6"/>
      <c r="CB9" s="6"/>
      <c r="CC9" s="6"/>
    </row>
    <row r="10" spans="2:81" s="55" customFormat="1" ht="17.25" customHeight="1" x14ac:dyDescent="0.2">
      <c r="B10" s="169"/>
      <c r="C10" s="170"/>
      <c r="D10" s="170"/>
      <c r="E10" s="170"/>
      <c r="F10" s="170"/>
      <c r="G10" s="170"/>
      <c r="H10" s="170"/>
      <c r="I10" s="171"/>
      <c r="J10" s="926"/>
      <c r="K10" s="926"/>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6"/>
      <c r="AL10" s="926"/>
      <c r="BI10" s="134"/>
      <c r="BJ10" s="134"/>
      <c r="BK10" s="134"/>
      <c r="BQ10" s="134"/>
      <c r="BS10" s="6"/>
      <c r="BT10" s="6"/>
      <c r="BU10" s="6"/>
      <c r="BV10" s="6"/>
      <c r="BW10" s="6"/>
      <c r="BX10" s="6"/>
      <c r="BY10" s="6"/>
      <c r="BZ10" s="6"/>
      <c r="CA10" s="6"/>
      <c r="CB10" s="6"/>
      <c r="CC10" s="6"/>
    </row>
    <row r="11" spans="2:81" ht="17.25" customHeight="1" x14ac:dyDescent="0.2">
      <c r="B11" s="166" t="s">
        <v>11</v>
      </c>
      <c r="C11" s="167"/>
      <c r="D11" s="167"/>
      <c r="E11" s="167"/>
      <c r="F11" s="167"/>
      <c r="G11" s="167"/>
      <c r="H11" s="167"/>
      <c r="I11" s="168"/>
      <c r="J11" s="926" t="str">
        <f>IF(【契約②】契約内容申告書!J11="","",【契約②】契約内容申告書!J11)</f>
        <v>　</v>
      </c>
      <c r="K11" s="926"/>
      <c r="L11" s="926"/>
      <c r="M11" s="926"/>
      <c r="N11" s="926"/>
      <c r="O11" s="926"/>
      <c r="P11" s="926"/>
      <c r="Q11" s="926"/>
      <c r="R11" s="926"/>
      <c r="S11" s="926"/>
      <c r="T11" s="926"/>
      <c r="U11" s="926"/>
      <c r="V11" s="926"/>
      <c r="W11" s="926"/>
      <c r="X11" s="926"/>
      <c r="Y11" s="926"/>
      <c r="Z11" s="926"/>
      <c r="AA11" s="926"/>
      <c r="AB11" s="926"/>
      <c r="AC11" s="926"/>
      <c r="AD11" s="926"/>
      <c r="AE11" s="926"/>
      <c r="AF11" s="926"/>
      <c r="AG11" s="926"/>
      <c r="AH11" s="926"/>
      <c r="AI11" s="926"/>
      <c r="AJ11" s="926"/>
      <c r="AK11" s="926"/>
      <c r="AL11" s="926"/>
      <c r="AM11" s="55"/>
      <c r="AN11" s="55"/>
      <c r="AO11" s="55"/>
      <c r="AP11" s="55"/>
      <c r="AQ11" s="55"/>
      <c r="AR11" s="55"/>
      <c r="AS11" s="55"/>
      <c r="AT11" s="55"/>
      <c r="AU11" s="55"/>
      <c r="AV11" s="55"/>
      <c r="AW11" s="55"/>
      <c r="AX11" s="55"/>
      <c r="AY11" s="55"/>
      <c r="AZ11" s="55"/>
      <c r="BA11" s="55"/>
      <c r="BB11" s="55"/>
      <c r="BH11" s="55"/>
      <c r="BI11" s="134"/>
      <c r="BJ11" s="134"/>
      <c r="BK11" s="134"/>
      <c r="BQ11" s="134"/>
      <c r="BR11" s="30"/>
    </row>
    <row r="12" spans="2:81" ht="17.25" customHeight="1" x14ac:dyDescent="0.2">
      <c r="B12" s="169"/>
      <c r="C12" s="170"/>
      <c r="D12" s="170"/>
      <c r="E12" s="170"/>
      <c r="F12" s="170"/>
      <c r="G12" s="170"/>
      <c r="H12" s="170"/>
      <c r="I12" s="171"/>
      <c r="J12" s="926"/>
      <c r="K12" s="926"/>
      <c r="L12" s="926"/>
      <c r="M12" s="926"/>
      <c r="N12" s="926"/>
      <c r="O12" s="926"/>
      <c r="P12" s="926"/>
      <c r="Q12" s="926"/>
      <c r="R12" s="926"/>
      <c r="S12" s="926"/>
      <c r="T12" s="926"/>
      <c r="U12" s="926"/>
      <c r="V12" s="926"/>
      <c r="W12" s="926"/>
      <c r="X12" s="926"/>
      <c r="Y12" s="926"/>
      <c r="Z12" s="926"/>
      <c r="AA12" s="926"/>
      <c r="AB12" s="926"/>
      <c r="AC12" s="926"/>
      <c r="AD12" s="926"/>
      <c r="AE12" s="926"/>
      <c r="AF12" s="926"/>
      <c r="AG12" s="926"/>
      <c r="AH12" s="926"/>
      <c r="AI12" s="926"/>
      <c r="AJ12" s="926"/>
      <c r="AK12" s="926"/>
      <c r="AL12" s="926"/>
      <c r="AM12" s="55"/>
      <c r="AN12" s="55"/>
      <c r="AO12" s="55"/>
      <c r="AP12" s="55"/>
      <c r="AQ12" s="55"/>
      <c r="AR12" s="55"/>
      <c r="AS12" s="55"/>
      <c r="AT12" s="55"/>
      <c r="AU12" s="55"/>
      <c r="AV12" s="55"/>
      <c r="AW12" s="55"/>
      <c r="AX12" s="55"/>
      <c r="AY12" s="55"/>
      <c r="AZ12" s="55"/>
      <c r="BA12" s="55"/>
      <c r="BB12" s="55"/>
      <c r="BH12" s="55"/>
      <c r="BI12" s="134"/>
      <c r="BJ12" s="134"/>
      <c r="BK12" s="134"/>
      <c r="BQ12" s="134"/>
      <c r="BR12" s="30"/>
    </row>
    <row r="13" spans="2:81" ht="17.25" customHeight="1" x14ac:dyDescent="0.2">
      <c r="B13" s="166" t="s">
        <v>13</v>
      </c>
      <c r="C13" s="167"/>
      <c r="D13" s="167"/>
      <c r="E13" s="167"/>
      <c r="F13" s="167"/>
      <c r="G13" s="167"/>
      <c r="H13" s="167"/>
      <c r="I13" s="168"/>
      <c r="J13" s="926" t="str">
        <f>IF(【契約②】契約内容申告書!J13="","",【契約②】契約内容申告書!J13)</f>
        <v>　</v>
      </c>
      <c r="K13" s="926"/>
      <c r="L13" s="926"/>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6"/>
      <c r="AJ13" s="926"/>
      <c r="AK13" s="926"/>
      <c r="AL13" s="926"/>
      <c r="AM13" s="55"/>
      <c r="AN13" s="55"/>
      <c r="AO13" s="55"/>
      <c r="AP13" s="55"/>
      <c r="AQ13" s="55"/>
      <c r="AR13" s="55"/>
      <c r="AS13" s="55"/>
      <c r="AT13" s="55"/>
      <c r="AU13" s="55"/>
      <c r="AV13" s="55"/>
      <c r="AW13" s="55"/>
      <c r="AX13" s="55"/>
      <c r="AY13" s="55"/>
      <c r="AZ13" s="55"/>
      <c r="BA13" s="55"/>
      <c r="BB13" s="55"/>
      <c r="BC13" s="55"/>
      <c r="BD13" s="55"/>
      <c r="BE13" s="55"/>
      <c r="BF13" s="55"/>
      <c r="BG13" s="55"/>
      <c r="BH13" s="55"/>
      <c r="BI13" s="134"/>
      <c r="BJ13" s="134"/>
      <c r="BK13" s="134"/>
      <c r="BL13" s="134"/>
      <c r="BM13" s="134"/>
      <c r="BN13" s="134"/>
      <c r="BO13" s="134"/>
      <c r="BP13" s="134"/>
      <c r="BQ13" s="134"/>
      <c r="BR13" s="30"/>
    </row>
    <row r="14" spans="2:81" ht="17.25" customHeight="1" x14ac:dyDescent="0.2">
      <c r="B14" s="169"/>
      <c r="C14" s="170"/>
      <c r="D14" s="170"/>
      <c r="E14" s="170"/>
      <c r="F14" s="170"/>
      <c r="G14" s="170"/>
      <c r="H14" s="170"/>
      <c r="I14" s="171"/>
      <c r="J14" s="926"/>
      <c r="K14" s="926"/>
      <c r="L14" s="926"/>
      <c r="M14" s="926"/>
      <c r="N14" s="926"/>
      <c r="O14" s="926"/>
      <c r="P14" s="926"/>
      <c r="Q14" s="926"/>
      <c r="R14" s="926"/>
      <c r="S14" s="926"/>
      <c r="T14" s="926"/>
      <c r="U14" s="926"/>
      <c r="V14" s="926"/>
      <c r="W14" s="926"/>
      <c r="X14" s="926"/>
      <c r="Y14" s="926"/>
      <c r="Z14" s="926"/>
      <c r="AA14" s="926"/>
      <c r="AB14" s="926"/>
      <c r="AC14" s="926"/>
      <c r="AD14" s="926"/>
      <c r="AE14" s="926"/>
      <c r="AF14" s="926"/>
      <c r="AG14" s="926"/>
      <c r="AH14" s="926"/>
      <c r="AI14" s="926"/>
      <c r="AJ14" s="926"/>
      <c r="AK14" s="926"/>
      <c r="AL14" s="926"/>
      <c r="AM14" s="55"/>
      <c r="AO14" s="55"/>
      <c r="AP14" s="55"/>
      <c r="AQ14" s="55"/>
      <c r="AR14" s="55"/>
      <c r="AS14" s="55"/>
      <c r="AT14" s="55"/>
      <c r="AU14" s="55"/>
      <c r="AV14" s="55"/>
      <c r="AW14" s="55"/>
      <c r="AX14" s="55"/>
      <c r="AY14" s="55"/>
      <c r="AZ14" s="55"/>
      <c r="BA14" s="55"/>
      <c r="BB14" s="55"/>
      <c r="BC14" s="55"/>
      <c r="BD14" s="55"/>
      <c r="BE14" s="55"/>
      <c r="BF14" s="55"/>
      <c r="BG14" s="55"/>
      <c r="BH14" s="55"/>
      <c r="BI14" s="134"/>
      <c r="BJ14" s="134"/>
      <c r="BK14" s="134"/>
      <c r="BL14" s="134"/>
      <c r="BM14" s="134"/>
      <c r="BN14" s="134"/>
      <c r="BO14" s="134"/>
      <c r="BP14" s="134"/>
      <c r="BQ14" s="134"/>
      <c r="BR14" s="30"/>
    </row>
    <row r="15" spans="2:81" s="55" customFormat="1" ht="17.25" customHeight="1" x14ac:dyDescent="0.2">
      <c r="B15" s="339" t="s">
        <v>15</v>
      </c>
      <c r="C15" s="339"/>
      <c r="D15" s="339"/>
      <c r="E15" s="339"/>
      <c r="F15" s="339"/>
      <c r="G15" s="339"/>
      <c r="H15" s="339"/>
      <c r="I15" s="339"/>
      <c r="J15" s="928" t="str">
        <f>IF(【契約②】契約内容申告書!J15="","",【契約②】契約内容申告書!J15)</f>
        <v>　</v>
      </c>
      <c r="K15" s="928"/>
      <c r="L15" s="928"/>
      <c r="M15" s="928"/>
      <c r="N15" s="928"/>
      <c r="O15" s="928"/>
      <c r="P15" s="928"/>
      <c r="Q15" s="928"/>
      <c r="R15" s="928"/>
      <c r="S15" s="928"/>
      <c r="T15" s="928"/>
      <c r="U15" s="928"/>
      <c r="V15" s="928"/>
      <c r="W15" s="928"/>
      <c r="X15" s="928"/>
      <c r="Y15" s="928"/>
      <c r="Z15" s="928"/>
      <c r="AA15" s="928"/>
      <c r="AB15" s="928"/>
      <c r="AC15" s="928"/>
      <c r="AD15" s="928"/>
      <c r="AE15" s="928"/>
      <c r="AF15" s="928"/>
      <c r="AG15" s="928"/>
      <c r="AH15" s="928"/>
      <c r="AI15" s="928"/>
      <c r="AJ15" s="928"/>
      <c r="AK15" s="928"/>
      <c r="AL15" s="928"/>
      <c r="AM15" s="30"/>
      <c r="AT15" s="134"/>
      <c r="BS15" s="6"/>
      <c r="BT15" s="6"/>
      <c r="BU15" s="6"/>
      <c r="BV15" s="6"/>
      <c r="BW15" s="6"/>
      <c r="BX15" s="6"/>
      <c r="BY15" s="6"/>
      <c r="BZ15" s="6"/>
      <c r="CA15" s="6"/>
      <c r="CB15" s="6"/>
      <c r="CC15" s="6"/>
    </row>
    <row r="16" spans="2:81" s="55" customFormat="1" ht="17.25" customHeight="1" x14ac:dyDescent="0.2">
      <c r="B16" s="339"/>
      <c r="C16" s="339"/>
      <c r="D16" s="339"/>
      <c r="E16" s="339"/>
      <c r="F16" s="339"/>
      <c r="G16" s="339"/>
      <c r="H16" s="339"/>
      <c r="I16" s="339"/>
      <c r="J16" s="928"/>
      <c r="K16" s="928"/>
      <c r="L16" s="928"/>
      <c r="M16" s="928"/>
      <c r="N16" s="928"/>
      <c r="O16" s="928"/>
      <c r="P16" s="928"/>
      <c r="Q16" s="928"/>
      <c r="R16" s="928"/>
      <c r="S16" s="928"/>
      <c r="T16" s="928"/>
      <c r="U16" s="928"/>
      <c r="V16" s="928"/>
      <c r="W16" s="928"/>
      <c r="X16" s="928"/>
      <c r="Y16" s="928"/>
      <c r="Z16" s="928"/>
      <c r="AA16" s="928"/>
      <c r="AB16" s="928"/>
      <c r="AC16" s="928"/>
      <c r="AD16" s="928"/>
      <c r="AE16" s="928"/>
      <c r="AF16" s="928"/>
      <c r="AG16" s="928"/>
      <c r="AH16" s="928"/>
      <c r="AI16" s="928"/>
      <c r="AJ16" s="928"/>
      <c r="AK16" s="928"/>
      <c r="AL16" s="928"/>
      <c r="AM16" s="30"/>
      <c r="AT16" s="134"/>
      <c r="BS16" s="6"/>
      <c r="BT16" s="6"/>
      <c r="BU16" s="6"/>
      <c r="BV16" s="6"/>
      <c r="BW16" s="6"/>
      <c r="BX16" s="6"/>
      <c r="BY16" s="6"/>
      <c r="BZ16" s="6"/>
      <c r="CA16" s="6"/>
      <c r="CB16" s="6"/>
      <c r="CC16" s="6"/>
    </row>
    <row r="17" spans="1:70" ht="17.25" customHeight="1" x14ac:dyDescent="0.2">
      <c r="B17" s="166" t="s">
        <v>16</v>
      </c>
      <c r="C17" s="167"/>
      <c r="D17" s="167"/>
      <c r="E17" s="167"/>
      <c r="F17" s="167"/>
      <c r="G17" s="167"/>
      <c r="H17" s="167"/>
      <c r="I17" s="168"/>
      <c r="J17" s="928">
        <f>IF(【契約②】契約内容申告書!J17="","",【契約②】契約内容申告書!J17)</f>
        <v>2</v>
      </c>
      <c r="K17" s="928"/>
      <c r="L17" s="928"/>
      <c r="M17" s="928"/>
      <c r="N17" s="928"/>
      <c r="O17" s="928"/>
      <c r="P17" s="928"/>
      <c r="Q17" s="928"/>
      <c r="R17" s="928"/>
      <c r="S17" s="928"/>
      <c r="T17" s="928"/>
      <c r="U17" s="928"/>
      <c r="V17" s="928"/>
      <c r="W17" s="928"/>
      <c r="X17" s="928"/>
      <c r="Y17" s="928"/>
      <c r="Z17" s="928"/>
      <c r="AA17" s="928"/>
      <c r="AB17" s="928"/>
      <c r="AC17" s="928"/>
      <c r="AD17" s="928"/>
      <c r="AE17" s="928"/>
      <c r="AF17" s="928"/>
      <c r="AG17" s="928"/>
      <c r="AH17" s="928"/>
      <c r="AI17" s="928"/>
      <c r="AJ17" s="928"/>
      <c r="AK17" s="928"/>
      <c r="AL17" s="928"/>
      <c r="AM17" s="55"/>
      <c r="AN17" s="55"/>
      <c r="AO17" s="55"/>
      <c r="AP17" s="55"/>
      <c r="AQ17" s="55"/>
      <c r="AR17" s="55"/>
      <c r="AS17" s="55"/>
      <c r="AT17" s="134"/>
      <c r="BR17" s="30"/>
    </row>
    <row r="18" spans="1:70" ht="17.25" customHeight="1" x14ac:dyDescent="0.2">
      <c r="B18" s="169"/>
      <c r="C18" s="170"/>
      <c r="D18" s="170"/>
      <c r="E18" s="170"/>
      <c r="F18" s="170"/>
      <c r="G18" s="170"/>
      <c r="H18" s="170"/>
      <c r="I18" s="171"/>
      <c r="J18" s="928"/>
      <c r="K18" s="928"/>
      <c r="L18" s="928"/>
      <c r="M18" s="928"/>
      <c r="N18" s="928"/>
      <c r="O18" s="928"/>
      <c r="P18" s="928"/>
      <c r="Q18" s="928"/>
      <c r="R18" s="928"/>
      <c r="S18" s="928"/>
      <c r="T18" s="928"/>
      <c r="U18" s="928"/>
      <c r="V18" s="928"/>
      <c r="W18" s="928"/>
      <c r="X18" s="928"/>
      <c r="Y18" s="928"/>
      <c r="Z18" s="928"/>
      <c r="AA18" s="928"/>
      <c r="AB18" s="928"/>
      <c r="AC18" s="928"/>
      <c r="AD18" s="928"/>
      <c r="AE18" s="928"/>
      <c r="AF18" s="928"/>
      <c r="AG18" s="928"/>
      <c r="AH18" s="928"/>
      <c r="AI18" s="928"/>
      <c r="AJ18" s="928"/>
      <c r="AK18" s="928"/>
      <c r="AL18" s="928"/>
      <c r="AM18" s="55"/>
      <c r="AN18" s="55"/>
      <c r="AO18" s="55"/>
      <c r="AP18" s="55"/>
      <c r="AQ18" s="55"/>
      <c r="AR18" s="55"/>
      <c r="AS18" s="55"/>
      <c r="AT18" s="135"/>
      <c r="BR18" s="30"/>
    </row>
    <row r="19" spans="1:70" ht="7.5" customHeight="1" x14ac:dyDescent="0.2">
      <c r="B19" s="136"/>
      <c r="C19" s="136"/>
      <c r="D19" s="136"/>
      <c r="E19" s="136"/>
      <c r="F19" s="136"/>
      <c r="G19" s="136"/>
      <c r="H19" s="136"/>
      <c r="I19" s="136"/>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127"/>
      <c r="BN19" s="55"/>
      <c r="BO19" s="127"/>
      <c r="BP19" s="55"/>
      <c r="BQ19" s="55"/>
      <c r="BR19" s="30"/>
    </row>
    <row r="20" spans="1:70" ht="7.5" customHeight="1" x14ac:dyDescent="0.2">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R20" s="30"/>
    </row>
    <row r="21" spans="1:70" customFormat="1" ht="13.5" customHeight="1" x14ac:dyDescent="0.2">
      <c r="A21" s="30"/>
      <c r="B21" s="166" t="s">
        <v>52</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8"/>
      <c r="BR21" s="30"/>
    </row>
    <row r="22" spans="1:70" customFormat="1" ht="13.5" customHeight="1" x14ac:dyDescent="0.2">
      <c r="A22" s="30"/>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0"/>
      <c r="BR22" s="30"/>
    </row>
    <row r="23" spans="1:70" customFormat="1" ht="13.5" customHeight="1" x14ac:dyDescent="0.2">
      <c r="A23" s="30"/>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1"/>
      <c r="BR23" s="30"/>
    </row>
    <row r="24" spans="1:70" s="10" customForma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68"/>
    </row>
    <row r="25" spans="1:70" customFormat="1" ht="13.5" customHeight="1" x14ac:dyDescent="0.2">
      <c r="A25" s="30"/>
      <c r="B25" s="409" t="s">
        <v>53</v>
      </c>
      <c r="C25" s="410"/>
      <c r="D25" s="411"/>
      <c r="E25" s="418" t="s">
        <v>118</v>
      </c>
      <c r="F25" s="419"/>
      <c r="G25" s="419"/>
      <c r="H25" s="419"/>
      <c r="I25" s="419"/>
      <c r="J25" s="419"/>
      <c r="K25" s="419"/>
      <c r="L25" s="419"/>
      <c r="M25" s="419"/>
      <c r="N25" s="419"/>
      <c r="O25" s="419"/>
      <c r="P25" s="419"/>
      <c r="Q25" s="420"/>
      <c r="R25" s="30"/>
      <c r="S25" s="30"/>
      <c r="T25" s="454">
        <f>【契約①】契約内容申告書!B28</f>
        <v>0</v>
      </c>
      <c r="U25" s="455"/>
      <c r="V25" s="455"/>
      <c r="W25" s="455"/>
      <c r="X25" s="455"/>
      <c r="Y25" s="455"/>
      <c r="Z25" s="455"/>
      <c r="AA25" s="455"/>
      <c r="AB25" s="455"/>
      <c r="AC25" s="455"/>
      <c r="AD25" s="455"/>
      <c r="AE25" s="455"/>
      <c r="AF25" s="455"/>
      <c r="AG25" s="455"/>
      <c r="AH25" s="455"/>
      <c r="AI25" s="455"/>
      <c r="AJ25" s="455"/>
      <c r="AK25" s="455"/>
      <c r="AL25" s="455"/>
      <c r="AM25" s="456"/>
      <c r="AN25" s="469" t="s">
        <v>54</v>
      </c>
      <c r="AO25" s="470"/>
      <c r="AP25" s="471"/>
      <c r="AQ25" s="30"/>
      <c r="AR25" s="30"/>
      <c r="AS25" s="69"/>
      <c r="AT25" s="409" t="s">
        <v>108</v>
      </c>
      <c r="AU25" s="410"/>
      <c r="AV25" s="411"/>
      <c r="AW25" s="418" t="s">
        <v>107</v>
      </c>
      <c r="AX25" s="419"/>
      <c r="AY25" s="419"/>
      <c r="AZ25" s="419"/>
      <c r="BA25" s="419"/>
      <c r="BB25" s="419"/>
      <c r="BC25" s="419"/>
      <c r="BD25" s="419"/>
      <c r="BE25" s="419"/>
      <c r="BF25" s="420"/>
      <c r="BG25" s="809"/>
      <c r="BH25" s="810"/>
      <c r="BI25" s="810"/>
      <c r="BJ25" s="810"/>
      <c r="BK25" s="810"/>
      <c r="BL25" s="810"/>
      <c r="BM25" s="810"/>
      <c r="BN25" s="811"/>
      <c r="BO25" s="469" t="s">
        <v>54</v>
      </c>
      <c r="BP25" s="470"/>
      <c r="BQ25" s="471"/>
      <c r="BR25" s="30"/>
    </row>
    <row r="26" spans="1:70" customFormat="1" ht="13.5" customHeight="1" x14ac:dyDescent="0.2">
      <c r="A26" s="30"/>
      <c r="B26" s="412"/>
      <c r="C26" s="413"/>
      <c r="D26" s="414"/>
      <c r="E26" s="421"/>
      <c r="F26" s="422"/>
      <c r="G26" s="422"/>
      <c r="H26" s="422"/>
      <c r="I26" s="422"/>
      <c r="J26" s="422"/>
      <c r="K26" s="422"/>
      <c r="L26" s="422"/>
      <c r="M26" s="422"/>
      <c r="N26" s="422"/>
      <c r="O26" s="422"/>
      <c r="P26" s="422"/>
      <c r="Q26" s="423"/>
      <c r="R26" s="30"/>
      <c r="S26" s="30"/>
      <c r="T26" s="457"/>
      <c r="U26" s="458"/>
      <c r="V26" s="458"/>
      <c r="W26" s="458"/>
      <c r="X26" s="458"/>
      <c r="Y26" s="458"/>
      <c r="Z26" s="458"/>
      <c r="AA26" s="458"/>
      <c r="AB26" s="458"/>
      <c r="AC26" s="458"/>
      <c r="AD26" s="458"/>
      <c r="AE26" s="458"/>
      <c r="AF26" s="458"/>
      <c r="AG26" s="458"/>
      <c r="AH26" s="458"/>
      <c r="AI26" s="458"/>
      <c r="AJ26" s="458"/>
      <c r="AK26" s="458"/>
      <c r="AL26" s="458"/>
      <c r="AM26" s="459"/>
      <c r="AN26" s="472"/>
      <c r="AO26" s="473"/>
      <c r="AP26" s="474"/>
      <c r="AQ26" s="128"/>
      <c r="AR26" s="30"/>
      <c r="AS26" s="69"/>
      <c r="AT26" s="412"/>
      <c r="AU26" s="413"/>
      <c r="AV26" s="414"/>
      <c r="AW26" s="421"/>
      <c r="AX26" s="422"/>
      <c r="AY26" s="422"/>
      <c r="AZ26" s="422"/>
      <c r="BA26" s="422"/>
      <c r="BB26" s="422"/>
      <c r="BC26" s="422"/>
      <c r="BD26" s="422"/>
      <c r="BE26" s="422"/>
      <c r="BF26" s="423"/>
      <c r="BG26" s="812"/>
      <c r="BH26" s="813"/>
      <c r="BI26" s="813"/>
      <c r="BJ26" s="813"/>
      <c r="BK26" s="813"/>
      <c r="BL26" s="813"/>
      <c r="BM26" s="813"/>
      <c r="BN26" s="814"/>
      <c r="BO26" s="472"/>
      <c r="BP26" s="473"/>
      <c r="BQ26" s="474"/>
      <c r="BR26" s="30"/>
    </row>
    <row r="27" spans="1:70" customFormat="1" ht="13.5" customHeight="1" x14ac:dyDescent="0.2">
      <c r="A27" s="30"/>
      <c r="B27" s="415"/>
      <c r="C27" s="416"/>
      <c r="D27" s="417"/>
      <c r="E27" s="424"/>
      <c r="F27" s="425"/>
      <c r="G27" s="425"/>
      <c r="H27" s="425"/>
      <c r="I27" s="425"/>
      <c r="J27" s="425"/>
      <c r="K27" s="425"/>
      <c r="L27" s="425"/>
      <c r="M27" s="425"/>
      <c r="N27" s="425"/>
      <c r="O27" s="425"/>
      <c r="P27" s="425"/>
      <c r="Q27" s="426"/>
      <c r="R27" s="30"/>
      <c r="S27" s="30"/>
      <c r="T27" s="492"/>
      <c r="U27" s="493"/>
      <c r="V27" s="493"/>
      <c r="W27" s="493"/>
      <c r="X27" s="493"/>
      <c r="Y27" s="493"/>
      <c r="Z27" s="493"/>
      <c r="AA27" s="493"/>
      <c r="AB27" s="493"/>
      <c r="AC27" s="493"/>
      <c r="AD27" s="493"/>
      <c r="AE27" s="493"/>
      <c r="AF27" s="493"/>
      <c r="AG27" s="493"/>
      <c r="AH27" s="493"/>
      <c r="AI27" s="493"/>
      <c r="AJ27" s="493"/>
      <c r="AK27" s="493"/>
      <c r="AL27" s="493"/>
      <c r="AM27" s="494"/>
      <c r="AN27" s="487"/>
      <c r="AO27" s="488"/>
      <c r="AP27" s="489"/>
      <c r="AQ27" s="30"/>
      <c r="AR27" s="30"/>
      <c r="AS27" s="69"/>
      <c r="AT27" s="415"/>
      <c r="AU27" s="416"/>
      <c r="AV27" s="417"/>
      <c r="AW27" s="424"/>
      <c r="AX27" s="425"/>
      <c r="AY27" s="425"/>
      <c r="AZ27" s="425"/>
      <c r="BA27" s="425"/>
      <c r="BB27" s="425"/>
      <c r="BC27" s="425"/>
      <c r="BD27" s="425"/>
      <c r="BE27" s="425"/>
      <c r="BF27" s="426"/>
      <c r="BG27" s="815"/>
      <c r="BH27" s="816"/>
      <c r="BI27" s="816"/>
      <c r="BJ27" s="816"/>
      <c r="BK27" s="816"/>
      <c r="BL27" s="816"/>
      <c r="BM27" s="816"/>
      <c r="BN27" s="817"/>
      <c r="BO27" s="487"/>
      <c r="BP27" s="488"/>
      <c r="BQ27" s="489"/>
      <c r="BR27" s="30"/>
    </row>
    <row r="28" spans="1:70" customFormat="1" ht="13.5" customHeight="1" x14ac:dyDescent="0.2">
      <c r="A28" s="30"/>
      <c r="B28" s="409" t="s">
        <v>55</v>
      </c>
      <c r="C28" s="410"/>
      <c r="D28" s="411"/>
      <c r="E28" s="418" t="s">
        <v>56</v>
      </c>
      <c r="F28" s="419"/>
      <c r="G28" s="419"/>
      <c r="H28" s="419"/>
      <c r="I28" s="419"/>
      <c r="J28" s="419"/>
      <c r="K28" s="419"/>
      <c r="L28" s="419"/>
      <c r="M28" s="419"/>
      <c r="N28" s="419"/>
      <c r="O28" s="419"/>
      <c r="P28" s="419"/>
      <c r="Q28" s="420"/>
      <c r="R28" s="30"/>
      <c r="S28" s="30"/>
      <c r="T28" s="454">
        <f>T31+T34</f>
        <v>0</v>
      </c>
      <c r="U28" s="455"/>
      <c r="V28" s="455"/>
      <c r="W28" s="455"/>
      <c r="X28" s="455"/>
      <c r="Y28" s="455"/>
      <c r="Z28" s="455"/>
      <c r="AA28" s="455"/>
      <c r="AB28" s="455"/>
      <c r="AC28" s="455"/>
      <c r="AD28" s="455"/>
      <c r="AE28" s="455"/>
      <c r="AF28" s="455"/>
      <c r="AG28" s="455"/>
      <c r="AH28" s="455"/>
      <c r="AI28" s="455"/>
      <c r="AJ28" s="455"/>
      <c r="AK28" s="455"/>
      <c r="AL28" s="455"/>
      <c r="AM28" s="456"/>
      <c r="AN28" s="495" t="s">
        <v>51</v>
      </c>
      <c r="AO28" s="496"/>
      <c r="AP28" s="497"/>
      <c r="AQ28" s="30"/>
      <c r="AR28" s="30"/>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30"/>
    </row>
    <row r="29" spans="1:70" customFormat="1" ht="13.5" customHeight="1" x14ac:dyDescent="0.2">
      <c r="A29" s="30"/>
      <c r="B29" s="412"/>
      <c r="C29" s="413"/>
      <c r="D29" s="414"/>
      <c r="E29" s="421"/>
      <c r="F29" s="422"/>
      <c r="G29" s="422"/>
      <c r="H29" s="422"/>
      <c r="I29" s="422"/>
      <c r="J29" s="422"/>
      <c r="K29" s="422"/>
      <c r="L29" s="422"/>
      <c r="M29" s="422"/>
      <c r="N29" s="422"/>
      <c r="O29" s="422"/>
      <c r="P29" s="422"/>
      <c r="Q29" s="423"/>
      <c r="R29" s="30"/>
      <c r="S29" s="30"/>
      <c r="T29" s="457"/>
      <c r="U29" s="458"/>
      <c r="V29" s="458"/>
      <c r="W29" s="458"/>
      <c r="X29" s="458"/>
      <c r="Y29" s="458"/>
      <c r="Z29" s="458"/>
      <c r="AA29" s="458"/>
      <c r="AB29" s="458"/>
      <c r="AC29" s="458"/>
      <c r="AD29" s="458"/>
      <c r="AE29" s="458"/>
      <c r="AF29" s="458"/>
      <c r="AG29" s="458"/>
      <c r="AH29" s="458"/>
      <c r="AI29" s="458"/>
      <c r="AJ29" s="458"/>
      <c r="AK29" s="458"/>
      <c r="AL29" s="458"/>
      <c r="AM29" s="459"/>
      <c r="AN29" s="439"/>
      <c r="AO29" s="440"/>
      <c r="AP29" s="441"/>
      <c r="AQ29" s="30"/>
      <c r="AR29" s="30"/>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30"/>
    </row>
    <row r="30" spans="1:70" customFormat="1" x14ac:dyDescent="0.2">
      <c r="A30" s="30"/>
      <c r="B30" s="415"/>
      <c r="C30" s="416"/>
      <c r="D30" s="417"/>
      <c r="E30" s="424"/>
      <c r="F30" s="425"/>
      <c r="G30" s="425"/>
      <c r="H30" s="425"/>
      <c r="I30" s="425"/>
      <c r="J30" s="425"/>
      <c r="K30" s="425"/>
      <c r="L30" s="425"/>
      <c r="M30" s="425"/>
      <c r="N30" s="425"/>
      <c r="O30" s="425"/>
      <c r="P30" s="425"/>
      <c r="Q30" s="426"/>
      <c r="R30" s="30"/>
      <c r="S30" s="30"/>
      <c r="T30" s="460"/>
      <c r="U30" s="461"/>
      <c r="V30" s="461"/>
      <c r="W30" s="461"/>
      <c r="X30" s="461"/>
      <c r="Y30" s="461"/>
      <c r="Z30" s="461"/>
      <c r="AA30" s="461"/>
      <c r="AB30" s="461"/>
      <c r="AC30" s="461"/>
      <c r="AD30" s="461"/>
      <c r="AE30" s="461"/>
      <c r="AF30" s="461"/>
      <c r="AG30" s="461"/>
      <c r="AH30" s="461"/>
      <c r="AI30" s="461"/>
      <c r="AJ30" s="461"/>
      <c r="AK30" s="461"/>
      <c r="AL30" s="461"/>
      <c r="AM30" s="462"/>
      <c r="AN30" s="442"/>
      <c r="AO30" s="443"/>
      <c r="AP30" s="444"/>
      <c r="AQ30" s="30"/>
      <c r="AR30" s="30"/>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30"/>
    </row>
    <row r="31" spans="1:70" s="10" customFormat="1" ht="13.5" customHeight="1" x14ac:dyDescent="0.2">
      <c r="A31" s="30"/>
      <c r="B31" s="30"/>
      <c r="C31" s="30"/>
      <c r="D31" s="30"/>
      <c r="E31" s="409" t="s">
        <v>57</v>
      </c>
      <c r="F31" s="410"/>
      <c r="G31" s="411"/>
      <c r="H31" s="418" t="s">
        <v>58</v>
      </c>
      <c r="I31" s="419"/>
      <c r="J31" s="419"/>
      <c r="K31" s="419"/>
      <c r="L31" s="419"/>
      <c r="M31" s="419"/>
      <c r="N31" s="419"/>
      <c r="O31" s="419"/>
      <c r="P31" s="419"/>
      <c r="Q31" s="420"/>
      <c r="R31" s="30"/>
      <c r="S31" s="30"/>
      <c r="T31" s="843"/>
      <c r="U31" s="844"/>
      <c r="V31" s="844"/>
      <c r="W31" s="844"/>
      <c r="X31" s="844"/>
      <c r="Y31" s="844"/>
      <c r="Z31" s="844"/>
      <c r="AA31" s="844"/>
      <c r="AB31" s="844"/>
      <c r="AC31" s="844"/>
      <c r="AD31" s="844"/>
      <c r="AE31" s="844"/>
      <c r="AF31" s="844"/>
      <c r="AG31" s="844"/>
      <c r="AH31" s="844"/>
      <c r="AI31" s="844"/>
      <c r="AJ31" s="844"/>
      <c r="AK31" s="844"/>
      <c r="AL31" s="844"/>
      <c r="AM31" s="845"/>
      <c r="AN31" s="436" t="s">
        <v>51</v>
      </c>
      <c r="AO31" s="437"/>
      <c r="AP31" s="438"/>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68"/>
    </row>
    <row r="32" spans="1:70" customFormat="1" ht="13.5" customHeight="1" x14ac:dyDescent="0.2">
      <c r="A32" s="30"/>
      <c r="B32" s="30"/>
      <c r="C32" s="30"/>
      <c r="D32" s="30"/>
      <c r="E32" s="412"/>
      <c r="F32" s="413"/>
      <c r="G32" s="414"/>
      <c r="H32" s="421"/>
      <c r="I32" s="422"/>
      <c r="J32" s="422"/>
      <c r="K32" s="422"/>
      <c r="L32" s="422"/>
      <c r="M32" s="422"/>
      <c r="N32" s="422"/>
      <c r="O32" s="422"/>
      <c r="P32" s="422"/>
      <c r="Q32" s="423"/>
      <c r="R32" s="30"/>
      <c r="S32" s="30"/>
      <c r="T32" s="803"/>
      <c r="U32" s="804"/>
      <c r="V32" s="804"/>
      <c r="W32" s="804"/>
      <c r="X32" s="804"/>
      <c r="Y32" s="804"/>
      <c r="Z32" s="804"/>
      <c r="AA32" s="804"/>
      <c r="AB32" s="804"/>
      <c r="AC32" s="804"/>
      <c r="AD32" s="804"/>
      <c r="AE32" s="804"/>
      <c r="AF32" s="804"/>
      <c r="AG32" s="804"/>
      <c r="AH32" s="804"/>
      <c r="AI32" s="804"/>
      <c r="AJ32" s="804"/>
      <c r="AK32" s="804"/>
      <c r="AL32" s="804"/>
      <c r="AM32" s="805"/>
      <c r="AN32" s="439"/>
      <c r="AO32" s="440"/>
      <c r="AP32" s="441"/>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row>
    <row r="33" spans="1:76" customFormat="1" ht="13.5" customHeight="1" x14ac:dyDescent="0.2">
      <c r="A33" s="30"/>
      <c r="B33" s="30"/>
      <c r="C33" s="30"/>
      <c r="D33" s="30"/>
      <c r="E33" s="415"/>
      <c r="F33" s="416"/>
      <c r="G33" s="417"/>
      <c r="H33" s="424"/>
      <c r="I33" s="425"/>
      <c r="J33" s="425"/>
      <c r="K33" s="425"/>
      <c r="L33" s="425"/>
      <c r="M33" s="425"/>
      <c r="N33" s="425"/>
      <c r="O33" s="425"/>
      <c r="P33" s="425"/>
      <c r="Q33" s="426"/>
      <c r="R33" s="30"/>
      <c r="S33" s="30"/>
      <c r="T33" s="846"/>
      <c r="U33" s="847"/>
      <c r="V33" s="847"/>
      <c r="W33" s="847"/>
      <c r="X33" s="847"/>
      <c r="Y33" s="847"/>
      <c r="Z33" s="847"/>
      <c r="AA33" s="847"/>
      <c r="AB33" s="847"/>
      <c r="AC33" s="847"/>
      <c r="AD33" s="847"/>
      <c r="AE33" s="847"/>
      <c r="AF33" s="847"/>
      <c r="AG33" s="847"/>
      <c r="AH33" s="847"/>
      <c r="AI33" s="847"/>
      <c r="AJ33" s="847"/>
      <c r="AK33" s="847"/>
      <c r="AL33" s="847"/>
      <c r="AM33" s="848"/>
      <c r="AN33" s="442"/>
      <c r="AO33" s="443"/>
      <c r="AP33" s="444"/>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row>
    <row r="34" spans="1:76" customFormat="1" ht="13.5" customHeight="1" x14ac:dyDescent="0.2">
      <c r="A34" s="30"/>
      <c r="B34" s="30"/>
      <c r="C34" s="30"/>
      <c r="D34" s="30"/>
      <c r="E34" s="409" t="s">
        <v>59</v>
      </c>
      <c r="F34" s="410"/>
      <c r="G34" s="411"/>
      <c r="H34" s="418" t="s">
        <v>60</v>
      </c>
      <c r="I34" s="419"/>
      <c r="J34" s="419"/>
      <c r="K34" s="419"/>
      <c r="L34" s="419"/>
      <c r="M34" s="419"/>
      <c r="N34" s="419"/>
      <c r="O34" s="419"/>
      <c r="P34" s="419"/>
      <c r="Q34" s="420"/>
      <c r="R34" s="30"/>
      <c r="S34" s="30"/>
      <c r="T34" s="843"/>
      <c r="U34" s="844"/>
      <c r="V34" s="844"/>
      <c r="W34" s="844"/>
      <c r="X34" s="844"/>
      <c r="Y34" s="844"/>
      <c r="Z34" s="844"/>
      <c r="AA34" s="844"/>
      <c r="AB34" s="844"/>
      <c r="AC34" s="844"/>
      <c r="AD34" s="844"/>
      <c r="AE34" s="844"/>
      <c r="AF34" s="844"/>
      <c r="AG34" s="844"/>
      <c r="AH34" s="844"/>
      <c r="AI34" s="844"/>
      <c r="AJ34" s="844"/>
      <c r="AK34" s="844"/>
      <c r="AL34" s="844"/>
      <c r="AM34" s="845"/>
      <c r="AN34" s="436" t="s">
        <v>51</v>
      </c>
      <c r="AO34" s="437"/>
      <c r="AP34" s="438"/>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6" customFormat="1" ht="13.5" customHeight="1" x14ac:dyDescent="0.2">
      <c r="A35" s="30"/>
      <c r="B35" s="30"/>
      <c r="C35" s="30"/>
      <c r="D35" s="30"/>
      <c r="E35" s="412"/>
      <c r="F35" s="413"/>
      <c r="G35" s="414"/>
      <c r="H35" s="421"/>
      <c r="I35" s="422"/>
      <c r="J35" s="422"/>
      <c r="K35" s="422"/>
      <c r="L35" s="422"/>
      <c r="M35" s="422"/>
      <c r="N35" s="422"/>
      <c r="O35" s="422"/>
      <c r="P35" s="422"/>
      <c r="Q35" s="423"/>
      <c r="R35" s="30"/>
      <c r="S35" s="30"/>
      <c r="T35" s="803"/>
      <c r="U35" s="804"/>
      <c r="V35" s="804"/>
      <c r="W35" s="804"/>
      <c r="X35" s="804"/>
      <c r="Y35" s="804"/>
      <c r="Z35" s="804"/>
      <c r="AA35" s="804"/>
      <c r="AB35" s="804"/>
      <c r="AC35" s="804"/>
      <c r="AD35" s="804"/>
      <c r="AE35" s="804"/>
      <c r="AF35" s="804"/>
      <c r="AG35" s="804"/>
      <c r="AH35" s="804"/>
      <c r="AI35" s="804"/>
      <c r="AJ35" s="804"/>
      <c r="AK35" s="804"/>
      <c r="AL35" s="804"/>
      <c r="AM35" s="805"/>
      <c r="AN35" s="439"/>
      <c r="AO35" s="440"/>
      <c r="AP35" s="441"/>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6" customFormat="1" ht="13.5" customHeight="1" x14ac:dyDescent="0.2">
      <c r="A36" s="30"/>
      <c r="B36" s="30"/>
      <c r="C36" s="30"/>
      <c r="D36" s="30"/>
      <c r="E36" s="415"/>
      <c r="F36" s="416"/>
      <c r="G36" s="417"/>
      <c r="H36" s="424"/>
      <c r="I36" s="425"/>
      <c r="J36" s="425"/>
      <c r="K36" s="425"/>
      <c r="L36" s="425"/>
      <c r="M36" s="425"/>
      <c r="N36" s="425"/>
      <c r="O36" s="425"/>
      <c r="P36" s="425"/>
      <c r="Q36" s="426"/>
      <c r="R36" s="30"/>
      <c r="S36" s="30"/>
      <c r="T36" s="806"/>
      <c r="U36" s="807"/>
      <c r="V36" s="807"/>
      <c r="W36" s="807"/>
      <c r="X36" s="807"/>
      <c r="Y36" s="807"/>
      <c r="Z36" s="807"/>
      <c r="AA36" s="807"/>
      <c r="AB36" s="807"/>
      <c r="AC36" s="807"/>
      <c r="AD36" s="807"/>
      <c r="AE36" s="807"/>
      <c r="AF36" s="807"/>
      <c r="AG36" s="807"/>
      <c r="AH36" s="807"/>
      <c r="AI36" s="807"/>
      <c r="AJ36" s="807"/>
      <c r="AK36" s="807"/>
      <c r="AL36" s="807"/>
      <c r="AM36" s="808"/>
      <c r="AN36" s="448"/>
      <c r="AO36" s="449"/>
      <c r="AP36" s="45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6" s="7" customFormat="1" ht="13.5" customHeight="1" thickBot="1" x14ac:dyDescent="0.25">
      <c r="A37" s="18"/>
      <c r="B37" s="18"/>
      <c r="C37" s="18"/>
      <c r="D37" s="18"/>
      <c r="E37" s="71"/>
      <c r="F37" s="71"/>
      <c r="G37" s="71"/>
      <c r="H37" s="72"/>
      <c r="I37" s="72"/>
      <c r="J37" s="72"/>
      <c r="K37" s="72"/>
      <c r="L37" s="72"/>
      <c r="M37" s="72"/>
      <c r="N37" s="72"/>
      <c r="O37" s="72"/>
      <c r="P37" s="72"/>
      <c r="Q37" s="72"/>
      <c r="R37" s="18"/>
      <c r="S37" s="18"/>
      <c r="T37" s="155"/>
      <c r="U37" s="155"/>
      <c r="V37" s="155"/>
      <c r="W37" s="155"/>
      <c r="X37" s="155"/>
      <c r="Y37" s="155"/>
      <c r="Z37" s="155"/>
      <c r="AA37" s="155"/>
      <c r="AB37" s="155"/>
      <c r="AC37" s="155"/>
      <c r="AD37" s="155"/>
      <c r="AE37" s="155"/>
      <c r="AF37" s="155"/>
      <c r="AG37" s="155"/>
      <c r="AH37" s="155"/>
      <c r="AI37" s="155"/>
      <c r="AJ37" s="155"/>
      <c r="AK37" s="155"/>
      <c r="AL37" s="155"/>
      <c r="AM37" s="155"/>
      <c r="AN37" s="156"/>
      <c r="AO37" s="156"/>
      <c r="AP37" s="156"/>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row>
    <row r="38" spans="1:76" customFormat="1" ht="46.5" customHeight="1" x14ac:dyDescent="0.2">
      <c r="A38" s="30"/>
      <c r="B38" s="74" t="s">
        <v>61</v>
      </c>
      <c r="C38" s="30"/>
      <c r="D38" s="68"/>
      <c r="E38" s="75"/>
      <c r="F38" s="68"/>
      <c r="G38" s="68"/>
      <c r="H38" s="64"/>
      <c r="I38" s="64"/>
      <c r="J38" s="64"/>
      <c r="K38" s="64"/>
      <c r="L38" s="64"/>
      <c r="M38" s="64"/>
      <c r="N38" s="64"/>
      <c r="O38" s="64"/>
      <c r="P38" s="64"/>
      <c r="Q38" s="64"/>
      <c r="R38" s="30"/>
      <c r="S38" s="30"/>
      <c r="T38" s="849"/>
      <c r="U38" s="850"/>
      <c r="V38" s="850"/>
      <c r="W38" s="850"/>
      <c r="X38" s="850"/>
      <c r="Y38" s="850"/>
      <c r="Z38" s="850"/>
      <c r="AA38" s="850"/>
      <c r="AB38" s="850"/>
      <c r="AC38" s="850"/>
      <c r="AD38" s="850"/>
      <c r="AE38" s="850"/>
      <c r="AF38" s="850"/>
      <c r="AG38" s="850"/>
      <c r="AH38" s="850"/>
      <c r="AI38" s="850"/>
      <c r="AJ38" s="850"/>
      <c r="AK38" s="850"/>
      <c r="AL38" s="850"/>
      <c r="AM38" s="851"/>
      <c r="AN38" s="76"/>
      <c r="AO38" s="76"/>
      <c r="AP38" s="76"/>
      <c r="AQ38" s="76"/>
      <c r="AR38" s="76"/>
      <c r="AS38" s="76"/>
      <c r="AT38" s="77" t="str">
        <f>IF(T38="積算","※①のフォームで入力してください。",IF(T38="料率","※②のフォームに入力してください。",""))</f>
        <v/>
      </c>
      <c r="AU38" s="64"/>
      <c r="AV38" s="64"/>
      <c r="AW38" s="64"/>
      <c r="AX38" s="64"/>
      <c r="AY38" s="64"/>
      <c r="AZ38" s="64"/>
      <c r="BA38" s="78"/>
      <c r="BB38" s="78"/>
      <c r="BC38" s="78"/>
      <c r="BD38" s="78"/>
      <c r="BE38" s="78"/>
      <c r="BF38" s="78"/>
      <c r="BG38" s="156"/>
      <c r="BH38" s="156"/>
      <c r="BI38" s="156"/>
      <c r="BJ38" s="156"/>
      <c r="BK38" s="68"/>
      <c r="BL38" s="68"/>
      <c r="BM38" s="68"/>
      <c r="BN38" s="40"/>
      <c r="BO38" s="40"/>
      <c r="BP38" s="40"/>
      <c r="BQ38" s="40"/>
      <c r="BR38" s="30"/>
    </row>
    <row r="39" spans="1:76" customFormat="1" ht="13.5" customHeight="1" x14ac:dyDescent="0.2">
      <c r="A39" s="30"/>
      <c r="B39" s="166" t="s">
        <v>62</v>
      </c>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8"/>
      <c r="BR39" s="30"/>
    </row>
    <row r="40" spans="1:76" customFormat="1" ht="13.5" customHeight="1" x14ac:dyDescent="0.2">
      <c r="A40" s="30"/>
      <c r="B40" s="178"/>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0"/>
      <c r="BR40" s="30"/>
    </row>
    <row r="41" spans="1:76" customFormat="1" ht="13.5" customHeight="1" x14ac:dyDescent="0.2">
      <c r="A41" s="30"/>
      <c r="B41" s="169"/>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1"/>
      <c r="BR41" s="30"/>
    </row>
    <row r="42" spans="1:76" customFormat="1" ht="13.5" customHeight="1" x14ac:dyDescent="0.2">
      <c r="A42" s="68"/>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8"/>
      <c r="BO42" s="68"/>
      <c r="BP42" s="68"/>
      <c r="BQ42" s="68"/>
      <c r="BR42" s="30"/>
    </row>
    <row r="43" spans="1:76" customFormat="1" ht="11.25" customHeight="1" x14ac:dyDescent="0.2">
      <c r="A43" s="30"/>
      <c r="B43" s="30"/>
      <c r="C43" s="30"/>
      <c r="D43" s="30"/>
      <c r="E43" s="92"/>
      <c r="F43" s="92"/>
      <c r="G43" s="92"/>
      <c r="H43" s="92"/>
      <c r="I43" s="92"/>
      <c r="J43" s="92"/>
      <c r="K43" s="92"/>
      <c r="L43" s="92"/>
      <c r="M43" s="92"/>
      <c r="N43" s="92"/>
      <c r="O43" s="92"/>
      <c r="P43" s="92"/>
      <c r="Q43" s="92"/>
      <c r="R43" s="30"/>
      <c r="S43" s="179" t="s">
        <v>63</v>
      </c>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30"/>
      <c r="AS43" s="179" t="s">
        <v>64</v>
      </c>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30"/>
    </row>
    <row r="44" spans="1:76" customFormat="1" ht="11.25" customHeight="1" x14ac:dyDescent="0.2">
      <c r="A44" s="30"/>
      <c r="B44" s="30"/>
      <c r="C44" s="30"/>
      <c r="D44" s="30"/>
      <c r="E44" s="92"/>
      <c r="F44" s="92"/>
      <c r="G44" s="92"/>
      <c r="H44" s="92"/>
      <c r="I44" s="92"/>
      <c r="J44" s="92"/>
      <c r="K44" s="92"/>
      <c r="L44" s="92"/>
      <c r="M44" s="92"/>
      <c r="N44" s="92"/>
      <c r="O44" s="92"/>
      <c r="P44" s="92"/>
      <c r="Q44" s="92"/>
      <c r="R44" s="30"/>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30"/>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30"/>
    </row>
    <row r="45" spans="1:76" customFormat="1" ht="11.25" customHeight="1" x14ac:dyDescent="0.2">
      <c r="A45" s="30"/>
      <c r="B45" s="30"/>
      <c r="C45" s="30"/>
      <c r="D45" s="30"/>
      <c r="E45" s="92"/>
      <c r="F45" s="92"/>
      <c r="G45" s="92"/>
      <c r="H45" s="92"/>
      <c r="I45" s="92"/>
      <c r="J45" s="92"/>
      <c r="K45" s="92"/>
      <c r="L45" s="92"/>
      <c r="M45" s="92"/>
      <c r="N45" s="92"/>
      <c r="O45" s="92"/>
      <c r="P45" s="92"/>
      <c r="Q45" s="92"/>
      <c r="R45" s="3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3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30"/>
    </row>
    <row r="46" spans="1:76" s="10" customFormat="1" x14ac:dyDescent="0.2">
      <c r="A46" s="30"/>
      <c r="B46" s="409" t="s">
        <v>65</v>
      </c>
      <c r="C46" s="410"/>
      <c r="D46" s="411"/>
      <c r="E46" s="819" t="s">
        <v>66</v>
      </c>
      <c r="F46" s="820"/>
      <c r="G46" s="820"/>
      <c r="H46" s="820"/>
      <c r="I46" s="820"/>
      <c r="J46" s="820"/>
      <c r="K46" s="820"/>
      <c r="L46" s="820"/>
      <c r="M46" s="820"/>
      <c r="N46" s="820"/>
      <c r="O46" s="820"/>
      <c r="P46" s="820"/>
      <c r="Q46" s="821"/>
      <c r="R46" s="30"/>
      <c r="S46" s="80"/>
      <c r="T46" s="501">
        <v>0</v>
      </c>
      <c r="U46" s="502"/>
      <c r="V46" s="502"/>
      <c r="W46" s="502"/>
      <c r="X46" s="502"/>
      <c r="Y46" s="502"/>
      <c r="Z46" s="502"/>
      <c r="AA46" s="502"/>
      <c r="AB46" s="502"/>
      <c r="AC46" s="502"/>
      <c r="AD46" s="502"/>
      <c r="AE46" s="502"/>
      <c r="AF46" s="502"/>
      <c r="AG46" s="502"/>
      <c r="AH46" s="502"/>
      <c r="AI46" s="502"/>
      <c r="AJ46" s="502"/>
      <c r="AK46" s="502"/>
      <c r="AL46" s="502"/>
      <c r="AM46" s="503"/>
      <c r="AN46" s="510" t="s">
        <v>51</v>
      </c>
      <c r="AO46" s="511"/>
      <c r="AP46" s="512"/>
      <c r="AQ46" s="80"/>
      <c r="AR46" s="30"/>
      <c r="AS46" s="80"/>
      <c r="AT46" s="800"/>
      <c r="AU46" s="801"/>
      <c r="AV46" s="801"/>
      <c r="AW46" s="801"/>
      <c r="AX46" s="801"/>
      <c r="AY46" s="801"/>
      <c r="AZ46" s="801"/>
      <c r="BA46" s="801"/>
      <c r="BB46" s="801"/>
      <c r="BC46" s="801"/>
      <c r="BD46" s="801"/>
      <c r="BE46" s="801"/>
      <c r="BF46" s="801"/>
      <c r="BG46" s="801"/>
      <c r="BH46" s="801"/>
      <c r="BI46" s="801"/>
      <c r="BJ46" s="801"/>
      <c r="BK46" s="801"/>
      <c r="BL46" s="801"/>
      <c r="BM46" s="802"/>
      <c r="BN46" s="495" t="s">
        <v>51</v>
      </c>
      <c r="BO46" s="496"/>
      <c r="BP46" s="497"/>
      <c r="BQ46" s="80"/>
      <c r="BR46" s="30"/>
      <c r="BX46" s="151"/>
    </row>
    <row r="47" spans="1:76" customFormat="1" x14ac:dyDescent="0.2">
      <c r="A47" s="30"/>
      <c r="B47" s="412"/>
      <c r="C47" s="413"/>
      <c r="D47" s="414"/>
      <c r="E47" s="822"/>
      <c r="F47" s="823"/>
      <c r="G47" s="823"/>
      <c r="H47" s="823"/>
      <c r="I47" s="823"/>
      <c r="J47" s="823"/>
      <c r="K47" s="823"/>
      <c r="L47" s="823"/>
      <c r="M47" s="823"/>
      <c r="N47" s="823"/>
      <c r="O47" s="823"/>
      <c r="P47" s="823"/>
      <c r="Q47" s="824"/>
      <c r="R47" s="30"/>
      <c r="S47" s="80"/>
      <c r="T47" s="504"/>
      <c r="U47" s="505"/>
      <c r="V47" s="505"/>
      <c r="W47" s="505"/>
      <c r="X47" s="505"/>
      <c r="Y47" s="505"/>
      <c r="Z47" s="505"/>
      <c r="AA47" s="505"/>
      <c r="AB47" s="505"/>
      <c r="AC47" s="505"/>
      <c r="AD47" s="505"/>
      <c r="AE47" s="505"/>
      <c r="AF47" s="505"/>
      <c r="AG47" s="505"/>
      <c r="AH47" s="505"/>
      <c r="AI47" s="505"/>
      <c r="AJ47" s="505"/>
      <c r="AK47" s="505"/>
      <c r="AL47" s="505"/>
      <c r="AM47" s="506"/>
      <c r="AN47" s="513"/>
      <c r="AO47" s="514"/>
      <c r="AP47" s="515"/>
      <c r="AQ47" s="80"/>
      <c r="AR47" s="30"/>
      <c r="AS47" s="80"/>
      <c r="AT47" s="803"/>
      <c r="AU47" s="804"/>
      <c r="AV47" s="804"/>
      <c r="AW47" s="804"/>
      <c r="AX47" s="804"/>
      <c r="AY47" s="804"/>
      <c r="AZ47" s="804"/>
      <c r="BA47" s="804"/>
      <c r="BB47" s="804"/>
      <c r="BC47" s="804"/>
      <c r="BD47" s="804"/>
      <c r="BE47" s="804"/>
      <c r="BF47" s="804"/>
      <c r="BG47" s="804"/>
      <c r="BH47" s="804"/>
      <c r="BI47" s="804"/>
      <c r="BJ47" s="804"/>
      <c r="BK47" s="804"/>
      <c r="BL47" s="804"/>
      <c r="BM47" s="805"/>
      <c r="BN47" s="439"/>
      <c r="BO47" s="440"/>
      <c r="BP47" s="441"/>
      <c r="BQ47" s="80"/>
      <c r="BR47" s="30"/>
    </row>
    <row r="48" spans="1:76" customFormat="1" x14ac:dyDescent="0.2">
      <c r="A48" s="30"/>
      <c r="B48" s="415"/>
      <c r="C48" s="416"/>
      <c r="D48" s="417"/>
      <c r="E48" s="825"/>
      <c r="F48" s="826"/>
      <c r="G48" s="826"/>
      <c r="H48" s="826"/>
      <c r="I48" s="826"/>
      <c r="J48" s="826"/>
      <c r="K48" s="826"/>
      <c r="L48" s="826"/>
      <c r="M48" s="826"/>
      <c r="N48" s="826"/>
      <c r="O48" s="826"/>
      <c r="P48" s="826"/>
      <c r="Q48" s="827"/>
      <c r="R48" s="30"/>
      <c r="S48" s="80"/>
      <c r="T48" s="507"/>
      <c r="U48" s="508"/>
      <c r="V48" s="508"/>
      <c r="W48" s="508"/>
      <c r="X48" s="508"/>
      <c r="Y48" s="508"/>
      <c r="Z48" s="508"/>
      <c r="AA48" s="508"/>
      <c r="AB48" s="508"/>
      <c r="AC48" s="508"/>
      <c r="AD48" s="508"/>
      <c r="AE48" s="508"/>
      <c r="AF48" s="508"/>
      <c r="AG48" s="508"/>
      <c r="AH48" s="508"/>
      <c r="AI48" s="508"/>
      <c r="AJ48" s="508"/>
      <c r="AK48" s="508"/>
      <c r="AL48" s="508"/>
      <c r="AM48" s="509"/>
      <c r="AN48" s="516"/>
      <c r="AO48" s="517"/>
      <c r="AP48" s="518"/>
      <c r="AQ48" s="80"/>
      <c r="AR48" s="30"/>
      <c r="AS48" s="80"/>
      <c r="AT48" s="806"/>
      <c r="AU48" s="807"/>
      <c r="AV48" s="807"/>
      <c r="AW48" s="807"/>
      <c r="AX48" s="807"/>
      <c r="AY48" s="807"/>
      <c r="AZ48" s="807"/>
      <c r="BA48" s="807"/>
      <c r="BB48" s="807"/>
      <c r="BC48" s="807"/>
      <c r="BD48" s="807"/>
      <c r="BE48" s="807"/>
      <c r="BF48" s="807"/>
      <c r="BG48" s="807"/>
      <c r="BH48" s="807"/>
      <c r="BI48" s="807"/>
      <c r="BJ48" s="807"/>
      <c r="BK48" s="807"/>
      <c r="BL48" s="807"/>
      <c r="BM48" s="808"/>
      <c r="BN48" s="448"/>
      <c r="BO48" s="449"/>
      <c r="BP48" s="450"/>
      <c r="BQ48" s="80"/>
      <c r="BR48" s="30"/>
      <c r="BW48" s="152"/>
    </row>
    <row r="49" spans="1:82" customFormat="1" x14ac:dyDescent="0.2">
      <c r="A49" s="30"/>
      <c r="B49" s="409" t="s">
        <v>67</v>
      </c>
      <c r="C49" s="410"/>
      <c r="D49" s="411"/>
      <c r="E49" s="418" t="s">
        <v>68</v>
      </c>
      <c r="F49" s="419"/>
      <c r="G49" s="419"/>
      <c r="H49" s="419"/>
      <c r="I49" s="419"/>
      <c r="J49" s="419"/>
      <c r="K49" s="419"/>
      <c r="L49" s="419"/>
      <c r="M49" s="419"/>
      <c r="N49" s="419"/>
      <c r="O49" s="419"/>
      <c r="P49" s="419"/>
      <c r="Q49" s="420"/>
      <c r="R49" s="30"/>
      <c r="S49" s="80"/>
      <c r="T49" s="454" t="str">
        <f>IF(T38="積算",T28-T46,"")</f>
        <v/>
      </c>
      <c r="U49" s="455"/>
      <c r="V49" s="455"/>
      <c r="W49" s="455"/>
      <c r="X49" s="455"/>
      <c r="Y49" s="455"/>
      <c r="Z49" s="455"/>
      <c r="AA49" s="455"/>
      <c r="AB49" s="455"/>
      <c r="AC49" s="455"/>
      <c r="AD49" s="455"/>
      <c r="AE49" s="455"/>
      <c r="AF49" s="455"/>
      <c r="AG49" s="455"/>
      <c r="AH49" s="455"/>
      <c r="AI49" s="455"/>
      <c r="AJ49" s="455"/>
      <c r="AK49" s="455"/>
      <c r="AL49" s="455"/>
      <c r="AM49" s="456"/>
      <c r="AN49" s="495" t="s">
        <v>51</v>
      </c>
      <c r="AO49" s="496"/>
      <c r="AP49" s="497"/>
      <c r="AQ49" s="80"/>
      <c r="AR49" s="30"/>
      <c r="AS49" s="80"/>
      <c r="AT49" s="454" t="str">
        <f>IF(T38="積算",T28-AT46,"")</f>
        <v/>
      </c>
      <c r="AU49" s="455"/>
      <c r="AV49" s="455"/>
      <c r="AW49" s="455"/>
      <c r="AX49" s="455"/>
      <c r="AY49" s="455"/>
      <c r="AZ49" s="455"/>
      <c r="BA49" s="455"/>
      <c r="BB49" s="455"/>
      <c r="BC49" s="455"/>
      <c r="BD49" s="455"/>
      <c r="BE49" s="455"/>
      <c r="BF49" s="455"/>
      <c r="BG49" s="455"/>
      <c r="BH49" s="455"/>
      <c r="BI49" s="455"/>
      <c r="BJ49" s="455"/>
      <c r="BK49" s="455"/>
      <c r="BL49" s="455"/>
      <c r="BM49" s="456"/>
      <c r="BN49" s="495" t="s">
        <v>51</v>
      </c>
      <c r="BO49" s="496"/>
      <c r="BP49" s="497"/>
      <c r="BQ49" s="80"/>
      <c r="BR49" s="30"/>
      <c r="BW49" s="150"/>
    </row>
    <row r="50" spans="1:82" customFormat="1" x14ac:dyDescent="0.2">
      <c r="A50" s="30"/>
      <c r="B50" s="412"/>
      <c r="C50" s="413"/>
      <c r="D50" s="414"/>
      <c r="E50" s="421"/>
      <c r="F50" s="422"/>
      <c r="G50" s="422"/>
      <c r="H50" s="422"/>
      <c r="I50" s="422"/>
      <c r="J50" s="422"/>
      <c r="K50" s="422"/>
      <c r="L50" s="422"/>
      <c r="M50" s="422"/>
      <c r="N50" s="422"/>
      <c r="O50" s="422"/>
      <c r="P50" s="422"/>
      <c r="Q50" s="423"/>
      <c r="R50" s="30"/>
      <c r="S50" s="80"/>
      <c r="T50" s="457"/>
      <c r="U50" s="458"/>
      <c r="V50" s="458"/>
      <c r="W50" s="458"/>
      <c r="X50" s="458"/>
      <c r="Y50" s="458"/>
      <c r="Z50" s="458"/>
      <c r="AA50" s="458"/>
      <c r="AB50" s="458"/>
      <c r="AC50" s="458"/>
      <c r="AD50" s="458"/>
      <c r="AE50" s="458"/>
      <c r="AF50" s="458"/>
      <c r="AG50" s="458"/>
      <c r="AH50" s="458"/>
      <c r="AI50" s="458"/>
      <c r="AJ50" s="458"/>
      <c r="AK50" s="458"/>
      <c r="AL50" s="458"/>
      <c r="AM50" s="459"/>
      <c r="AN50" s="439"/>
      <c r="AO50" s="440"/>
      <c r="AP50" s="441"/>
      <c r="AQ50" s="80"/>
      <c r="AR50" s="30"/>
      <c r="AS50" s="80"/>
      <c r="AT50" s="457"/>
      <c r="AU50" s="458"/>
      <c r="AV50" s="458"/>
      <c r="AW50" s="458"/>
      <c r="AX50" s="458"/>
      <c r="AY50" s="458"/>
      <c r="AZ50" s="458"/>
      <c r="BA50" s="458"/>
      <c r="BB50" s="458"/>
      <c r="BC50" s="458"/>
      <c r="BD50" s="458"/>
      <c r="BE50" s="458"/>
      <c r="BF50" s="458"/>
      <c r="BG50" s="458"/>
      <c r="BH50" s="458"/>
      <c r="BI50" s="458"/>
      <c r="BJ50" s="458"/>
      <c r="BK50" s="458"/>
      <c r="BL50" s="458"/>
      <c r="BM50" s="459"/>
      <c r="BN50" s="439"/>
      <c r="BO50" s="440"/>
      <c r="BP50" s="441"/>
      <c r="BQ50" s="80"/>
      <c r="BR50" s="30"/>
      <c r="BW50" s="150"/>
    </row>
    <row r="51" spans="1:82" customFormat="1" x14ac:dyDescent="0.2">
      <c r="A51" s="30"/>
      <c r="B51" s="415"/>
      <c r="C51" s="416"/>
      <c r="D51" s="417"/>
      <c r="E51" s="424"/>
      <c r="F51" s="425"/>
      <c r="G51" s="425"/>
      <c r="H51" s="425"/>
      <c r="I51" s="425"/>
      <c r="J51" s="425"/>
      <c r="K51" s="425"/>
      <c r="L51" s="425"/>
      <c r="M51" s="425"/>
      <c r="N51" s="425"/>
      <c r="O51" s="425"/>
      <c r="P51" s="425"/>
      <c r="Q51" s="426"/>
      <c r="R51" s="30"/>
      <c r="S51" s="80"/>
      <c r="T51" s="492"/>
      <c r="U51" s="493"/>
      <c r="V51" s="493"/>
      <c r="W51" s="493"/>
      <c r="X51" s="493"/>
      <c r="Y51" s="493"/>
      <c r="Z51" s="493"/>
      <c r="AA51" s="493"/>
      <c r="AB51" s="493"/>
      <c r="AC51" s="493"/>
      <c r="AD51" s="493"/>
      <c r="AE51" s="493"/>
      <c r="AF51" s="493"/>
      <c r="AG51" s="493"/>
      <c r="AH51" s="493"/>
      <c r="AI51" s="493"/>
      <c r="AJ51" s="493"/>
      <c r="AK51" s="493"/>
      <c r="AL51" s="493"/>
      <c r="AM51" s="494"/>
      <c r="AN51" s="448"/>
      <c r="AO51" s="449"/>
      <c r="AP51" s="450"/>
      <c r="AQ51" s="80"/>
      <c r="AR51" s="30"/>
      <c r="AS51" s="80"/>
      <c r="AT51" s="492"/>
      <c r="AU51" s="493"/>
      <c r="AV51" s="493"/>
      <c r="AW51" s="493"/>
      <c r="AX51" s="493"/>
      <c r="AY51" s="493"/>
      <c r="AZ51" s="493"/>
      <c r="BA51" s="493"/>
      <c r="BB51" s="493"/>
      <c r="BC51" s="493"/>
      <c r="BD51" s="493"/>
      <c r="BE51" s="493"/>
      <c r="BF51" s="493"/>
      <c r="BG51" s="493"/>
      <c r="BH51" s="493"/>
      <c r="BI51" s="493"/>
      <c r="BJ51" s="493"/>
      <c r="BK51" s="493"/>
      <c r="BL51" s="493"/>
      <c r="BM51" s="494"/>
      <c r="BN51" s="448"/>
      <c r="BO51" s="449"/>
      <c r="BP51" s="450"/>
      <c r="BQ51" s="80"/>
      <c r="BR51" s="40"/>
      <c r="BU51" s="152"/>
    </row>
    <row r="52" spans="1:82" customFormat="1" ht="13.5" customHeight="1" x14ac:dyDescent="0.2">
      <c r="A52" s="30"/>
      <c r="B52" s="409" t="s">
        <v>69</v>
      </c>
      <c r="C52" s="410"/>
      <c r="D52" s="411"/>
      <c r="E52" s="418" t="s">
        <v>70</v>
      </c>
      <c r="F52" s="419"/>
      <c r="G52" s="419"/>
      <c r="H52" s="419"/>
      <c r="I52" s="419"/>
      <c r="J52" s="419"/>
      <c r="K52" s="419"/>
      <c r="L52" s="419"/>
      <c r="M52" s="419"/>
      <c r="N52" s="419"/>
      <c r="O52" s="419"/>
      <c r="P52" s="419"/>
      <c r="Q52" s="420"/>
      <c r="R52" s="30"/>
      <c r="S52" s="80"/>
      <c r="T52" s="800"/>
      <c r="U52" s="801"/>
      <c r="V52" s="801"/>
      <c r="W52" s="801"/>
      <c r="X52" s="801"/>
      <c r="Y52" s="801"/>
      <c r="Z52" s="801"/>
      <c r="AA52" s="801"/>
      <c r="AB52" s="801"/>
      <c r="AC52" s="801"/>
      <c r="AD52" s="801"/>
      <c r="AE52" s="801"/>
      <c r="AF52" s="801"/>
      <c r="AG52" s="801"/>
      <c r="AH52" s="801"/>
      <c r="AI52" s="801"/>
      <c r="AJ52" s="801"/>
      <c r="AK52" s="801"/>
      <c r="AL52" s="801"/>
      <c r="AM52" s="802"/>
      <c r="AN52" s="495" t="s">
        <v>51</v>
      </c>
      <c r="AO52" s="496"/>
      <c r="AP52" s="497"/>
      <c r="AQ52" s="80"/>
      <c r="AR52" s="30"/>
      <c r="AS52" s="80"/>
      <c r="AT52" s="800"/>
      <c r="AU52" s="801"/>
      <c r="AV52" s="801"/>
      <c r="AW52" s="801"/>
      <c r="AX52" s="801"/>
      <c r="AY52" s="801"/>
      <c r="AZ52" s="801"/>
      <c r="BA52" s="801"/>
      <c r="BB52" s="801"/>
      <c r="BC52" s="801"/>
      <c r="BD52" s="801"/>
      <c r="BE52" s="801"/>
      <c r="BF52" s="801"/>
      <c r="BG52" s="801"/>
      <c r="BH52" s="801"/>
      <c r="BI52" s="801"/>
      <c r="BJ52" s="801"/>
      <c r="BK52" s="801"/>
      <c r="BL52" s="801"/>
      <c r="BM52" s="802"/>
      <c r="BN52" s="495" t="s">
        <v>51</v>
      </c>
      <c r="BO52" s="496"/>
      <c r="BP52" s="497"/>
      <c r="BQ52" s="80"/>
      <c r="BR52" s="828" t="str">
        <f>IF($T$38="積算",IF($AT$52="","",IF($T$55-$AT$55&gt;$AT$46,"","※2")),"")</f>
        <v/>
      </c>
      <c r="BS52" s="739" t="str">
        <f>IF(BR52="※2","補助金が有る場合のF「リース料金支払額合計」から、補助金相当分の減額がされていることが確認できません。","")</f>
        <v/>
      </c>
      <c r="BT52" s="739"/>
      <c r="BU52" s="739"/>
      <c r="BV52" s="739"/>
      <c r="BW52" s="739"/>
      <c r="BX52" s="739"/>
      <c r="BY52" s="739"/>
      <c r="BZ52" s="739"/>
      <c r="CA52" s="739"/>
      <c r="CB52" s="739"/>
      <c r="CC52" s="739"/>
      <c r="CD52" s="739"/>
    </row>
    <row r="53" spans="1:82" customFormat="1" ht="13.5" customHeight="1" x14ac:dyDescent="0.2">
      <c r="A53" s="30"/>
      <c r="B53" s="412"/>
      <c r="C53" s="413"/>
      <c r="D53" s="414"/>
      <c r="E53" s="421"/>
      <c r="F53" s="422"/>
      <c r="G53" s="422"/>
      <c r="H53" s="422"/>
      <c r="I53" s="422"/>
      <c r="J53" s="422"/>
      <c r="K53" s="422"/>
      <c r="L53" s="422"/>
      <c r="M53" s="422"/>
      <c r="N53" s="422"/>
      <c r="O53" s="422"/>
      <c r="P53" s="422"/>
      <c r="Q53" s="423"/>
      <c r="R53" s="30"/>
      <c r="S53" s="80"/>
      <c r="T53" s="803"/>
      <c r="U53" s="804"/>
      <c r="V53" s="804"/>
      <c r="W53" s="804"/>
      <c r="X53" s="804"/>
      <c r="Y53" s="804"/>
      <c r="Z53" s="804"/>
      <c r="AA53" s="804"/>
      <c r="AB53" s="804"/>
      <c r="AC53" s="804"/>
      <c r="AD53" s="804"/>
      <c r="AE53" s="804"/>
      <c r="AF53" s="804"/>
      <c r="AG53" s="804"/>
      <c r="AH53" s="804"/>
      <c r="AI53" s="804"/>
      <c r="AJ53" s="804"/>
      <c r="AK53" s="804"/>
      <c r="AL53" s="804"/>
      <c r="AM53" s="805"/>
      <c r="AN53" s="439"/>
      <c r="AO53" s="440"/>
      <c r="AP53" s="441"/>
      <c r="AQ53" s="80"/>
      <c r="AR53" s="30"/>
      <c r="AS53" s="80"/>
      <c r="AT53" s="803"/>
      <c r="AU53" s="804"/>
      <c r="AV53" s="804"/>
      <c r="AW53" s="804"/>
      <c r="AX53" s="804"/>
      <c r="AY53" s="804"/>
      <c r="AZ53" s="804"/>
      <c r="BA53" s="804"/>
      <c r="BB53" s="804"/>
      <c r="BC53" s="804"/>
      <c r="BD53" s="804"/>
      <c r="BE53" s="804"/>
      <c r="BF53" s="804"/>
      <c r="BG53" s="804"/>
      <c r="BH53" s="804"/>
      <c r="BI53" s="804"/>
      <c r="BJ53" s="804"/>
      <c r="BK53" s="804"/>
      <c r="BL53" s="804"/>
      <c r="BM53" s="805"/>
      <c r="BN53" s="439"/>
      <c r="BO53" s="440"/>
      <c r="BP53" s="441"/>
      <c r="BQ53" s="80"/>
      <c r="BR53" s="828"/>
      <c r="BS53" s="739"/>
      <c r="BT53" s="739"/>
      <c r="BU53" s="739"/>
      <c r="BV53" s="739"/>
      <c r="BW53" s="739"/>
      <c r="BX53" s="739"/>
      <c r="BY53" s="739"/>
      <c r="BZ53" s="739"/>
      <c r="CA53" s="739"/>
      <c r="CB53" s="739"/>
      <c r="CC53" s="739"/>
      <c r="CD53" s="739"/>
    </row>
    <row r="54" spans="1:82" customFormat="1" ht="13.5" customHeight="1" x14ac:dyDescent="0.2">
      <c r="A54" s="30"/>
      <c r="B54" s="415"/>
      <c r="C54" s="416"/>
      <c r="D54" s="417"/>
      <c r="E54" s="424"/>
      <c r="F54" s="425"/>
      <c r="G54" s="425"/>
      <c r="H54" s="425"/>
      <c r="I54" s="425"/>
      <c r="J54" s="425"/>
      <c r="K54" s="425"/>
      <c r="L54" s="425"/>
      <c r="M54" s="425"/>
      <c r="N54" s="425"/>
      <c r="O54" s="425"/>
      <c r="P54" s="425"/>
      <c r="Q54" s="426"/>
      <c r="R54" s="30"/>
      <c r="S54" s="80"/>
      <c r="T54" s="806"/>
      <c r="U54" s="807"/>
      <c r="V54" s="807"/>
      <c r="W54" s="807"/>
      <c r="X54" s="807"/>
      <c r="Y54" s="807"/>
      <c r="Z54" s="807"/>
      <c r="AA54" s="807"/>
      <c r="AB54" s="807"/>
      <c r="AC54" s="807"/>
      <c r="AD54" s="807"/>
      <c r="AE54" s="807"/>
      <c r="AF54" s="807"/>
      <c r="AG54" s="807"/>
      <c r="AH54" s="807"/>
      <c r="AI54" s="807"/>
      <c r="AJ54" s="807"/>
      <c r="AK54" s="807"/>
      <c r="AL54" s="807"/>
      <c r="AM54" s="808"/>
      <c r="AN54" s="448"/>
      <c r="AO54" s="449"/>
      <c r="AP54" s="450"/>
      <c r="AQ54" s="80"/>
      <c r="AR54" s="30"/>
      <c r="AS54" s="80"/>
      <c r="AT54" s="806"/>
      <c r="AU54" s="807"/>
      <c r="AV54" s="807"/>
      <c r="AW54" s="807"/>
      <c r="AX54" s="807"/>
      <c r="AY54" s="807"/>
      <c r="AZ54" s="807"/>
      <c r="BA54" s="807"/>
      <c r="BB54" s="807"/>
      <c r="BC54" s="807"/>
      <c r="BD54" s="807"/>
      <c r="BE54" s="807"/>
      <c r="BF54" s="807"/>
      <c r="BG54" s="807"/>
      <c r="BH54" s="807"/>
      <c r="BI54" s="807"/>
      <c r="BJ54" s="807"/>
      <c r="BK54" s="807"/>
      <c r="BL54" s="807"/>
      <c r="BM54" s="808"/>
      <c r="BN54" s="448"/>
      <c r="BO54" s="449"/>
      <c r="BP54" s="450"/>
      <c r="BQ54" s="80"/>
      <c r="BR54" s="828"/>
      <c r="BS54" s="739"/>
      <c r="BT54" s="739"/>
      <c r="BU54" s="739"/>
      <c r="BV54" s="739"/>
      <c r="BW54" s="739"/>
      <c r="BX54" s="739"/>
      <c r="BY54" s="739"/>
      <c r="BZ54" s="739"/>
      <c r="CA54" s="739"/>
      <c r="CB54" s="739"/>
      <c r="CC54" s="739"/>
      <c r="CD54" s="739"/>
    </row>
    <row r="55" spans="1:82" customFormat="1" ht="13.5" customHeight="1" x14ac:dyDescent="0.2">
      <c r="A55" s="30"/>
      <c r="B55" s="409" t="s">
        <v>71</v>
      </c>
      <c r="C55" s="410"/>
      <c r="D55" s="411"/>
      <c r="E55" s="418" t="s">
        <v>72</v>
      </c>
      <c r="F55" s="419"/>
      <c r="G55" s="419"/>
      <c r="H55" s="419"/>
      <c r="I55" s="419"/>
      <c r="J55" s="419"/>
      <c r="K55" s="419"/>
      <c r="L55" s="419"/>
      <c r="M55" s="419"/>
      <c r="N55" s="419"/>
      <c r="O55" s="419"/>
      <c r="P55" s="419"/>
      <c r="Q55" s="420"/>
      <c r="R55" s="30"/>
      <c r="S55" s="80"/>
      <c r="T55" s="454" t="str">
        <f>IF(T38="積算",T49+T52,"")</f>
        <v/>
      </c>
      <c r="U55" s="455"/>
      <c r="V55" s="455"/>
      <c r="W55" s="455"/>
      <c r="X55" s="455"/>
      <c r="Y55" s="455"/>
      <c r="Z55" s="455"/>
      <c r="AA55" s="455"/>
      <c r="AB55" s="455"/>
      <c r="AC55" s="455"/>
      <c r="AD55" s="455"/>
      <c r="AE55" s="455"/>
      <c r="AF55" s="455"/>
      <c r="AG55" s="455"/>
      <c r="AH55" s="455"/>
      <c r="AI55" s="455"/>
      <c r="AJ55" s="455"/>
      <c r="AK55" s="455"/>
      <c r="AL55" s="455"/>
      <c r="AM55" s="456"/>
      <c r="AN55" s="864" t="s">
        <v>51</v>
      </c>
      <c r="AO55" s="865"/>
      <c r="AP55" s="866"/>
      <c r="AQ55" s="81"/>
      <c r="AR55" s="93"/>
      <c r="AS55" s="81"/>
      <c r="AT55" s="454" t="str">
        <f>IF(T38="積算",AT49+AT52,"")</f>
        <v/>
      </c>
      <c r="AU55" s="455"/>
      <c r="AV55" s="455"/>
      <c r="AW55" s="455"/>
      <c r="AX55" s="455"/>
      <c r="AY55" s="455"/>
      <c r="AZ55" s="455"/>
      <c r="BA55" s="455"/>
      <c r="BB55" s="455"/>
      <c r="BC55" s="455"/>
      <c r="BD55" s="455"/>
      <c r="BE55" s="455"/>
      <c r="BF55" s="455"/>
      <c r="BG55" s="455"/>
      <c r="BH55" s="455"/>
      <c r="BI55" s="455"/>
      <c r="BJ55" s="455"/>
      <c r="BK55" s="455"/>
      <c r="BL55" s="455"/>
      <c r="BM55" s="456"/>
      <c r="BN55" s="495" t="s">
        <v>51</v>
      </c>
      <c r="BO55" s="496"/>
      <c r="BP55" s="497"/>
      <c r="BQ55" s="80"/>
      <c r="BR55" s="818" t="str">
        <f>IF($AT$55&gt;=$AT$49,"","※1")</f>
        <v/>
      </c>
      <c r="BS55" s="898" t="str">
        <f>IF(BR55="※1","残価設定がないリース契約であることが確認できません。","")</f>
        <v/>
      </c>
      <c r="BT55" s="898"/>
      <c r="BU55" s="898"/>
      <c r="BV55" s="898"/>
      <c r="BW55" s="898"/>
      <c r="BX55" s="898"/>
      <c r="BY55" s="898"/>
      <c r="BZ55" s="898"/>
      <c r="CA55" s="898"/>
      <c r="CB55" s="898"/>
      <c r="CC55" s="898"/>
      <c r="CD55" s="898"/>
    </row>
    <row r="56" spans="1:82" customFormat="1" ht="13.5" customHeight="1" x14ac:dyDescent="0.2">
      <c r="A56" s="30"/>
      <c r="B56" s="412"/>
      <c r="C56" s="413"/>
      <c r="D56" s="414"/>
      <c r="E56" s="421"/>
      <c r="F56" s="422"/>
      <c r="G56" s="422"/>
      <c r="H56" s="422"/>
      <c r="I56" s="422"/>
      <c r="J56" s="422"/>
      <c r="K56" s="422"/>
      <c r="L56" s="422"/>
      <c r="M56" s="422"/>
      <c r="N56" s="422"/>
      <c r="O56" s="422"/>
      <c r="P56" s="422"/>
      <c r="Q56" s="423"/>
      <c r="R56" s="30"/>
      <c r="S56" s="80"/>
      <c r="T56" s="457"/>
      <c r="U56" s="458"/>
      <c r="V56" s="458"/>
      <c r="W56" s="458"/>
      <c r="X56" s="458"/>
      <c r="Y56" s="458"/>
      <c r="Z56" s="458"/>
      <c r="AA56" s="458"/>
      <c r="AB56" s="458"/>
      <c r="AC56" s="458"/>
      <c r="AD56" s="458"/>
      <c r="AE56" s="458"/>
      <c r="AF56" s="458"/>
      <c r="AG56" s="458"/>
      <c r="AH56" s="458"/>
      <c r="AI56" s="458"/>
      <c r="AJ56" s="458"/>
      <c r="AK56" s="458"/>
      <c r="AL56" s="458"/>
      <c r="AM56" s="459"/>
      <c r="AN56" s="860"/>
      <c r="AO56" s="861"/>
      <c r="AP56" s="862"/>
      <c r="AQ56" s="81"/>
      <c r="AR56" s="93"/>
      <c r="AS56" s="81"/>
      <c r="AT56" s="457"/>
      <c r="AU56" s="458"/>
      <c r="AV56" s="458"/>
      <c r="AW56" s="458"/>
      <c r="AX56" s="458"/>
      <c r="AY56" s="458"/>
      <c r="AZ56" s="458"/>
      <c r="BA56" s="458"/>
      <c r="BB56" s="458"/>
      <c r="BC56" s="458"/>
      <c r="BD56" s="458"/>
      <c r="BE56" s="458"/>
      <c r="BF56" s="458"/>
      <c r="BG56" s="458"/>
      <c r="BH56" s="458"/>
      <c r="BI56" s="458"/>
      <c r="BJ56" s="458"/>
      <c r="BK56" s="458"/>
      <c r="BL56" s="458"/>
      <c r="BM56" s="459"/>
      <c r="BN56" s="439"/>
      <c r="BO56" s="440"/>
      <c r="BP56" s="441"/>
      <c r="BQ56" s="80"/>
      <c r="BR56" s="818"/>
      <c r="BS56" s="898"/>
      <c r="BT56" s="898"/>
      <c r="BU56" s="898"/>
      <c r="BV56" s="898"/>
      <c r="BW56" s="898"/>
      <c r="BX56" s="898"/>
      <c r="BY56" s="898"/>
      <c r="BZ56" s="898"/>
      <c r="CA56" s="898"/>
      <c r="CB56" s="898"/>
      <c r="CC56" s="898"/>
      <c r="CD56" s="898"/>
    </row>
    <row r="57" spans="1:82" customFormat="1" ht="13.5" customHeight="1" x14ac:dyDescent="0.2">
      <c r="A57" s="30"/>
      <c r="B57" s="415"/>
      <c r="C57" s="416"/>
      <c r="D57" s="417"/>
      <c r="E57" s="424"/>
      <c r="F57" s="425"/>
      <c r="G57" s="425"/>
      <c r="H57" s="425"/>
      <c r="I57" s="425"/>
      <c r="J57" s="425"/>
      <c r="K57" s="425"/>
      <c r="L57" s="425"/>
      <c r="M57" s="425"/>
      <c r="N57" s="425"/>
      <c r="O57" s="425"/>
      <c r="P57" s="425"/>
      <c r="Q57" s="426"/>
      <c r="R57" s="30"/>
      <c r="S57" s="80"/>
      <c r="T57" s="460"/>
      <c r="U57" s="461"/>
      <c r="V57" s="461"/>
      <c r="W57" s="461"/>
      <c r="X57" s="461"/>
      <c r="Y57" s="461"/>
      <c r="Z57" s="461"/>
      <c r="AA57" s="461"/>
      <c r="AB57" s="461"/>
      <c r="AC57" s="461"/>
      <c r="AD57" s="461"/>
      <c r="AE57" s="461"/>
      <c r="AF57" s="461"/>
      <c r="AG57" s="461"/>
      <c r="AH57" s="461"/>
      <c r="AI57" s="461"/>
      <c r="AJ57" s="461"/>
      <c r="AK57" s="461"/>
      <c r="AL57" s="461"/>
      <c r="AM57" s="462"/>
      <c r="AN57" s="542"/>
      <c r="AO57" s="543"/>
      <c r="AP57" s="544"/>
      <c r="AQ57" s="81"/>
      <c r="AR57" s="93"/>
      <c r="AS57" s="81"/>
      <c r="AT57" s="460"/>
      <c r="AU57" s="461"/>
      <c r="AV57" s="461"/>
      <c r="AW57" s="461"/>
      <c r="AX57" s="461"/>
      <c r="AY57" s="461"/>
      <c r="AZ57" s="461"/>
      <c r="BA57" s="461"/>
      <c r="BB57" s="461"/>
      <c r="BC57" s="461"/>
      <c r="BD57" s="461"/>
      <c r="BE57" s="461"/>
      <c r="BF57" s="461"/>
      <c r="BG57" s="461"/>
      <c r="BH57" s="461"/>
      <c r="BI57" s="461"/>
      <c r="BJ57" s="461"/>
      <c r="BK57" s="461"/>
      <c r="BL57" s="461"/>
      <c r="BM57" s="462"/>
      <c r="BN57" s="442"/>
      <c r="BO57" s="443"/>
      <c r="BP57" s="444"/>
      <c r="BQ57" s="80"/>
      <c r="BR57" s="818"/>
      <c r="BS57" s="898"/>
      <c r="BT57" s="898"/>
      <c r="BU57" s="898"/>
      <c r="BV57" s="898"/>
      <c r="BW57" s="898"/>
      <c r="BX57" s="898"/>
      <c r="BY57" s="898"/>
      <c r="BZ57" s="898"/>
      <c r="CA57" s="898"/>
      <c r="CB57" s="898"/>
      <c r="CC57" s="898"/>
      <c r="CD57" s="898"/>
    </row>
    <row r="58" spans="1:82" customFormat="1" ht="13.5" customHeight="1" x14ac:dyDescent="0.2">
      <c r="A58" s="30"/>
      <c r="B58" s="853"/>
      <c r="C58" s="853"/>
      <c r="D58" s="854"/>
      <c r="E58" s="523" t="s">
        <v>105</v>
      </c>
      <c r="F58" s="524"/>
      <c r="G58" s="525"/>
      <c r="H58" s="532" t="s">
        <v>113</v>
      </c>
      <c r="I58" s="533"/>
      <c r="J58" s="533"/>
      <c r="K58" s="533"/>
      <c r="L58" s="533"/>
      <c r="M58" s="533"/>
      <c r="N58" s="533"/>
      <c r="O58" s="533"/>
      <c r="P58" s="533"/>
      <c r="Q58" s="534"/>
      <c r="R58" s="30"/>
      <c r="S58" s="80"/>
      <c r="T58" s="843"/>
      <c r="U58" s="844"/>
      <c r="V58" s="844"/>
      <c r="W58" s="844"/>
      <c r="X58" s="844"/>
      <c r="Y58" s="844"/>
      <c r="Z58" s="844"/>
      <c r="AA58" s="844"/>
      <c r="AB58" s="844"/>
      <c r="AC58" s="844"/>
      <c r="AD58" s="844"/>
      <c r="AE58" s="844"/>
      <c r="AF58" s="844"/>
      <c r="AG58" s="844"/>
      <c r="AH58" s="844"/>
      <c r="AI58" s="844"/>
      <c r="AJ58" s="844"/>
      <c r="AK58" s="844"/>
      <c r="AL58" s="844"/>
      <c r="AM58" s="845"/>
      <c r="AN58" s="857" t="s">
        <v>51</v>
      </c>
      <c r="AO58" s="858"/>
      <c r="AP58" s="859"/>
      <c r="AQ58" s="81"/>
      <c r="AR58" s="93"/>
      <c r="AS58" s="81"/>
      <c r="AT58" s="843"/>
      <c r="AU58" s="844"/>
      <c r="AV58" s="844"/>
      <c r="AW58" s="844"/>
      <c r="AX58" s="844"/>
      <c r="AY58" s="844"/>
      <c r="AZ58" s="844"/>
      <c r="BA58" s="844"/>
      <c r="BB58" s="844"/>
      <c r="BC58" s="844"/>
      <c r="BD58" s="844"/>
      <c r="BE58" s="844"/>
      <c r="BF58" s="844"/>
      <c r="BG58" s="844"/>
      <c r="BH58" s="844"/>
      <c r="BI58" s="844"/>
      <c r="BJ58" s="844"/>
      <c r="BK58" s="844"/>
      <c r="BL58" s="844"/>
      <c r="BM58" s="845"/>
      <c r="BN58" s="834" t="s">
        <v>51</v>
      </c>
      <c r="BO58" s="835"/>
      <c r="BP58" s="836"/>
      <c r="BQ58" s="80"/>
      <c r="BR58" s="852" t="str">
        <f>IF($T$38="積算",IF(AT58+AT61=0,"",IF(AT58&amp;AT61="","",IF(AT58+AT61*(BG25-1)=AT55,"","※3"))),"")</f>
        <v/>
      </c>
      <c r="BS58" s="833" t="str">
        <f>IF(BR58="※3","初回リース契約期間のリース料金支払額合計額と一致しません。","")</f>
        <v/>
      </c>
      <c r="BT58" s="833"/>
      <c r="BU58" s="833"/>
      <c r="BV58" s="833"/>
      <c r="BW58" s="833"/>
      <c r="BX58" s="833"/>
      <c r="BY58" s="833"/>
      <c r="BZ58" s="833"/>
      <c r="CA58" s="833"/>
      <c r="CB58" s="833"/>
      <c r="CC58" s="833"/>
      <c r="CD58" s="833"/>
    </row>
    <row r="59" spans="1:82" customFormat="1" ht="13.5" customHeight="1" x14ac:dyDescent="0.2">
      <c r="A59" s="30"/>
      <c r="B59" s="522"/>
      <c r="C59" s="522"/>
      <c r="D59" s="855"/>
      <c r="E59" s="526"/>
      <c r="F59" s="856"/>
      <c r="G59" s="528"/>
      <c r="H59" s="535"/>
      <c r="I59" s="574"/>
      <c r="J59" s="574"/>
      <c r="K59" s="574"/>
      <c r="L59" s="574"/>
      <c r="M59" s="574"/>
      <c r="N59" s="574"/>
      <c r="O59" s="574"/>
      <c r="P59" s="574"/>
      <c r="Q59" s="537"/>
      <c r="R59" s="30"/>
      <c r="S59" s="80"/>
      <c r="T59" s="803"/>
      <c r="U59" s="804"/>
      <c r="V59" s="804"/>
      <c r="W59" s="804"/>
      <c r="X59" s="804"/>
      <c r="Y59" s="804"/>
      <c r="Z59" s="804"/>
      <c r="AA59" s="804"/>
      <c r="AB59" s="804"/>
      <c r="AC59" s="804"/>
      <c r="AD59" s="804"/>
      <c r="AE59" s="804"/>
      <c r="AF59" s="804"/>
      <c r="AG59" s="804"/>
      <c r="AH59" s="804"/>
      <c r="AI59" s="804"/>
      <c r="AJ59" s="804"/>
      <c r="AK59" s="804"/>
      <c r="AL59" s="804"/>
      <c r="AM59" s="805"/>
      <c r="AN59" s="860"/>
      <c r="AO59" s="861"/>
      <c r="AP59" s="862"/>
      <c r="AQ59" s="81"/>
      <c r="AR59" s="93"/>
      <c r="AS59" s="81"/>
      <c r="AT59" s="803"/>
      <c r="AU59" s="804"/>
      <c r="AV59" s="804"/>
      <c r="AW59" s="804"/>
      <c r="AX59" s="804"/>
      <c r="AY59" s="804"/>
      <c r="AZ59" s="804"/>
      <c r="BA59" s="804"/>
      <c r="BB59" s="804"/>
      <c r="BC59" s="804"/>
      <c r="BD59" s="804"/>
      <c r="BE59" s="804"/>
      <c r="BF59" s="804"/>
      <c r="BG59" s="804"/>
      <c r="BH59" s="804"/>
      <c r="BI59" s="804"/>
      <c r="BJ59" s="804"/>
      <c r="BK59" s="804"/>
      <c r="BL59" s="804"/>
      <c r="BM59" s="805"/>
      <c r="BN59" s="837"/>
      <c r="BO59" s="838"/>
      <c r="BP59" s="839"/>
      <c r="BQ59" s="80"/>
      <c r="BR59" s="852"/>
      <c r="BS59" s="833"/>
      <c r="BT59" s="833"/>
      <c r="BU59" s="833"/>
      <c r="BV59" s="833"/>
      <c r="BW59" s="833"/>
      <c r="BX59" s="833"/>
      <c r="BY59" s="833"/>
      <c r="BZ59" s="833"/>
      <c r="CA59" s="833"/>
      <c r="CB59" s="833"/>
      <c r="CC59" s="833"/>
      <c r="CD59" s="833"/>
    </row>
    <row r="60" spans="1:82" customFormat="1" ht="13.5" customHeight="1" x14ac:dyDescent="0.2">
      <c r="A60" s="30"/>
      <c r="B60" s="522"/>
      <c r="C60" s="522"/>
      <c r="D60" s="855"/>
      <c r="E60" s="529"/>
      <c r="F60" s="530"/>
      <c r="G60" s="531"/>
      <c r="H60" s="538"/>
      <c r="I60" s="539"/>
      <c r="J60" s="539"/>
      <c r="K60" s="539"/>
      <c r="L60" s="539"/>
      <c r="M60" s="539"/>
      <c r="N60" s="539"/>
      <c r="O60" s="539"/>
      <c r="P60" s="539"/>
      <c r="Q60" s="540"/>
      <c r="R60" s="30"/>
      <c r="S60" s="80"/>
      <c r="T60" s="846"/>
      <c r="U60" s="847"/>
      <c r="V60" s="847"/>
      <c r="W60" s="847"/>
      <c r="X60" s="847"/>
      <c r="Y60" s="847"/>
      <c r="Z60" s="847"/>
      <c r="AA60" s="847"/>
      <c r="AB60" s="847"/>
      <c r="AC60" s="847"/>
      <c r="AD60" s="847"/>
      <c r="AE60" s="847"/>
      <c r="AF60" s="847"/>
      <c r="AG60" s="847"/>
      <c r="AH60" s="847"/>
      <c r="AI60" s="847"/>
      <c r="AJ60" s="847"/>
      <c r="AK60" s="847"/>
      <c r="AL60" s="847"/>
      <c r="AM60" s="848"/>
      <c r="AN60" s="542"/>
      <c r="AO60" s="543"/>
      <c r="AP60" s="544"/>
      <c r="AQ60" s="81"/>
      <c r="AR60" s="93"/>
      <c r="AS60" s="81"/>
      <c r="AT60" s="846"/>
      <c r="AU60" s="847"/>
      <c r="AV60" s="847"/>
      <c r="AW60" s="847"/>
      <c r="AX60" s="847"/>
      <c r="AY60" s="847"/>
      <c r="AZ60" s="847"/>
      <c r="BA60" s="847"/>
      <c r="BB60" s="847"/>
      <c r="BC60" s="847"/>
      <c r="BD60" s="847"/>
      <c r="BE60" s="847"/>
      <c r="BF60" s="847"/>
      <c r="BG60" s="847"/>
      <c r="BH60" s="847"/>
      <c r="BI60" s="847"/>
      <c r="BJ60" s="847"/>
      <c r="BK60" s="847"/>
      <c r="BL60" s="847"/>
      <c r="BM60" s="848"/>
      <c r="BN60" s="551"/>
      <c r="BO60" s="552"/>
      <c r="BP60" s="553"/>
      <c r="BQ60" s="80"/>
      <c r="BR60" s="852"/>
      <c r="BS60" s="833"/>
      <c r="BT60" s="833"/>
      <c r="BU60" s="833"/>
      <c r="BV60" s="833"/>
      <c r="BW60" s="833"/>
      <c r="BX60" s="833"/>
      <c r="BY60" s="833"/>
      <c r="BZ60" s="833"/>
      <c r="CA60" s="833"/>
      <c r="CB60" s="833"/>
      <c r="CC60" s="833"/>
      <c r="CD60" s="833"/>
    </row>
    <row r="61" spans="1:82" customFormat="1" ht="13.5" customHeight="1" x14ac:dyDescent="0.2">
      <c r="A61" s="30"/>
      <c r="B61" s="863"/>
      <c r="C61" s="863"/>
      <c r="D61" s="855"/>
      <c r="E61" s="523" t="s">
        <v>106</v>
      </c>
      <c r="F61" s="524"/>
      <c r="G61" s="525"/>
      <c r="H61" s="532" t="s">
        <v>117</v>
      </c>
      <c r="I61" s="533"/>
      <c r="J61" s="533"/>
      <c r="K61" s="533"/>
      <c r="L61" s="533"/>
      <c r="M61" s="533"/>
      <c r="N61" s="533"/>
      <c r="O61" s="533"/>
      <c r="P61" s="533"/>
      <c r="Q61" s="534"/>
      <c r="R61" s="30"/>
      <c r="S61" s="80"/>
      <c r="T61" s="843"/>
      <c r="U61" s="844"/>
      <c r="V61" s="844"/>
      <c r="W61" s="844"/>
      <c r="X61" s="844"/>
      <c r="Y61" s="844"/>
      <c r="Z61" s="844"/>
      <c r="AA61" s="844"/>
      <c r="AB61" s="844"/>
      <c r="AC61" s="844"/>
      <c r="AD61" s="844"/>
      <c r="AE61" s="844"/>
      <c r="AF61" s="844"/>
      <c r="AG61" s="844"/>
      <c r="AH61" s="844"/>
      <c r="AI61" s="844"/>
      <c r="AJ61" s="844"/>
      <c r="AK61" s="844"/>
      <c r="AL61" s="844"/>
      <c r="AM61" s="845"/>
      <c r="AN61" s="857" t="s">
        <v>51</v>
      </c>
      <c r="AO61" s="858"/>
      <c r="AP61" s="859"/>
      <c r="AQ61" s="81"/>
      <c r="AR61" s="93"/>
      <c r="AS61" s="81"/>
      <c r="AT61" s="843"/>
      <c r="AU61" s="844"/>
      <c r="AV61" s="844"/>
      <c r="AW61" s="844"/>
      <c r="AX61" s="844"/>
      <c r="AY61" s="844"/>
      <c r="AZ61" s="844"/>
      <c r="BA61" s="844"/>
      <c r="BB61" s="844"/>
      <c r="BC61" s="844"/>
      <c r="BD61" s="844"/>
      <c r="BE61" s="844"/>
      <c r="BF61" s="844"/>
      <c r="BG61" s="844"/>
      <c r="BH61" s="844"/>
      <c r="BI61" s="844"/>
      <c r="BJ61" s="844"/>
      <c r="BK61" s="844"/>
      <c r="BL61" s="844"/>
      <c r="BM61" s="845"/>
      <c r="BN61" s="834" t="s">
        <v>51</v>
      </c>
      <c r="BO61" s="835"/>
      <c r="BP61" s="836"/>
      <c r="BQ61" s="80"/>
      <c r="BR61" s="852" t="str">
        <f>IF($T$38="積算",IF(T58+T61=0,"",IF(T58&amp;T61="","",IF(T58+T61*(BG25-1)=T55,"","※3"))),"")</f>
        <v/>
      </c>
      <c r="BS61" s="833" t="str">
        <f>IF(BR61="※3","初回リース契約期間のリース料金支払額合計額と一致しません。","")</f>
        <v/>
      </c>
      <c r="BT61" s="833"/>
      <c r="BU61" s="833"/>
      <c r="BV61" s="833"/>
      <c r="BW61" s="833"/>
      <c r="BX61" s="833"/>
      <c r="BY61" s="833"/>
      <c r="BZ61" s="833"/>
      <c r="CA61" s="833"/>
      <c r="CB61" s="833"/>
      <c r="CC61" s="833"/>
      <c r="CD61" s="833"/>
    </row>
    <row r="62" spans="1:82" customFormat="1" ht="13.5" customHeight="1" x14ac:dyDescent="0.2">
      <c r="A62" s="30"/>
      <c r="B62" s="863"/>
      <c r="C62" s="863"/>
      <c r="D62" s="855"/>
      <c r="E62" s="526"/>
      <c r="F62" s="856"/>
      <c r="G62" s="528"/>
      <c r="H62" s="535"/>
      <c r="I62" s="574"/>
      <c r="J62" s="574"/>
      <c r="K62" s="574"/>
      <c r="L62" s="574"/>
      <c r="M62" s="574"/>
      <c r="N62" s="574"/>
      <c r="O62" s="574"/>
      <c r="P62" s="574"/>
      <c r="Q62" s="537"/>
      <c r="R62" s="30"/>
      <c r="S62" s="80"/>
      <c r="T62" s="803"/>
      <c r="U62" s="804"/>
      <c r="V62" s="804"/>
      <c r="W62" s="804"/>
      <c r="X62" s="804"/>
      <c r="Y62" s="804"/>
      <c r="Z62" s="804"/>
      <c r="AA62" s="804"/>
      <c r="AB62" s="804"/>
      <c r="AC62" s="804"/>
      <c r="AD62" s="804"/>
      <c r="AE62" s="804"/>
      <c r="AF62" s="804"/>
      <c r="AG62" s="804"/>
      <c r="AH62" s="804"/>
      <c r="AI62" s="804"/>
      <c r="AJ62" s="804"/>
      <c r="AK62" s="804"/>
      <c r="AL62" s="804"/>
      <c r="AM62" s="805"/>
      <c r="AN62" s="860"/>
      <c r="AO62" s="861"/>
      <c r="AP62" s="862"/>
      <c r="AQ62" s="81"/>
      <c r="AR62" s="93"/>
      <c r="AS62" s="81"/>
      <c r="AT62" s="803"/>
      <c r="AU62" s="804"/>
      <c r="AV62" s="804"/>
      <c r="AW62" s="804"/>
      <c r="AX62" s="804"/>
      <c r="AY62" s="804"/>
      <c r="AZ62" s="804"/>
      <c r="BA62" s="804"/>
      <c r="BB62" s="804"/>
      <c r="BC62" s="804"/>
      <c r="BD62" s="804"/>
      <c r="BE62" s="804"/>
      <c r="BF62" s="804"/>
      <c r="BG62" s="804"/>
      <c r="BH62" s="804"/>
      <c r="BI62" s="804"/>
      <c r="BJ62" s="804"/>
      <c r="BK62" s="804"/>
      <c r="BL62" s="804"/>
      <c r="BM62" s="805"/>
      <c r="BN62" s="837"/>
      <c r="BO62" s="838"/>
      <c r="BP62" s="839"/>
      <c r="BQ62" s="80"/>
      <c r="BR62" s="852"/>
      <c r="BS62" s="833"/>
      <c r="BT62" s="833"/>
      <c r="BU62" s="833"/>
      <c r="BV62" s="833"/>
      <c r="BW62" s="833"/>
      <c r="BX62" s="833"/>
      <c r="BY62" s="833"/>
      <c r="BZ62" s="833"/>
      <c r="CA62" s="833"/>
      <c r="CB62" s="833"/>
      <c r="CC62" s="833"/>
      <c r="CD62" s="833"/>
    </row>
    <row r="63" spans="1:82" customFormat="1" ht="13.5" customHeight="1" x14ac:dyDescent="0.2">
      <c r="A63" s="30"/>
      <c r="B63" s="863"/>
      <c r="C63" s="863"/>
      <c r="D63" s="855"/>
      <c r="E63" s="529"/>
      <c r="F63" s="530"/>
      <c r="G63" s="531"/>
      <c r="H63" s="538"/>
      <c r="I63" s="539"/>
      <c r="J63" s="539"/>
      <c r="K63" s="539"/>
      <c r="L63" s="539"/>
      <c r="M63" s="539"/>
      <c r="N63" s="539"/>
      <c r="O63" s="539"/>
      <c r="P63" s="539"/>
      <c r="Q63" s="540"/>
      <c r="R63" s="30"/>
      <c r="S63" s="80"/>
      <c r="T63" s="806"/>
      <c r="U63" s="807"/>
      <c r="V63" s="807"/>
      <c r="W63" s="807"/>
      <c r="X63" s="807"/>
      <c r="Y63" s="807"/>
      <c r="Z63" s="807"/>
      <c r="AA63" s="807"/>
      <c r="AB63" s="807"/>
      <c r="AC63" s="807"/>
      <c r="AD63" s="807"/>
      <c r="AE63" s="807"/>
      <c r="AF63" s="807"/>
      <c r="AG63" s="807"/>
      <c r="AH63" s="807"/>
      <c r="AI63" s="807"/>
      <c r="AJ63" s="807"/>
      <c r="AK63" s="807"/>
      <c r="AL63" s="807"/>
      <c r="AM63" s="808"/>
      <c r="AN63" s="867"/>
      <c r="AO63" s="868"/>
      <c r="AP63" s="869"/>
      <c r="AQ63" s="81"/>
      <c r="AR63" s="93"/>
      <c r="AS63" s="81"/>
      <c r="AT63" s="806"/>
      <c r="AU63" s="807"/>
      <c r="AV63" s="807"/>
      <c r="AW63" s="807"/>
      <c r="AX63" s="807"/>
      <c r="AY63" s="807"/>
      <c r="AZ63" s="807"/>
      <c r="BA63" s="807"/>
      <c r="BB63" s="807"/>
      <c r="BC63" s="807"/>
      <c r="BD63" s="807"/>
      <c r="BE63" s="807"/>
      <c r="BF63" s="807"/>
      <c r="BG63" s="807"/>
      <c r="BH63" s="807"/>
      <c r="BI63" s="807"/>
      <c r="BJ63" s="807"/>
      <c r="BK63" s="807"/>
      <c r="BL63" s="807"/>
      <c r="BM63" s="808"/>
      <c r="BN63" s="840"/>
      <c r="BO63" s="841"/>
      <c r="BP63" s="842"/>
      <c r="BQ63" s="80"/>
      <c r="BR63" s="852"/>
      <c r="BS63" s="833"/>
      <c r="BT63" s="833"/>
      <c r="BU63" s="833"/>
      <c r="BV63" s="833"/>
      <c r="BW63" s="833"/>
      <c r="BX63" s="833"/>
      <c r="BY63" s="833"/>
      <c r="BZ63" s="833"/>
      <c r="CA63" s="833"/>
      <c r="CB63" s="833"/>
      <c r="CC63" s="833"/>
      <c r="CD63" s="833"/>
    </row>
    <row r="64" spans="1:82" customFormat="1" x14ac:dyDescent="0.2">
      <c r="A64" s="30"/>
      <c r="B64" s="30"/>
      <c r="C64" s="30"/>
      <c r="D64" s="30"/>
      <c r="E64" s="30"/>
      <c r="F64" s="30"/>
      <c r="G64" s="30"/>
      <c r="H64" s="30"/>
      <c r="I64" s="30"/>
      <c r="J64" s="30"/>
      <c r="K64" s="30"/>
      <c r="L64" s="30"/>
      <c r="M64" s="30"/>
      <c r="N64" s="30"/>
      <c r="O64" s="30"/>
      <c r="P64" s="30"/>
      <c r="Q64" s="30"/>
      <c r="R64" s="3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3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30"/>
    </row>
    <row r="65" spans="1:70" customFormat="1" ht="13.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row>
    <row r="66" spans="1:70" customFormat="1" ht="13.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row>
    <row r="67" spans="1:70" customFormat="1" ht="13.5" customHeight="1" x14ac:dyDescent="0.2">
      <c r="A67" s="30"/>
      <c r="B67" s="166" t="s">
        <v>73</v>
      </c>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8"/>
      <c r="BR67" s="30"/>
    </row>
    <row r="68" spans="1:70" customFormat="1" ht="13.5" customHeight="1" x14ac:dyDescent="0.2">
      <c r="A68" s="30"/>
      <c r="B68" s="178"/>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c r="AS68" s="179"/>
      <c r="AT68" s="179"/>
      <c r="AU68" s="179"/>
      <c r="AV68" s="179"/>
      <c r="AW68" s="179"/>
      <c r="AX68" s="179"/>
      <c r="AY68" s="179"/>
      <c r="AZ68" s="179"/>
      <c r="BA68" s="179"/>
      <c r="BB68" s="179"/>
      <c r="BC68" s="179"/>
      <c r="BD68" s="179"/>
      <c r="BE68" s="179"/>
      <c r="BF68" s="179"/>
      <c r="BG68" s="179"/>
      <c r="BH68" s="179"/>
      <c r="BI68" s="179"/>
      <c r="BJ68" s="179"/>
      <c r="BK68" s="179"/>
      <c r="BL68" s="179"/>
      <c r="BM68" s="179"/>
      <c r="BN68" s="179"/>
      <c r="BO68" s="179"/>
      <c r="BP68" s="179"/>
      <c r="BQ68" s="180"/>
      <c r="BR68" s="30"/>
    </row>
    <row r="69" spans="1:70" customFormat="1" ht="13.5" customHeight="1" x14ac:dyDescent="0.2">
      <c r="A69" s="30"/>
      <c r="B69" s="169"/>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30"/>
    </row>
    <row r="70" spans="1:70" customFormat="1" ht="13.5" customHeight="1" x14ac:dyDescent="0.2">
      <c r="A70" s="30"/>
      <c r="B70" s="30"/>
      <c r="C70" s="30"/>
      <c r="D70" s="30"/>
      <c r="E70" s="92"/>
      <c r="F70" s="92"/>
      <c r="G70" s="92"/>
      <c r="H70" s="92"/>
      <c r="I70" s="92"/>
      <c r="J70" s="92"/>
      <c r="K70" s="92"/>
      <c r="L70" s="92"/>
      <c r="M70" s="92"/>
      <c r="N70" s="92"/>
      <c r="O70" s="92"/>
      <c r="P70" s="92"/>
      <c r="Q70" s="92"/>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row>
    <row r="71" spans="1:70" customFormat="1" x14ac:dyDescent="0.2">
      <c r="A71" s="30"/>
      <c r="B71" s="30"/>
      <c r="C71" s="30"/>
      <c r="D71" s="30"/>
      <c r="E71" s="92"/>
      <c r="F71" s="92"/>
      <c r="G71" s="92"/>
      <c r="H71" s="92"/>
      <c r="I71" s="92"/>
      <c r="J71" s="92"/>
      <c r="K71" s="92"/>
      <c r="L71" s="92"/>
      <c r="M71" s="92"/>
      <c r="N71" s="92"/>
      <c r="O71" s="92"/>
      <c r="P71" s="92"/>
      <c r="Q71" s="92"/>
      <c r="R71" s="30"/>
      <c r="S71" s="179" t="s">
        <v>63</v>
      </c>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30"/>
      <c r="AS71" s="179" t="s">
        <v>64</v>
      </c>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79"/>
      <c r="BR71" s="30"/>
    </row>
    <row r="72" spans="1:70" customFormat="1" x14ac:dyDescent="0.2">
      <c r="A72" s="30"/>
      <c r="B72" s="30"/>
      <c r="C72" s="30"/>
      <c r="D72" s="30"/>
      <c r="E72" s="92"/>
      <c r="F72" s="92"/>
      <c r="G72" s="92"/>
      <c r="H72" s="92"/>
      <c r="I72" s="92"/>
      <c r="J72" s="92"/>
      <c r="K72" s="92"/>
      <c r="L72" s="92"/>
      <c r="M72" s="92"/>
      <c r="N72" s="92"/>
      <c r="O72" s="92"/>
      <c r="P72" s="92"/>
      <c r="Q72" s="92"/>
      <c r="R72" s="30"/>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30"/>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79"/>
      <c r="BR72" s="30"/>
    </row>
    <row r="73" spans="1:70" customFormat="1" ht="11.25" customHeight="1" x14ac:dyDescent="0.2">
      <c r="A73" s="30"/>
      <c r="B73" s="30"/>
      <c r="C73" s="30"/>
      <c r="D73" s="30"/>
      <c r="E73" s="92"/>
      <c r="F73" s="92"/>
      <c r="G73" s="92"/>
      <c r="H73" s="92"/>
      <c r="I73" s="92"/>
      <c r="J73" s="92"/>
      <c r="K73" s="92"/>
      <c r="L73" s="92"/>
      <c r="M73" s="92"/>
      <c r="N73" s="92"/>
      <c r="O73" s="92"/>
      <c r="P73" s="92"/>
      <c r="Q73" s="92"/>
      <c r="R73" s="3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3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30"/>
    </row>
    <row r="74" spans="1:70" customFormat="1" ht="13.5" customHeight="1" x14ac:dyDescent="0.2">
      <c r="A74" s="30"/>
      <c r="B74" s="409" t="s">
        <v>65</v>
      </c>
      <c r="C74" s="410"/>
      <c r="D74" s="411"/>
      <c r="E74" s="819" t="s">
        <v>66</v>
      </c>
      <c r="F74" s="820"/>
      <c r="G74" s="820"/>
      <c r="H74" s="820"/>
      <c r="I74" s="820"/>
      <c r="J74" s="820"/>
      <c r="K74" s="820"/>
      <c r="L74" s="820"/>
      <c r="M74" s="820"/>
      <c r="N74" s="820"/>
      <c r="O74" s="820"/>
      <c r="P74" s="820"/>
      <c r="Q74" s="821"/>
      <c r="R74" s="30"/>
      <c r="S74" s="80"/>
      <c r="T74" s="501">
        <v>0</v>
      </c>
      <c r="U74" s="502"/>
      <c r="V74" s="502"/>
      <c r="W74" s="502"/>
      <c r="X74" s="502"/>
      <c r="Y74" s="502"/>
      <c r="Z74" s="502"/>
      <c r="AA74" s="502"/>
      <c r="AB74" s="502"/>
      <c r="AC74" s="502"/>
      <c r="AD74" s="502"/>
      <c r="AE74" s="502"/>
      <c r="AF74" s="502"/>
      <c r="AG74" s="502"/>
      <c r="AH74" s="502"/>
      <c r="AI74" s="502"/>
      <c r="AJ74" s="502"/>
      <c r="AK74" s="502"/>
      <c r="AL74" s="502"/>
      <c r="AM74" s="503"/>
      <c r="AN74" s="510" t="s">
        <v>51</v>
      </c>
      <c r="AO74" s="511"/>
      <c r="AP74" s="512"/>
      <c r="AQ74" s="80"/>
      <c r="AR74" s="30"/>
      <c r="AS74" s="80"/>
      <c r="AT74" s="800"/>
      <c r="AU74" s="801"/>
      <c r="AV74" s="801"/>
      <c r="AW74" s="801"/>
      <c r="AX74" s="801"/>
      <c r="AY74" s="801"/>
      <c r="AZ74" s="801"/>
      <c r="BA74" s="801"/>
      <c r="BB74" s="801"/>
      <c r="BC74" s="801"/>
      <c r="BD74" s="801"/>
      <c r="BE74" s="801"/>
      <c r="BF74" s="801"/>
      <c r="BG74" s="801"/>
      <c r="BH74" s="801"/>
      <c r="BI74" s="801"/>
      <c r="BJ74" s="801"/>
      <c r="BK74" s="801"/>
      <c r="BL74" s="801"/>
      <c r="BM74" s="802"/>
      <c r="BN74" s="495" t="s">
        <v>51</v>
      </c>
      <c r="BO74" s="496"/>
      <c r="BP74" s="497"/>
      <c r="BQ74" s="80"/>
      <c r="BR74" s="30"/>
    </row>
    <row r="75" spans="1:70" customFormat="1" ht="13.5" customHeight="1" x14ac:dyDescent="0.2">
      <c r="A75" s="30"/>
      <c r="B75" s="412"/>
      <c r="C75" s="413"/>
      <c r="D75" s="414"/>
      <c r="E75" s="822"/>
      <c r="F75" s="823"/>
      <c r="G75" s="823"/>
      <c r="H75" s="823"/>
      <c r="I75" s="823"/>
      <c r="J75" s="823"/>
      <c r="K75" s="823"/>
      <c r="L75" s="823"/>
      <c r="M75" s="823"/>
      <c r="N75" s="823"/>
      <c r="O75" s="823"/>
      <c r="P75" s="823"/>
      <c r="Q75" s="824"/>
      <c r="R75" s="30"/>
      <c r="S75" s="80"/>
      <c r="T75" s="504"/>
      <c r="U75" s="505"/>
      <c r="V75" s="505"/>
      <c r="W75" s="505"/>
      <c r="X75" s="505"/>
      <c r="Y75" s="505"/>
      <c r="Z75" s="505"/>
      <c r="AA75" s="505"/>
      <c r="AB75" s="505"/>
      <c r="AC75" s="505"/>
      <c r="AD75" s="505"/>
      <c r="AE75" s="505"/>
      <c r="AF75" s="505"/>
      <c r="AG75" s="505"/>
      <c r="AH75" s="505"/>
      <c r="AI75" s="505"/>
      <c r="AJ75" s="505"/>
      <c r="AK75" s="505"/>
      <c r="AL75" s="505"/>
      <c r="AM75" s="506"/>
      <c r="AN75" s="513"/>
      <c r="AO75" s="514"/>
      <c r="AP75" s="515"/>
      <c r="AQ75" s="80"/>
      <c r="AR75" s="30"/>
      <c r="AS75" s="80"/>
      <c r="AT75" s="803"/>
      <c r="AU75" s="804"/>
      <c r="AV75" s="804"/>
      <c r="AW75" s="804"/>
      <c r="AX75" s="804"/>
      <c r="AY75" s="804"/>
      <c r="AZ75" s="804"/>
      <c r="BA75" s="804"/>
      <c r="BB75" s="804"/>
      <c r="BC75" s="804"/>
      <c r="BD75" s="804"/>
      <c r="BE75" s="804"/>
      <c r="BF75" s="804"/>
      <c r="BG75" s="804"/>
      <c r="BH75" s="804"/>
      <c r="BI75" s="804"/>
      <c r="BJ75" s="804"/>
      <c r="BK75" s="804"/>
      <c r="BL75" s="804"/>
      <c r="BM75" s="805"/>
      <c r="BN75" s="439"/>
      <c r="BO75" s="440"/>
      <c r="BP75" s="441"/>
      <c r="BQ75" s="80"/>
      <c r="BR75" s="30"/>
    </row>
    <row r="76" spans="1:70" customFormat="1" ht="13.5" customHeight="1" x14ac:dyDescent="0.2">
      <c r="A76" s="30"/>
      <c r="B76" s="415"/>
      <c r="C76" s="416"/>
      <c r="D76" s="417"/>
      <c r="E76" s="825"/>
      <c r="F76" s="826"/>
      <c r="G76" s="826"/>
      <c r="H76" s="826"/>
      <c r="I76" s="826"/>
      <c r="J76" s="826"/>
      <c r="K76" s="826"/>
      <c r="L76" s="826"/>
      <c r="M76" s="826"/>
      <c r="N76" s="826"/>
      <c r="O76" s="826"/>
      <c r="P76" s="826"/>
      <c r="Q76" s="827"/>
      <c r="R76" s="30"/>
      <c r="S76" s="80"/>
      <c r="T76" s="507"/>
      <c r="U76" s="508"/>
      <c r="V76" s="508"/>
      <c r="W76" s="508"/>
      <c r="X76" s="508"/>
      <c r="Y76" s="508"/>
      <c r="Z76" s="508"/>
      <c r="AA76" s="508"/>
      <c r="AB76" s="508"/>
      <c r="AC76" s="508"/>
      <c r="AD76" s="508"/>
      <c r="AE76" s="508"/>
      <c r="AF76" s="508"/>
      <c r="AG76" s="508"/>
      <c r="AH76" s="508"/>
      <c r="AI76" s="508"/>
      <c r="AJ76" s="508"/>
      <c r="AK76" s="508"/>
      <c r="AL76" s="508"/>
      <c r="AM76" s="509"/>
      <c r="AN76" s="516"/>
      <c r="AO76" s="517"/>
      <c r="AP76" s="518"/>
      <c r="AQ76" s="80"/>
      <c r="AR76" s="30"/>
      <c r="AS76" s="80"/>
      <c r="AT76" s="806"/>
      <c r="AU76" s="807"/>
      <c r="AV76" s="807"/>
      <c r="AW76" s="807"/>
      <c r="AX76" s="807"/>
      <c r="AY76" s="807"/>
      <c r="AZ76" s="807"/>
      <c r="BA76" s="807"/>
      <c r="BB76" s="807"/>
      <c r="BC76" s="807"/>
      <c r="BD76" s="807"/>
      <c r="BE76" s="807"/>
      <c r="BF76" s="807"/>
      <c r="BG76" s="807"/>
      <c r="BH76" s="807"/>
      <c r="BI76" s="807"/>
      <c r="BJ76" s="807"/>
      <c r="BK76" s="807"/>
      <c r="BL76" s="807"/>
      <c r="BM76" s="808"/>
      <c r="BN76" s="448"/>
      <c r="BO76" s="449"/>
      <c r="BP76" s="450"/>
      <c r="BQ76" s="80"/>
      <c r="BR76" s="30"/>
    </row>
    <row r="77" spans="1:70" customFormat="1" ht="13.5" customHeight="1" x14ac:dyDescent="0.2">
      <c r="A77" s="30"/>
      <c r="B77" s="409" t="s">
        <v>67</v>
      </c>
      <c r="C77" s="410"/>
      <c r="D77" s="411"/>
      <c r="E77" s="418" t="s">
        <v>68</v>
      </c>
      <c r="F77" s="419"/>
      <c r="G77" s="419"/>
      <c r="H77" s="419"/>
      <c r="I77" s="419"/>
      <c r="J77" s="419"/>
      <c r="K77" s="419"/>
      <c r="L77" s="419"/>
      <c r="M77" s="419"/>
      <c r="N77" s="419"/>
      <c r="O77" s="419"/>
      <c r="P77" s="419"/>
      <c r="Q77" s="420"/>
      <c r="R77" s="30"/>
      <c r="S77" s="80"/>
      <c r="T77" s="454" t="str">
        <f>IF($T$38="料率",T28-T46,"")</f>
        <v/>
      </c>
      <c r="U77" s="455"/>
      <c r="V77" s="455"/>
      <c r="W77" s="455"/>
      <c r="X77" s="455"/>
      <c r="Y77" s="455"/>
      <c r="Z77" s="455"/>
      <c r="AA77" s="455"/>
      <c r="AB77" s="455"/>
      <c r="AC77" s="455"/>
      <c r="AD77" s="455"/>
      <c r="AE77" s="455"/>
      <c r="AF77" s="455"/>
      <c r="AG77" s="455"/>
      <c r="AH77" s="455"/>
      <c r="AI77" s="455"/>
      <c r="AJ77" s="455"/>
      <c r="AK77" s="455"/>
      <c r="AL77" s="455"/>
      <c r="AM77" s="456"/>
      <c r="AN77" s="495" t="s">
        <v>51</v>
      </c>
      <c r="AO77" s="496"/>
      <c r="AP77" s="497"/>
      <c r="AQ77" s="80"/>
      <c r="AR77" s="30"/>
      <c r="AS77" s="80"/>
      <c r="AT77" s="454" t="str">
        <f>IF($T$38="料率",T28-AT74,"")</f>
        <v/>
      </c>
      <c r="AU77" s="455"/>
      <c r="AV77" s="455"/>
      <c r="AW77" s="455"/>
      <c r="AX77" s="455"/>
      <c r="AY77" s="455"/>
      <c r="AZ77" s="455"/>
      <c r="BA77" s="455"/>
      <c r="BB77" s="455"/>
      <c r="BC77" s="455"/>
      <c r="BD77" s="455"/>
      <c r="BE77" s="455"/>
      <c r="BF77" s="455"/>
      <c r="BG77" s="455"/>
      <c r="BH77" s="455"/>
      <c r="BI77" s="455"/>
      <c r="BJ77" s="455"/>
      <c r="BK77" s="455"/>
      <c r="BL77" s="455"/>
      <c r="BM77" s="456"/>
      <c r="BN77" s="495" t="s">
        <v>51</v>
      </c>
      <c r="BO77" s="496"/>
      <c r="BP77" s="497"/>
      <c r="BQ77" s="80"/>
      <c r="BR77" s="30"/>
    </row>
    <row r="78" spans="1:70" customFormat="1" ht="13.5" customHeight="1" x14ac:dyDescent="0.2">
      <c r="A78" s="30"/>
      <c r="B78" s="412"/>
      <c r="C78" s="413"/>
      <c r="D78" s="414"/>
      <c r="E78" s="421"/>
      <c r="F78" s="422"/>
      <c r="G78" s="422"/>
      <c r="H78" s="422"/>
      <c r="I78" s="422"/>
      <c r="J78" s="422"/>
      <c r="K78" s="422"/>
      <c r="L78" s="422"/>
      <c r="M78" s="422"/>
      <c r="N78" s="422"/>
      <c r="O78" s="422"/>
      <c r="P78" s="422"/>
      <c r="Q78" s="423"/>
      <c r="R78" s="30"/>
      <c r="S78" s="80"/>
      <c r="T78" s="457"/>
      <c r="U78" s="458"/>
      <c r="V78" s="458"/>
      <c r="W78" s="458"/>
      <c r="X78" s="458"/>
      <c r="Y78" s="458"/>
      <c r="Z78" s="458"/>
      <c r="AA78" s="458"/>
      <c r="AB78" s="458"/>
      <c r="AC78" s="458"/>
      <c r="AD78" s="458"/>
      <c r="AE78" s="458"/>
      <c r="AF78" s="458"/>
      <c r="AG78" s="458"/>
      <c r="AH78" s="458"/>
      <c r="AI78" s="458"/>
      <c r="AJ78" s="458"/>
      <c r="AK78" s="458"/>
      <c r="AL78" s="458"/>
      <c r="AM78" s="459"/>
      <c r="AN78" s="439"/>
      <c r="AO78" s="440"/>
      <c r="AP78" s="441"/>
      <c r="AQ78" s="80"/>
      <c r="AR78" s="30"/>
      <c r="AS78" s="80"/>
      <c r="AT78" s="457"/>
      <c r="AU78" s="458"/>
      <c r="AV78" s="458"/>
      <c r="AW78" s="458"/>
      <c r="AX78" s="458"/>
      <c r="AY78" s="458"/>
      <c r="AZ78" s="458"/>
      <c r="BA78" s="458"/>
      <c r="BB78" s="458"/>
      <c r="BC78" s="458"/>
      <c r="BD78" s="458"/>
      <c r="BE78" s="458"/>
      <c r="BF78" s="458"/>
      <c r="BG78" s="458"/>
      <c r="BH78" s="458"/>
      <c r="BI78" s="458"/>
      <c r="BJ78" s="458"/>
      <c r="BK78" s="458"/>
      <c r="BL78" s="458"/>
      <c r="BM78" s="459"/>
      <c r="BN78" s="439"/>
      <c r="BO78" s="440"/>
      <c r="BP78" s="441"/>
      <c r="BQ78" s="80"/>
      <c r="BR78" s="30"/>
    </row>
    <row r="79" spans="1:70" customFormat="1" ht="13.5" customHeight="1" x14ac:dyDescent="0.2">
      <c r="A79" s="30"/>
      <c r="B79" s="415"/>
      <c r="C79" s="416"/>
      <c r="D79" s="417"/>
      <c r="E79" s="424"/>
      <c r="F79" s="425"/>
      <c r="G79" s="425"/>
      <c r="H79" s="425"/>
      <c r="I79" s="425"/>
      <c r="J79" s="425"/>
      <c r="K79" s="425"/>
      <c r="L79" s="425"/>
      <c r="M79" s="425"/>
      <c r="N79" s="425"/>
      <c r="O79" s="425"/>
      <c r="P79" s="425"/>
      <c r="Q79" s="426"/>
      <c r="R79" s="30"/>
      <c r="S79" s="80"/>
      <c r="T79" s="492"/>
      <c r="U79" s="493"/>
      <c r="V79" s="493"/>
      <c r="W79" s="493"/>
      <c r="X79" s="493"/>
      <c r="Y79" s="493"/>
      <c r="Z79" s="493"/>
      <c r="AA79" s="493"/>
      <c r="AB79" s="493"/>
      <c r="AC79" s="493"/>
      <c r="AD79" s="493"/>
      <c r="AE79" s="493"/>
      <c r="AF79" s="493"/>
      <c r="AG79" s="493"/>
      <c r="AH79" s="493"/>
      <c r="AI79" s="493"/>
      <c r="AJ79" s="493"/>
      <c r="AK79" s="493"/>
      <c r="AL79" s="493"/>
      <c r="AM79" s="494"/>
      <c r="AN79" s="448"/>
      <c r="AO79" s="449"/>
      <c r="AP79" s="450"/>
      <c r="AQ79" s="80"/>
      <c r="AR79" s="30"/>
      <c r="AS79" s="80"/>
      <c r="AT79" s="492"/>
      <c r="AU79" s="493"/>
      <c r="AV79" s="493"/>
      <c r="AW79" s="493"/>
      <c r="AX79" s="493"/>
      <c r="AY79" s="493"/>
      <c r="AZ79" s="493"/>
      <c r="BA79" s="493"/>
      <c r="BB79" s="493"/>
      <c r="BC79" s="493"/>
      <c r="BD79" s="493"/>
      <c r="BE79" s="493"/>
      <c r="BF79" s="493"/>
      <c r="BG79" s="493"/>
      <c r="BH79" s="493"/>
      <c r="BI79" s="493"/>
      <c r="BJ79" s="493"/>
      <c r="BK79" s="493"/>
      <c r="BL79" s="493"/>
      <c r="BM79" s="494"/>
      <c r="BN79" s="448"/>
      <c r="BO79" s="449"/>
      <c r="BP79" s="450"/>
      <c r="BQ79" s="80"/>
      <c r="BR79" s="30"/>
    </row>
    <row r="80" spans="1:70" customFormat="1" x14ac:dyDescent="0.2">
      <c r="A80" s="30"/>
      <c r="B80" s="30"/>
      <c r="C80" s="30"/>
      <c r="D80" s="30"/>
      <c r="E80" s="92"/>
      <c r="F80" s="92"/>
      <c r="G80" s="92"/>
      <c r="H80" s="92"/>
      <c r="I80" s="92"/>
      <c r="J80" s="92"/>
      <c r="K80" s="92"/>
      <c r="L80" s="92"/>
      <c r="M80" s="92"/>
      <c r="N80" s="92"/>
      <c r="O80" s="92"/>
      <c r="P80" s="92"/>
      <c r="Q80" s="92"/>
      <c r="R80" s="30"/>
      <c r="S80" s="80"/>
      <c r="T80" s="682" t="s">
        <v>75</v>
      </c>
      <c r="U80" s="682"/>
      <c r="V80" s="682"/>
      <c r="W80" s="682"/>
      <c r="X80" s="682"/>
      <c r="Y80" s="682"/>
      <c r="Z80" s="682"/>
      <c r="AA80" s="682"/>
      <c r="AB80" s="682"/>
      <c r="AC80" s="682"/>
      <c r="AD80" s="682"/>
      <c r="AE80" s="682"/>
      <c r="AF80" s="682"/>
      <c r="AG80" s="682"/>
      <c r="AH80" s="682"/>
      <c r="AI80" s="682"/>
      <c r="AJ80" s="682"/>
      <c r="AK80" s="682"/>
      <c r="AL80" s="682"/>
      <c r="AM80" s="682"/>
      <c r="AN80" s="83"/>
      <c r="AO80" s="83"/>
      <c r="AP80" s="83"/>
      <c r="AQ80" s="80"/>
      <c r="AR80" s="30"/>
      <c r="AS80" s="80"/>
      <c r="AT80" s="683" t="s">
        <v>75</v>
      </c>
      <c r="AU80" s="683"/>
      <c r="AV80" s="683"/>
      <c r="AW80" s="683"/>
      <c r="AX80" s="683"/>
      <c r="AY80" s="683"/>
      <c r="AZ80" s="683"/>
      <c r="BA80" s="683"/>
      <c r="BB80" s="683"/>
      <c r="BC80" s="683"/>
      <c r="BD80" s="683"/>
      <c r="BE80" s="683"/>
      <c r="BF80" s="683"/>
      <c r="BG80" s="683"/>
      <c r="BH80" s="683"/>
      <c r="BI80" s="683"/>
      <c r="BJ80" s="683"/>
      <c r="BK80" s="683"/>
      <c r="BL80" s="683"/>
      <c r="BM80" s="683"/>
      <c r="BN80" s="83"/>
      <c r="BO80" s="83"/>
      <c r="BP80" s="83"/>
      <c r="BQ80" s="80"/>
      <c r="BR80" s="30"/>
    </row>
    <row r="81" spans="1:84" customFormat="1" ht="13.5" customHeight="1" x14ac:dyDescent="0.2">
      <c r="A81" s="30"/>
      <c r="B81" s="409" t="s">
        <v>76</v>
      </c>
      <c r="C81" s="410"/>
      <c r="D81" s="411"/>
      <c r="E81" s="418" t="s">
        <v>77</v>
      </c>
      <c r="F81" s="419"/>
      <c r="G81" s="419"/>
      <c r="H81" s="419"/>
      <c r="I81" s="419"/>
      <c r="J81" s="419"/>
      <c r="K81" s="419"/>
      <c r="L81" s="419"/>
      <c r="M81" s="419"/>
      <c r="N81" s="419"/>
      <c r="O81" s="419"/>
      <c r="P81" s="419"/>
      <c r="Q81" s="420"/>
      <c r="R81" s="30"/>
      <c r="S81" s="80"/>
      <c r="T81" s="883"/>
      <c r="U81" s="884"/>
      <c r="V81" s="884"/>
      <c r="W81" s="884"/>
      <c r="X81" s="884"/>
      <c r="Y81" s="884"/>
      <c r="Z81" s="884"/>
      <c r="AA81" s="884"/>
      <c r="AB81" s="884"/>
      <c r="AC81" s="884"/>
      <c r="AD81" s="884"/>
      <c r="AE81" s="884"/>
      <c r="AF81" s="884"/>
      <c r="AG81" s="884"/>
      <c r="AH81" s="884"/>
      <c r="AI81" s="884"/>
      <c r="AJ81" s="884"/>
      <c r="AK81" s="884"/>
      <c r="AL81" s="884"/>
      <c r="AM81" s="885"/>
      <c r="AN81" s="495" t="s">
        <v>78</v>
      </c>
      <c r="AO81" s="496"/>
      <c r="AP81" s="497"/>
      <c r="AQ81" s="80"/>
      <c r="AR81" s="30"/>
      <c r="AS81" s="80"/>
      <c r="AT81" s="883"/>
      <c r="AU81" s="884"/>
      <c r="AV81" s="884"/>
      <c r="AW81" s="884"/>
      <c r="AX81" s="884"/>
      <c r="AY81" s="884"/>
      <c r="AZ81" s="884"/>
      <c r="BA81" s="884"/>
      <c r="BB81" s="884"/>
      <c r="BC81" s="884"/>
      <c r="BD81" s="884"/>
      <c r="BE81" s="884"/>
      <c r="BF81" s="884"/>
      <c r="BG81" s="884"/>
      <c r="BH81" s="884"/>
      <c r="BI81" s="884"/>
      <c r="BJ81" s="884"/>
      <c r="BK81" s="884"/>
      <c r="BL81" s="884"/>
      <c r="BM81" s="885"/>
      <c r="BN81" s="495" t="s">
        <v>78</v>
      </c>
      <c r="BO81" s="496"/>
      <c r="BP81" s="497"/>
      <c r="BQ81" s="80"/>
      <c r="BR81" s="30"/>
    </row>
    <row r="82" spans="1:84" customFormat="1" ht="13.5" customHeight="1" x14ac:dyDescent="0.2">
      <c r="A82" s="30"/>
      <c r="B82" s="412"/>
      <c r="C82" s="413"/>
      <c r="D82" s="414"/>
      <c r="E82" s="421"/>
      <c r="F82" s="422"/>
      <c r="G82" s="422"/>
      <c r="H82" s="422"/>
      <c r="I82" s="422"/>
      <c r="J82" s="422"/>
      <c r="K82" s="422"/>
      <c r="L82" s="422"/>
      <c r="M82" s="422"/>
      <c r="N82" s="422"/>
      <c r="O82" s="422"/>
      <c r="P82" s="422"/>
      <c r="Q82" s="423"/>
      <c r="R82" s="30"/>
      <c r="S82" s="80"/>
      <c r="T82" s="886"/>
      <c r="U82" s="887"/>
      <c r="V82" s="887"/>
      <c r="W82" s="887"/>
      <c r="X82" s="887"/>
      <c r="Y82" s="887"/>
      <c r="Z82" s="887"/>
      <c r="AA82" s="887"/>
      <c r="AB82" s="887"/>
      <c r="AC82" s="887"/>
      <c r="AD82" s="887"/>
      <c r="AE82" s="887"/>
      <c r="AF82" s="887"/>
      <c r="AG82" s="887"/>
      <c r="AH82" s="887"/>
      <c r="AI82" s="887"/>
      <c r="AJ82" s="887"/>
      <c r="AK82" s="887"/>
      <c r="AL82" s="887"/>
      <c r="AM82" s="888"/>
      <c r="AN82" s="439"/>
      <c r="AO82" s="440"/>
      <c r="AP82" s="441"/>
      <c r="AQ82" s="80"/>
      <c r="AR82" s="30"/>
      <c r="AS82" s="80"/>
      <c r="AT82" s="886"/>
      <c r="AU82" s="887"/>
      <c r="AV82" s="887"/>
      <c r="AW82" s="887"/>
      <c r="AX82" s="887"/>
      <c r="AY82" s="887"/>
      <c r="AZ82" s="887"/>
      <c r="BA82" s="887"/>
      <c r="BB82" s="887"/>
      <c r="BC82" s="887"/>
      <c r="BD82" s="887"/>
      <c r="BE82" s="887"/>
      <c r="BF82" s="887"/>
      <c r="BG82" s="887"/>
      <c r="BH82" s="887"/>
      <c r="BI82" s="887"/>
      <c r="BJ82" s="887"/>
      <c r="BK82" s="887"/>
      <c r="BL82" s="887"/>
      <c r="BM82" s="888"/>
      <c r="BN82" s="439"/>
      <c r="BO82" s="440"/>
      <c r="BP82" s="441"/>
      <c r="BQ82" s="80"/>
      <c r="BR82" s="30"/>
    </row>
    <row r="83" spans="1:84" customFormat="1" ht="13.5" customHeight="1" x14ac:dyDescent="0.2">
      <c r="A83" s="30"/>
      <c r="B83" s="877"/>
      <c r="C83" s="878"/>
      <c r="D83" s="879"/>
      <c r="E83" s="880"/>
      <c r="F83" s="881"/>
      <c r="G83" s="881"/>
      <c r="H83" s="881"/>
      <c r="I83" s="881"/>
      <c r="J83" s="881"/>
      <c r="K83" s="881"/>
      <c r="L83" s="881"/>
      <c r="M83" s="881"/>
      <c r="N83" s="881"/>
      <c r="O83" s="881"/>
      <c r="P83" s="881"/>
      <c r="Q83" s="882"/>
      <c r="R83" s="30"/>
      <c r="S83" s="80"/>
      <c r="T83" s="889"/>
      <c r="U83" s="890"/>
      <c r="V83" s="890"/>
      <c r="W83" s="890"/>
      <c r="X83" s="890"/>
      <c r="Y83" s="890"/>
      <c r="Z83" s="890"/>
      <c r="AA83" s="890"/>
      <c r="AB83" s="890"/>
      <c r="AC83" s="890"/>
      <c r="AD83" s="890"/>
      <c r="AE83" s="890"/>
      <c r="AF83" s="890"/>
      <c r="AG83" s="890"/>
      <c r="AH83" s="890"/>
      <c r="AI83" s="890"/>
      <c r="AJ83" s="890"/>
      <c r="AK83" s="890"/>
      <c r="AL83" s="890"/>
      <c r="AM83" s="891"/>
      <c r="AN83" s="442"/>
      <c r="AO83" s="443"/>
      <c r="AP83" s="444"/>
      <c r="AQ83" s="80"/>
      <c r="AR83" s="30"/>
      <c r="AS83" s="80"/>
      <c r="AT83" s="889"/>
      <c r="AU83" s="890"/>
      <c r="AV83" s="890"/>
      <c r="AW83" s="890"/>
      <c r="AX83" s="890"/>
      <c r="AY83" s="890"/>
      <c r="AZ83" s="890"/>
      <c r="BA83" s="890"/>
      <c r="BB83" s="890"/>
      <c r="BC83" s="890"/>
      <c r="BD83" s="890"/>
      <c r="BE83" s="890"/>
      <c r="BF83" s="890"/>
      <c r="BG83" s="890"/>
      <c r="BH83" s="890"/>
      <c r="BI83" s="890"/>
      <c r="BJ83" s="890"/>
      <c r="BK83" s="890"/>
      <c r="BL83" s="890"/>
      <c r="BM83" s="891"/>
      <c r="BN83" s="442"/>
      <c r="BO83" s="443"/>
      <c r="BP83" s="444"/>
      <c r="BQ83" s="80"/>
      <c r="BR83" s="30"/>
    </row>
    <row r="84" spans="1:84" customFormat="1" ht="20.25" customHeight="1" x14ac:dyDescent="0.2">
      <c r="A84" s="30"/>
      <c r="B84" s="892" t="s">
        <v>79</v>
      </c>
      <c r="C84" s="893"/>
      <c r="D84" s="894"/>
      <c r="E84" s="895" t="s">
        <v>80</v>
      </c>
      <c r="F84" s="896"/>
      <c r="G84" s="896"/>
      <c r="H84" s="896"/>
      <c r="I84" s="896"/>
      <c r="J84" s="896"/>
      <c r="K84" s="896"/>
      <c r="L84" s="896"/>
      <c r="M84" s="896"/>
      <c r="N84" s="896"/>
      <c r="O84" s="896"/>
      <c r="P84" s="896"/>
      <c r="Q84" s="897"/>
      <c r="R84" s="30"/>
      <c r="S84" s="80"/>
      <c r="T84" s="843"/>
      <c r="U84" s="844"/>
      <c r="V84" s="844"/>
      <c r="W84" s="844"/>
      <c r="X84" s="844"/>
      <c r="Y84" s="844"/>
      <c r="Z84" s="844"/>
      <c r="AA84" s="844"/>
      <c r="AB84" s="844"/>
      <c r="AC84" s="844"/>
      <c r="AD84" s="844"/>
      <c r="AE84" s="844"/>
      <c r="AF84" s="844"/>
      <c r="AG84" s="844"/>
      <c r="AH84" s="844"/>
      <c r="AI84" s="844"/>
      <c r="AJ84" s="844"/>
      <c r="AK84" s="844"/>
      <c r="AL84" s="844"/>
      <c r="AM84" s="845"/>
      <c r="AN84" s="436" t="s">
        <v>51</v>
      </c>
      <c r="AO84" s="437"/>
      <c r="AP84" s="438"/>
      <c r="AQ84" s="80"/>
      <c r="AR84" s="30"/>
      <c r="AS84" s="80"/>
      <c r="AT84" s="843"/>
      <c r="AU84" s="844"/>
      <c r="AV84" s="844"/>
      <c r="AW84" s="844"/>
      <c r="AX84" s="844"/>
      <c r="AY84" s="844"/>
      <c r="AZ84" s="844"/>
      <c r="BA84" s="844"/>
      <c r="BB84" s="844"/>
      <c r="BC84" s="844"/>
      <c r="BD84" s="844"/>
      <c r="BE84" s="844"/>
      <c r="BF84" s="844"/>
      <c r="BG84" s="844"/>
      <c r="BH84" s="844"/>
      <c r="BI84" s="844"/>
      <c r="BJ84" s="844"/>
      <c r="BK84" s="844"/>
      <c r="BL84" s="844"/>
      <c r="BM84" s="845"/>
      <c r="BN84" s="436" t="s">
        <v>51</v>
      </c>
      <c r="BO84" s="437"/>
      <c r="BP84" s="438"/>
      <c r="BQ84" s="80"/>
      <c r="BR84" s="818" t="str">
        <f>IF($T$38="料率",IF($AT$84="","",IF($T$87-$AT$87&gt;$AT$74,"","※2")),"")</f>
        <v/>
      </c>
      <c r="BS84" s="739" t="str">
        <f>IF(BR84="※2","補助金が有る場合のF「リース料金支払額合計」から、補助金相当分の減額がされていることが確認できません。","")</f>
        <v/>
      </c>
      <c r="BT84" s="739"/>
      <c r="BU84" s="739"/>
      <c r="BV84" s="739"/>
      <c r="BW84" s="739"/>
      <c r="BX84" s="739"/>
      <c r="BY84" s="739"/>
      <c r="BZ84" s="739"/>
      <c r="CA84" s="739"/>
      <c r="CB84" s="739"/>
      <c r="CC84" s="739"/>
      <c r="CD84" s="739"/>
      <c r="CE84" s="164"/>
      <c r="CF84" s="164"/>
    </row>
    <row r="85" spans="1:84" customFormat="1" ht="13.5" customHeight="1" x14ac:dyDescent="0.2">
      <c r="A85" s="30"/>
      <c r="B85" s="412"/>
      <c r="C85" s="413"/>
      <c r="D85" s="414"/>
      <c r="E85" s="421"/>
      <c r="F85" s="422"/>
      <c r="G85" s="422"/>
      <c r="H85" s="422"/>
      <c r="I85" s="422"/>
      <c r="J85" s="422"/>
      <c r="K85" s="422"/>
      <c r="L85" s="422"/>
      <c r="M85" s="422"/>
      <c r="N85" s="422"/>
      <c r="O85" s="422"/>
      <c r="P85" s="422"/>
      <c r="Q85" s="423"/>
      <c r="R85" s="30"/>
      <c r="S85" s="80"/>
      <c r="T85" s="803"/>
      <c r="U85" s="804"/>
      <c r="V85" s="804"/>
      <c r="W85" s="804"/>
      <c r="X85" s="804"/>
      <c r="Y85" s="804"/>
      <c r="Z85" s="804"/>
      <c r="AA85" s="804"/>
      <c r="AB85" s="804"/>
      <c r="AC85" s="804"/>
      <c r="AD85" s="804"/>
      <c r="AE85" s="804"/>
      <c r="AF85" s="804"/>
      <c r="AG85" s="804"/>
      <c r="AH85" s="804"/>
      <c r="AI85" s="804"/>
      <c r="AJ85" s="804"/>
      <c r="AK85" s="804"/>
      <c r="AL85" s="804"/>
      <c r="AM85" s="805"/>
      <c r="AN85" s="439"/>
      <c r="AO85" s="440"/>
      <c r="AP85" s="441"/>
      <c r="AQ85" s="80"/>
      <c r="AR85" s="30"/>
      <c r="AS85" s="80"/>
      <c r="AT85" s="803"/>
      <c r="AU85" s="804"/>
      <c r="AV85" s="804"/>
      <c r="AW85" s="804"/>
      <c r="AX85" s="804"/>
      <c r="AY85" s="804"/>
      <c r="AZ85" s="804"/>
      <c r="BA85" s="804"/>
      <c r="BB85" s="804"/>
      <c r="BC85" s="804"/>
      <c r="BD85" s="804"/>
      <c r="BE85" s="804"/>
      <c r="BF85" s="804"/>
      <c r="BG85" s="804"/>
      <c r="BH85" s="804"/>
      <c r="BI85" s="804"/>
      <c r="BJ85" s="804"/>
      <c r="BK85" s="804"/>
      <c r="BL85" s="804"/>
      <c r="BM85" s="805"/>
      <c r="BN85" s="439"/>
      <c r="BO85" s="440"/>
      <c r="BP85" s="441"/>
      <c r="BQ85" s="80"/>
      <c r="BR85" s="818"/>
      <c r="BS85" s="739"/>
      <c r="BT85" s="739"/>
      <c r="BU85" s="739"/>
      <c r="BV85" s="739"/>
      <c r="BW85" s="739"/>
      <c r="BX85" s="739"/>
      <c r="BY85" s="739"/>
      <c r="BZ85" s="739"/>
      <c r="CA85" s="739"/>
      <c r="CB85" s="739"/>
      <c r="CC85" s="739"/>
      <c r="CD85" s="739"/>
      <c r="CE85" s="164"/>
      <c r="CF85" s="164"/>
    </row>
    <row r="86" spans="1:84" customFormat="1" ht="13.5" customHeight="1" x14ac:dyDescent="0.2">
      <c r="A86" s="30"/>
      <c r="B86" s="415"/>
      <c r="C86" s="416"/>
      <c r="D86" s="417"/>
      <c r="E86" s="424"/>
      <c r="F86" s="425"/>
      <c r="G86" s="425"/>
      <c r="H86" s="425"/>
      <c r="I86" s="425"/>
      <c r="J86" s="425"/>
      <c r="K86" s="425"/>
      <c r="L86" s="425"/>
      <c r="M86" s="425"/>
      <c r="N86" s="425"/>
      <c r="O86" s="425"/>
      <c r="P86" s="425"/>
      <c r="Q86" s="426"/>
      <c r="R86" s="30"/>
      <c r="S86" s="80"/>
      <c r="T86" s="806"/>
      <c r="U86" s="807"/>
      <c r="V86" s="807"/>
      <c r="W86" s="807"/>
      <c r="X86" s="807"/>
      <c r="Y86" s="807"/>
      <c r="Z86" s="807"/>
      <c r="AA86" s="807"/>
      <c r="AB86" s="807"/>
      <c r="AC86" s="807"/>
      <c r="AD86" s="807"/>
      <c r="AE86" s="807"/>
      <c r="AF86" s="807"/>
      <c r="AG86" s="807"/>
      <c r="AH86" s="807"/>
      <c r="AI86" s="807"/>
      <c r="AJ86" s="807"/>
      <c r="AK86" s="807"/>
      <c r="AL86" s="807"/>
      <c r="AM86" s="808"/>
      <c r="AN86" s="448"/>
      <c r="AO86" s="449"/>
      <c r="AP86" s="450"/>
      <c r="AQ86" s="80"/>
      <c r="AR86" s="30"/>
      <c r="AS86" s="80"/>
      <c r="AT86" s="806"/>
      <c r="AU86" s="807"/>
      <c r="AV86" s="807"/>
      <c r="AW86" s="807"/>
      <c r="AX86" s="807"/>
      <c r="AY86" s="807"/>
      <c r="AZ86" s="807"/>
      <c r="BA86" s="807"/>
      <c r="BB86" s="807"/>
      <c r="BC86" s="807"/>
      <c r="BD86" s="807"/>
      <c r="BE86" s="807"/>
      <c r="BF86" s="807"/>
      <c r="BG86" s="807"/>
      <c r="BH86" s="807"/>
      <c r="BI86" s="807"/>
      <c r="BJ86" s="807"/>
      <c r="BK86" s="807"/>
      <c r="BL86" s="807"/>
      <c r="BM86" s="808"/>
      <c r="BN86" s="448"/>
      <c r="BO86" s="449"/>
      <c r="BP86" s="450"/>
      <c r="BQ86" s="80"/>
      <c r="BR86" s="818"/>
      <c r="BS86" s="739"/>
      <c r="BT86" s="739"/>
      <c r="BU86" s="739"/>
      <c r="BV86" s="739"/>
      <c r="BW86" s="739"/>
      <c r="BX86" s="739"/>
      <c r="BY86" s="739"/>
      <c r="BZ86" s="739"/>
      <c r="CA86" s="739"/>
      <c r="CB86" s="739"/>
      <c r="CC86" s="739"/>
      <c r="CD86" s="739"/>
      <c r="CE86" s="164"/>
      <c r="CF86" s="164"/>
    </row>
    <row r="87" spans="1:84" customFormat="1" ht="13.5" customHeight="1" x14ac:dyDescent="0.2">
      <c r="A87" s="30"/>
      <c r="B87" s="409" t="s">
        <v>71</v>
      </c>
      <c r="C87" s="410"/>
      <c r="D87" s="411"/>
      <c r="E87" s="899" t="s">
        <v>115</v>
      </c>
      <c r="F87" s="900"/>
      <c r="G87" s="900"/>
      <c r="H87" s="900"/>
      <c r="I87" s="900"/>
      <c r="J87" s="900"/>
      <c r="K87" s="900"/>
      <c r="L87" s="900"/>
      <c r="M87" s="900"/>
      <c r="N87" s="900"/>
      <c r="O87" s="900"/>
      <c r="P87" s="900"/>
      <c r="Q87" s="901"/>
      <c r="R87" s="30"/>
      <c r="S87" s="80"/>
      <c r="T87" s="908"/>
      <c r="U87" s="909"/>
      <c r="V87" s="909"/>
      <c r="W87" s="909"/>
      <c r="X87" s="909"/>
      <c r="Y87" s="909"/>
      <c r="Z87" s="909"/>
      <c r="AA87" s="909"/>
      <c r="AB87" s="909"/>
      <c r="AC87" s="909"/>
      <c r="AD87" s="909"/>
      <c r="AE87" s="909"/>
      <c r="AF87" s="909"/>
      <c r="AG87" s="909"/>
      <c r="AH87" s="909"/>
      <c r="AI87" s="909"/>
      <c r="AJ87" s="909"/>
      <c r="AK87" s="909"/>
      <c r="AL87" s="909"/>
      <c r="AM87" s="910"/>
      <c r="AN87" s="495" t="s">
        <v>51</v>
      </c>
      <c r="AO87" s="496"/>
      <c r="AP87" s="497"/>
      <c r="AQ87" s="80"/>
      <c r="AR87" s="30"/>
      <c r="AS87" s="80"/>
      <c r="AT87" s="908"/>
      <c r="AU87" s="909"/>
      <c r="AV87" s="909"/>
      <c r="AW87" s="909"/>
      <c r="AX87" s="909"/>
      <c r="AY87" s="909"/>
      <c r="AZ87" s="909"/>
      <c r="BA87" s="909"/>
      <c r="BB87" s="909"/>
      <c r="BC87" s="909"/>
      <c r="BD87" s="909"/>
      <c r="BE87" s="909"/>
      <c r="BF87" s="909"/>
      <c r="BG87" s="909"/>
      <c r="BH87" s="909"/>
      <c r="BI87" s="909"/>
      <c r="BJ87" s="909"/>
      <c r="BK87" s="909"/>
      <c r="BL87" s="909"/>
      <c r="BM87" s="910"/>
      <c r="BN87" s="495" t="s">
        <v>51</v>
      </c>
      <c r="BO87" s="496"/>
      <c r="BP87" s="497"/>
      <c r="BQ87" s="80"/>
      <c r="BR87" s="852" t="str">
        <f>IF($T$38="料率",IF($AT$87="","",IF($AT$87&gt;=$AT$77,"","※1")),"")</f>
        <v/>
      </c>
      <c r="BS87" s="898" t="str">
        <f>IF(BR87="※1","残価設定がないリース契約であることが確認できません。","")</f>
        <v/>
      </c>
      <c r="BT87" s="898"/>
      <c r="BU87" s="898"/>
      <c r="BV87" s="898"/>
      <c r="BW87" s="898"/>
      <c r="BX87" s="898"/>
      <c r="BY87" s="898"/>
      <c r="BZ87" s="898"/>
      <c r="CA87" s="898"/>
      <c r="CB87" s="898"/>
      <c r="CC87" s="898"/>
      <c r="CD87" s="898"/>
    </row>
    <row r="88" spans="1:84" customFormat="1" ht="13.5" customHeight="1" x14ac:dyDescent="0.2">
      <c r="A88" s="30"/>
      <c r="B88" s="412"/>
      <c r="C88" s="413"/>
      <c r="D88" s="414"/>
      <c r="E88" s="902"/>
      <c r="F88" s="903"/>
      <c r="G88" s="903"/>
      <c r="H88" s="903"/>
      <c r="I88" s="903"/>
      <c r="J88" s="903"/>
      <c r="K88" s="903"/>
      <c r="L88" s="903"/>
      <c r="M88" s="903"/>
      <c r="N88" s="903"/>
      <c r="O88" s="903"/>
      <c r="P88" s="903"/>
      <c r="Q88" s="904"/>
      <c r="R88" s="30"/>
      <c r="S88" s="80"/>
      <c r="T88" s="911"/>
      <c r="U88" s="912"/>
      <c r="V88" s="912"/>
      <c r="W88" s="912"/>
      <c r="X88" s="912"/>
      <c r="Y88" s="912"/>
      <c r="Z88" s="912"/>
      <c r="AA88" s="912"/>
      <c r="AB88" s="912"/>
      <c r="AC88" s="912"/>
      <c r="AD88" s="912"/>
      <c r="AE88" s="912"/>
      <c r="AF88" s="912"/>
      <c r="AG88" s="912"/>
      <c r="AH88" s="912"/>
      <c r="AI88" s="912"/>
      <c r="AJ88" s="912"/>
      <c r="AK88" s="912"/>
      <c r="AL88" s="912"/>
      <c r="AM88" s="913"/>
      <c r="AN88" s="439"/>
      <c r="AO88" s="440"/>
      <c r="AP88" s="441"/>
      <c r="AQ88" s="80"/>
      <c r="AR88" s="30"/>
      <c r="AS88" s="80"/>
      <c r="AT88" s="911"/>
      <c r="AU88" s="912"/>
      <c r="AV88" s="912"/>
      <c r="AW88" s="912"/>
      <c r="AX88" s="912"/>
      <c r="AY88" s="912"/>
      <c r="AZ88" s="912"/>
      <c r="BA88" s="912"/>
      <c r="BB88" s="912"/>
      <c r="BC88" s="912"/>
      <c r="BD88" s="912"/>
      <c r="BE88" s="912"/>
      <c r="BF88" s="912"/>
      <c r="BG88" s="912"/>
      <c r="BH88" s="912"/>
      <c r="BI88" s="912"/>
      <c r="BJ88" s="912"/>
      <c r="BK88" s="912"/>
      <c r="BL88" s="912"/>
      <c r="BM88" s="913"/>
      <c r="BN88" s="439"/>
      <c r="BO88" s="440"/>
      <c r="BP88" s="441"/>
      <c r="BQ88" s="80"/>
      <c r="BR88" s="852"/>
      <c r="BS88" s="898"/>
      <c r="BT88" s="898"/>
      <c r="BU88" s="898"/>
      <c r="BV88" s="898"/>
      <c r="BW88" s="898"/>
      <c r="BX88" s="898"/>
      <c r="BY88" s="898"/>
      <c r="BZ88" s="898"/>
      <c r="CA88" s="898"/>
      <c r="CB88" s="898"/>
      <c r="CC88" s="898"/>
      <c r="CD88" s="898"/>
    </row>
    <row r="89" spans="1:84" customFormat="1" ht="13.5" customHeight="1" x14ac:dyDescent="0.2">
      <c r="A89" s="30"/>
      <c r="B89" s="415"/>
      <c r="C89" s="416"/>
      <c r="D89" s="417"/>
      <c r="E89" s="905"/>
      <c r="F89" s="906"/>
      <c r="G89" s="906"/>
      <c r="H89" s="906"/>
      <c r="I89" s="906"/>
      <c r="J89" s="906"/>
      <c r="K89" s="906"/>
      <c r="L89" s="906"/>
      <c r="M89" s="906"/>
      <c r="N89" s="906"/>
      <c r="O89" s="906"/>
      <c r="P89" s="906"/>
      <c r="Q89" s="907"/>
      <c r="R89" s="30"/>
      <c r="S89" s="80"/>
      <c r="T89" s="914"/>
      <c r="U89" s="915"/>
      <c r="V89" s="915"/>
      <c r="W89" s="915"/>
      <c r="X89" s="915"/>
      <c r="Y89" s="915"/>
      <c r="Z89" s="915"/>
      <c r="AA89" s="915"/>
      <c r="AB89" s="915"/>
      <c r="AC89" s="915"/>
      <c r="AD89" s="915"/>
      <c r="AE89" s="915"/>
      <c r="AF89" s="915"/>
      <c r="AG89" s="915"/>
      <c r="AH89" s="915"/>
      <c r="AI89" s="915"/>
      <c r="AJ89" s="915"/>
      <c r="AK89" s="915"/>
      <c r="AL89" s="915"/>
      <c r="AM89" s="916"/>
      <c r="AN89" s="448"/>
      <c r="AO89" s="449"/>
      <c r="AP89" s="450"/>
      <c r="AQ89" s="80"/>
      <c r="AR89" s="30"/>
      <c r="AS89" s="80"/>
      <c r="AT89" s="914"/>
      <c r="AU89" s="915"/>
      <c r="AV89" s="915"/>
      <c r="AW89" s="915"/>
      <c r="AX89" s="915"/>
      <c r="AY89" s="915"/>
      <c r="AZ89" s="915"/>
      <c r="BA89" s="915"/>
      <c r="BB89" s="915"/>
      <c r="BC89" s="915"/>
      <c r="BD89" s="915"/>
      <c r="BE89" s="915"/>
      <c r="BF89" s="915"/>
      <c r="BG89" s="915"/>
      <c r="BH89" s="915"/>
      <c r="BI89" s="915"/>
      <c r="BJ89" s="915"/>
      <c r="BK89" s="915"/>
      <c r="BL89" s="915"/>
      <c r="BM89" s="916"/>
      <c r="BN89" s="448"/>
      <c r="BO89" s="449"/>
      <c r="BP89" s="450"/>
      <c r="BQ89" s="80"/>
      <c r="BR89" s="852"/>
      <c r="BS89" s="898"/>
      <c r="BT89" s="898"/>
      <c r="BU89" s="898"/>
      <c r="BV89" s="898"/>
      <c r="BW89" s="898"/>
      <c r="BX89" s="898"/>
      <c r="BY89" s="898"/>
      <c r="BZ89" s="898"/>
      <c r="CA89" s="898"/>
      <c r="CB89" s="898"/>
      <c r="CC89" s="898"/>
      <c r="CD89" s="898"/>
    </row>
    <row r="90" spans="1:84" customFormat="1" ht="13.5" customHeight="1" x14ac:dyDescent="0.2">
      <c r="A90" s="30"/>
      <c r="B90" s="30"/>
      <c r="C90" s="30"/>
      <c r="D90" s="30"/>
      <c r="E90" s="30"/>
      <c r="F90" s="30"/>
      <c r="G90" s="30"/>
      <c r="H90" s="30"/>
      <c r="I90" s="30"/>
      <c r="J90" s="30"/>
      <c r="K90" s="30"/>
      <c r="L90" s="30"/>
      <c r="M90" s="30"/>
      <c r="N90" s="30"/>
      <c r="O90" s="30"/>
      <c r="P90" s="30"/>
      <c r="Q90" s="30"/>
      <c r="R90" s="3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3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129"/>
    </row>
    <row r="91" spans="1:84" customFormat="1" ht="34.5" customHeight="1" x14ac:dyDescent="0.2">
      <c r="A91" s="30"/>
      <c r="B91" s="406" t="s">
        <v>104</v>
      </c>
      <c r="C91" s="407"/>
      <c r="D91" s="407"/>
      <c r="E91" s="407"/>
      <c r="F91" s="407"/>
      <c r="G91" s="407"/>
      <c r="H91" s="407"/>
      <c r="I91" s="407"/>
      <c r="J91" s="407"/>
      <c r="K91" s="407"/>
      <c r="L91" s="407"/>
      <c r="M91" s="407"/>
      <c r="N91" s="407"/>
      <c r="O91" s="407"/>
      <c r="P91" s="407"/>
      <c r="Q91" s="408"/>
      <c r="R91" s="30"/>
      <c r="S91" s="80"/>
      <c r="T91" s="684" t="str">
        <f>IF(T38="料率",IF(T87="","",T87-T77),"")</f>
        <v/>
      </c>
      <c r="U91" s="685"/>
      <c r="V91" s="685"/>
      <c r="W91" s="685"/>
      <c r="X91" s="685"/>
      <c r="Y91" s="685"/>
      <c r="Z91" s="685"/>
      <c r="AA91" s="685"/>
      <c r="AB91" s="685"/>
      <c r="AC91" s="685"/>
      <c r="AD91" s="685"/>
      <c r="AE91" s="685"/>
      <c r="AF91" s="685"/>
      <c r="AG91" s="685"/>
      <c r="AH91" s="685"/>
      <c r="AI91" s="685"/>
      <c r="AJ91" s="685"/>
      <c r="AK91" s="685"/>
      <c r="AL91" s="685"/>
      <c r="AM91" s="686"/>
      <c r="AN91" s="592" t="s">
        <v>51</v>
      </c>
      <c r="AO91" s="593"/>
      <c r="AP91" s="594"/>
      <c r="AQ91" s="80"/>
      <c r="AR91" s="30"/>
      <c r="AS91" s="85"/>
      <c r="AT91" s="684" t="str">
        <f>IF(T38="料率",IF(AT87="","",AT87-AT77),"")</f>
        <v/>
      </c>
      <c r="AU91" s="685"/>
      <c r="AV91" s="685"/>
      <c r="AW91" s="685"/>
      <c r="AX91" s="685"/>
      <c r="AY91" s="685"/>
      <c r="AZ91" s="685"/>
      <c r="BA91" s="685"/>
      <c r="BB91" s="685"/>
      <c r="BC91" s="685"/>
      <c r="BD91" s="685"/>
      <c r="BE91" s="685"/>
      <c r="BF91" s="685"/>
      <c r="BG91" s="685"/>
      <c r="BH91" s="685"/>
      <c r="BI91" s="685"/>
      <c r="BJ91" s="685"/>
      <c r="BK91" s="685"/>
      <c r="BL91" s="685"/>
      <c r="BM91" s="686"/>
      <c r="BN91" s="592" t="s">
        <v>51</v>
      </c>
      <c r="BO91" s="593"/>
      <c r="BP91" s="594"/>
      <c r="BQ91" s="80"/>
      <c r="BR91" s="129"/>
    </row>
    <row r="92" spans="1:84" customFormat="1" ht="13.5" customHeight="1" x14ac:dyDescent="0.2">
      <c r="A92" s="30"/>
      <c r="B92" s="30"/>
      <c r="C92" s="30"/>
      <c r="D92" s="30"/>
      <c r="E92" s="30"/>
      <c r="F92" s="30"/>
      <c r="G92" s="30"/>
      <c r="H92" s="30"/>
      <c r="I92" s="30"/>
      <c r="J92" s="30"/>
      <c r="K92" s="30"/>
      <c r="L92" s="30"/>
      <c r="M92" s="30"/>
      <c r="N92" s="30"/>
      <c r="O92" s="30"/>
      <c r="P92" s="30"/>
      <c r="Q92" s="30"/>
      <c r="R92" s="3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3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129"/>
    </row>
    <row r="93" spans="1:84" customFormat="1" ht="0.75" customHeight="1" x14ac:dyDescent="0.2">
      <c r="A93" s="30"/>
      <c r="B93" s="30"/>
      <c r="C93" s="30"/>
      <c r="D93" s="30"/>
      <c r="E93" s="30"/>
      <c r="F93" s="30"/>
      <c r="G93" s="30"/>
      <c r="H93" s="30"/>
      <c r="I93" s="30"/>
      <c r="J93" s="30"/>
      <c r="K93" s="30"/>
      <c r="L93" s="30"/>
      <c r="M93" s="30"/>
      <c r="N93" s="30"/>
      <c r="O93" s="30"/>
      <c r="P93" s="30"/>
      <c r="Q93" s="30"/>
      <c r="R93" s="30"/>
      <c r="S93" s="80"/>
      <c r="T93" s="614"/>
      <c r="U93" s="614"/>
      <c r="V93" s="614"/>
      <c r="W93" s="614"/>
      <c r="X93" s="614"/>
      <c r="Y93" s="614"/>
      <c r="Z93" s="614"/>
      <c r="AA93" s="614"/>
      <c r="AB93" s="614"/>
      <c r="AC93" s="614"/>
      <c r="AD93" s="614"/>
      <c r="AE93" s="614"/>
      <c r="AF93" s="614"/>
      <c r="AG93" s="614"/>
      <c r="AH93" s="614"/>
      <c r="AI93" s="614"/>
      <c r="AJ93" s="614"/>
      <c r="AK93" s="614"/>
      <c r="AL93" s="614"/>
      <c r="AM93" s="614"/>
      <c r="AN93" s="80"/>
      <c r="AO93" s="80"/>
      <c r="AP93" s="80"/>
      <c r="AQ93" s="80"/>
      <c r="AR93" s="30"/>
      <c r="AS93" s="85"/>
      <c r="AT93" s="614"/>
      <c r="AU93" s="614"/>
      <c r="AV93" s="614"/>
      <c r="AW93" s="614"/>
      <c r="AX93" s="614"/>
      <c r="AY93" s="614"/>
      <c r="AZ93" s="614"/>
      <c r="BA93" s="614"/>
      <c r="BB93" s="614"/>
      <c r="BC93" s="614"/>
      <c r="BD93" s="614"/>
      <c r="BE93" s="614"/>
      <c r="BF93" s="614"/>
      <c r="BG93" s="614"/>
      <c r="BH93" s="614"/>
      <c r="BI93" s="614"/>
      <c r="BJ93" s="614"/>
      <c r="BK93" s="614"/>
      <c r="BL93" s="614"/>
      <c r="BM93" s="614"/>
      <c r="BN93" s="80"/>
      <c r="BO93" s="80"/>
      <c r="BP93" s="80"/>
      <c r="BQ93" s="80"/>
      <c r="BR93" s="40"/>
    </row>
    <row r="94" spans="1:84" customFormat="1" ht="13.5"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40"/>
    </row>
    <row r="95" spans="1:84" customFormat="1"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40"/>
    </row>
    <row r="96" spans="1:84" customFormat="1" ht="2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2" t="s">
        <v>90</v>
      </c>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40"/>
    </row>
    <row r="97" spans="1:70" customFormat="1"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870"/>
      <c r="BM97" s="870"/>
      <c r="BN97" s="870"/>
      <c r="BO97" s="870"/>
      <c r="BP97" s="870"/>
      <c r="BQ97" s="30"/>
      <c r="BR97" s="30"/>
    </row>
    <row r="98" spans="1:70" customFormat="1" ht="13.5"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870"/>
      <c r="BM98" s="870"/>
      <c r="BN98" s="870"/>
      <c r="BO98" s="870"/>
      <c r="BP98" s="870"/>
      <c r="BQ98" s="30"/>
      <c r="BR98" s="30"/>
    </row>
    <row r="99" spans="1:70" customFormat="1" ht="13.5"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870"/>
      <c r="BM99" s="870"/>
      <c r="BN99" s="870"/>
      <c r="BO99" s="870"/>
      <c r="BP99" s="870"/>
      <c r="BQ99" s="30"/>
      <c r="BR99" s="30"/>
    </row>
    <row r="100" spans="1:70" customFormat="1" ht="13.5"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871" t="str">
        <f>IF(【契約①】契約内容申告書!N107="","",【契約①】契約内容申告書!N107)</f>
        <v>　</v>
      </c>
      <c r="AY100" s="872"/>
      <c r="AZ100" s="872"/>
      <c r="BA100" s="872"/>
      <c r="BB100" s="872"/>
      <c r="BC100" s="872"/>
      <c r="BD100" s="872"/>
      <c r="BE100" s="872"/>
      <c r="BF100" s="872"/>
      <c r="BG100" s="872"/>
      <c r="BH100" s="872"/>
      <c r="BI100" s="872"/>
      <c r="BJ100" s="873"/>
      <c r="BK100" s="30"/>
      <c r="BL100" s="870"/>
      <c r="BM100" s="870"/>
      <c r="BN100" s="870"/>
      <c r="BO100" s="870"/>
      <c r="BP100" s="870"/>
      <c r="BQ100" s="30"/>
      <c r="BR100" s="30"/>
    </row>
    <row r="101" spans="1:70" customFormat="1" ht="21"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20" t="s">
        <v>82</v>
      </c>
      <c r="AR101" s="86"/>
      <c r="AS101" s="86"/>
      <c r="AT101" s="86"/>
      <c r="AU101" s="86"/>
      <c r="AV101" s="86"/>
      <c r="AW101" s="20"/>
      <c r="AX101" s="874"/>
      <c r="AY101" s="875"/>
      <c r="AZ101" s="875"/>
      <c r="BA101" s="875"/>
      <c r="BB101" s="875"/>
      <c r="BC101" s="875"/>
      <c r="BD101" s="875"/>
      <c r="BE101" s="875"/>
      <c r="BF101" s="875"/>
      <c r="BG101" s="875"/>
      <c r="BH101" s="875"/>
      <c r="BI101" s="875"/>
      <c r="BJ101" s="876"/>
      <c r="BK101" s="40"/>
      <c r="BL101" s="870"/>
      <c r="BM101" s="870"/>
      <c r="BN101" s="870"/>
      <c r="BO101" s="870"/>
      <c r="BP101" s="870"/>
      <c r="BQ101" s="30"/>
      <c r="BR101" s="30"/>
    </row>
    <row r="102" spans="1:70" customForma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40"/>
      <c r="BL102" s="30"/>
      <c r="BM102" s="30"/>
      <c r="BN102" s="30"/>
      <c r="BO102" s="30"/>
      <c r="BP102" s="30"/>
      <c r="BQ102" s="30"/>
      <c r="BR102" s="30"/>
    </row>
    <row r="103" spans="1:70" customFormat="1" ht="21.75" customHeight="1" x14ac:dyDescent="0.2"/>
    <row r="104" spans="1:70" customFormat="1" x14ac:dyDescent="0.2"/>
    <row r="105" spans="1:70" customFormat="1" x14ac:dyDescent="0.2"/>
    <row r="106" spans="1:70" customFormat="1" x14ac:dyDescent="0.2"/>
    <row r="107" spans="1:70" customFormat="1" x14ac:dyDescent="0.2"/>
    <row r="108" spans="1:70" customFormat="1" x14ac:dyDescent="0.2"/>
    <row r="109" spans="1:70" customFormat="1" x14ac:dyDescent="0.2"/>
    <row r="110" spans="1:70" customFormat="1" x14ac:dyDescent="0.2"/>
    <row r="111" spans="1:70" customFormat="1" x14ac:dyDescent="0.2"/>
    <row r="112" spans="1:70"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ht="21.75" customHeight="1" x14ac:dyDescent="0.2"/>
  </sheetData>
  <sheetProtection algorithmName="SHA-512" hashValue="H8Q3XjqtBNRxc/2QhYaonYf9Rqes1ETTF9WmisG2T/j6LrRjGkzGijB9+CBrYfCR4sti2yiD1jGRC0EiSOVzHg==" saltValue="D25+NqC7JjU27icGwoDgtw==" spinCount="100000" sheet="1" selectLockedCells="1"/>
  <protectedRanges>
    <protectedRange password="B6C9" sqref="BF2:BG2" name="範囲1"/>
  </protectedRanges>
  <mergeCells count="142">
    <mergeCell ref="BS84:CD86"/>
    <mergeCell ref="BR84:BR86"/>
    <mergeCell ref="BR52:BR54"/>
    <mergeCell ref="T93:AM93"/>
    <mergeCell ref="AT93:BM93"/>
    <mergeCell ref="BL97:BP101"/>
    <mergeCell ref="AX100:BJ101"/>
    <mergeCell ref="T77:AM79"/>
    <mergeCell ref="AN77:AP79"/>
    <mergeCell ref="AT77:BM79"/>
    <mergeCell ref="BN77:BP79"/>
    <mergeCell ref="T80:AM80"/>
    <mergeCell ref="AT80:BM80"/>
    <mergeCell ref="AN61:AP63"/>
    <mergeCell ref="AT61:BM63"/>
    <mergeCell ref="BN61:BP63"/>
    <mergeCell ref="BR55:BR57"/>
    <mergeCell ref="BS55:CD57"/>
    <mergeCell ref="BS52:CD54"/>
    <mergeCell ref="B67:BQ69"/>
    <mergeCell ref="B58:D60"/>
    <mergeCell ref="T58:AM60"/>
    <mergeCell ref="AN58:AP60"/>
    <mergeCell ref="AT58:BM60"/>
    <mergeCell ref="B77:D79"/>
    <mergeCell ref="E77:Q79"/>
    <mergeCell ref="S71:AQ72"/>
    <mergeCell ref="AS71:BQ72"/>
    <mergeCell ref="B74:D76"/>
    <mergeCell ref="E74:Q76"/>
    <mergeCell ref="T74:AM76"/>
    <mergeCell ref="AN74:AP76"/>
    <mergeCell ref="AT74:BM76"/>
    <mergeCell ref="BN74:BP76"/>
    <mergeCell ref="T38:AM38"/>
    <mergeCell ref="B39:BQ41"/>
    <mergeCell ref="B52:D54"/>
    <mergeCell ref="E52:Q54"/>
    <mergeCell ref="T52:AM54"/>
    <mergeCell ref="AN52:AP54"/>
    <mergeCell ref="AT52:BM54"/>
    <mergeCell ref="BN52:BP54"/>
    <mergeCell ref="S43:AQ44"/>
    <mergeCell ref="AS43:BQ44"/>
    <mergeCell ref="B46:D48"/>
    <mergeCell ref="E46:Q48"/>
    <mergeCell ref="T46:AM48"/>
    <mergeCell ref="AN46:AP48"/>
    <mergeCell ref="AT46:BM48"/>
    <mergeCell ref="BN46:BP48"/>
    <mergeCell ref="B49:D51"/>
    <mergeCell ref="E49:Q51"/>
    <mergeCell ref="T49:AM51"/>
    <mergeCell ref="AN49:AP51"/>
    <mergeCell ref="AT49:BM51"/>
    <mergeCell ref="BN49:BP51"/>
    <mergeCell ref="AW25:BF27"/>
    <mergeCell ref="BG25:BN27"/>
    <mergeCell ref="BO25:BQ27"/>
    <mergeCell ref="B28:D30"/>
    <mergeCell ref="E28:Q30"/>
    <mergeCell ref="E34:G36"/>
    <mergeCell ref="H34:Q36"/>
    <mergeCell ref="T28:AM30"/>
    <mergeCell ref="AN28:AP30"/>
    <mergeCell ref="E31:G33"/>
    <mergeCell ref="H31:Q33"/>
    <mergeCell ref="T31:AM33"/>
    <mergeCell ref="AN31:AP33"/>
    <mergeCell ref="B13:I14"/>
    <mergeCell ref="J13:AL14"/>
    <mergeCell ref="BL4:BM4"/>
    <mergeCell ref="BO4:BP4"/>
    <mergeCell ref="B5:BR5"/>
    <mergeCell ref="B6:BR6"/>
    <mergeCell ref="B55:D57"/>
    <mergeCell ref="E55:Q57"/>
    <mergeCell ref="T55:AM57"/>
    <mergeCell ref="AN55:AP57"/>
    <mergeCell ref="AT55:BM57"/>
    <mergeCell ref="B7:BR7"/>
    <mergeCell ref="B15:I16"/>
    <mergeCell ref="J15:AL16"/>
    <mergeCell ref="B17:I18"/>
    <mergeCell ref="J17:AL18"/>
    <mergeCell ref="B21:BQ23"/>
    <mergeCell ref="B25:D27"/>
    <mergeCell ref="E25:Q27"/>
    <mergeCell ref="T25:AM27"/>
    <mergeCell ref="AN25:AP27"/>
    <mergeCell ref="T34:AM36"/>
    <mergeCell ref="AN34:AP36"/>
    <mergeCell ref="AT25:AV27"/>
    <mergeCell ref="BD2:BG2"/>
    <mergeCell ref="BH2:BI2"/>
    <mergeCell ref="BJ2:BK2"/>
    <mergeCell ref="BL2:BM2"/>
    <mergeCell ref="BN2:BO2"/>
    <mergeCell ref="B9:I10"/>
    <mergeCell ref="J9:AL10"/>
    <mergeCell ref="B11:I12"/>
    <mergeCell ref="J11:AL12"/>
    <mergeCell ref="AA3:AR4"/>
    <mergeCell ref="BC3:BI3"/>
    <mergeCell ref="BJ3:BQ3"/>
    <mergeCell ref="BN55:BP57"/>
    <mergeCell ref="BR61:BR63"/>
    <mergeCell ref="BS61:CD63"/>
    <mergeCell ref="B61:D63"/>
    <mergeCell ref="T61:AM63"/>
    <mergeCell ref="E58:G60"/>
    <mergeCell ref="H58:Q60"/>
    <mergeCell ref="BS58:CD60"/>
    <mergeCell ref="BR58:BR60"/>
    <mergeCell ref="E61:G63"/>
    <mergeCell ref="H61:Q63"/>
    <mergeCell ref="BN58:BP60"/>
    <mergeCell ref="B81:D83"/>
    <mergeCell ref="E81:Q83"/>
    <mergeCell ref="T81:AM83"/>
    <mergeCell ref="AN81:AP83"/>
    <mergeCell ref="AT81:BM83"/>
    <mergeCell ref="BN81:BP83"/>
    <mergeCell ref="B84:D86"/>
    <mergeCell ref="E84:Q86"/>
    <mergeCell ref="T84:AM86"/>
    <mergeCell ref="AN84:AP86"/>
    <mergeCell ref="AT84:BM86"/>
    <mergeCell ref="BN84:BP86"/>
    <mergeCell ref="B87:D89"/>
    <mergeCell ref="E87:Q89"/>
    <mergeCell ref="T87:AM89"/>
    <mergeCell ref="AN87:AP89"/>
    <mergeCell ref="AT87:BM89"/>
    <mergeCell ref="BN87:BP89"/>
    <mergeCell ref="BR87:BR89"/>
    <mergeCell ref="BS87:CD89"/>
    <mergeCell ref="B91:Q91"/>
    <mergeCell ref="T91:AM91"/>
    <mergeCell ref="AN91:AP91"/>
    <mergeCell ref="AT91:BM91"/>
    <mergeCell ref="BN91:BP91"/>
  </mergeCells>
  <phoneticPr fontId="35"/>
  <conditionalFormatting sqref="B67:BQ79 B80:T80 BN80:BQ80 AN80:AT80 B92:BQ92 R91:S91 AQ91:AS91 BQ91 B81:BQ86 AN91 B87:D89 R87:BQ89 B90:BQ90">
    <cfRule type="expression" dxfId="42" priority="7">
      <formula>$T$38="積算"</formula>
    </cfRule>
  </conditionalFormatting>
  <conditionalFormatting sqref="BN91">
    <cfRule type="expression" dxfId="41" priority="6">
      <formula>$T$38="積算"</formula>
    </cfRule>
  </conditionalFormatting>
  <conditionalFormatting sqref="AT91:BM91">
    <cfRule type="expression" dxfId="40" priority="4">
      <formula>$T$38="積算"</formula>
    </cfRule>
  </conditionalFormatting>
  <conditionalFormatting sqref="T91:AM91">
    <cfRule type="expression" dxfId="39" priority="5">
      <formula>$T$38="積算"</formula>
    </cfRule>
  </conditionalFormatting>
  <conditionalFormatting sqref="B91">
    <cfRule type="expression" dxfId="38" priority="3">
      <formula>$T$38="積算"</formula>
    </cfRule>
  </conditionalFormatting>
  <conditionalFormatting sqref="A39:BQ64">
    <cfRule type="expression" dxfId="37" priority="2">
      <formula>$T$38="料率"</formula>
    </cfRule>
  </conditionalFormatting>
  <conditionalFormatting sqref="E87:Q89">
    <cfRule type="expression" dxfId="36" priority="1">
      <formula>$T$38="積算"</formula>
    </cfRule>
  </conditionalFormatting>
  <dataValidations count="6">
    <dataValidation type="custom" allowBlank="1" showInputMessage="1" showErrorMessage="1" sqref="AP38" xr:uid="{E53026E2-3D81-451C-B82E-907878FDFC36}">
      <formula1>"if(R43=""料率"","""")"</formula1>
    </dataValidation>
    <dataValidation type="whole" allowBlank="1" showInputMessage="1" showErrorMessage="1" sqref="T31:AM36" xr:uid="{3D9DA40E-04D1-494D-940D-A7EA7A5434F6}">
      <formula1>0</formula1>
      <formula2>9999999999</formula2>
    </dataValidation>
    <dataValidation type="list" showInputMessage="1" sqref="T38:AM38" xr:uid="{D2684843-7306-4F4E-862B-947E10B99A88}">
      <formula1>"積算,料率,"</formula1>
    </dataValidation>
    <dataValidation type="custom" showInputMessage="1" showErrorMessage="1" errorTitle="計算方法" error="計算方法で「積算」が選択されていません。" sqref="U46:AM57 T46:T58 T61 AU46:BM57 AN46:AS63 AT46:AT58 AT61" xr:uid="{3C8D8907-B4B4-40F7-B972-A3F0AE860C39}">
      <formula1>$T$38="積算"</formula1>
    </dataValidation>
    <dataValidation type="custom" showInputMessage="1" showErrorMessage="1" errorTitle="計算方法" error="計算方法が「積算」を選択されています。①の表に入力してください。" sqref="T92:BM92" xr:uid="{22C38E71-109A-485B-931C-D82478EFCD7D}">
      <formula1>#REF!="料率"</formula1>
    </dataValidation>
    <dataValidation type="custom" showInputMessage="1" showErrorMessage="1" errorTitle="計算方法" error="計算方法で「料率」が選択されていません。" sqref="BN91 AQ74:BM91 T74:AN91 AO74:AP90" xr:uid="{36EA6EB3-9399-429A-A09F-6C1807746F94}">
      <formula1>$T$38="料率"</formula1>
    </dataValidation>
  </dataValidations>
  <pageMargins left="0.7" right="0.7" top="0.75" bottom="0.75" header="0.3" footer="0.3"/>
  <pageSetup paperSize="9" scale="46" orientation="portrait" r:id="rId1"/>
  <rowBreaks count="1" manualBreakCount="1">
    <brk id="120" max="6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83DB5-53BA-440D-A458-E44C3840CDA8}">
  <sheetPr>
    <tabColor theme="8" tint="0.39997558519241921"/>
  </sheetPr>
  <dimension ref="A1:CY108"/>
  <sheetViews>
    <sheetView showGridLines="0" view="pageBreakPreview" zoomScale="55" zoomScaleNormal="55" zoomScaleSheetLayoutView="55" workbookViewId="0">
      <selection activeCell="B28" sqref="B28:E30"/>
    </sheetView>
  </sheetViews>
  <sheetFormatPr defaultColWidth="9" defaultRowHeight="13" x14ac:dyDescent="0.2"/>
  <cols>
    <col min="1" max="69" width="2.6328125" style="30" customWidth="1"/>
    <col min="70" max="70" width="7.08984375" style="30" bestFit="1" customWidth="1"/>
    <col min="71" max="71" width="2.453125" style="30" customWidth="1"/>
    <col min="72" max="76" width="9" style="30"/>
    <col min="77" max="77" width="9" style="30" customWidth="1"/>
    <col min="78" max="16384" width="9" style="30"/>
  </cols>
  <sheetData>
    <row r="1" spans="1:75" x14ac:dyDescent="0.2">
      <c r="BP1" s="112"/>
      <c r="BT1" s="40"/>
      <c r="BU1" s="40"/>
      <c r="BV1" s="923"/>
      <c r="BW1" s="923"/>
    </row>
    <row r="2" spans="1:75" s="24" customFormat="1" ht="21" x14ac:dyDescent="0.2">
      <c r="B2" s="113"/>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5" t="s">
        <v>119</v>
      </c>
      <c r="BC2" s="116"/>
      <c r="BD2" s="924">
        <f>IF(【契約①】契約内容申告書!BD2="","",【契約①】契約内容申告書!BD2)</f>
        <v>2022</v>
      </c>
      <c r="BE2" s="924"/>
      <c r="BF2" s="924"/>
      <c r="BG2" s="924"/>
      <c r="BH2" s="726" t="s">
        <v>1</v>
      </c>
      <c r="BI2" s="726"/>
      <c r="BJ2" s="735" t="str">
        <f>IF(【契約①】契約内容申告書!$BJ$2="","",【契約①】契約内容申告書!$BJ$2)</f>
        <v/>
      </c>
      <c r="BK2" s="735"/>
      <c r="BL2" s="726" t="s">
        <v>3</v>
      </c>
      <c r="BM2" s="726"/>
      <c r="BN2" s="735" t="str">
        <f>IF(【契約①】契約内容申告書!$BN$2="","",【契約①】契約内容申告書!$BN$2)</f>
        <v/>
      </c>
      <c r="BO2" s="735"/>
      <c r="BP2" s="114" t="s">
        <v>4</v>
      </c>
      <c r="BR2" s="114"/>
    </row>
    <row r="3" spans="1:75" s="24" customFormat="1" ht="21" x14ac:dyDescent="0.2">
      <c r="B3" s="113"/>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5" t="s">
        <v>5</v>
      </c>
      <c r="BC3" s="269" t="s">
        <v>122</v>
      </c>
      <c r="BD3" s="269"/>
      <c r="BE3" s="269"/>
      <c r="BF3" s="269"/>
      <c r="BG3" s="269"/>
      <c r="BH3" s="269"/>
      <c r="BI3" s="269"/>
      <c r="BJ3" s="832" t="str">
        <f>IF(【契約①】契約内容申告書!BJ3="","",【契約①】契約内容申告書!BJ3)</f>
        <v/>
      </c>
      <c r="BK3" s="832"/>
      <c r="BL3" s="832"/>
      <c r="BM3" s="832"/>
      <c r="BN3" s="832"/>
      <c r="BO3" s="832"/>
      <c r="BP3" s="832"/>
      <c r="BQ3" s="832"/>
      <c r="BR3" s="114"/>
    </row>
    <row r="4" spans="1:75" s="24" customFormat="1" ht="21" x14ac:dyDescent="0.2">
      <c r="B4" s="113"/>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H4" s="115"/>
      <c r="BI4" s="23"/>
      <c r="BJ4" s="23"/>
      <c r="BK4" s="24" t="s">
        <v>6</v>
      </c>
      <c r="BL4" s="735">
        <v>3</v>
      </c>
      <c r="BM4" s="735"/>
      <c r="BN4" s="108" t="s">
        <v>7</v>
      </c>
      <c r="BO4" s="735" t="str">
        <f>IF(J15="","",J15)</f>
        <v>　</v>
      </c>
      <c r="BP4" s="735"/>
      <c r="BQ4" s="24" t="s">
        <v>8</v>
      </c>
      <c r="BR4" s="114"/>
    </row>
    <row r="5" spans="1:75" s="45" customFormat="1" ht="66.75" customHeight="1" x14ac:dyDescent="0.2">
      <c r="B5" s="736" t="s">
        <v>0</v>
      </c>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c r="AT5" s="736"/>
      <c r="AU5" s="736"/>
      <c r="AV5" s="736"/>
      <c r="AW5" s="736"/>
      <c r="AX5" s="736"/>
      <c r="AY5" s="736"/>
      <c r="AZ5" s="736"/>
      <c r="BA5" s="736"/>
      <c r="BB5" s="736"/>
      <c r="BC5" s="736"/>
      <c r="BD5" s="736"/>
      <c r="BE5" s="736"/>
      <c r="BF5" s="736"/>
      <c r="BG5" s="736"/>
      <c r="BH5" s="736"/>
      <c r="BI5" s="736"/>
      <c r="BJ5" s="736"/>
      <c r="BK5" s="736"/>
      <c r="BL5" s="736"/>
      <c r="BM5" s="736"/>
      <c r="BN5" s="736"/>
      <c r="BO5" s="736"/>
      <c r="BP5" s="736"/>
      <c r="BQ5" s="736"/>
      <c r="BR5" s="736"/>
    </row>
    <row r="7" spans="1:75" s="52" customFormat="1" ht="23.5" x14ac:dyDescent="0.2">
      <c r="B7" s="737" t="s">
        <v>88</v>
      </c>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738"/>
      <c r="AO7" s="738"/>
      <c r="AP7" s="738"/>
      <c r="AQ7" s="738"/>
      <c r="AR7" s="738"/>
      <c r="AS7" s="738"/>
      <c r="AT7" s="738"/>
      <c r="AU7" s="738"/>
      <c r="AV7" s="738"/>
      <c r="AW7" s="738"/>
      <c r="AX7" s="738"/>
      <c r="AY7" s="738"/>
      <c r="AZ7" s="738"/>
      <c r="BA7" s="738"/>
      <c r="BB7" s="738"/>
      <c r="BC7" s="738"/>
      <c r="BD7" s="738"/>
      <c r="BE7" s="738"/>
      <c r="BF7" s="738"/>
      <c r="BG7" s="738"/>
      <c r="BH7" s="738"/>
      <c r="BI7" s="738"/>
      <c r="BJ7" s="738"/>
      <c r="BK7" s="738"/>
      <c r="BL7" s="738"/>
      <c r="BM7" s="738"/>
      <c r="BN7" s="738"/>
      <c r="BO7" s="738"/>
      <c r="BP7" s="738"/>
      <c r="BQ7" s="738"/>
      <c r="BR7" s="738"/>
    </row>
    <row r="8" spans="1:75" s="55" customFormat="1" ht="16.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row>
    <row r="9" spans="1:75" s="55" customFormat="1" ht="16.5" x14ac:dyDescent="0.2">
      <c r="A9" s="30"/>
      <c r="B9" s="339" t="s">
        <v>9</v>
      </c>
      <c r="C9" s="339"/>
      <c r="D9" s="339"/>
      <c r="E9" s="339"/>
      <c r="F9" s="339"/>
      <c r="G9" s="339"/>
      <c r="H9" s="339"/>
      <c r="I9" s="339"/>
      <c r="J9" s="917" t="str">
        <f>IF(【契約①】契約内容申告書!$J$9="","",【契約①】契約内容申告書!$J$9)</f>
        <v>　</v>
      </c>
      <c r="K9" s="918"/>
      <c r="L9" s="918"/>
      <c r="M9" s="918"/>
      <c r="N9" s="918"/>
      <c r="O9" s="918"/>
      <c r="P9" s="918"/>
      <c r="Q9" s="918"/>
      <c r="R9" s="918"/>
      <c r="S9" s="918"/>
      <c r="T9" s="918"/>
      <c r="U9" s="918"/>
      <c r="V9" s="918"/>
      <c r="W9" s="918"/>
      <c r="X9" s="918"/>
      <c r="Y9" s="918"/>
      <c r="Z9" s="918"/>
      <c r="AA9" s="918"/>
      <c r="AB9" s="918"/>
      <c r="AC9" s="918"/>
      <c r="AD9" s="918"/>
      <c r="AE9" s="918"/>
      <c r="AF9" s="918"/>
      <c r="AG9" s="918"/>
      <c r="AH9" s="918"/>
      <c r="AI9" s="919"/>
    </row>
    <row r="10" spans="1:75" s="55" customFormat="1" ht="16.5" x14ac:dyDescent="0.2">
      <c r="B10" s="339"/>
      <c r="C10" s="339"/>
      <c r="D10" s="339"/>
      <c r="E10" s="339"/>
      <c r="F10" s="339"/>
      <c r="G10" s="339"/>
      <c r="H10" s="339"/>
      <c r="I10" s="339"/>
      <c r="J10" s="920"/>
      <c r="K10" s="921"/>
      <c r="L10" s="921"/>
      <c r="M10" s="921"/>
      <c r="N10" s="921"/>
      <c r="O10" s="921"/>
      <c r="P10" s="921"/>
      <c r="Q10" s="921"/>
      <c r="R10" s="921"/>
      <c r="S10" s="921"/>
      <c r="T10" s="921"/>
      <c r="U10" s="921"/>
      <c r="V10" s="921"/>
      <c r="W10" s="921"/>
      <c r="X10" s="921"/>
      <c r="Y10" s="921"/>
      <c r="Z10" s="921"/>
      <c r="AA10" s="921"/>
      <c r="AB10" s="921"/>
      <c r="AC10" s="921"/>
      <c r="AD10" s="921"/>
      <c r="AE10" s="921"/>
      <c r="AF10" s="921"/>
      <c r="AG10" s="921"/>
      <c r="AH10" s="921"/>
      <c r="AI10" s="922"/>
    </row>
    <row r="11" spans="1:75" ht="16.5" x14ac:dyDescent="0.2">
      <c r="B11" s="339" t="s">
        <v>11</v>
      </c>
      <c r="C11" s="339"/>
      <c r="D11" s="339"/>
      <c r="E11" s="339"/>
      <c r="F11" s="339"/>
      <c r="G11" s="339"/>
      <c r="H11" s="339"/>
      <c r="I11" s="339"/>
      <c r="J11" s="917" t="str">
        <f>IF(【契約①】契約内容申告書!$J$11="","",【契約①】契約内容申告書!$J$11)</f>
        <v>　</v>
      </c>
      <c r="K11" s="918"/>
      <c r="L11" s="918"/>
      <c r="M11" s="918"/>
      <c r="N11" s="918"/>
      <c r="O11" s="918"/>
      <c r="P11" s="918"/>
      <c r="Q11" s="918"/>
      <c r="R11" s="918"/>
      <c r="S11" s="918"/>
      <c r="T11" s="918"/>
      <c r="U11" s="918"/>
      <c r="V11" s="918"/>
      <c r="W11" s="918"/>
      <c r="X11" s="918"/>
      <c r="Y11" s="918"/>
      <c r="Z11" s="918"/>
      <c r="AA11" s="918"/>
      <c r="AB11" s="918"/>
      <c r="AC11" s="918"/>
      <c r="AD11" s="918"/>
      <c r="AE11" s="918"/>
      <c r="AF11" s="918"/>
      <c r="AG11" s="918"/>
      <c r="AH11" s="918"/>
      <c r="AI11" s="919"/>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118"/>
    </row>
    <row r="12" spans="1:75" ht="16.5" x14ac:dyDescent="0.2">
      <c r="B12" s="339"/>
      <c r="C12" s="339"/>
      <c r="D12" s="339"/>
      <c r="E12" s="339"/>
      <c r="F12" s="339"/>
      <c r="G12" s="339"/>
      <c r="H12" s="339"/>
      <c r="I12" s="339"/>
      <c r="J12" s="920"/>
      <c r="K12" s="921"/>
      <c r="L12" s="921"/>
      <c r="M12" s="921"/>
      <c r="N12" s="921"/>
      <c r="O12" s="921"/>
      <c r="P12" s="921"/>
      <c r="Q12" s="921"/>
      <c r="R12" s="921"/>
      <c r="S12" s="921"/>
      <c r="T12" s="921"/>
      <c r="U12" s="921"/>
      <c r="V12" s="921"/>
      <c r="W12" s="921"/>
      <c r="X12" s="921"/>
      <c r="Y12" s="921"/>
      <c r="Z12" s="921"/>
      <c r="AA12" s="921"/>
      <c r="AB12" s="921"/>
      <c r="AC12" s="921"/>
      <c r="AD12" s="921"/>
      <c r="AE12" s="921"/>
      <c r="AF12" s="921"/>
      <c r="AG12" s="921"/>
      <c r="AH12" s="921"/>
      <c r="AI12" s="922"/>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118"/>
    </row>
    <row r="13" spans="1:75" ht="16.5" x14ac:dyDescent="0.2">
      <c r="B13" s="339" t="s">
        <v>13</v>
      </c>
      <c r="C13" s="339"/>
      <c r="D13" s="339"/>
      <c r="E13" s="339"/>
      <c r="F13" s="339"/>
      <c r="G13" s="339"/>
      <c r="H13" s="339"/>
      <c r="I13" s="339"/>
      <c r="J13" s="917" t="str">
        <f>IF(【契約①】契約内容申告書!$J$13="","",【契約①】契約内容申告書!$J$13)</f>
        <v>　</v>
      </c>
      <c r="K13" s="918"/>
      <c r="L13" s="918"/>
      <c r="M13" s="918"/>
      <c r="N13" s="918"/>
      <c r="O13" s="918"/>
      <c r="P13" s="918"/>
      <c r="Q13" s="918"/>
      <c r="R13" s="918"/>
      <c r="S13" s="918"/>
      <c r="T13" s="918"/>
      <c r="U13" s="918"/>
      <c r="V13" s="918"/>
      <c r="W13" s="918"/>
      <c r="X13" s="918"/>
      <c r="Y13" s="918"/>
      <c r="Z13" s="918"/>
      <c r="AA13" s="918"/>
      <c r="AB13" s="918"/>
      <c r="AC13" s="918"/>
      <c r="AD13" s="918"/>
      <c r="AE13" s="918"/>
      <c r="AF13" s="918"/>
      <c r="AG13" s="918"/>
      <c r="AH13" s="918"/>
      <c r="AI13" s="919"/>
      <c r="AJ13" s="55"/>
      <c r="AK13" s="55"/>
      <c r="AL13" s="55"/>
      <c r="AM13" s="55"/>
      <c r="AN13" s="55"/>
      <c r="AO13" s="55"/>
      <c r="AP13" s="55"/>
    </row>
    <row r="14" spans="1:75" ht="16.5" x14ac:dyDescent="0.2">
      <c r="B14" s="339"/>
      <c r="C14" s="339"/>
      <c r="D14" s="339"/>
      <c r="E14" s="339"/>
      <c r="F14" s="339"/>
      <c r="G14" s="339"/>
      <c r="H14" s="339"/>
      <c r="I14" s="339"/>
      <c r="J14" s="920"/>
      <c r="K14" s="921"/>
      <c r="L14" s="921"/>
      <c r="M14" s="921"/>
      <c r="N14" s="921"/>
      <c r="O14" s="921"/>
      <c r="P14" s="921"/>
      <c r="Q14" s="921"/>
      <c r="R14" s="921"/>
      <c r="S14" s="921"/>
      <c r="T14" s="921"/>
      <c r="U14" s="921"/>
      <c r="V14" s="921"/>
      <c r="W14" s="921"/>
      <c r="X14" s="921"/>
      <c r="Y14" s="921"/>
      <c r="Z14" s="921"/>
      <c r="AA14" s="921"/>
      <c r="AB14" s="921"/>
      <c r="AC14" s="921"/>
      <c r="AD14" s="921"/>
      <c r="AE14" s="921"/>
      <c r="AF14" s="921"/>
      <c r="AG14" s="921"/>
      <c r="AH14" s="921"/>
      <c r="AI14" s="922"/>
      <c r="AJ14" s="55"/>
      <c r="AK14" s="55"/>
      <c r="AL14" s="55"/>
      <c r="AM14" s="55"/>
      <c r="AN14" s="55"/>
      <c r="AO14" s="55"/>
      <c r="AP14" s="55"/>
    </row>
    <row r="15" spans="1:75" s="55" customFormat="1" ht="17.25" customHeight="1" x14ac:dyDescent="0.2">
      <c r="B15" s="339" t="s">
        <v>15</v>
      </c>
      <c r="C15" s="339"/>
      <c r="D15" s="339"/>
      <c r="E15" s="339"/>
      <c r="F15" s="339"/>
      <c r="G15" s="339"/>
      <c r="H15" s="339"/>
      <c r="I15" s="339"/>
      <c r="J15" s="917" t="str">
        <f>IF(【契約①】契約内容申告書!$J$15="","",【契約①】契約内容申告書!$J$15)</f>
        <v>　</v>
      </c>
      <c r="K15" s="918"/>
      <c r="L15" s="918"/>
      <c r="M15" s="918"/>
      <c r="N15" s="918"/>
      <c r="O15" s="918"/>
      <c r="P15" s="918"/>
      <c r="Q15" s="918"/>
      <c r="R15" s="918"/>
      <c r="S15" s="918"/>
      <c r="T15" s="918"/>
      <c r="U15" s="918"/>
      <c r="V15" s="918"/>
      <c r="W15" s="918"/>
      <c r="X15" s="918"/>
      <c r="Y15" s="918"/>
      <c r="Z15" s="918"/>
      <c r="AA15" s="918"/>
      <c r="AB15" s="918"/>
      <c r="AC15" s="918"/>
      <c r="AD15" s="918"/>
      <c r="AE15" s="918"/>
      <c r="AF15" s="918"/>
      <c r="AG15" s="918"/>
      <c r="AH15" s="918"/>
      <c r="AI15" s="919"/>
      <c r="AM15" s="30"/>
      <c r="AN15" s="30"/>
      <c r="AO15" s="30"/>
      <c r="AP15" s="30"/>
    </row>
    <row r="16" spans="1:75" s="55" customFormat="1" ht="17.25" customHeight="1" x14ac:dyDescent="0.2">
      <c r="B16" s="339"/>
      <c r="C16" s="339"/>
      <c r="D16" s="339"/>
      <c r="E16" s="339"/>
      <c r="F16" s="339"/>
      <c r="G16" s="339"/>
      <c r="H16" s="339"/>
      <c r="I16" s="339"/>
      <c r="J16" s="920"/>
      <c r="K16" s="921"/>
      <c r="L16" s="921"/>
      <c r="M16" s="921"/>
      <c r="N16" s="921"/>
      <c r="O16" s="921"/>
      <c r="P16" s="921"/>
      <c r="Q16" s="921"/>
      <c r="R16" s="921"/>
      <c r="S16" s="921"/>
      <c r="T16" s="921"/>
      <c r="U16" s="921"/>
      <c r="V16" s="921"/>
      <c r="W16" s="921"/>
      <c r="X16" s="921"/>
      <c r="Y16" s="921"/>
      <c r="Z16" s="921"/>
      <c r="AA16" s="921"/>
      <c r="AB16" s="921"/>
      <c r="AC16" s="921"/>
      <c r="AD16" s="921"/>
      <c r="AE16" s="921"/>
      <c r="AF16" s="921"/>
      <c r="AG16" s="921"/>
      <c r="AH16" s="921"/>
      <c r="AI16" s="922"/>
      <c r="AM16" s="30"/>
      <c r="AN16" s="30"/>
      <c r="AO16" s="30"/>
      <c r="AP16" s="30"/>
      <c r="BR16" s="30"/>
    </row>
    <row r="17" spans="1:103" customFormat="1" ht="17.25" customHeight="1" x14ac:dyDescent="0.2">
      <c r="A17" s="30"/>
      <c r="B17" s="166" t="s">
        <v>16</v>
      </c>
      <c r="C17" s="167"/>
      <c r="D17" s="167"/>
      <c r="E17" s="167"/>
      <c r="F17" s="167"/>
      <c r="G17" s="167"/>
      <c r="H17" s="167"/>
      <c r="I17" s="168"/>
      <c r="J17" s="694">
        <v>3</v>
      </c>
      <c r="K17" s="695"/>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6"/>
      <c r="AJ17" s="55"/>
      <c r="AK17" s="55"/>
      <c r="AL17" s="55"/>
      <c r="AM17" s="55"/>
      <c r="AN17" s="55"/>
      <c r="AO17" s="55"/>
      <c r="AP17" s="55"/>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row>
    <row r="18" spans="1:103" customFormat="1" ht="18.5" customHeight="1" x14ac:dyDescent="0.2">
      <c r="A18" s="30"/>
      <c r="B18" s="169"/>
      <c r="C18" s="170"/>
      <c r="D18" s="170"/>
      <c r="E18" s="170"/>
      <c r="F18" s="170"/>
      <c r="G18" s="170"/>
      <c r="H18" s="170"/>
      <c r="I18" s="171"/>
      <c r="J18" s="697"/>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9"/>
      <c r="AJ18" s="55"/>
      <c r="AK18" s="55"/>
      <c r="AL18" s="55"/>
      <c r="AM18" s="55"/>
      <c r="AN18" s="55"/>
      <c r="AO18" s="55"/>
      <c r="AP18" s="55"/>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740" t="str">
        <f>IF(AND(B31&lt;I28,OR(T28="",T28="該当なし")),"※1 初回リース契約期間が最長処分制限期間より短い年数となっています。入力内容に誤りがないか確認してください。","")</f>
        <v/>
      </c>
      <c r="BT18" s="740"/>
      <c r="BU18" s="740"/>
      <c r="BV18" s="740"/>
      <c r="BW18" s="740"/>
      <c r="BX18" s="740"/>
      <c r="BY18" s="740"/>
      <c r="BZ18" s="740"/>
      <c r="CA18" s="740"/>
      <c r="CB18" s="740"/>
      <c r="CC18" s="740"/>
      <c r="CD18" s="740"/>
      <c r="CE18" s="740"/>
      <c r="CF18" s="740"/>
      <c r="CG18" s="739"/>
      <c r="CH18" s="739"/>
      <c r="CI18" s="739"/>
      <c r="CJ18" s="739"/>
      <c r="CK18" s="739"/>
      <c r="CL18" s="154"/>
      <c r="CM18" s="154"/>
      <c r="CN18" s="154"/>
      <c r="CO18" s="154"/>
      <c r="CP18" s="154"/>
      <c r="CQ18" s="154"/>
      <c r="CR18" s="154"/>
      <c r="CS18" s="154"/>
      <c r="CT18" s="154"/>
      <c r="CU18" s="154"/>
      <c r="CV18" s="154"/>
      <c r="CW18" s="154"/>
      <c r="CX18" s="154"/>
      <c r="CY18" s="154"/>
    </row>
    <row r="19" spans="1:103" s="7" customFormat="1" ht="18.5" customHeight="1" x14ac:dyDescent="0.2">
      <c r="A19" s="18"/>
      <c r="B19" s="63"/>
      <c r="C19" s="63"/>
      <c r="D19" s="63"/>
      <c r="E19" s="63"/>
      <c r="F19" s="63"/>
      <c r="G19" s="63"/>
      <c r="H19" s="63"/>
      <c r="I19" s="63"/>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119"/>
      <c r="AN19" s="119"/>
      <c r="AO19" s="119"/>
      <c r="AP19" s="119"/>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740"/>
      <c r="BT19" s="740"/>
      <c r="BU19" s="740"/>
      <c r="BV19" s="740"/>
      <c r="BW19" s="740"/>
      <c r="BX19" s="740"/>
      <c r="BY19" s="740"/>
      <c r="BZ19" s="740"/>
      <c r="CA19" s="740"/>
      <c r="CB19" s="740"/>
      <c r="CC19" s="740"/>
      <c r="CD19" s="740"/>
      <c r="CE19" s="740"/>
      <c r="CF19" s="740"/>
      <c r="CG19" s="739"/>
      <c r="CH19" s="739"/>
      <c r="CI19" s="739"/>
      <c r="CJ19" s="739"/>
      <c r="CK19" s="739"/>
      <c r="CL19" s="154"/>
      <c r="CM19" s="154"/>
      <c r="CN19" s="154"/>
      <c r="CO19" s="154"/>
      <c r="CP19" s="154"/>
      <c r="CQ19" s="154"/>
      <c r="CR19" s="154"/>
      <c r="CS19" s="154"/>
      <c r="CT19" s="154"/>
      <c r="CU19" s="154"/>
      <c r="CV19" s="154"/>
      <c r="CW19" s="154"/>
      <c r="CX19" s="154"/>
      <c r="CY19" s="154"/>
    </row>
    <row r="20" spans="1:103" customFormat="1" ht="13.5"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30"/>
      <c r="BS20" s="740"/>
      <c r="BT20" s="740"/>
      <c r="BU20" s="740"/>
      <c r="BV20" s="740"/>
      <c r="BW20" s="740"/>
      <c r="BX20" s="740"/>
      <c r="BY20" s="740"/>
      <c r="BZ20" s="740"/>
      <c r="CA20" s="740"/>
      <c r="CB20" s="740"/>
      <c r="CC20" s="740"/>
      <c r="CD20" s="740"/>
      <c r="CE20" s="740"/>
      <c r="CF20" s="740"/>
      <c r="CG20" s="739"/>
      <c r="CH20" s="739"/>
      <c r="CI20" s="739"/>
      <c r="CJ20" s="739"/>
      <c r="CK20" s="739"/>
      <c r="CL20" s="154"/>
      <c r="CM20" s="154"/>
      <c r="CN20" s="154"/>
      <c r="CO20" s="154"/>
      <c r="CP20" s="154"/>
      <c r="CQ20" s="154"/>
      <c r="CR20" s="154"/>
      <c r="CS20" s="154"/>
      <c r="CT20" s="154"/>
      <c r="CU20" s="154"/>
      <c r="CV20" s="154"/>
      <c r="CW20" s="154"/>
      <c r="CX20" s="154"/>
      <c r="CY20" s="154"/>
    </row>
    <row r="21" spans="1:103" customFormat="1" ht="11.25" customHeight="1" x14ac:dyDescent="0.2">
      <c r="A21" s="30"/>
      <c r="B21" s="166" t="s">
        <v>17</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8"/>
      <c r="BD21" s="18"/>
      <c r="BE21" s="18"/>
      <c r="BF21" s="18"/>
      <c r="BG21" s="18"/>
      <c r="BH21" s="18"/>
      <c r="BI21" s="18"/>
      <c r="BJ21" s="18"/>
      <c r="BK21" s="18"/>
      <c r="BL21" s="18"/>
      <c r="BM21" s="18"/>
      <c r="BN21" s="18"/>
      <c r="BO21" s="18"/>
      <c r="BP21" s="18"/>
      <c r="BQ21" s="18"/>
      <c r="BR21" s="30"/>
      <c r="BS21" s="740"/>
      <c r="BT21" s="740"/>
      <c r="BU21" s="740"/>
      <c r="BV21" s="740"/>
      <c r="BW21" s="740"/>
      <c r="BX21" s="740"/>
      <c r="BY21" s="740"/>
      <c r="BZ21" s="740"/>
      <c r="CA21" s="740"/>
      <c r="CB21" s="740"/>
      <c r="CC21" s="740"/>
      <c r="CD21" s="740"/>
      <c r="CE21" s="740"/>
      <c r="CF21" s="740"/>
      <c r="CG21" s="154"/>
      <c r="CH21" s="154"/>
      <c r="CI21" s="154"/>
      <c r="CJ21" s="154"/>
      <c r="CK21" s="154"/>
      <c r="CL21" s="154"/>
      <c r="CM21" s="154"/>
      <c r="CN21" s="154"/>
      <c r="CO21" s="154"/>
      <c r="CP21" s="154"/>
      <c r="CQ21" s="154"/>
      <c r="CR21" s="154"/>
      <c r="CS21" s="154"/>
      <c r="CT21" s="154"/>
      <c r="CU21" s="154"/>
      <c r="CV21" s="154"/>
      <c r="CW21" s="154"/>
      <c r="CX21" s="154"/>
      <c r="CY21" s="154"/>
    </row>
    <row r="22" spans="1:103" customFormat="1" ht="11.25" customHeight="1" x14ac:dyDescent="0.2">
      <c r="A22" s="30"/>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80"/>
      <c r="BD22" s="18"/>
      <c r="BE22" s="18"/>
      <c r="BF22" s="18"/>
      <c r="BG22" s="18"/>
      <c r="BH22" s="18"/>
      <c r="BI22" s="18"/>
      <c r="BJ22" s="18"/>
      <c r="BK22" s="18"/>
      <c r="BL22" s="18"/>
      <c r="BM22" s="18"/>
      <c r="BN22" s="18"/>
      <c r="BO22" s="18"/>
      <c r="BP22" s="18"/>
      <c r="BQ22" s="18"/>
      <c r="BR22" s="30"/>
      <c r="BS22" s="724" t="str">
        <f>IF(AND(B31&lt;I28,OR(T28="",T31="")),"※2 最長処分制限期間を下回る初回リース契約期間の場合は、再リースが選択できる契約であることが確認できる証憑書類名と記載箇所を申告してください。","")</f>
        <v/>
      </c>
      <c r="BT22" s="724"/>
      <c r="BU22" s="724"/>
      <c r="BV22" s="724"/>
      <c r="BW22" s="724"/>
      <c r="BX22" s="724"/>
      <c r="BY22" s="724"/>
      <c r="BZ22" s="724"/>
      <c r="CA22" s="724"/>
      <c r="CB22" s="724"/>
      <c r="CC22" s="724"/>
      <c r="CD22" s="724"/>
      <c r="CE22" s="724"/>
      <c r="CF22" s="724"/>
      <c r="CG22" s="154"/>
      <c r="CH22" s="154"/>
      <c r="CI22" s="154"/>
      <c r="CJ22" s="154"/>
      <c r="CK22" s="154"/>
      <c r="CL22" s="154"/>
      <c r="CM22" s="154"/>
      <c r="CN22" s="154"/>
      <c r="CO22" s="154"/>
      <c r="CP22" s="154"/>
      <c r="CQ22" s="154"/>
      <c r="CR22" s="154"/>
      <c r="CS22" s="154"/>
      <c r="CT22" s="154"/>
      <c r="CU22" s="154"/>
      <c r="CV22" s="154"/>
      <c r="CW22" s="154"/>
      <c r="CX22" s="154"/>
      <c r="CY22" s="154"/>
    </row>
    <row r="23" spans="1:103" customFormat="1" ht="11.25" customHeight="1" x14ac:dyDescent="0.2">
      <c r="A23" s="30"/>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1"/>
      <c r="BD23" s="18"/>
      <c r="BE23" s="18"/>
      <c r="BF23" s="18"/>
      <c r="BG23" s="18"/>
      <c r="BH23" s="18"/>
      <c r="BI23" s="18"/>
      <c r="BJ23" s="18"/>
      <c r="BK23" s="18"/>
      <c r="BL23" s="18"/>
      <c r="BM23" s="18"/>
      <c r="BN23" s="18"/>
      <c r="BO23" s="18"/>
      <c r="BP23" s="18"/>
      <c r="BQ23" s="18"/>
      <c r="BR23" s="30"/>
      <c r="BS23" s="724"/>
      <c r="BT23" s="724"/>
      <c r="BU23" s="724"/>
      <c r="BV23" s="724"/>
      <c r="BW23" s="724"/>
      <c r="BX23" s="724"/>
      <c r="BY23" s="724"/>
      <c r="BZ23" s="724"/>
      <c r="CA23" s="724"/>
      <c r="CB23" s="724"/>
      <c r="CC23" s="724"/>
      <c r="CD23" s="724"/>
      <c r="CE23" s="724"/>
      <c r="CF23" s="724"/>
      <c r="CG23" s="154"/>
      <c r="CH23" s="154"/>
      <c r="CI23" s="154"/>
      <c r="CJ23" s="154"/>
      <c r="CK23" s="154"/>
      <c r="CL23" s="154"/>
      <c r="CM23" s="154"/>
      <c r="CN23" s="154"/>
      <c r="CO23" s="154"/>
      <c r="CP23" s="154"/>
      <c r="CQ23" s="154"/>
      <c r="CR23" s="154"/>
      <c r="CS23" s="154"/>
      <c r="CT23" s="154"/>
      <c r="CU23" s="154"/>
      <c r="CV23" s="154"/>
      <c r="CW23" s="154"/>
      <c r="CX23" s="154"/>
      <c r="CY23" s="154"/>
    </row>
    <row r="24" spans="1:103" customFormat="1" ht="18.649999999999999" customHeight="1" x14ac:dyDescent="0.2">
      <c r="A24" s="18"/>
      <c r="B24" s="174" t="s">
        <v>83</v>
      </c>
      <c r="C24" s="174"/>
      <c r="D24" s="174"/>
      <c r="E24" s="174"/>
      <c r="F24" s="174"/>
      <c r="G24" s="174"/>
      <c r="H24" s="174"/>
      <c r="I24" s="340" t="s">
        <v>84</v>
      </c>
      <c r="J24" s="341"/>
      <c r="K24" s="341"/>
      <c r="L24" s="341"/>
      <c r="M24" s="341"/>
      <c r="N24" s="341"/>
      <c r="O24" s="342"/>
      <c r="P24" s="349" t="s">
        <v>121</v>
      </c>
      <c r="Q24" s="350"/>
      <c r="R24" s="350"/>
      <c r="S24" s="350"/>
      <c r="T24" s="350"/>
      <c r="U24" s="350"/>
      <c r="V24" s="350"/>
      <c r="W24" s="350"/>
      <c r="X24" s="350"/>
      <c r="Y24" s="350"/>
      <c r="Z24" s="350"/>
      <c r="AA24" s="350"/>
      <c r="AB24" s="350"/>
      <c r="AC24" s="350"/>
      <c r="AD24" s="350"/>
      <c r="AE24" s="350"/>
      <c r="AF24" s="351"/>
      <c r="AG24" s="340" t="s">
        <v>103</v>
      </c>
      <c r="AH24" s="341"/>
      <c r="AI24" s="341"/>
      <c r="AJ24" s="341"/>
      <c r="AK24" s="341"/>
      <c r="AL24" s="729"/>
      <c r="AM24" s="729"/>
      <c r="AN24" s="730"/>
      <c r="AO24" s="340" t="s">
        <v>19</v>
      </c>
      <c r="AP24" s="341"/>
      <c r="AQ24" s="341"/>
      <c r="AR24" s="341"/>
      <c r="AS24" s="341"/>
      <c r="AT24" s="729"/>
      <c r="AU24" s="729"/>
      <c r="AV24" s="730"/>
      <c r="AW24" s="340" t="s">
        <v>20</v>
      </c>
      <c r="AX24" s="341"/>
      <c r="AY24" s="341"/>
      <c r="AZ24" s="341"/>
      <c r="BA24" s="341"/>
      <c r="BB24" s="729"/>
      <c r="BC24" s="730"/>
      <c r="BD24" s="30"/>
      <c r="BE24" s="154"/>
      <c r="BF24" s="154"/>
      <c r="BG24" s="154"/>
      <c r="BH24" s="154"/>
      <c r="BI24" s="154"/>
      <c r="BJ24" s="154"/>
      <c r="BK24" s="154"/>
      <c r="BL24" s="154"/>
      <c r="BM24" s="154"/>
      <c r="BN24" s="154"/>
      <c r="BO24" s="154"/>
      <c r="BP24" s="154"/>
      <c r="BQ24" s="154"/>
      <c r="BR24" s="154"/>
      <c r="BS24" s="724"/>
      <c r="BT24" s="724"/>
      <c r="BU24" s="724"/>
      <c r="BV24" s="724"/>
      <c r="BW24" s="724"/>
      <c r="BX24" s="724"/>
      <c r="BY24" s="724"/>
      <c r="BZ24" s="724"/>
      <c r="CA24" s="724"/>
      <c r="CB24" s="724"/>
      <c r="CC24" s="724"/>
      <c r="CD24" s="724"/>
      <c r="CE24" s="724"/>
      <c r="CF24" s="724"/>
      <c r="CG24" s="154"/>
      <c r="CH24" s="154"/>
      <c r="CI24" s="154"/>
      <c r="CJ24" s="154"/>
      <c r="CK24" s="154"/>
    </row>
    <row r="25" spans="1:103" customFormat="1" ht="18.649999999999999" customHeight="1" x14ac:dyDescent="0.2">
      <c r="A25" s="30"/>
      <c r="B25" s="174"/>
      <c r="C25" s="174"/>
      <c r="D25" s="174"/>
      <c r="E25" s="174"/>
      <c r="F25" s="174"/>
      <c r="G25" s="174"/>
      <c r="H25" s="174"/>
      <c r="I25" s="343"/>
      <c r="J25" s="344"/>
      <c r="K25" s="344"/>
      <c r="L25" s="344"/>
      <c r="M25" s="344"/>
      <c r="N25" s="344"/>
      <c r="O25" s="345"/>
      <c r="P25" s="352"/>
      <c r="Q25" s="353"/>
      <c r="R25" s="353"/>
      <c r="S25" s="353"/>
      <c r="T25" s="353"/>
      <c r="U25" s="353"/>
      <c r="V25" s="353"/>
      <c r="W25" s="353"/>
      <c r="X25" s="353"/>
      <c r="Y25" s="353"/>
      <c r="Z25" s="353"/>
      <c r="AA25" s="353"/>
      <c r="AB25" s="353"/>
      <c r="AC25" s="353"/>
      <c r="AD25" s="353"/>
      <c r="AE25" s="353"/>
      <c r="AF25" s="354"/>
      <c r="AG25" s="343"/>
      <c r="AH25" s="344"/>
      <c r="AI25" s="344"/>
      <c r="AJ25" s="344"/>
      <c r="AK25" s="344"/>
      <c r="AL25" s="731"/>
      <c r="AM25" s="731"/>
      <c r="AN25" s="732"/>
      <c r="AO25" s="343"/>
      <c r="AP25" s="344"/>
      <c r="AQ25" s="344"/>
      <c r="AR25" s="344"/>
      <c r="AS25" s="344"/>
      <c r="AT25" s="731"/>
      <c r="AU25" s="731"/>
      <c r="AV25" s="732"/>
      <c r="AW25" s="343"/>
      <c r="AX25" s="344"/>
      <c r="AY25" s="344"/>
      <c r="AZ25" s="344"/>
      <c r="BA25" s="344"/>
      <c r="BB25" s="731"/>
      <c r="BC25" s="732"/>
      <c r="BD25" s="12"/>
      <c r="BE25" s="154"/>
      <c r="BF25" s="154"/>
      <c r="BG25" s="154"/>
      <c r="BH25" s="154"/>
      <c r="BI25" s="154"/>
      <c r="BJ25" s="154"/>
      <c r="BK25" s="154"/>
      <c r="BL25" s="154"/>
      <c r="BM25" s="154"/>
      <c r="BN25" s="154"/>
      <c r="BO25" s="154"/>
      <c r="BP25" s="154"/>
      <c r="BQ25" s="154"/>
      <c r="BR25" s="154"/>
      <c r="BS25" s="724"/>
      <c r="BT25" s="724"/>
      <c r="BU25" s="724"/>
      <c r="BV25" s="724"/>
      <c r="BW25" s="724"/>
      <c r="BX25" s="724"/>
      <c r="BY25" s="724"/>
      <c r="BZ25" s="724"/>
      <c r="CA25" s="724"/>
      <c r="CB25" s="724"/>
      <c r="CC25" s="724"/>
      <c r="CD25" s="724"/>
      <c r="CE25" s="724"/>
      <c r="CF25" s="724"/>
      <c r="CG25" s="154"/>
      <c r="CH25" s="154"/>
      <c r="CI25" s="154"/>
      <c r="CJ25" s="154"/>
      <c r="CK25" s="154"/>
      <c r="CN25" s="12"/>
    </row>
    <row r="26" spans="1:103" customFormat="1" ht="18.649999999999999" customHeight="1" x14ac:dyDescent="0.2">
      <c r="A26" s="30"/>
      <c r="B26" s="174"/>
      <c r="C26" s="174"/>
      <c r="D26" s="174"/>
      <c r="E26" s="174"/>
      <c r="F26" s="174"/>
      <c r="G26" s="174"/>
      <c r="H26" s="174"/>
      <c r="I26" s="343"/>
      <c r="J26" s="344"/>
      <c r="K26" s="344"/>
      <c r="L26" s="344"/>
      <c r="M26" s="344"/>
      <c r="N26" s="344"/>
      <c r="O26" s="345"/>
      <c r="P26" s="352"/>
      <c r="Q26" s="353"/>
      <c r="R26" s="353"/>
      <c r="S26" s="353"/>
      <c r="T26" s="353"/>
      <c r="U26" s="353"/>
      <c r="V26" s="353"/>
      <c r="W26" s="353"/>
      <c r="X26" s="353"/>
      <c r="Y26" s="353"/>
      <c r="Z26" s="353"/>
      <c r="AA26" s="353"/>
      <c r="AB26" s="353"/>
      <c r="AC26" s="353"/>
      <c r="AD26" s="353"/>
      <c r="AE26" s="353"/>
      <c r="AF26" s="354"/>
      <c r="AG26" s="343"/>
      <c r="AH26" s="344"/>
      <c r="AI26" s="344"/>
      <c r="AJ26" s="344"/>
      <c r="AK26" s="344"/>
      <c r="AL26" s="731"/>
      <c r="AM26" s="731"/>
      <c r="AN26" s="732"/>
      <c r="AO26" s="343"/>
      <c r="AP26" s="344"/>
      <c r="AQ26" s="344"/>
      <c r="AR26" s="344"/>
      <c r="AS26" s="344"/>
      <c r="AT26" s="731"/>
      <c r="AU26" s="731"/>
      <c r="AV26" s="732"/>
      <c r="AW26" s="343"/>
      <c r="AX26" s="344"/>
      <c r="AY26" s="344"/>
      <c r="AZ26" s="344"/>
      <c r="BA26" s="344"/>
      <c r="BB26" s="731"/>
      <c r="BC26" s="732"/>
      <c r="BD26" s="30"/>
      <c r="BE26" s="154"/>
      <c r="BF26" s="165"/>
      <c r="BG26" s="165"/>
      <c r="BH26" s="165"/>
      <c r="BI26" s="165"/>
      <c r="BJ26" s="165"/>
      <c r="BK26" s="165"/>
      <c r="BL26" s="165"/>
      <c r="BM26" s="165"/>
      <c r="BN26" s="165"/>
      <c r="BO26" s="165"/>
      <c r="BP26" s="165"/>
      <c r="BQ26" s="165"/>
      <c r="BR26" s="165"/>
      <c r="BS26" s="758" t="str">
        <f>IF(AG28="有","※初回リース終了時に残価が【有】契約は申請できません。","")</f>
        <v/>
      </c>
      <c r="BT26" s="758"/>
      <c r="BU26" s="758"/>
      <c r="BV26" s="758"/>
      <c r="BW26" s="758"/>
      <c r="BX26" s="758"/>
      <c r="BY26" s="758"/>
      <c r="BZ26" s="758"/>
      <c r="CA26" s="758"/>
      <c r="CB26" s="758"/>
      <c r="CC26" s="758"/>
      <c r="CD26" s="758"/>
      <c r="CE26" s="758"/>
      <c r="CF26" s="758"/>
      <c r="CG26" s="154"/>
      <c r="CH26" s="154"/>
      <c r="CI26" s="154"/>
      <c r="CJ26" s="154"/>
      <c r="CK26" s="154"/>
      <c r="CN26" s="12"/>
    </row>
    <row r="27" spans="1:103" customFormat="1" ht="18.649999999999999" customHeight="1" x14ac:dyDescent="0.2">
      <c r="A27" s="30"/>
      <c r="B27" s="175"/>
      <c r="C27" s="175"/>
      <c r="D27" s="175"/>
      <c r="E27" s="175"/>
      <c r="F27" s="175"/>
      <c r="G27" s="175"/>
      <c r="H27" s="175"/>
      <c r="I27" s="346"/>
      <c r="J27" s="347"/>
      <c r="K27" s="347"/>
      <c r="L27" s="347"/>
      <c r="M27" s="347"/>
      <c r="N27" s="347"/>
      <c r="O27" s="348"/>
      <c r="P27" s="355"/>
      <c r="Q27" s="356"/>
      <c r="R27" s="356"/>
      <c r="S27" s="356"/>
      <c r="T27" s="356"/>
      <c r="U27" s="356"/>
      <c r="V27" s="356"/>
      <c r="W27" s="356"/>
      <c r="X27" s="356"/>
      <c r="Y27" s="356"/>
      <c r="Z27" s="356"/>
      <c r="AA27" s="356"/>
      <c r="AB27" s="356"/>
      <c r="AC27" s="356"/>
      <c r="AD27" s="356"/>
      <c r="AE27" s="356"/>
      <c r="AF27" s="357"/>
      <c r="AG27" s="346"/>
      <c r="AH27" s="347"/>
      <c r="AI27" s="347"/>
      <c r="AJ27" s="347"/>
      <c r="AK27" s="347"/>
      <c r="AL27" s="733"/>
      <c r="AM27" s="733"/>
      <c r="AN27" s="734"/>
      <c r="AO27" s="346"/>
      <c r="AP27" s="347"/>
      <c r="AQ27" s="347"/>
      <c r="AR27" s="347"/>
      <c r="AS27" s="347"/>
      <c r="AT27" s="733"/>
      <c r="AU27" s="733"/>
      <c r="AV27" s="734"/>
      <c r="AW27" s="346"/>
      <c r="AX27" s="347"/>
      <c r="AY27" s="347"/>
      <c r="AZ27" s="347"/>
      <c r="BA27" s="347"/>
      <c r="BB27" s="733"/>
      <c r="BC27" s="734"/>
      <c r="BD27" s="30"/>
      <c r="BE27" s="154"/>
      <c r="BF27" s="165"/>
      <c r="BG27" s="165"/>
      <c r="BH27" s="165"/>
      <c r="BI27" s="165"/>
      <c r="BJ27" s="165"/>
      <c r="BK27" s="165"/>
      <c r="BL27" s="165"/>
      <c r="BM27" s="165"/>
      <c r="BN27" s="165"/>
      <c r="BO27" s="165"/>
      <c r="BP27" s="165"/>
      <c r="BQ27" s="165"/>
      <c r="BR27" s="165"/>
      <c r="BS27" s="758"/>
      <c r="BT27" s="758"/>
      <c r="BU27" s="758"/>
      <c r="BV27" s="758"/>
      <c r="BW27" s="758"/>
      <c r="BX27" s="758"/>
      <c r="BY27" s="758"/>
      <c r="BZ27" s="758"/>
      <c r="CA27" s="758"/>
      <c r="CB27" s="758"/>
      <c r="CC27" s="758"/>
      <c r="CD27" s="758"/>
      <c r="CE27" s="758"/>
      <c r="CF27" s="758"/>
      <c r="CG27" s="154"/>
      <c r="CH27" s="154"/>
      <c r="CI27" s="154"/>
      <c r="CJ27" s="154"/>
      <c r="CK27" s="154"/>
      <c r="CN27" s="13"/>
    </row>
    <row r="28" spans="1:103" customFormat="1" ht="15.75" customHeight="1" x14ac:dyDescent="0.2">
      <c r="A28" s="30"/>
      <c r="B28" s="741"/>
      <c r="C28" s="741"/>
      <c r="D28" s="741"/>
      <c r="E28" s="742"/>
      <c r="F28" s="212" t="s">
        <v>21</v>
      </c>
      <c r="G28" s="212"/>
      <c r="H28" s="213"/>
      <c r="I28" s="760"/>
      <c r="J28" s="761"/>
      <c r="K28" s="761"/>
      <c r="L28" s="761"/>
      <c r="M28" s="204" t="s">
        <v>1</v>
      </c>
      <c r="N28" s="204"/>
      <c r="O28" s="205"/>
      <c r="P28" s="284" t="s">
        <v>22</v>
      </c>
      <c r="Q28" s="285"/>
      <c r="R28" s="285"/>
      <c r="S28" s="286"/>
      <c r="T28" s="743"/>
      <c r="U28" s="744"/>
      <c r="V28" s="744"/>
      <c r="W28" s="744"/>
      <c r="X28" s="744"/>
      <c r="Y28" s="744"/>
      <c r="Z28" s="744"/>
      <c r="AA28" s="744"/>
      <c r="AB28" s="744"/>
      <c r="AC28" s="744"/>
      <c r="AD28" s="744"/>
      <c r="AE28" s="744"/>
      <c r="AF28" s="745"/>
      <c r="AG28" s="713"/>
      <c r="AH28" s="714"/>
      <c r="AI28" s="714"/>
      <c r="AJ28" s="714"/>
      <c r="AK28" s="714"/>
      <c r="AL28" s="714"/>
      <c r="AM28" s="714"/>
      <c r="AN28" s="715"/>
      <c r="AO28" s="703"/>
      <c r="AP28" s="704"/>
      <c r="AQ28" s="704"/>
      <c r="AR28" s="704"/>
      <c r="AS28" s="704"/>
      <c r="AT28" s="709"/>
      <c r="AU28" s="709"/>
      <c r="AV28" s="710"/>
      <c r="AW28" s="700"/>
      <c r="AX28" s="701"/>
      <c r="AY28" s="701"/>
      <c r="AZ28" s="701"/>
      <c r="BA28" s="701"/>
      <c r="BB28" s="701"/>
      <c r="BC28" s="702"/>
      <c r="BD28" s="23" t="str">
        <f>IF(BS18="","","※1")</f>
        <v/>
      </c>
      <c r="BS28" s="758" t="str">
        <f>IF(AO28="該当する","※割賦契約に【該当する】契約は申請できません。","")</f>
        <v/>
      </c>
      <c r="BT28" s="758"/>
      <c r="BU28" s="758"/>
      <c r="BV28" s="758"/>
      <c r="BW28" s="758"/>
      <c r="BX28" s="758"/>
      <c r="BY28" s="758"/>
      <c r="BZ28" s="758"/>
      <c r="CA28" s="758"/>
      <c r="CB28" s="758"/>
      <c r="CC28" s="758"/>
      <c r="CD28" s="758"/>
      <c r="CE28" s="758"/>
      <c r="CF28" s="758"/>
      <c r="CG28" s="22"/>
      <c r="CH28" s="22"/>
      <c r="CI28" s="22"/>
      <c r="CJ28" s="22"/>
      <c r="CK28" s="22"/>
      <c r="CN28" s="13"/>
    </row>
    <row r="29" spans="1:103" customFormat="1" ht="15.75" customHeight="1" x14ac:dyDescent="0.2">
      <c r="A29" s="30"/>
      <c r="B29" s="741"/>
      <c r="C29" s="741"/>
      <c r="D29" s="741"/>
      <c r="E29" s="742"/>
      <c r="F29" s="214"/>
      <c r="G29" s="214"/>
      <c r="H29" s="215"/>
      <c r="I29" s="762"/>
      <c r="J29" s="763"/>
      <c r="K29" s="763"/>
      <c r="L29" s="763"/>
      <c r="M29" s="206"/>
      <c r="N29" s="206"/>
      <c r="O29" s="207"/>
      <c r="P29" s="287"/>
      <c r="Q29" s="288"/>
      <c r="R29" s="288"/>
      <c r="S29" s="289"/>
      <c r="T29" s="746"/>
      <c r="U29" s="747"/>
      <c r="V29" s="747"/>
      <c r="W29" s="747"/>
      <c r="X29" s="747"/>
      <c r="Y29" s="747"/>
      <c r="Z29" s="747"/>
      <c r="AA29" s="747"/>
      <c r="AB29" s="747"/>
      <c r="AC29" s="747"/>
      <c r="AD29" s="747"/>
      <c r="AE29" s="747"/>
      <c r="AF29" s="748"/>
      <c r="AG29" s="716"/>
      <c r="AH29" s="717"/>
      <c r="AI29" s="717"/>
      <c r="AJ29" s="717"/>
      <c r="AK29" s="717"/>
      <c r="AL29" s="717"/>
      <c r="AM29" s="717"/>
      <c r="AN29" s="718"/>
      <c r="AO29" s="703"/>
      <c r="AP29" s="704"/>
      <c r="AQ29" s="704"/>
      <c r="AR29" s="704"/>
      <c r="AS29" s="704"/>
      <c r="AT29" s="709"/>
      <c r="AU29" s="709"/>
      <c r="AV29" s="710"/>
      <c r="AW29" s="703"/>
      <c r="AX29" s="704"/>
      <c r="AY29" s="704"/>
      <c r="AZ29" s="704"/>
      <c r="BA29" s="704"/>
      <c r="BB29" s="704"/>
      <c r="BC29" s="705"/>
      <c r="BD29" s="30"/>
      <c r="BS29" s="758"/>
      <c r="BT29" s="758"/>
      <c r="BU29" s="758"/>
      <c r="BV29" s="758"/>
      <c r="BW29" s="758"/>
      <c r="BX29" s="758"/>
      <c r="BY29" s="758"/>
      <c r="BZ29" s="758"/>
      <c r="CA29" s="758"/>
      <c r="CB29" s="758"/>
      <c r="CC29" s="758"/>
      <c r="CD29" s="758"/>
      <c r="CE29" s="758"/>
      <c r="CF29" s="758"/>
      <c r="CG29" s="22"/>
      <c r="CH29" s="22"/>
      <c r="CI29" s="22"/>
      <c r="CJ29" s="22"/>
      <c r="CK29" s="22"/>
      <c r="CN29" s="13"/>
    </row>
    <row r="30" spans="1:103" customFormat="1" ht="15.75" customHeight="1" x14ac:dyDescent="0.2">
      <c r="A30" s="30"/>
      <c r="B30" s="741"/>
      <c r="C30" s="741"/>
      <c r="D30" s="741"/>
      <c r="E30" s="742"/>
      <c r="F30" s="216"/>
      <c r="G30" s="216"/>
      <c r="H30" s="217"/>
      <c r="I30" s="764"/>
      <c r="J30" s="765"/>
      <c r="K30" s="765"/>
      <c r="L30" s="765"/>
      <c r="M30" s="208"/>
      <c r="N30" s="208"/>
      <c r="O30" s="209"/>
      <c r="P30" s="290"/>
      <c r="Q30" s="291"/>
      <c r="R30" s="291"/>
      <c r="S30" s="292"/>
      <c r="T30" s="749"/>
      <c r="U30" s="750"/>
      <c r="V30" s="750"/>
      <c r="W30" s="750"/>
      <c r="X30" s="750"/>
      <c r="Y30" s="750"/>
      <c r="Z30" s="750"/>
      <c r="AA30" s="750"/>
      <c r="AB30" s="750"/>
      <c r="AC30" s="750"/>
      <c r="AD30" s="750"/>
      <c r="AE30" s="750"/>
      <c r="AF30" s="751"/>
      <c r="AG30" s="716"/>
      <c r="AH30" s="717"/>
      <c r="AI30" s="717"/>
      <c r="AJ30" s="717"/>
      <c r="AK30" s="717"/>
      <c r="AL30" s="717"/>
      <c r="AM30" s="717"/>
      <c r="AN30" s="718"/>
      <c r="AO30" s="703"/>
      <c r="AP30" s="704"/>
      <c r="AQ30" s="704"/>
      <c r="AR30" s="704"/>
      <c r="AS30" s="704"/>
      <c r="AT30" s="709"/>
      <c r="AU30" s="709"/>
      <c r="AV30" s="710"/>
      <c r="AW30" s="703"/>
      <c r="AX30" s="704"/>
      <c r="AY30" s="704"/>
      <c r="AZ30" s="704"/>
      <c r="BA30" s="704"/>
      <c r="BB30" s="704"/>
      <c r="BC30" s="705"/>
      <c r="BD30" s="23" t="str">
        <f>IF(BS22="","","※2")</f>
        <v/>
      </c>
      <c r="BS30" s="759" t="str">
        <f>IF(AW28="該当する","※所有権移転付リースに【該当する】契約は申請できません。","")</f>
        <v/>
      </c>
      <c r="BT30" s="759"/>
      <c r="BU30" s="759"/>
      <c r="BV30" s="759"/>
      <c r="BW30" s="759"/>
      <c r="BX30" s="759"/>
      <c r="BY30" s="759"/>
      <c r="BZ30" s="759"/>
      <c r="CA30" s="759"/>
      <c r="CB30" s="759"/>
      <c r="CC30" s="759"/>
      <c r="CD30" s="759"/>
      <c r="CE30" s="759"/>
      <c r="CF30" s="759"/>
      <c r="CG30" s="22"/>
      <c r="CH30" s="22"/>
      <c r="CI30" s="22"/>
      <c r="CJ30" s="22"/>
      <c r="CK30" s="22"/>
      <c r="CN30" s="13"/>
    </row>
    <row r="31" spans="1:103" customFormat="1" ht="15.75" customHeight="1" x14ac:dyDescent="0.2">
      <c r="A31" s="30"/>
      <c r="B31" s="317" t="str">
        <f>IF(B28="","",ROUNDDOWN(B28/12,0))</f>
        <v/>
      </c>
      <c r="C31" s="318"/>
      <c r="D31" s="318"/>
      <c r="E31" s="318"/>
      <c r="F31" s="323" t="s">
        <v>1</v>
      </c>
      <c r="G31" s="323"/>
      <c r="H31" s="324"/>
      <c r="I31" s="293"/>
      <c r="J31" s="294"/>
      <c r="K31" s="294"/>
      <c r="L31" s="294"/>
      <c r="M31" s="294"/>
      <c r="N31" s="294"/>
      <c r="O31" s="295"/>
      <c r="P31" s="302" t="s">
        <v>24</v>
      </c>
      <c r="Q31" s="303"/>
      <c r="R31" s="303"/>
      <c r="S31" s="304"/>
      <c r="T31" s="752"/>
      <c r="U31" s="753"/>
      <c r="V31" s="753"/>
      <c r="W31" s="753"/>
      <c r="X31" s="753"/>
      <c r="Y31" s="753"/>
      <c r="Z31" s="753"/>
      <c r="AA31" s="753"/>
      <c r="AB31" s="753"/>
      <c r="AC31" s="753"/>
      <c r="AD31" s="753"/>
      <c r="AE31" s="753"/>
      <c r="AF31" s="754"/>
      <c r="AG31" s="716"/>
      <c r="AH31" s="717"/>
      <c r="AI31" s="717"/>
      <c r="AJ31" s="717"/>
      <c r="AK31" s="717"/>
      <c r="AL31" s="717"/>
      <c r="AM31" s="717"/>
      <c r="AN31" s="718"/>
      <c r="AO31" s="703"/>
      <c r="AP31" s="704"/>
      <c r="AQ31" s="704"/>
      <c r="AR31" s="704"/>
      <c r="AS31" s="704"/>
      <c r="AT31" s="709"/>
      <c r="AU31" s="709"/>
      <c r="AV31" s="710"/>
      <c r="AW31" s="703"/>
      <c r="AX31" s="704"/>
      <c r="AY31" s="704"/>
      <c r="AZ31" s="704"/>
      <c r="BA31" s="704"/>
      <c r="BB31" s="704"/>
      <c r="BC31" s="705"/>
      <c r="BD31" s="30"/>
      <c r="BS31" s="759"/>
      <c r="BT31" s="759"/>
      <c r="BU31" s="759"/>
      <c r="BV31" s="759"/>
      <c r="BW31" s="759"/>
      <c r="BX31" s="759"/>
      <c r="BY31" s="759"/>
      <c r="BZ31" s="759"/>
      <c r="CA31" s="759"/>
      <c r="CB31" s="759"/>
      <c r="CC31" s="759"/>
      <c r="CD31" s="759"/>
      <c r="CE31" s="759"/>
      <c r="CF31" s="759"/>
      <c r="CG31" s="22"/>
      <c r="CH31" s="22"/>
      <c r="CI31" s="22"/>
      <c r="CJ31" s="22"/>
      <c r="CK31" s="22"/>
      <c r="CN31" s="14"/>
    </row>
    <row r="32" spans="1:103" customFormat="1" ht="15.75" customHeight="1" x14ac:dyDescent="0.2">
      <c r="A32" s="30"/>
      <c r="B32" s="319"/>
      <c r="C32" s="320"/>
      <c r="D32" s="320"/>
      <c r="E32" s="320"/>
      <c r="F32" s="325"/>
      <c r="G32" s="325"/>
      <c r="H32" s="326"/>
      <c r="I32" s="296"/>
      <c r="J32" s="297"/>
      <c r="K32" s="297"/>
      <c r="L32" s="297"/>
      <c r="M32" s="297"/>
      <c r="N32" s="297"/>
      <c r="O32" s="298"/>
      <c r="P32" s="287"/>
      <c r="Q32" s="288"/>
      <c r="R32" s="288"/>
      <c r="S32" s="289"/>
      <c r="T32" s="746"/>
      <c r="U32" s="747"/>
      <c r="V32" s="747"/>
      <c r="W32" s="747"/>
      <c r="X32" s="747"/>
      <c r="Y32" s="747"/>
      <c r="Z32" s="747"/>
      <c r="AA32" s="747"/>
      <c r="AB32" s="747"/>
      <c r="AC32" s="747"/>
      <c r="AD32" s="747"/>
      <c r="AE32" s="747"/>
      <c r="AF32" s="748"/>
      <c r="AG32" s="716"/>
      <c r="AH32" s="717"/>
      <c r="AI32" s="717"/>
      <c r="AJ32" s="717"/>
      <c r="AK32" s="717"/>
      <c r="AL32" s="717"/>
      <c r="AM32" s="717"/>
      <c r="AN32" s="718"/>
      <c r="AO32" s="703"/>
      <c r="AP32" s="704"/>
      <c r="AQ32" s="704"/>
      <c r="AR32" s="704"/>
      <c r="AS32" s="704"/>
      <c r="AT32" s="709"/>
      <c r="AU32" s="709"/>
      <c r="AV32" s="710"/>
      <c r="AW32" s="703"/>
      <c r="AX32" s="704"/>
      <c r="AY32" s="704"/>
      <c r="AZ32" s="704"/>
      <c r="BA32" s="704"/>
      <c r="BB32" s="704"/>
      <c r="BC32" s="705"/>
      <c r="BD32" s="30"/>
      <c r="BE32" s="758"/>
      <c r="BF32" s="758"/>
      <c r="BG32" s="758"/>
      <c r="BH32" s="758"/>
      <c r="BI32" s="758"/>
      <c r="BJ32" s="758"/>
      <c r="BK32" s="758"/>
      <c r="BL32" s="758"/>
      <c r="BM32" s="758"/>
      <c r="BN32" s="758"/>
      <c r="BO32" s="758"/>
      <c r="BP32" s="758"/>
      <c r="BQ32" s="758"/>
      <c r="BR32" s="8"/>
      <c r="BZ32" s="8"/>
      <c r="CA32" s="8"/>
      <c r="CB32" s="8"/>
      <c r="CC32" s="8"/>
      <c r="CD32" s="8"/>
      <c r="CE32" s="8"/>
      <c r="CF32" s="8"/>
      <c r="CG32" s="8"/>
      <c r="CH32" s="8"/>
      <c r="CI32" s="8"/>
      <c r="CJ32" s="8"/>
      <c r="CK32" s="8"/>
      <c r="CL32" s="9"/>
      <c r="CN32" s="14"/>
    </row>
    <row r="33" spans="1:92" customFormat="1" ht="33.75" customHeight="1" x14ac:dyDescent="0.2">
      <c r="A33" s="30"/>
      <c r="B33" s="321"/>
      <c r="C33" s="322"/>
      <c r="D33" s="322"/>
      <c r="E33" s="322"/>
      <c r="F33" s="327"/>
      <c r="G33" s="327"/>
      <c r="H33" s="328"/>
      <c r="I33" s="299"/>
      <c r="J33" s="300"/>
      <c r="K33" s="300"/>
      <c r="L33" s="300"/>
      <c r="M33" s="300"/>
      <c r="N33" s="300"/>
      <c r="O33" s="301"/>
      <c r="P33" s="305"/>
      <c r="Q33" s="306"/>
      <c r="R33" s="306"/>
      <c r="S33" s="307"/>
      <c r="T33" s="755"/>
      <c r="U33" s="756"/>
      <c r="V33" s="756"/>
      <c r="W33" s="756"/>
      <c r="X33" s="756"/>
      <c r="Y33" s="756"/>
      <c r="Z33" s="756"/>
      <c r="AA33" s="756"/>
      <c r="AB33" s="756"/>
      <c r="AC33" s="756"/>
      <c r="AD33" s="756"/>
      <c r="AE33" s="756"/>
      <c r="AF33" s="757"/>
      <c r="AG33" s="719"/>
      <c r="AH33" s="720"/>
      <c r="AI33" s="720"/>
      <c r="AJ33" s="720"/>
      <c r="AK33" s="720"/>
      <c r="AL33" s="720"/>
      <c r="AM33" s="720"/>
      <c r="AN33" s="721"/>
      <c r="AO33" s="706"/>
      <c r="AP33" s="707"/>
      <c r="AQ33" s="707"/>
      <c r="AR33" s="707"/>
      <c r="AS33" s="707"/>
      <c r="AT33" s="711"/>
      <c r="AU33" s="711"/>
      <c r="AV33" s="712"/>
      <c r="AW33" s="706"/>
      <c r="AX33" s="707"/>
      <c r="AY33" s="707"/>
      <c r="AZ33" s="707"/>
      <c r="BA33" s="707"/>
      <c r="BB33" s="707"/>
      <c r="BC33" s="708"/>
      <c r="BD33" s="30"/>
      <c r="BE33" s="758"/>
      <c r="BF33" s="758"/>
      <c r="BG33" s="758"/>
      <c r="BH33" s="758"/>
      <c r="BI33" s="758"/>
      <c r="BJ33" s="758"/>
      <c r="BK33" s="758"/>
      <c r="BL33" s="758"/>
      <c r="BM33" s="758"/>
      <c r="BN33" s="758"/>
      <c r="BO33" s="758"/>
      <c r="BP33" s="758"/>
      <c r="BQ33" s="758"/>
      <c r="BR33" s="8"/>
      <c r="BZ33" s="8"/>
      <c r="CA33" s="8"/>
      <c r="CB33" s="8"/>
      <c r="CC33" s="8"/>
      <c r="CD33" s="8"/>
      <c r="CE33" s="8"/>
      <c r="CF33" s="8"/>
      <c r="CG33" s="8"/>
      <c r="CH33" s="8"/>
      <c r="CI33" s="8"/>
      <c r="CJ33" s="8"/>
      <c r="CK33" s="8"/>
      <c r="CN33" s="14"/>
    </row>
    <row r="34" spans="1:92" customFormat="1" ht="72" customHeight="1" x14ac:dyDescent="0.2">
      <c r="A34" s="30"/>
      <c r="B34" s="138"/>
      <c r="C34" s="138"/>
      <c r="D34" s="138"/>
      <c r="E34" s="138"/>
      <c r="F34" s="138"/>
      <c r="G34" s="138"/>
      <c r="H34" s="138"/>
      <c r="I34" s="138"/>
      <c r="J34" s="138"/>
      <c r="K34" s="138"/>
      <c r="L34" s="138"/>
      <c r="M34" s="138"/>
      <c r="N34" s="138"/>
      <c r="O34" s="138"/>
      <c r="P34" s="138"/>
      <c r="Q34" s="138"/>
      <c r="R34" s="138"/>
      <c r="S34" s="138"/>
      <c r="T34" s="138"/>
      <c r="U34" s="138"/>
      <c r="V34" s="138"/>
      <c r="W34" s="139"/>
      <c r="X34" s="139"/>
      <c r="Y34" s="139"/>
      <c r="Z34" s="139"/>
      <c r="AA34" s="139"/>
      <c r="AB34" s="139"/>
      <c r="AC34" s="139"/>
      <c r="AD34" s="138"/>
      <c r="AE34" s="138"/>
      <c r="AF34" s="138"/>
      <c r="AG34" s="138"/>
      <c r="AH34" s="138"/>
      <c r="AI34" s="138"/>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N34" s="139"/>
      <c r="BO34" s="139"/>
      <c r="BP34" s="139"/>
      <c r="BQ34" s="139"/>
      <c r="BR34" s="30"/>
    </row>
    <row r="35" spans="1:92" customFormat="1" ht="13.5" customHeight="1" x14ac:dyDescent="0.2">
      <c r="A35" s="68"/>
      <c r="B35" s="68"/>
      <c r="C35" s="68"/>
      <c r="D35" s="68"/>
      <c r="E35" s="68"/>
      <c r="F35" s="68"/>
      <c r="G35" s="68"/>
      <c r="H35" s="68"/>
      <c r="I35" s="64"/>
      <c r="J35" s="64"/>
      <c r="K35" s="64"/>
      <c r="L35" s="64"/>
      <c r="M35" s="64"/>
      <c r="N35" s="64"/>
      <c r="O35" s="64"/>
      <c r="P35" s="64"/>
      <c r="Q35" s="64"/>
      <c r="R35" s="64"/>
      <c r="S35" s="64"/>
      <c r="T35" s="64"/>
      <c r="U35" s="64"/>
      <c r="V35" s="64"/>
      <c r="W35" s="64"/>
      <c r="X35" s="64"/>
      <c r="Y35" s="64"/>
      <c r="Z35" s="64"/>
      <c r="AA35" s="64"/>
      <c r="AB35" s="64"/>
      <c r="AC35" s="64"/>
      <c r="AD35" s="78"/>
      <c r="AE35" s="78"/>
      <c r="AF35" s="78"/>
      <c r="AG35" s="78"/>
      <c r="AH35" s="78"/>
      <c r="AI35" s="78"/>
      <c r="AJ35" s="78"/>
      <c r="AK35" s="156"/>
      <c r="AL35" s="156"/>
      <c r="AM35" s="156"/>
      <c r="AN35" s="156"/>
      <c r="AO35" s="76"/>
      <c r="AP35" s="76"/>
      <c r="AQ35" s="76"/>
      <c r="AR35" s="76"/>
      <c r="AS35" s="76"/>
      <c r="AT35" s="76"/>
      <c r="AU35" s="76"/>
      <c r="AV35" s="76"/>
      <c r="AW35" s="76"/>
      <c r="AX35" s="76"/>
      <c r="AY35" s="76"/>
      <c r="AZ35" s="76"/>
      <c r="BA35" s="76"/>
      <c r="BB35" s="76"/>
      <c r="BC35" s="76"/>
      <c r="BD35" s="76"/>
      <c r="BE35" s="76"/>
      <c r="BF35" s="76"/>
      <c r="BG35" s="68"/>
      <c r="BH35" s="68"/>
      <c r="BI35" s="68"/>
      <c r="BJ35" s="68"/>
      <c r="BK35" s="68"/>
      <c r="BL35" s="68"/>
      <c r="BM35" s="68"/>
      <c r="BN35" s="68"/>
      <c r="BO35" s="68"/>
      <c r="BP35" s="68"/>
      <c r="BQ35" s="68"/>
      <c r="BR35" s="68"/>
      <c r="BS35" s="10"/>
      <c r="BT35" s="10"/>
      <c r="BY35" s="1"/>
    </row>
    <row r="36" spans="1:92" customFormat="1" ht="11.25" customHeight="1" x14ac:dyDescent="0.2">
      <c r="A36" s="30"/>
      <c r="B36" s="166" t="s">
        <v>26</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8"/>
      <c r="BR36" s="30"/>
    </row>
    <row r="37" spans="1:92" customFormat="1" ht="11.25" customHeight="1" x14ac:dyDescent="0.2">
      <c r="A37" s="30"/>
      <c r="B37" s="178"/>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0"/>
      <c r="BR37" s="30"/>
    </row>
    <row r="38" spans="1:92" customFormat="1" ht="11.25" customHeight="1" x14ac:dyDescent="0.2">
      <c r="A38" s="30"/>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1"/>
      <c r="BR38" s="30"/>
    </row>
    <row r="39" spans="1:92" customFormat="1" ht="27" customHeight="1" x14ac:dyDescent="0.2">
      <c r="A39" s="30"/>
      <c r="B39" s="181" t="s">
        <v>27</v>
      </c>
      <c r="C39" s="182"/>
      <c r="D39" s="183"/>
      <c r="E39" s="181" t="s">
        <v>28</v>
      </c>
      <c r="F39" s="182"/>
      <c r="G39" s="182"/>
      <c r="H39" s="182"/>
      <c r="I39" s="182"/>
      <c r="J39" s="182"/>
      <c r="K39" s="182"/>
      <c r="L39" s="182"/>
      <c r="M39" s="182"/>
      <c r="N39" s="182"/>
      <c r="O39" s="182"/>
      <c r="P39" s="182"/>
      <c r="Q39" s="182"/>
      <c r="R39" s="182"/>
      <c r="S39" s="182"/>
      <c r="T39" s="182"/>
      <c r="U39" s="182"/>
      <c r="V39" s="182"/>
      <c r="W39" s="182"/>
      <c r="X39" s="183"/>
      <c r="Y39" s="181" t="s">
        <v>29</v>
      </c>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3"/>
      <c r="BF39" s="181" t="s">
        <v>30</v>
      </c>
      <c r="BG39" s="182"/>
      <c r="BH39" s="182"/>
      <c r="BI39" s="182"/>
      <c r="BJ39" s="182"/>
      <c r="BK39" s="183"/>
      <c r="BL39" s="181" t="s">
        <v>85</v>
      </c>
      <c r="BM39" s="182"/>
      <c r="BN39" s="182"/>
      <c r="BO39" s="182"/>
      <c r="BP39" s="182"/>
      <c r="BQ39" s="183"/>
      <c r="BR39" s="30"/>
    </row>
    <row r="40" spans="1:92" customFormat="1" ht="27" customHeight="1" x14ac:dyDescent="0.2">
      <c r="A40" s="30"/>
      <c r="B40" s="184"/>
      <c r="C40" s="185"/>
      <c r="D40" s="186"/>
      <c r="E40" s="184"/>
      <c r="F40" s="185"/>
      <c r="G40" s="185"/>
      <c r="H40" s="185"/>
      <c r="I40" s="185"/>
      <c r="J40" s="185"/>
      <c r="K40" s="185"/>
      <c r="L40" s="185"/>
      <c r="M40" s="185"/>
      <c r="N40" s="185"/>
      <c r="O40" s="185"/>
      <c r="P40" s="185"/>
      <c r="Q40" s="185"/>
      <c r="R40" s="185"/>
      <c r="S40" s="185"/>
      <c r="T40" s="185"/>
      <c r="U40" s="185"/>
      <c r="V40" s="185"/>
      <c r="W40" s="185"/>
      <c r="X40" s="186"/>
      <c r="Y40" s="184"/>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6"/>
      <c r="BF40" s="184"/>
      <c r="BG40" s="185"/>
      <c r="BH40" s="185"/>
      <c r="BI40" s="185"/>
      <c r="BJ40" s="185"/>
      <c r="BK40" s="186"/>
      <c r="BL40" s="184"/>
      <c r="BM40" s="185"/>
      <c r="BN40" s="185"/>
      <c r="BO40" s="185"/>
      <c r="BP40" s="185"/>
      <c r="BQ40" s="186"/>
      <c r="BR40" s="30"/>
    </row>
    <row r="41" spans="1:92" customFormat="1" ht="27" customHeight="1" thickBot="1" x14ac:dyDescent="0.25">
      <c r="A41" s="30"/>
      <c r="B41" s="187"/>
      <c r="C41" s="188"/>
      <c r="D41" s="189"/>
      <c r="E41" s="187"/>
      <c r="F41" s="188"/>
      <c r="G41" s="188"/>
      <c r="H41" s="188"/>
      <c r="I41" s="188"/>
      <c r="J41" s="188"/>
      <c r="K41" s="188"/>
      <c r="L41" s="188"/>
      <c r="M41" s="188"/>
      <c r="N41" s="188"/>
      <c r="O41" s="188"/>
      <c r="P41" s="188"/>
      <c r="Q41" s="188"/>
      <c r="R41" s="188"/>
      <c r="S41" s="188"/>
      <c r="T41" s="188"/>
      <c r="U41" s="188"/>
      <c r="V41" s="188"/>
      <c r="W41" s="188"/>
      <c r="X41" s="189"/>
      <c r="Y41" s="187"/>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9"/>
      <c r="BF41" s="187"/>
      <c r="BG41" s="188"/>
      <c r="BH41" s="188"/>
      <c r="BI41" s="188"/>
      <c r="BJ41" s="188"/>
      <c r="BK41" s="189"/>
      <c r="BL41" s="187"/>
      <c r="BM41" s="188"/>
      <c r="BN41" s="188"/>
      <c r="BO41" s="188"/>
      <c r="BP41" s="188"/>
      <c r="BQ41" s="189"/>
      <c r="BR41" s="30"/>
    </row>
    <row r="42" spans="1:92" customFormat="1" ht="13.25" customHeight="1" thickTop="1" x14ac:dyDescent="0.2">
      <c r="A42" s="30"/>
      <c r="B42" s="218">
        <v>1</v>
      </c>
      <c r="C42" s="219"/>
      <c r="D42" s="220"/>
      <c r="E42" s="766"/>
      <c r="F42" s="767"/>
      <c r="G42" s="767"/>
      <c r="H42" s="767"/>
      <c r="I42" s="767"/>
      <c r="J42" s="767"/>
      <c r="K42" s="767"/>
      <c r="L42" s="767"/>
      <c r="M42" s="767"/>
      <c r="N42" s="767"/>
      <c r="O42" s="767"/>
      <c r="P42" s="767"/>
      <c r="Q42" s="767"/>
      <c r="R42" s="767"/>
      <c r="S42" s="767"/>
      <c r="T42" s="767"/>
      <c r="U42" s="767"/>
      <c r="V42" s="767"/>
      <c r="W42" s="767"/>
      <c r="X42" s="768"/>
      <c r="Y42" s="766"/>
      <c r="Z42" s="767"/>
      <c r="AA42" s="767"/>
      <c r="AB42" s="767"/>
      <c r="AC42" s="767"/>
      <c r="AD42" s="767"/>
      <c r="AE42" s="767"/>
      <c r="AF42" s="767"/>
      <c r="AG42" s="767"/>
      <c r="AH42" s="767"/>
      <c r="AI42" s="767"/>
      <c r="AJ42" s="767"/>
      <c r="AK42" s="767"/>
      <c r="AL42" s="767"/>
      <c r="AM42" s="767"/>
      <c r="AN42" s="767"/>
      <c r="AO42" s="767"/>
      <c r="AP42" s="767"/>
      <c r="AQ42" s="767"/>
      <c r="AR42" s="767"/>
      <c r="AS42" s="767"/>
      <c r="AT42" s="767"/>
      <c r="AU42" s="767"/>
      <c r="AV42" s="767"/>
      <c r="AW42" s="767"/>
      <c r="AX42" s="767"/>
      <c r="AY42" s="767"/>
      <c r="AZ42" s="767"/>
      <c r="BA42" s="767"/>
      <c r="BB42" s="767"/>
      <c r="BC42" s="767"/>
      <c r="BD42" s="767"/>
      <c r="BE42" s="768"/>
      <c r="BF42" s="775"/>
      <c r="BG42" s="775"/>
      <c r="BH42" s="775"/>
      <c r="BI42" s="775"/>
      <c r="BJ42" s="775"/>
      <c r="BK42" s="775"/>
      <c r="BL42" s="775"/>
      <c r="BM42" s="775"/>
      <c r="BN42" s="775"/>
      <c r="BO42" s="775"/>
      <c r="BP42" s="775"/>
      <c r="BQ42" s="775"/>
      <c r="BR42" s="30"/>
    </row>
    <row r="43" spans="1:92" customFormat="1" ht="13.25" customHeight="1" x14ac:dyDescent="0.2">
      <c r="A43" s="30"/>
      <c r="B43" s="184"/>
      <c r="C43" s="185"/>
      <c r="D43" s="186"/>
      <c r="E43" s="769"/>
      <c r="F43" s="770"/>
      <c r="G43" s="770"/>
      <c r="H43" s="770"/>
      <c r="I43" s="770"/>
      <c r="J43" s="770"/>
      <c r="K43" s="770"/>
      <c r="L43" s="770"/>
      <c r="M43" s="770"/>
      <c r="N43" s="770"/>
      <c r="O43" s="770"/>
      <c r="P43" s="770"/>
      <c r="Q43" s="770"/>
      <c r="R43" s="770"/>
      <c r="S43" s="770"/>
      <c r="T43" s="770"/>
      <c r="U43" s="770"/>
      <c r="V43" s="770"/>
      <c r="W43" s="770"/>
      <c r="X43" s="771"/>
      <c r="Y43" s="769"/>
      <c r="Z43" s="770"/>
      <c r="AA43" s="770"/>
      <c r="AB43" s="770"/>
      <c r="AC43" s="770"/>
      <c r="AD43" s="770"/>
      <c r="AE43" s="770"/>
      <c r="AF43" s="770"/>
      <c r="AG43" s="770"/>
      <c r="AH43" s="770"/>
      <c r="AI43" s="770"/>
      <c r="AJ43" s="770"/>
      <c r="AK43" s="770"/>
      <c r="AL43" s="770"/>
      <c r="AM43" s="770"/>
      <c r="AN43" s="770"/>
      <c r="AO43" s="770"/>
      <c r="AP43" s="770"/>
      <c r="AQ43" s="770"/>
      <c r="AR43" s="770"/>
      <c r="AS43" s="770"/>
      <c r="AT43" s="770"/>
      <c r="AU43" s="770"/>
      <c r="AV43" s="770"/>
      <c r="AW43" s="770"/>
      <c r="AX43" s="770"/>
      <c r="AY43" s="770"/>
      <c r="AZ43" s="770"/>
      <c r="BA43" s="770"/>
      <c r="BB43" s="770"/>
      <c r="BC43" s="770"/>
      <c r="BD43" s="770"/>
      <c r="BE43" s="771"/>
      <c r="BF43" s="776"/>
      <c r="BG43" s="776"/>
      <c r="BH43" s="776"/>
      <c r="BI43" s="776"/>
      <c r="BJ43" s="776"/>
      <c r="BK43" s="776"/>
      <c r="BL43" s="776"/>
      <c r="BM43" s="776"/>
      <c r="BN43" s="776"/>
      <c r="BO43" s="776"/>
      <c r="BP43" s="776"/>
      <c r="BQ43" s="776"/>
      <c r="BR43" s="30"/>
    </row>
    <row r="44" spans="1:92" customFormat="1" ht="13.25" customHeight="1" x14ac:dyDescent="0.2">
      <c r="A44" s="30"/>
      <c r="B44" s="221"/>
      <c r="C44" s="222"/>
      <c r="D44" s="223"/>
      <c r="E44" s="772"/>
      <c r="F44" s="773"/>
      <c r="G44" s="773"/>
      <c r="H44" s="773"/>
      <c r="I44" s="773"/>
      <c r="J44" s="773"/>
      <c r="K44" s="773"/>
      <c r="L44" s="773"/>
      <c r="M44" s="773"/>
      <c r="N44" s="773"/>
      <c r="O44" s="773"/>
      <c r="P44" s="773"/>
      <c r="Q44" s="773"/>
      <c r="R44" s="773"/>
      <c r="S44" s="773"/>
      <c r="T44" s="773"/>
      <c r="U44" s="773"/>
      <c r="V44" s="773"/>
      <c r="W44" s="773"/>
      <c r="X44" s="774"/>
      <c r="Y44" s="772"/>
      <c r="Z44" s="773"/>
      <c r="AA44" s="773"/>
      <c r="AB44" s="773"/>
      <c r="AC44" s="773"/>
      <c r="AD44" s="773"/>
      <c r="AE44" s="773"/>
      <c r="AF44" s="773"/>
      <c r="AG44" s="773"/>
      <c r="AH44" s="773"/>
      <c r="AI44" s="773"/>
      <c r="AJ44" s="773"/>
      <c r="AK44" s="773"/>
      <c r="AL44" s="773"/>
      <c r="AM44" s="773"/>
      <c r="AN44" s="773"/>
      <c r="AO44" s="773"/>
      <c r="AP44" s="773"/>
      <c r="AQ44" s="773"/>
      <c r="AR44" s="773"/>
      <c r="AS44" s="773"/>
      <c r="AT44" s="773"/>
      <c r="AU44" s="773"/>
      <c r="AV44" s="773"/>
      <c r="AW44" s="773"/>
      <c r="AX44" s="773"/>
      <c r="AY44" s="773"/>
      <c r="AZ44" s="773"/>
      <c r="BA44" s="773"/>
      <c r="BB44" s="773"/>
      <c r="BC44" s="773"/>
      <c r="BD44" s="773"/>
      <c r="BE44" s="774"/>
      <c r="BF44" s="777"/>
      <c r="BG44" s="777"/>
      <c r="BH44" s="777"/>
      <c r="BI44" s="777"/>
      <c r="BJ44" s="777"/>
      <c r="BK44" s="777"/>
      <c r="BL44" s="777"/>
      <c r="BM44" s="777"/>
      <c r="BN44" s="777"/>
      <c r="BO44" s="777"/>
      <c r="BP44" s="777"/>
      <c r="BQ44" s="777"/>
      <c r="BR44" s="30"/>
    </row>
    <row r="45" spans="1:92" customFormat="1" ht="13.25" customHeight="1" x14ac:dyDescent="0.2">
      <c r="A45" s="30"/>
      <c r="B45" s="181">
        <v>2</v>
      </c>
      <c r="C45" s="182"/>
      <c r="D45" s="183"/>
      <c r="E45" s="778"/>
      <c r="F45" s="779"/>
      <c r="G45" s="779"/>
      <c r="H45" s="779"/>
      <c r="I45" s="779"/>
      <c r="J45" s="779"/>
      <c r="K45" s="779"/>
      <c r="L45" s="779"/>
      <c r="M45" s="779"/>
      <c r="N45" s="779"/>
      <c r="O45" s="779"/>
      <c r="P45" s="779"/>
      <c r="Q45" s="779"/>
      <c r="R45" s="779"/>
      <c r="S45" s="779"/>
      <c r="T45" s="779"/>
      <c r="U45" s="779"/>
      <c r="V45" s="779"/>
      <c r="W45" s="779"/>
      <c r="X45" s="780"/>
      <c r="Y45" s="778"/>
      <c r="Z45" s="779"/>
      <c r="AA45" s="779"/>
      <c r="AB45" s="779"/>
      <c r="AC45" s="779"/>
      <c r="AD45" s="779"/>
      <c r="AE45" s="779"/>
      <c r="AF45" s="779"/>
      <c r="AG45" s="779"/>
      <c r="AH45" s="779"/>
      <c r="AI45" s="779"/>
      <c r="AJ45" s="779"/>
      <c r="AK45" s="779"/>
      <c r="AL45" s="779"/>
      <c r="AM45" s="779"/>
      <c r="AN45" s="779"/>
      <c r="AO45" s="779"/>
      <c r="AP45" s="779"/>
      <c r="AQ45" s="779"/>
      <c r="AR45" s="779"/>
      <c r="AS45" s="779"/>
      <c r="AT45" s="779"/>
      <c r="AU45" s="779"/>
      <c r="AV45" s="779"/>
      <c r="AW45" s="779"/>
      <c r="AX45" s="779"/>
      <c r="AY45" s="779"/>
      <c r="AZ45" s="779"/>
      <c r="BA45" s="779"/>
      <c r="BB45" s="779"/>
      <c r="BC45" s="779"/>
      <c r="BD45" s="779"/>
      <c r="BE45" s="780"/>
      <c r="BF45" s="781"/>
      <c r="BG45" s="781"/>
      <c r="BH45" s="781"/>
      <c r="BI45" s="781"/>
      <c r="BJ45" s="781"/>
      <c r="BK45" s="781"/>
      <c r="BL45" s="781"/>
      <c r="BM45" s="781"/>
      <c r="BN45" s="781"/>
      <c r="BO45" s="781"/>
      <c r="BP45" s="781"/>
      <c r="BQ45" s="781"/>
      <c r="BR45" s="30"/>
    </row>
    <row r="46" spans="1:92" customFormat="1" ht="13.25" customHeight="1" x14ac:dyDescent="0.2">
      <c r="A46" s="30"/>
      <c r="B46" s="184"/>
      <c r="C46" s="185"/>
      <c r="D46" s="186"/>
      <c r="E46" s="769"/>
      <c r="F46" s="770"/>
      <c r="G46" s="770"/>
      <c r="H46" s="770"/>
      <c r="I46" s="770"/>
      <c r="J46" s="770"/>
      <c r="K46" s="770"/>
      <c r="L46" s="770"/>
      <c r="M46" s="770"/>
      <c r="N46" s="770"/>
      <c r="O46" s="770"/>
      <c r="P46" s="770"/>
      <c r="Q46" s="770"/>
      <c r="R46" s="770"/>
      <c r="S46" s="770"/>
      <c r="T46" s="770"/>
      <c r="U46" s="770"/>
      <c r="V46" s="770"/>
      <c r="W46" s="770"/>
      <c r="X46" s="771"/>
      <c r="Y46" s="769"/>
      <c r="Z46" s="770"/>
      <c r="AA46" s="770"/>
      <c r="AB46" s="770"/>
      <c r="AC46" s="770"/>
      <c r="AD46" s="770"/>
      <c r="AE46" s="770"/>
      <c r="AF46" s="770"/>
      <c r="AG46" s="770"/>
      <c r="AH46" s="770"/>
      <c r="AI46" s="770"/>
      <c r="AJ46" s="770"/>
      <c r="AK46" s="770"/>
      <c r="AL46" s="770"/>
      <c r="AM46" s="770"/>
      <c r="AN46" s="770"/>
      <c r="AO46" s="770"/>
      <c r="AP46" s="770"/>
      <c r="AQ46" s="770"/>
      <c r="AR46" s="770"/>
      <c r="AS46" s="770"/>
      <c r="AT46" s="770"/>
      <c r="AU46" s="770"/>
      <c r="AV46" s="770"/>
      <c r="AW46" s="770"/>
      <c r="AX46" s="770"/>
      <c r="AY46" s="770"/>
      <c r="AZ46" s="770"/>
      <c r="BA46" s="770"/>
      <c r="BB46" s="770"/>
      <c r="BC46" s="770"/>
      <c r="BD46" s="770"/>
      <c r="BE46" s="771"/>
      <c r="BF46" s="781"/>
      <c r="BG46" s="781"/>
      <c r="BH46" s="781"/>
      <c r="BI46" s="781"/>
      <c r="BJ46" s="781"/>
      <c r="BK46" s="781"/>
      <c r="BL46" s="781"/>
      <c r="BM46" s="781"/>
      <c r="BN46" s="781"/>
      <c r="BO46" s="781"/>
      <c r="BP46" s="781"/>
      <c r="BQ46" s="781"/>
      <c r="BR46" s="30"/>
    </row>
    <row r="47" spans="1:92" customFormat="1" ht="13.25" customHeight="1" x14ac:dyDescent="0.2">
      <c r="A47" s="30"/>
      <c r="B47" s="221"/>
      <c r="C47" s="222"/>
      <c r="D47" s="223"/>
      <c r="E47" s="772"/>
      <c r="F47" s="773"/>
      <c r="G47" s="773"/>
      <c r="H47" s="773"/>
      <c r="I47" s="773"/>
      <c r="J47" s="773"/>
      <c r="K47" s="773"/>
      <c r="L47" s="773"/>
      <c r="M47" s="773"/>
      <c r="N47" s="773"/>
      <c r="O47" s="773"/>
      <c r="P47" s="773"/>
      <c r="Q47" s="773"/>
      <c r="R47" s="773"/>
      <c r="S47" s="773"/>
      <c r="T47" s="773"/>
      <c r="U47" s="773"/>
      <c r="V47" s="773"/>
      <c r="W47" s="773"/>
      <c r="X47" s="774"/>
      <c r="Y47" s="772"/>
      <c r="Z47" s="773"/>
      <c r="AA47" s="773"/>
      <c r="AB47" s="773"/>
      <c r="AC47" s="773"/>
      <c r="AD47" s="773"/>
      <c r="AE47" s="773"/>
      <c r="AF47" s="773"/>
      <c r="AG47" s="773"/>
      <c r="AH47" s="773"/>
      <c r="AI47" s="773"/>
      <c r="AJ47" s="773"/>
      <c r="AK47" s="773"/>
      <c r="AL47" s="773"/>
      <c r="AM47" s="773"/>
      <c r="AN47" s="773"/>
      <c r="AO47" s="773"/>
      <c r="AP47" s="773"/>
      <c r="AQ47" s="773"/>
      <c r="AR47" s="773"/>
      <c r="AS47" s="773"/>
      <c r="AT47" s="773"/>
      <c r="AU47" s="773"/>
      <c r="AV47" s="773"/>
      <c r="AW47" s="773"/>
      <c r="AX47" s="773"/>
      <c r="AY47" s="773"/>
      <c r="AZ47" s="773"/>
      <c r="BA47" s="773"/>
      <c r="BB47" s="773"/>
      <c r="BC47" s="773"/>
      <c r="BD47" s="773"/>
      <c r="BE47" s="774"/>
      <c r="BF47" s="781"/>
      <c r="BG47" s="781"/>
      <c r="BH47" s="781"/>
      <c r="BI47" s="781"/>
      <c r="BJ47" s="781"/>
      <c r="BK47" s="781"/>
      <c r="BL47" s="781"/>
      <c r="BM47" s="781"/>
      <c r="BN47" s="781"/>
      <c r="BO47" s="781"/>
      <c r="BP47" s="781"/>
      <c r="BQ47" s="781"/>
      <c r="BR47" s="30"/>
    </row>
    <row r="48" spans="1:92" customFormat="1" ht="13.25" customHeight="1" x14ac:dyDescent="0.2">
      <c r="A48" s="30"/>
      <c r="B48" s="181">
        <v>3</v>
      </c>
      <c r="C48" s="182"/>
      <c r="D48" s="183"/>
      <c r="E48" s="778"/>
      <c r="F48" s="779"/>
      <c r="G48" s="779"/>
      <c r="H48" s="779"/>
      <c r="I48" s="779"/>
      <c r="J48" s="779"/>
      <c r="K48" s="779"/>
      <c r="L48" s="779"/>
      <c r="M48" s="779"/>
      <c r="N48" s="779"/>
      <c r="O48" s="779"/>
      <c r="P48" s="779"/>
      <c r="Q48" s="779"/>
      <c r="R48" s="779"/>
      <c r="S48" s="779"/>
      <c r="T48" s="779"/>
      <c r="U48" s="779"/>
      <c r="V48" s="779"/>
      <c r="W48" s="779"/>
      <c r="X48" s="780"/>
      <c r="Y48" s="778"/>
      <c r="Z48" s="779"/>
      <c r="AA48" s="779"/>
      <c r="AB48" s="779"/>
      <c r="AC48" s="779"/>
      <c r="AD48" s="779"/>
      <c r="AE48" s="779"/>
      <c r="AF48" s="779"/>
      <c r="AG48" s="779"/>
      <c r="AH48" s="779"/>
      <c r="AI48" s="779"/>
      <c r="AJ48" s="779"/>
      <c r="AK48" s="779"/>
      <c r="AL48" s="779"/>
      <c r="AM48" s="779"/>
      <c r="AN48" s="779"/>
      <c r="AO48" s="779"/>
      <c r="AP48" s="779"/>
      <c r="AQ48" s="779"/>
      <c r="AR48" s="779"/>
      <c r="AS48" s="779"/>
      <c r="AT48" s="779"/>
      <c r="AU48" s="779"/>
      <c r="AV48" s="779"/>
      <c r="AW48" s="779"/>
      <c r="AX48" s="779"/>
      <c r="AY48" s="779"/>
      <c r="AZ48" s="779"/>
      <c r="BA48" s="779"/>
      <c r="BB48" s="779"/>
      <c r="BC48" s="779"/>
      <c r="BD48" s="779"/>
      <c r="BE48" s="780"/>
      <c r="BF48" s="781"/>
      <c r="BG48" s="781"/>
      <c r="BH48" s="781"/>
      <c r="BI48" s="781"/>
      <c r="BJ48" s="781"/>
      <c r="BK48" s="781"/>
      <c r="BL48" s="781"/>
      <c r="BM48" s="781"/>
      <c r="BN48" s="781"/>
      <c r="BO48" s="781"/>
      <c r="BP48" s="781"/>
      <c r="BQ48" s="781"/>
      <c r="BR48" s="30"/>
    </row>
    <row r="49" spans="1:70" customFormat="1" ht="13.25" customHeight="1" x14ac:dyDescent="0.2">
      <c r="A49" s="30"/>
      <c r="B49" s="184"/>
      <c r="C49" s="185"/>
      <c r="D49" s="186"/>
      <c r="E49" s="769"/>
      <c r="F49" s="770"/>
      <c r="G49" s="770"/>
      <c r="H49" s="770"/>
      <c r="I49" s="770"/>
      <c r="J49" s="770"/>
      <c r="K49" s="770"/>
      <c r="L49" s="770"/>
      <c r="M49" s="770"/>
      <c r="N49" s="770"/>
      <c r="O49" s="770"/>
      <c r="P49" s="770"/>
      <c r="Q49" s="770"/>
      <c r="R49" s="770"/>
      <c r="S49" s="770"/>
      <c r="T49" s="770"/>
      <c r="U49" s="770"/>
      <c r="V49" s="770"/>
      <c r="W49" s="770"/>
      <c r="X49" s="771"/>
      <c r="Y49" s="769"/>
      <c r="Z49" s="770"/>
      <c r="AA49" s="770"/>
      <c r="AB49" s="770"/>
      <c r="AC49" s="770"/>
      <c r="AD49" s="770"/>
      <c r="AE49" s="770"/>
      <c r="AF49" s="770"/>
      <c r="AG49" s="770"/>
      <c r="AH49" s="770"/>
      <c r="AI49" s="770"/>
      <c r="AJ49" s="770"/>
      <c r="AK49" s="770"/>
      <c r="AL49" s="770"/>
      <c r="AM49" s="770"/>
      <c r="AN49" s="770"/>
      <c r="AO49" s="770"/>
      <c r="AP49" s="770"/>
      <c r="AQ49" s="770"/>
      <c r="AR49" s="770"/>
      <c r="AS49" s="770"/>
      <c r="AT49" s="770"/>
      <c r="AU49" s="770"/>
      <c r="AV49" s="770"/>
      <c r="AW49" s="770"/>
      <c r="AX49" s="770"/>
      <c r="AY49" s="770"/>
      <c r="AZ49" s="770"/>
      <c r="BA49" s="770"/>
      <c r="BB49" s="770"/>
      <c r="BC49" s="770"/>
      <c r="BD49" s="770"/>
      <c r="BE49" s="771"/>
      <c r="BF49" s="781"/>
      <c r="BG49" s="781"/>
      <c r="BH49" s="781"/>
      <c r="BI49" s="781"/>
      <c r="BJ49" s="781"/>
      <c r="BK49" s="781"/>
      <c r="BL49" s="781"/>
      <c r="BM49" s="781"/>
      <c r="BN49" s="781"/>
      <c r="BO49" s="781"/>
      <c r="BP49" s="781"/>
      <c r="BQ49" s="781"/>
      <c r="BR49" s="30"/>
    </row>
    <row r="50" spans="1:70" customFormat="1" ht="13.25" customHeight="1" x14ac:dyDescent="0.2">
      <c r="A50" s="30"/>
      <c r="B50" s="221"/>
      <c r="C50" s="222"/>
      <c r="D50" s="223"/>
      <c r="E50" s="772"/>
      <c r="F50" s="773"/>
      <c r="G50" s="773"/>
      <c r="H50" s="773"/>
      <c r="I50" s="773"/>
      <c r="J50" s="773"/>
      <c r="K50" s="773"/>
      <c r="L50" s="773"/>
      <c r="M50" s="773"/>
      <c r="N50" s="773"/>
      <c r="O50" s="773"/>
      <c r="P50" s="773"/>
      <c r="Q50" s="773"/>
      <c r="R50" s="773"/>
      <c r="S50" s="773"/>
      <c r="T50" s="773"/>
      <c r="U50" s="773"/>
      <c r="V50" s="773"/>
      <c r="W50" s="773"/>
      <c r="X50" s="774"/>
      <c r="Y50" s="772"/>
      <c r="Z50" s="773"/>
      <c r="AA50" s="773"/>
      <c r="AB50" s="773"/>
      <c r="AC50" s="773"/>
      <c r="AD50" s="773"/>
      <c r="AE50" s="773"/>
      <c r="AF50" s="773"/>
      <c r="AG50" s="773"/>
      <c r="AH50" s="773"/>
      <c r="AI50" s="773"/>
      <c r="AJ50" s="773"/>
      <c r="AK50" s="773"/>
      <c r="AL50" s="773"/>
      <c r="AM50" s="773"/>
      <c r="AN50" s="773"/>
      <c r="AO50" s="773"/>
      <c r="AP50" s="773"/>
      <c r="AQ50" s="773"/>
      <c r="AR50" s="773"/>
      <c r="AS50" s="773"/>
      <c r="AT50" s="773"/>
      <c r="AU50" s="773"/>
      <c r="AV50" s="773"/>
      <c r="AW50" s="773"/>
      <c r="AX50" s="773"/>
      <c r="AY50" s="773"/>
      <c r="AZ50" s="773"/>
      <c r="BA50" s="773"/>
      <c r="BB50" s="773"/>
      <c r="BC50" s="773"/>
      <c r="BD50" s="773"/>
      <c r="BE50" s="774"/>
      <c r="BF50" s="781"/>
      <c r="BG50" s="781"/>
      <c r="BH50" s="781"/>
      <c r="BI50" s="781"/>
      <c r="BJ50" s="781"/>
      <c r="BK50" s="781"/>
      <c r="BL50" s="781"/>
      <c r="BM50" s="781"/>
      <c r="BN50" s="781"/>
      <c r="BO50" s="781"/>
      <c r="BP50" s="781"/>
      <c r="BQ50" s="781"/>
      <c r="BR50" s="30"/>
    </row>
    <row r="51" spans="1:70" customFormat="1" ht="13.25" customHeight="1" x14ac:dyDescent="0.2">
      <c r="A51" s="30"/>
      <c r="B51" s="181">
        <v>4</v>
      </c>
      <c r="C51" s="182"/>
      <c r="D51" s="183"/>
      <c r="E51" s="778"/>
      <c r="F51" s="779"/>
      <c r="G51" s="779"/>
      <c r="H51" s="779"/>
      <c r="I51" s="779"/>
      <c r="J51" s="779"/>
      <c r="K51" s="779"/>
      <c r="L51" s="779"/>
      <c r="M51" s="779"/>
      <c r="N51" s="779"/>
      <c r="O51" s="779"/>
      <c r="P51" s="779"/>
      <c r="Q51" s="779"/>
      <c r="R51" s="779"/>
      <c r="S51" s="779"/>
      <c r="T51" s="779"/>
      <c r="U51" s="779"/>
      <c r="V51" s="779"/>
      <c r="W51" s="779"/>
      <c r="X51" s="780"/>
      <c r="Y51" s="778"/>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80"/>
      <c r="BF51" s="781"/>
      <c r="BG51" s="781"/>
      <c r="BH51" s="781"/>
      <c r="BI51" s="781"/>
      <c r="BJ51" s="781"/>
      <c r="BK51" s="781"/>
      <c r="BL51" s="781"/>
      <c r="BM51" s="781"/>
      <c r="BN51" s="781"/>
      <c r="BO51" s="781"/>
      <c r="BP51" s="781"/>
      <c r="BQ51" s="781"/>
      <c r="BR51" s="30"/>
    </row>
    <row r="52" spans="1:70" customFormat="1" ht="13.25" customHeight="1" x14ac:dyDescent="0.2">
      <c r="A52" s="30"/>
      <c r="B52" s="184"/>
      <c r="C52" s="185"/>
      <c r="D52" s="186"/>
      <c r="E52" s="769"/>
      <c r="F52" s="770"/>
      <c r="G52" s="770"/>
      <c r="H52" s="770"/>
      <c r="I52" s="770"/>
      <c r="J52" s="770"/>
      <c r="K52" s="770"/>
      <c r="L52" s="770"/>
      <c r="M52" s="770"/>
      <c r="N52" s="770"/>
      <c r="O52" s="770"/>
      <c r="P52" s="770"/>
      <c r="Q52" s="770"/>
      <c r="R52" s="770"/>
      <c r="S52" s="770"/>
      <c r="T52" s="770"/>
      <c r="U52" s="770"/>
      <c r="V52" s="770"/>
      <c r="W52" s="770"/>
      <c r="X52" s="771"/>
      <c r="Y52" s="769"/>
      <c r="Z52" s="770"/>
      <c r="AA52" s="770"/>
      <c r="AB52" s="770"/>
      <c r="AC52" s="770"/>
      <c r="AD52" s="770"/>
      <c r="AE52" s="770"/>
      <c r="AF52" s="770"/>
      <c r="AG52" s="770"/>
      <c r="AH52" s="770"/>
      <c r="AI52" s="770"/>
      <c r="AJ52" s="770"/>
      <c r="AK52" s="770"/>
      <c r="AL52" s="770"/>
      <c r="AM52" s="770"/>
      <c r="AN52" s="770"/>
      <c r="AO52" s="770"/>
      <c r="AP52" s="770"/>
      <c r="AQ52" s="770"/>
      <c r="AR52" s="770"/>
      <c r="AS52" s="770"/>
      <c r="AT52" s="770"/>
      <c r="AU52" s="770"/>
      <c r="AV52" s="770"/>
      <c r="AW52" s="770"/>
      <c r="AX52" s="770"/>
      <c r="AY52" s="770"/>
      <c r="AZ52" s="770"/>
      <c r="BA52" s="770"/>
      <c r="BB52" s="770"/>
      <c r="BC52" s="770"/>
      <c r="BD52" s="770"/>
      <c r="BE52" s="771"/>
      <c r="BF52" s="781"/>
      <c r="BG52" s="781"/>
      <c r="BH52" s="781"/>
      <c r="BI52" s="781"/>
      <c r="BJ52" s="781"/>
      <c r="BK52" s="781"/>
      <c r="BL52" s="781"/>
      <c r="BM52" s="781"/>
      <c r="BN52" s="781"/>
      <c r="BO52" s="781"/>
      <c r="BP52" s="781"/>
      <c r="BQ52" s="781"/>
      <c r="BR52" s="30"/>
    </row>
    <row r="53" spans="1:70" customFormat="1" ht="13.25" customHeight="1" x14ac:dyDescent="0.2">
      <c r="A53" s="30"/>
      <c r="B53" s="221"/>
      <c r="C53" s="222"/>
      <c r="D53" s="223"/>
      <c r="E53" s="772"/>
      <c r="F53" s="773"/>
      <c r="G53" s="773"/>
      <c r="H53" s="773"/>
      <c r="I53" s="773"/>
      <c r="J53" s="773"/>
      <c r="K53" s="773"/>
      <c r="L53" s="773"/>
      <c r="M53" s="773"/>
      <c r="N53" s="773"/>
      <c r="O53" s="773"/>
      <c r="P53" s="773"/>
      <c r="Q53" s="773"/>
      <c r="R53" s="773"/>
      <c r="S53" s="773"/>
      <c r="T53" s="773"/>
      <c r="U53" s="773"/>
      <c r="V53" s="773"/>
      <c r="W53" s="773"/>
      <c r="X53" s="774"/>
      <c r="Y53" s="772"/>
      <c r="Z53" s="773"/>
      <c r="AA53" s="773"/>
      <c r="AB53" s="773"/>
      <c r="AC53" s="773"/>
      <c r="AD53" s="773"/>
      <c r="AE53" s="773"/>
      <c r="AF53" s="773"/>
      <c r="AG53" s="773"/>
      <c r="AH53" s="773"/>
      <c r="AI53" s="773"/>
      <c r="AJ53" s="773"/>
      <c r="AK53" s="773"/>
      <c r="AL53" s="773"/>
      <c r="AM53" s="773"/>
      <c r="AN53" s="773"/>
      <c r="AO53" s="773"/>
      <c r="AP53" s="773"/>
      <c r="AQ53" s="773"/>
      <c r="AR53" s="773"/>
      <c r="AS53" s="773"/>
      <c r="AT53" s="773"/>
      <c r="AU53" s="773"/>
      <c r="AV53" s="773"/>
      <c r="AW53" s="773"/>
      <c r="AX53" s="773"/>
      <c r="AY53" s="773"/>
      <c r="AZ53" s="773"/>
      <c r="BA53" s="773"/>
      <c r="BB53" s="773"/>
      <c r="BC53" s="773"/>
      <c r="BD53" s="773"/>
      <c r="BE53" s="774"/>
      <c r="BF53" s="781"/>
      <c r="BG53" s="781"/>
      <c r="BH53" s="781"/>
      <c r="BI53" s="781"/>
      <c r="BJ53" s="781"/>
      <c r="BK53" s="781"/>
      <c r="BL53" s="781"/>
      <c r="BM53" s="781"/>
      <c r="BN53" s="781"/>
      <c r="BO53" s="781"/>
      <c r="BP53" s="781"/>
      <c r="BQ53" s="781"/>
      <c r="BR53" s="30"/>
    </row>
    <row r="54" spans="1:70" customFormat="1" ht="13.25" customHeight="1" x14ac:dyDescent="0.2">
      <c r="A54" s="30"/>
      <c r="B54" s="181">
        <v>5</v>
      </c>
      <c r="C54" s="182"/>
      <c r="D54" s="183"/>
      <c r="E54" s="778"/>
      <c r="F54" s="779"/>
      <c r="G54" s="779"/>
      <c r="H54" s="779"/>
      <c r="I54" s="779"/>
      <c r="J54" s="779"/>
      <c r="K54" s="779"/>
      <c r="L54" s="779"/>
      <c r="M54" s="779"/>
      <c r="N54" s="779"/>
      <c r="O54" s="779"/>
      <c r="P54" s="779"/>
      <c r="Q54" s="779"/>
      <c r="R54" s="779"/>
      <c r="S54" s="779"/>
      <c r="T54" s="779"/>
      <c r="U54" s="779"/>
      <c r="V54" s="779"/>
      <c r="W54" s="779"/>
      <c r="X54" s="780"/>
      <c r="Y54" s="778"/>
      <c r="Z54" s="779"/>
      <c r="AA54" s="779"/>
      <c r="AB54" s="779"/>
      <c r="AC54" s="779"/>
      <c r="AD54" s="779"/>
      <c r="AE54" s="779"/>
      <c r="AF54" s="779"/>
      <c r="AG54" s="779"/>
      <c r="AH54" s="779"/>
      <c r="AI54" s="779"/>
      <c r="AJ54" s="779"/>
      <c r="AK54" s="779"/>
      <c r="AL54" s="779"/>
      <c r="AM54" s="779"/>
      <c r="AN54" s="779"/>
      <c r="AO54" s="779"/>
      <c r="AP54" s="779"/>
      <c r="AQ54" s="779"/>
      <c r="AR54" s="779"/>
      <c r="AS54" s="779"/>
      <c r="AT54" s="779"/>
      <c r="AU54" s="779"/>
      <c r="AV54" s="779"/>
      <c r="AW54" s="779"/>
      <c r="AX54" s="779"/>
      <c r="AY54" s="779"/>
      <c r="AZ54" s="779"/>
      <c r="BA54" s="779"/>
      <c r="BB54" s="779"/>
      <c r="BC54" s="779"/>
      <c r="BD54" s="779"/>
      <c r="BE54" s="780"/>
      <c r="BF54" s="781"/>
      <c r="BG54" s="781"/>
      <c r="BH54" s="781"/>
      <c r="BI54" s="781"/>
      <c r="BJ54" s="781"/>
      <c r="BK54" s="781"/>
      <c r="BL54" s="781"/>
      <c r="BM54" s="781"/>
      <c r="BN54" s="781"/>
      <c r="BO54" s="781"/>
      <c r="BP54" s="781"/>
      <c r="BQ54" s="781"/>
      <c r="BR54" s="30"/>
    </row>
    <row r="55" spans="1:70" customFormat="1" ht="13.25" customHeight="1" x14ac:dyDescent="0.2">
      <c r="A55" s="30"/>
      <c r="B55" s="184"/>
      <c r="C55" s="185"/>
      <c r="D55" s="186"/>
      <c r="E55" s="769"/>
      <c r="F55" s="770"/>
      <c r="G55" s="770"/>
      <c r="H55" s="770"/>
      <c r="I55" s="770"/>
      <c r="J55" s="770"/>
      <c r="K55" s="770"/>
      <c r="L55" s="770"/>
      <c r="M55" s="770"/>
      <c r="N55" s="770"/>
      <c r="O55" s="770"/>
      <c r="P55" s="770"/>
      <c r="Q55" s="770"/>
      <c r="R55" s="770"/>
      <c r="S55" s="770"/>
      <c r="T55" s="770"/>
      <c r="U55" s="770"/>
      <c r="V55" s="770"/>
      <c r="W55" s="770"/>
      <c r="X55" s="771"/>
      <c r="Y55" s="769"/>
      <c r="Z55" s="770"/>
      <c r="AA55" s="770"/>
      <c r="AB55" s="770"/>
      <c r="AC55" s="770"/>
      <c r="AD55" s="770"/>
      <c r="AE55" s="770"/>
      <c r="AF55" s="770"/>
      <c r="AG55" s="770"/>
      <c r="AH55" s="770"/>
      <c r="AI55" s="770"/>
      <c r="AJ55" s="770"/>
      <c r="AK55" s="770"/>
      <c r="AL55" s="770"/>
      <c r="AM55" s="770"/>
      <c r="AN55" s="770"/>
      <c r="AO55" s="770"/>
      <c r="AP55" s="770"/>
      <c r="AQ55" s="770"/>
      <c r="AR55" s="770"/>
      <c r="AS55" s="770"/>
      <c r="AT55" s="770"/>
      <c r="AU55" s="770"/>
      <c r="AV55" s="770"/>
      <c r="AW55" s="770"/>
      <c r="AX55" s="770"/>
      <c r="AY55" s="770"/>
      <c r="AZ55" s="770"/>
      <c r="BA55" s="770"/>
      <c r="BB55" s="770"/>
      <c r="BC55" s="770"/>
      <c r="BD55" s="770"/>
      <c r="BE55" s="771"/>
      <c r="BF55" s="781"/>
      <c r="BG55" s="781"/>
      <c r="BH55" s="781"/>
      <c r="BI55" s="781"/>
      <c r="BJ55" s="781"/>
      <c r="BK55" s="781"/>
      <c r="BL55" s="781"/>
      <c r="BM55" s="781"/>
      <c r="BN55" s="781"/>
      <c r="BO55" s="781"/>
      <c r="BP55" s="781"/>
      <c r="BQ55" s="781"/>
      <c r="BR55" s="30"/>
    </row>
    <row r="56" spans="1:70" customFormat="1" ht="13.25" customHeight="1" x14ac:dyDescent="0.2">
      <c r="A56" s="30"/>
      <c r="B56" s="221"/>
      <c r="C56" s="222"/>
      <c r="D56" s="223"/>
      <c r="E56" s="772"/>
      <c r="F56" s="773"/>
      <c r="G56" s="773"/>
      <c r="H56" s="773"/>
      <c r="I56" s="773"/>
      <c r="J56" s="773"/>
      <c r="K56" s="773"/>
      <c r="L56" s="773"/>
      <c r="M56" s="773"/>
      <c r="N56" s="773"/>
      <c r="O56" s="773"/>
      <c r="P56" s="773"/>
      <c r="Q56" s="773"/>
      <c r="R56" s="773"/>
      <c r="S56" s="773"/>
      <c r="T56" s="773"/>
      <c r="U56" s="773"/>
      <c r="V56" s="773"/>
      <c r="W56" s="773"/>
      <c r="X56" s="774"/>
      <c r="Y56" s="772"/>
      <c r="Z56" s="773"/>
      <c r="AA56" s="773"/>
      <c r="AB56" s="773"/>
      <c r="AC56" s="773"/>
      <c r="AD56" s="773"/>
      <c r="AE56" s="773"/>
      <c r="AF56" s="773"/>
      <c r="AG56" s="773"/>
      <c r="AH56" s="773"/>
      <c r="AI56" s="773"/>
      <c r="AJ56" s="773"/>
      <c r="AK56" s="773"/>
      <c r="AL56" s="773"/>
      <c r="AM56" s="773"/>
      <c r="AN56" s="773"/>
      <c r="AO56" s="773"/>
      <c r="AP56" s="773"/>
      <c r="AQ56" s="773"/>
      <c r="AR56" s="773"/>
      <c r="AS56" s="773"/>
      <c r="AT56" s="773"/>
      <c r="AU56" s="773"/>
      <c r="AV56" s="773"/>
      <c r="AW56" s="773"/>
      <c r="AX56" s="773"/>
      <c r="AY56" s="773"/>
      <c r="AZ56" s="773"/>
      <c r="BA56" s="773"/>
      <c r="BB56" s="773"/>
      <c r="BC56" s="773"/>
      <c r="BD56" s="773"/>
      <c r="BE56" s="774"/>
      <c r="BF56" s="781"/>
      <c r="BG56" s="781"/>
      <c r="BH56" s="781"/>
      <c r="BI56" s="781"/>
      <c r="BJ56" s="781"/>
      <c r="BK56" s="781"/>
      <c r="BL56" s="781"/>
      <c r="BM56" s="781"/>
      <c r="BN56" s="781"/>
      <c r="BO56" s="781"/>
      <c r="BP56" s="781"/>
      <c r="BQ56" s="781"/>
      <c r="BR56" s="30"/>
    </row>
    <row r="57" spans="1:70" customFormat="1" ht="13.25" customHeight="1" x14ac:dyDescent="0.2">
      <c r="A57" s="30"/>
      <c r="B57" s="181">
        <v>6</v>
      </c>
      <c r="C57" s="182"/>
      <c r="D57" s="183"/>
      <c r="E57" s="778"/>
      <c r="F57" s="779"/>
      <c r="G57" s="779"/>
      <c r="H57" s="779"/>
      <c r="I57" s="779"/>
      <c r="J57" s="779"/>
      <c r="K57" s="779"/>
      <c r="L57" s="779"/>
      <c r="M57" s="779"/>
      <c r="N57" s="779"/>
      <c r="O57" s="779"/>
      <c r="P57" s="779"/>
      <c r="Q57" s="779"/>
      <c r="R57" s="779"/>
      <c r="S57" s="779"/>
      <c r="T57" s="779"/>
      <c r="U57" s="779"/>
      <c r="V57" s="779"/>
      <c r="W57" s="779"/>
      <c r="X57" s="780"/>
      <c r="Y57" s="778"/>
      <c r="Z57" s="779"/>
      <c r="AA57" s="779"/>
      <c r="AB57" s="779"/>
      <c r="AC57" s="779"/>
      <c r="AD57" s="779"/>
      <c r="AE57" s="779"/>
      <c r="AF57" s="779"/>
      <c r="AG57" s="779"/>
      <c r="AH57" s="779"/>
      <c r="AI57" s="779"/>
      <c r="AJ57" s="779"/>
      <c r="AK57" s="779"/>
      <c r="AL57" s="779"/>
      <c r="AM57" s="779"/>
      <c r="AN57" s="779"/>
      <c r="AO57" s="779"/>
      <c r="AP57" s="779"/>
      <c r="AQ57" s="779"/>
      <c r="AR57" s="779"/>
      <c r="AS57" s="779"/>
      <c r="AT57" s="779"/>
      <c r="AU57" s="779"/>
      <c r="AV57" s="779"/>
      <c r="AW57" s="779"/>
      <c r="AX57" s="779"/>
      <c r="AY57" s="779"/>
      <c r="AZ57" s="779"/>
      <c r="BA57" s="779"/>
      <c r="BB57" s="779"/>
      <c r="BC57" s="779"/>
      <c r="BD57" s="779"/>
      <c r="BE57" s="780"/>
      <c r="BF57" s="781"/>
      <c r="BG57" s="781"/>
      <c r="BH57" s="781"/>
      <c r="BI57" s="781"/>
      <c r="BJ57" s="781"/>
      <c r="BK57" s="781"/>
      <c r="BL57" s="781"/>
      <c r="BM57" s="781"/>
      <c r="BN57" s="781"/>
      <c r="BO57" s="781"/>
      <c r="BP57" s="781"/>
      <c r="BQ57" s="781"/>
      <c r="BR57" s="30"/>
    </row>
    <row r="58" spans="1:70" customFormat="1" ht="13.25" customHeight="1" x14ac:dyDescent="0.2">
      <c r="A58" s="30"/>
      <c r="B58" s="184"/>
      <c r="C58" s="185"/>
      <c r="D58" s="186"/>
      <c r="E58" s="769"/>
      <c r="F58" s="770"/>
      <c r="G58" s="770"/>
      <c r="H58" s="770"/>
      <c r="I58" s="770"/>
      <c r="J58" s="770"/>
      <c r="K58" s="770"/>
      <c r="L58" s="770"/>
      <c r="M58" s="770"/>
      <c r="N58" s="770"/>
      <c r="O58" s="770"/>
      <c r="P58" s="770"/>
      <c r="Q58" s="770"/>
      <c r="R58" s="770"/>
      <c r="S58" s="770"/>
      <c r="T58" s="770"/>
      <c r="U58" s="770"/>
      <c r="V58" s="770"/>
      <c r="W58" s="770"/>
      <c r="X58" s="771"/>
      <c r="Y58" s="769"/>
      <c r="Z58" s="770"/>
      <c r="AA58" s="770"/>
      <c r="AB58" s="770"/>
      <c r="AC58" s="770"/>
      <c r="AD58" s="770"/>
      <c r="AE58" s="770"/>
      <c r="AF58" s="770"/>
      <c r="AG58" s="770"/>
      <c r="AH58" s="770"/>
      <c r="AI58" s="770"/>
      <c r="AJ58" s="770"/>
      <c r="AK58" s="770"/>
      <c r="AL58" s="770"/>
      <c r="AM58" s="770"/>
      <c r="AN58" s="770"/>
      <c r="AO58" s="770"/>
      <c r="AP58" s="770"/>
      <c r="AQ58" s="770"/>
      <c r="AR58" s="770"/>
      <c r="AS58" s="770"/>
      <c r="AT58" s="770"/>
      <c r="AU58" s="770"/>
      <c r="AV58" s="770"/>
      <c r="AW58" s="770"/>
      <c r="AX58" s="770"/>
      <c r="AY58" s="770"/>
      <c r="AZ58" s="770"/>
      <c r="BA58" s="770"/>
      <c r="BB58" s="770"/>
      <c r="BC58" s="770"/>
      <c r="BD58" s="770"/>
      <c r="BE58" s="771"/>
      <c r="BF58" s="781"/>
      <c r="BG58" s="781"/>
      <c r="BH58" s="781"/>
      <c r="BI58" s="781"/>
      <c r="BJ58" s="781"/>
      <c r="BK58" s="781"/>
      <c r="BL58" s="781"/>
      <c r="BM58" s="781"/>
      <c r="BN58" s="781"/>
      <c r="BO58" s="781"/>
      <c r="BP58" s="781"/>
      <c r="BQ58" s="781"/>
      <c r="BR58" s="30"/>
    </row>
    <row r="59" spans="1:70" customFormat="1" ht="13.25" customHeight="1" x14ac:dyDescent="0.2">
      <c r="A59" s="30"/>
      <c r="B59" s="221"/>
      <c r="C59" s="222"/>
      <c r="D59" s="223"/>
      <c r="E59" s="772"/>
      <c r="F59" s="773"/>
      <c r="G59" s="773"/>
      <c r="H59" s="773"/>
      <c r="I59" s="773"/>
      <c r="J59" s="773"/>
      <c r="K59" s="773"/>
      <c r="L59" s="773"/>
      <c r="M59" s="773"/>
      <c r="N59" s="773"/>
      <c r="O59" s="773"/>
      <c r="P59" s="773"/>
      <c r="Q59" s="773"/>
      <c r="R59" s="773"/>
      <c r="S59" s="773"/>
      <c r="T59" s="773"/>
      <c r="U59" s="773"/>
      <c r="V59" s="773"/>
      <c r="W59" s="773"/>
      <c r="X59" s="774"/>
      <c r="Y59" s="772"/>
      <c r="Z59" s="773"/>
      <c r="AA59" s="773"/>
      <c r="AB59" s="773"/>
      <c r="AC59" s="773"/>
      <c r="AD59" s="773"/>
      <c r="AE59" s="773"/>
      <c r="AF59" s="773"/>
      <c r="AG59" s="773"/>
      <c r="AH59" s="773"/>
      <c r="AI59" s="773"/>
      <c r="AJ59" s="773"/>
      <c r="AK59" s="773"/>
      <c r="AL59" s="773"/>
      <c r="AM59" s="773"/>
      <c r="AN59" s="773"/>
      <c r="AO59" s="773"/>
      <c r="AP59" s="773"/>
      <c r="AQ59" s="773"/>
      <c r="AR59" s="773"/>
      <c r="AS59" s="773"/>
      <c r="AT59" s="773"/>
      <c r="AU59" s="773"/>
      <c r="AV59" s="773"/>
      <c r="AW59" s="773"/>
      <c r="AX59" s="773"/>
      <c r="AY59" s="773"/>
      <c r="AZ59" s="773"/>
      <c r="BA59" s="773"/>
      <c r="BB59" s="773"/>
      <c r="BC59" s="773"/>
      <c r="BD59" s="773"/>
      <c r="BE59" s="774"/>
      <c r="BF59" s="781"/>
      <c r="BG59" s="781"/>
      <c r="BH59" s="781"/>
      <c r="BI59" s="781"/>
      <c r="BJ59" s="781"/>
      <c r="BK59" s="781"/>
      <c r="BL59" s="781"/>
      <c r="BM59" s="781"/>
      <c r="BN59" s="781"/>
      <c r="BO59" s="781"/>
      <c r="BP59" s="781"/>
      <c r="BQ59" s="781"/>
      <c r="BR59" s="30"/>
    </row>
    <row r="60" spans="1:70" customFormat="1" ht="13.25" customHeight="1" x14ac:dyDescent="0.2">
      <c r="A60" s="30"/>
      <c r="B60" s="181">
        <v>7</v>
      </c>
      <c r="C60" s="182"/>
      <c r="D60" s="183"/>
      <c r="E60" s="778"/>
      <c r="F60" s="779"/>
      <c r="G60" s="779"/>
      <c r="H60" s="779"/>
      <c r="I60" s="779"/>
      <c r="J60" s="779"/>
      <c r="K60" s="779"/>
      <c r="L60" s="779"/>
      <c r="M60" s="779"/>
      <c r="N60" s="779"/>
      <c r="O60" s="779"/>
      <c r="P60" s="779"/>
      <c r="Q60" s="779"/>
      <c r="R60" s="779"/>
      <c r="S60" s="779"/>
      <c r="T60" s="779"/>
      <c r="U60" s="779"/>
      <c r="V60" s="779"/>
      <c r="W60" s="779"/>
      <c r="X60" s="780"/>
      <c r="Y60" s="778"/>
      <c r="Z60" s="779"/>
      <c r="AA60" s="779"/>
      <c r="AB60" s="779"/>
      <c r="AC60" s="779"/>
      <c r="AD60" s="779"/>
      <c r="AE60" s="779"/>
      <c r="AF60" s="779"/>
      <c r="AG60" s="779"/>
      <c r="AH60" s="779"/>
      <c r="AI60" s="779"/>
      <c r="AJ60" s="779"/>
      <c r="AK60" s="779"/>
      <c r="AL60" s="779"/>
      <c r="AM60" s="779"/>
      <c r="AN60" s="779"/>
      <c r="AO60" s="779"/>
      <c r="AP60" s="779"/>
      <c r="AQ60" s="779"/>
      <c r="AR60" s="779"/>
      <c r="AS60" s="779"/>
      <c r="AT60" s="779"/>
      <c r="AU60" s="779"/>
      <c r="AV60" s="779"/>
      <c r="AW60" s="779"/>
      <c r="AX60" s="779"/>
      <c r="AY60" s="779"/>
      <c r="AZ60" s="779"/>
      <c r="BA60" s="779"/>
      <c r="BB60" s="779"/>
      <c r="BC60" s="779"/>
      <c r="BD60" s="779"/>
      <c r="BE60" s="780"/>
      <c r="BF60" s="781"/>
      <c r="BG60" s="781"/>
      <c r="BH60" s="781"/>
      <c r="BI60" s="781"/>
      <c r="BJ60" s="781"/>
      <c r="BK60" s="781"/>
      <c r="BL60" s="781"/>
      <c r="BM60" s="781"/>
      <c r="BN60" s="781"/>
      <c r="BO60" s="781"/>
      <c r="BP60" s="781"/>
      <c r="BQ60" s="781"/>
      <c r="BR60" s="30"/>
    </row>
    <row r="61" spans="1:70" customFormat="1" ht="13.25" customHeight="1" x14ac:dyDescent="0.2">
      <c r="A61" s="30"/>
      <c r="B61" s="184"/>
      <c r="C61" s="185"/>
      <c r="D61" s="186"/>
      <c r="E61" s="769"/>
      <c r="F61" s="770"/>
      <c r="G61" s="770"/>
      <c r="H61" s="770"/>
      <c r="I61" s="770"/>
      <c r="J61" s="770"/>
      <c r="K61" s="770"/>
      <c r="L61" s="770"/>
      <c r="M61" s="770"/>
      <c r="N61" s="770"/>
      <c r="O61" s="770"/>
      <c r="P61" s="770"/>
      <c r="Q61" s="770"/>
      <c r="R61" s="770"/>
      <c r="S61" s="770"/>
      <c r="T61" s="770"/>
      <c r="U61" s="770"/>
      <c r="V61" s="770"/>
      <c r="W61" s="770"/>
      <c r="X61" s="771"/>
      <c r="Y61" s="769"/>
      <c r="Z61" s="770"/>
      <c r="AA61" s="770"/>
      <c r="AB61" s="770"/>
      <c r="AC61" s="770"/>
      <c r="AD61" s="770"/>
      <c r="AE61" s="770"/>
      <c r="AF61" s="770"/>
      <c r="AG61" s="770"/>
      <c r="AH61" s="770"/>
      <c r="AI61" s="770"/>
      <c r="AJ61" s="770"/>
      <c r="AK61" s="770"/>
      <c r="AL61" s="770"/>
      <c r="AM61" s="770"/>
      <c r="AN61" s="770"/>
      <c r="AO61" s="770"/>
      <c r="AP61" s="770"/>
      <c r="AQ61" s="770"/>
      <c r="AR61" s="770"/>
      <c r="AS61" s="770"/>
      <c r="AT61" s="770"/>
      <c r="AU61" s="770"/>
      <c r="AV61" s="770"/>
      <c r="AW61" s="770"/>
      <c r="AX61" s="770"/>
      <c r="AY61" s="770"/>
      <c r="AZ61" s="770"/>
      <c r="BA61" s="770"/>
      <c r="BB61" s="770"/>
      <c r="BC61" s="770"/>
      <c r="BD61" s="770"/>
      <c r="BE61" s="771"/>
      <c r="BF61" s="781"/>
      <c r="BG61" s="781"/>
      <c r="BH61" s="781"/>
      <c r="BI61" s="781"/>
      <c r="BJ61" s="781"/>
      <c r="BK61" s="781"/>
      <c r="BL61" s="781"/>
      <c r="BM61" s="781"/>
      <c r="BN61" s="781"/>
      <c r="BO61" s="781"/>
      <c r="BP61" s="781"/>
      <c r="BQ61" s="781"/>
      <c r="BR61" s="30"/>
    </row>
    <row r="62" spans="1:70" customFormat="1" ht="13.25" customHeight="1" x14ac:dyDescent="0.2">
      <c r="A62" s="30"/>
      <c r="B62" s="221"/>
      <c r="C62" s="222"/>
      <c r="D62" s="223"/>
      <c r="E62" s="772"/>
      <c r="F62" s="773"/>
      <c r="G62" s="773"/>
      <c r="H62" s="773"/>
      <c r="I62" s="773"/>
      <c r="J62" s="773"/>
      <c r="K62" s="773"/>
      <c r="L62" s="773"/>
      <c r="M62" s="773"/>
      <c r="N62" s="773"/>
      <c r="O62" s="773"/>
      <c r="P62" s="773"/>
      <c r="Q62" s="773"/>
      <c r="R62" s="773"/>
      <c r="S62" s="773"/>
      <c r="T62" s="773"/>
      <c r="U62" s="773"/>
      <c r="V62" s="773"/>
      <c r="W62" s="773"/>
      <c r="X62" s="774"/>
      <c r="Y62" s="772"/>
      <c r="Z62" s="773"/>
      <c r="AA62" s="773"/>
      <c r="AB62" s="773"/>
      <c r="AC62" s="773"/>
      <c r="AD62" s="773"/>
      <c r="AE62" s="773"/>
      <c r="AF62" s="773"/>
      <c r="AG62" s="773"/>
      <c r="AH62" s="773"/>
      <c r="AI62" s="773"/>
      <c r="AJ62" s="773"/>
      <c r="AK62" s="773"/>
      <c r="AL62" s="773"/>
      <c r="AM62" s="773"/>
      <c r="AN62" s="773"/>
      <c r="AO62" s="773"/>
      <c r="AP62" s="773"/>
      <c r="AQ62" s="773"/>
      <c r="AR62" s="773"/>
      <c r="AS62" s="773"/>
      <c r="AT62" s="773"/>
      <c r="AU62" s="773"/>
      <c r="AV62" s="773"/>
      <c r="AW62" s="773"/>
      <c r="AX62" s="773"/>
      <c r="AY62" s="773"/>
      <c r="AZ62" s="773"/>
      <c r="BA62" s="773"/>
      <c r="BB62" s="773"/>
      <c r="BC62" s="773"/>
      <c r="BD62" s="773"/>
      <c r="BE62" s="774"/>
      <c r="BF62" s="781"/>
      <c r="BG62" s="781"/>
      <c r="BH62" s="781"/>
      <c r="BI62" s="781"/>
      <c r="BJ62" s="781"/>
      <c r="BK62" s="781"/>
      <c r="BL62" s="781"/>
      <c r="BM62" s="781"/>
      <c r="BN62" s="781"/>
      <c r="BO62" s="781"/>
      <c r="BP62" s="781"/>
      <c r="BQ62" s="781"/>
      <c r="BR62" s="30"/>
    </row>
    <row r="63" spans="1:70" customFormat="1" ht="13.25" customHeight="1" x14ac:dyDescent="0.2">
      <c r="A63" s="30"/>
      <c r="B63" s="181">
        <v>8</v>
      </c>
      <c r="C63" s="182"/>
      <c r="D63" s="183"/>
      <c r="E63" s="778"/>
      <c r="F63" s="779"/>
      <c r="G63" s="779"/>
      <c r="H63" s="779"/>
      <c r="I63" s="779"/>
      <c r="J63" s="779"/>
      <c r="K63" s="779"/>
      <c r="L63" s="779"/>
      <c r="M63" s="779"/>
      <c r="N63" s="779"/>
      <c r="O63" s="779"/>
      <c r="P63" s="779"/>
      <c r="Q63" s="779"/>
      <c r="R63" s="779"/>
      <c r="S63" s="779"/>
      <c r="T63" s="779"/>
      <c r="U63" s="779"/>
      <c r="V63" s="779"/>
      <c r="W63" s="779"/>
      <c r="X63" s="780"/>
      <c r="Y63" s="778"/>
      <c r="Z63" s="779"/>
      <c r="AA63" s="779"/>
      <c r="AB63" s="779"/>
      <c r="AC63" s="779"/>
      <c r="AD63" s="779"/>
      <c r="AE63" s="779"/>
      <c r="AF63" s="779"/>
      <c r="AG63" s="779"/>
      <c r="AH63" s="779"/>
      <c r="AI63" s="779"/>
      <c r="AJ63" s="779"/>
      <c r="AK63" s="779"/>
      <c r="AL63" s="779"/>
      <c r="AM63" s="779"/>
      <c r="AN63" s="779"/>
      <c r="AO63" s="779"/>
      <c r="AP63" s="779"/>
      <c r="AQ63" s="779"/>
      <c r="AR63" s="779"/>
      <c r="AS63" s="779"/>
      <c r="AT63" s="779"/>
      <c r="AU63" s="779"/>
      <c r="AV63" s="779"/>
      <c r="AW63" s="779"/>
      <c r="AX63" s="779"/>
      <c r="AY63" s="779"/>
      <c r="AZ63" s="779"/>
      <c r="BA63" s="779"/>
      <c r="BB63" s="779"/>
      <c r="BC63" s="779"/>
      <c r="BD63" s="779"/>
      <c r="BE63" s="780"/>
      <c r="BF63" s="781"/>
      <c r="BG63" s="781"/>
      <c r="BH63" s="781"/>
      <c r="BI63" s="781"/>
      <c r="BJ63" s="781"/>
      <c r="BK63" s="781"/>
      <c r="BL63" s="781"/>
      <c r="BM63" s="781"/>
      <c r="BN63" s="781"/>
      <c r="BO63" s="781"/>
      <c r="BP63" s="781"/>
      <c r="BQ63" s="781"/>
      <c r="BR63" s="30"/>
    </row>
    <row r="64" spans="1:70" customFormat="1" ht="13.25" customHeight="1" x14ac:dyDescent="0.2">
      <c r="A64" s="30"/>
      <c r="B64" s="184"/>
      <c r="C64" s="185"/>
      <c r="D64" s="186"/>
      <c r="E64" s="769"/>
      <c r="F64" s="770"/>
      <c r="G64" s="770"/>
      <c r="H64" s="770"/>
      <c r="I64" s="770"/>
      <c r="J64" s="770"/>
      <c r="K64" s="770"/>
      <c r="L64" s="770"/>
      <c r="M64" s="770"/>
      <c r="N64" s="770"/>
      <c r="O64" s="770"/>
      <c r="P64" s="770"/>
      <c r="Q64" s="770"/>
      <c r="R64" s="770"/>
      <c r="S64" s="770"/>
      <c r="T64" s="770"/>
      <c r="U64" s="770"/>
      <c r="V64" s="770"/>
      <c r="W64" s="770"/>
      <c r="X64" s="771"/>
      <c r="Y64" s="769"/>
      <c r="Z64" s="770"/>
      <c r="AA64" s="770"/>
      <c r="AB64" s="770"/>
      <c r="AC64" s="770"/>
      <c r="AD64" s="770"/>
      <c r="AE64" s="770"/>
      <c r="AF64" s="770"/>
      <c r="AG64" s="770"/>
      <c r="AH64" s="770"/>
      <c r="AI64" s="770"/>
      <c r="AJ64" s="770"/>
      <c r="AK64" s="770"/>
      <c r="AL64" s="770"/>
      <c r="AM64" s="770"/>
      <c r="AN64" s="770"/>
      <c r="AO64" s="770"/>
      <c r="AP64" s="770"/>
      <c r="AQ64" s="770"/>
      <c r="AR64" s="770"/>
      <c r="AS64" s="770"/>
      <c r="AT64" s="770"/>
      <c r="AU64" s="770"/>
      <c r="AV64" s="770"/>
      <c r="AW64" s="770"/>
      <c r="AX64" s="770"/>
      <c r="AY64" s="770"/>
      <c r="AZ64" s="770"/>
      <c r="BA64" s="770"/>
      <c r="BB64" s="770"/>
      <c r="BC64" s="770"/>
      <c r="BD64" s="770"/>
      <c r="BE64" s="771"/>
      <c r="BF64" s="781"/>
      <c r="BG64" s="781"/>
      <c r="BH64" s="781"/>
      <c r="BI64" s="781"/>
      <c r="BJ64" s="781"/>
      <c r="BK64" s="781"/>
      <c r="BL64" s="781"/>
      <c r="BM64" s="781"/>
      <c r="BN64" s="781"/>
      <c r="BO64" s="781"/>
      <c r="BP64" s="781"/>
      <c r="BQ64" s="781"/>
      <c r="BR64" s="30"/>
    </row>
    <row r="65" spans="1:70" customFormat="1" ht="13.25" customHeight="1" x14ac:dyDescent="0.2">
      <c r="A65" s="30"/>
      <c r="B65" s="221"/>
      <c r="C65" s="222"/>
      <c r="D65" s="223"/>
      <c r="E65" s="772"/>
      <c r="F65" s="773"/>
      <c r="G65" s="773"/>
      <c r="H65" s="773"/>
      <c r="I65" s="773"/>
      <c r="J65" s="773"/>
      <c r="K65" s="773"/>
      <c r="L65" s="773"/>
      <c r="M65" s="773"/>
      <c r="N65" s="773"/>
      <c r="O65" s="773"/>
      <c r="P65" s="773"/>
      <c r="Q65" s="773"/>
      <c r="R65" s="773"/>
      <c r="S65" s="773"/>
      <c r="T65" s="773"/>
      <c r="U65" s="773"/>
      <c r="V65" s="773"/>
      <c r="W65" s="773"/>
      <c r="X65" s="774"/>
      <c r="Y65" s="772"/>
      <c r="Z65" s="773"/>
      <c r="AA65" s="773"/>
      <c r="AB65" s="773"/>
      <c r="AC65" s="773"/>
      <c r="AD65" s="773"/>
      <c r="AE65" s="773"/>
      <c r="AF65" s="773"/>
      <c r="AG65" s="773"/>
      <c r="AH65" s="773"/>
      <c r="AI65" s="773"/>
      <c r="AJ65" s="773"/>
      <c r="AK65" s="773"/>
      <c r="AL65" s="773"/>
      <c r="AM65" s="773"/>
      <c r="AN65" s="773"/>
      <c r="AO65" s="773"/>
      <c r="AP65" s="773"/>
      <c r="AQ65" s="773"/>
      <c r="AR65" s="773"/>
      <c r="AS65" s="773"/>
      <c r="AT65" s="773"/>
      <c r="AU65" s="773"/>
      <c r="AV65" s="773"/>
      <c r="AW65" s="773"/>
      <c r="AX65" s="773"/>
      <c r="AY65" s="773"/>
      <c r="AZ65" s="773"/>
      <c r="BA65" s="773"/>
      <c r="BB65" s="773"/>
      <c r="BC65" s="773"/>
      <c r="BD65" s="773"/>
      <c r="BE65" s="774"/>
      <c r="BF65" s="781"/>
      <c r="BG65" s="781"/>
      <c r="BH65" s="781"/>
      <c r="BI65" s="781"/>
      <c r="BJ65" s="781"/>
      <c r="BK65" s="781"/>
      <c r="BL65" s="781"/>
      <c r="BM65" s="781"/>
      <c r="BN65" s="781"/>
      <c r="BO65" s="781"/>
      <c r="BP65" s="781"/>
      <c r="BQ65" s="781"/>
      <c r="BR65" s="30"/>
    </row>
    <row r="66" spans="1:70" customFormat="1" ht="13.25" customHeight="1" x14ac:dyDescent="0.2">
      <c r="A66" s="30"/>
      <c r="B66" s="181">
        <v>9</v>
      </c>
      <c r="C66" s="182"/>
      <c r="D66" s="183"/>
      <c r="E66" s="778"/>
      <c r="F66" s="779"/>
      <c r="G66" s="779"/>
      <c r="H66" s="779"/>
      <c r="I66" s="779"/>
      <c r="J66" s="779"/>
      <c r="K66" s="779"/>
      <c r="L66" s="779"/>
      <c r="M66" s="779"/>
      <c r="N66" s="779"/>
      <c r="O66" s="779"/>
      <c r="P66" s="779"/>
      <c r="Q66" s="779"/>
      <c r="R66" s="779"/>
      <c r="S66" s="779"/>
      <c r="T66" s="779"/>
      <c r="U66" s="779"/>
      <c r="V66" s="779"/>
      <c r="W66" s="779"/>
      <c r="X66" s="780"/>
      <c r="Y66" s="778"/>
      <c r="Z66" s="779"/>
      <c r="AA66" s="779"/>
      <c r="AB66" s="779"/>
      <c r="AC66" s="779"/>
      <c r="AD66" s="779"/>
      <c r="AE66" s="779"/>
      <c r="AF66" s="779"/>
      <c r="AG66" s="779"/>
      <c r="AH66" s="779"/>
      <c r="AI66" s="779"/>
      <c r="AJ66" s="779"/>
      <c r="AK66" s="779"/>
      <c r="AL66" s="779"/>
      <c r="AM66" s="779"/>
      <c r="AN66" s="779"/>
      <c r="AO66" s="779"/>
      <c r="AP66" s="779"/>
      <c r="AQ66" s="779"/>
      <c r="AR66" s="779"/>
      <c r="AS66" s="779"/>
      <c r="AT66" s="779"/>
      <c r="AU66" s="779"/>
      <c r="AV66" s="779"/>
      <c r="AW66" s="779"/>
      <c r="AX66" s="779"/>
      <c r="AY66" s="779"/>
      <c r="AZ66" s="779"/>
      <c r="BA66" s="779"/>
      <c r="BB66" s="779"/>
      <c r="BC66" s="779"/>
      <c r="BD66" s="779"/>
      <c r="BE66" s="780"/>
      <c r="BF66" s="781"/>
      <c r="BG66" s="781"/>
      <c r="BH66" s="781"/>
      <c r="BI66" s="781"/>
      <c r="BJ66" s="781"/>
      <c r="BK66" s="781"/>
      <c r="BL66" s="781"/>
      <c r="BM66" s="781"/>
      <c r="BN66" s="781"/>
      <c r="BO66" s="781"/>
      <c r="BP66" s="781"/>
      <c r="BQ66" s="781"/>
      <c r="BR66" s="30"/>
    </row>
    <row r="67" spans="1:70" customFormat="1" ht="13.25" customHeight="1" x14ac:dyDescent="0.2">
      <c r="A67" s="30"/>
      <c r="B67" s="184"/>
      <c r="C67" s="185"/>
      <c r="D67" s="186"/>
      <c r="E67" s="769"/>
      <c r="F67" s="770"/>
      <c r="G67" s="770"/>
      <c r="H67" s="770"/>
      <c r="I67" s="770"/>
      <c r="J67" s="770"/>
      <c r="K67" s="770"/>
      <c r="L67" s="770"/>
      <c r="M67" s="770"/>
      <c r="N67" s="770"/>
      <c r="O67" s="770"/>
      <c r="P67" s="770"/>
      <c r="Q67" s="770"/>
      <c r="R67" s="770"/>
      <c r="S67" s="770"/>
      <c r="T67" s="770"/>
      <c r="U67" s="770"/>
      <c r="V67" s="770"/>
      <c r="W67" s="770"/>
      <c r="X67" s="771"/>
      <c r="Y67" s="769"/>
      <c r="Z67" s="770"/>
      <c r="AA67" s="770"/>
      <c r="AB67" s="770"/>
      <c r="AC67" s="770"/>
      <c r="AD67" s="770"/>
      <c r="AE67" s="770"/>
      <c r="AF67" s="770"/>
      <c r="AG67" s="770"/>
      <c r="AH67" s="770"/>
      <c r="AI67" s="770"/>
      <c r="AJ67" s="770"/>
      <c r="AK67" s="770"/>
      <c r="AL67" s="770"/>
      <c r="AM67" s="770"/>
      <c r="AN67" s="770"/>
      <c r="AO67" s="770"/>
      <c r="AP67" s="770"/>
      <c r="AQ67" s="770"/>
      <c r="AR67" s="770"/>
      <c r="AS67" s="770"/>
      <c r="AT67" s="770"/>
      <c r="AU67" s="770"/>
      <c r="AV67" s="770"/>
      <c r="AW67" s="770"/>
      <c r="AX67" s="770"/>
      <c r="AY67" s="770"/>
      <c r="AZ67" s="770"/>
      <c r="BA67" s="770"/>
      <c r="BB67" s="770"/>
      <c r="BC67" s="770"/>
      <c r="BD67" s="770"/>
      <c r="BE67" s="771"/>
      <c r="BF67" s="781"/>
      <c r="BG67" s="781"/>
      <c r="BH67" s="781"/>
      <c r="BI67" s="781"/>
      <c r="BJ67" s="781"/>
      <c r="BK67" s="781"/>
      <c r="BL67" s="781"/>
      <c r="BM67" s="781"/>
      <c r="BN67" s="781"/>
      <c r="BO67" s="781"/>
      <c r="BP67" s="781"/>
      <c r="BQ67" s="781"/>
      <c r="BR67" s="30"/>
    </row>
    <row r="68" spans="1:70" customFormat="1" ht="13.25" customHeight="1" x14ac:dyDescent="0.2">
      <c r="A68" s="30"/>
      <c r="B68" s="221"/>
      <c r="C68" s="222"/>
      <c r="D68" s="223"/>
      <c r="E68" s="772"/>
      <c r="F68" s="773"/>
      <c r="G68" s="773"/>
      <c r="H68" s="773"/>
      <c r="I68" s="773"/>
      <c r="J68" s="773"/>
      <c r="K68" s="773"/>
      <c r="L68" s="773"/>
      <c r="M68" s="773"/>
      <c r="N68" s="773"/>
      <c r="O68" s="773"/>
      <c r="P68" s="773"/>
      <c r="Q68" s="773"/>
      <c r="R68" s="773"/>
      <c r="S68" s="773"/>
      <c r="T68" s="773"/>
      <c r="U68" s="773"/>
      <c r="V68" s="773"/>
      <c r="W68" s="773"/>
      <c r="X68" s="774"/>
      <c r="Y68" s="772"/>
      <c r="Z68" s="773"/>
      <c r="AA68" s="773"/>
      <c r="AB68" s="773"/>
      <c r="AC68" s="773"/>
      <c r="AD68" s="773"/>
      <c r="AE68" s="773"/>
      <c r="AF68" s="773"/>
      <c r="AG68" s="773"/>
      <c r="AH68" s="773"/>
      <c r="AI68" s="773"/>
      <c r="AJ68" s="773"/>
      <c r="AK68" s="773"/>
      <c r="AL68" s="773"/>
      <c r="AM68" s="773"/>
      <c r="AN68" s="773"/>
      <c r="AO68" s="773"/>
      <c r="AP68" s="773"/>
      <c r="AQ68" s="773"/>
      <c r="AR68" s="773"/>
      <c r="AS68" s="773"/>
      <c r="AT68" s="773"/>
      <c r="AU68" s="773"/>
      <c r="AV68" s="773"/>
      <c r="AW68" s="773"/>
      <c r="AX68" s="773"/>
      <c r="AY68" s="773"/>
      <c r="AZ68" s="773"/>
      <c r="BA68" s="773"/>
      <c r="BB68" s="773"/>
      <c r="BC68" s="773"/>
      <c r="BD68" s="773"/>
      <c r="BE68" s="774"/>
      <c r="BF68" s="781"/>
      <c r="BG68" s="781"/>
      <c r="BH68" s="781"/>
      <c r="BI68" s="781"/>
      <c r="BJ68" s="781"/>
      <c r="BK68" s="781"/>
      <c r="BL68" s="781"/>
      <c r="BM68" s="781"/>
      <c r="BN68" s="781"/>
      <c r="BO68" s="781"/>
      <c r="BP68" s="781"/>
      <c r="BQ68" s="781"/>
      <c r="BR68" s="30"/>
    </row>
    <row r="69" spans="1:70" customFormat="1" ht="13.25" customHeight="1" x14ac:dyDescent="0.2">
      <c r="A69" s="30"/>
      <c r="B69" s="181">
        <v>10</v>
      </c>
      <c r="C69" s="182"/>
      <c r="D69" s="183"/>
      <c r="E69" s="778"/>
      <c r="F69" s="779"/>
      <c r="G69" s="779"/>
      <c r="H69" s="779"/>
      <c r="I69" s="779"/>
      <c r="J69" s="779"/>
      <c r="K69" s="779"/>
      <c r="L69" s="779"/>
      <c r="M69" s="779"/>
      <c r="N69" s="779"/>
      <c r="O69" s="779"/>
      <c r="P69" s="779"/>
      <c r="Q69" s="779"/>
      <c r="R69" s="779"/>
      <c r="S69" s="779"/>
      <c r="T69" s="779"/>
      <c r="U69" s="779"/>
      <c r="V69" s="779"/>
      <c r="W69" s="779"/>
      <c r="X69" s="780"/>
      <c r="Y69" s="778"/>
      <c r="Z69" s="779"/>
      <c r="AA69" s="779"/>
      <c r="AB69" s="779"/>
      <c r="AC69" s="779"/>
      <c r="AD69" s="779"/>
      <c r="AE69" s="779"/>
      <c r="AF69" s="779"/>
      <c r="AG69" s="779"/>
      <c r="AH69" s="779"/>
      <c r="AI69" s="779"/>
      <c r="AJ69" s="779"/>
      <c r="AK69" s="779"/>
      <c r="AL69" s="779"/>
      <c r="AM69" s="779"/>
      <c r="AN69" s="779"/>
      <c r="AO69" s="779"/>
      <c r="AP69" s="779"/>
      <c r="AQ69" s="779"/>
      <c r="AR69" s="779"/>
      <c r="AS69" s="779"/>
      <c r="AT69" s="779"/>
      <c r="AU69" s="779"/>
      <c r="AV69" s="779"/>
      <c r="AW69" s="779"/>
      <c r="AX69" s="779"/>
      <c r="AY69" s="779"/>
      <c r="AZ69" s="779"/>
      <c r="BA69" s="779"/>
      <c r="BB69" s="779"/>
      <c r="BC69" s="779"/>
      <c r="BD69" s="779"/>
      <c r="BE69" s="780"/>
      <c r="BF69" s="781"/>
      <c r="BG69" s="781"/>
      <c r="BH69" s="781"/>
      <c r="BI69" s="781"/>
      <c r="BJ69" s="781"/>
      <c r="BK69" s="781"/>
      <c r="BL69" s="781"/>
      <c r="BM69" s="781"/>
      <c r="BN69" s="781"/>
      <c r="BO69" s="781"/>
      <c r="BP69" s="781"/>
      <c r="BQ69" s="781"/>
      <c r="BR69" s="30"/>
    </row>
    <row r="70" spans="1:70" customFormat="1" ht="13.25" customHeight="1" x14ac:dyDescent="0.2">
      <c r="A70" s="30"/>
      <c r="B70" s="184"/>
      <c r="C70" s="185"/>
      <c r="D70" s="186"/>
      <c r="E70" s="769"/>
      <c r="F70" s="770"/>
      <c r="G70" s="770"/>
      <c r="H70" s="770"/>
      <c r="I70" s="770"/>
      <c r="J70" s="770"/>
      <c r="K70" s="770"/>
      <c r="L70" s="770"/>
      <c r="M70" s="770"/>
      <c r="N70" s="770"/>
      <c r="O70" s="770"/>
      <c r="P70" s="770"/>
      <c r="Q70" s="770"/>
      <c r="R70" s="770"/>
      <c r="S70" s="770"/>
      <c r="T70" s="770"/>
      <c r="U70" s="770"/>
      <c r="V70" s="770"/>
      <c r="W70" s="770"/>
      <c r="X70" s="771"/>
      <c r="Y70" s="769"/>
      <c r="Z70" s="770"/>
      <c r="AA70" s="770"/>
      <c r="AB70" s="770"/>
      <c r="AC70" s="770"/>
      <c r="AD70" s="770"/>
      <c r="AE70" s="770"/>
      <c r="AF70" s="770"/>
      <c r="AG70" s="770"/>
      <c r="AH70" s="770"/>
      <c r="AI70" s="770"/>
      <c r="AJ70" s="770"/>
      <c r="AK70" s="770"/>
      <c r="AL70" s="770"/>
      <c r="AM70" s="770"/>
      <c r="AN70" s="770"/>
      <c r="AO70" s="770"/>
      <c r="AP70" s="770"/>
      <c r="AQ70" s="770"/>
      <c r="AR70" s="770"/>
      <c r="AS70" s="770"/>
      <c r="AT70" s="770"/>
      <c r="AU70" s="770"/>
      <c r="AV70" s="770"/>
      <c r="AW70" s="770"/>
      <c r="AX70" s="770"/>
      <c r="AY70" s="770"/>
      <c r="AZ70" s="770"/>
      <c r="BA70" s="770"/>
      <c r="BB70" s="770"/>
      <c r="BC70" s="770"/>
      <c r="BD70" s="770"/>
      <c r="BE70" s="771"/>
      <c r="BF70" s="781"/>
      <c r="BG70" s="781"/>
      <c r="BH70" s="781"/>
      <c r="BI70" s="781"/>
      <c r="BJ70" s="781"/>
      <c r="BK70" s="781"/>
      <c r="BL70" s="781"/>
      <c r="BM70" s="781"/>
      <c r="BN70" s="781"/>
      <c r="BO70" s="781"/>
      <c r="BP70" s="781"/>
      <c r="BQ70" s="781"/>
      <c r="BR70" s="30"/>
    </row>
    <row r="71" spans="1:70" customFormat="1" ht="13.25" customHeight="1" x14ac:dyDescent="0.2">
      <c r="A71" s="30"/>
      <c r="B71" s="221"/>
      <c r="C71" s="222"/>
      <c r="D71" s="223"/>
      <c r="E71" s="769"/>
      <c r="F71" s="770"/>
      <c r="G71" s="770"/>
      <c r="H71" s="770"/>
      <c r="I71" s="770"/>
      <c r="J71" s="770"/>
      <c r="K71" s="770"/>
      <c r="L71" s="770"/>
      <c r="M71" s="770"/>
      <c r="N71" s="770"/>
      <c r="O71" s="770"/>
      <c r="P71" s="770"/>
      <c r="Q71" s="770"/>
      <c r="R71" s="770"/>
      <c r="S71" s="770"/>
      <c r="T71" s="770"/>
      <c r="U71" s="770"/>
      <c r="V71" s="770"/>
      <c r="W71" s="770"/>
      <c r="X71" s="771"/>
      <c r="Y71" s="769"/>
      <c r="Z71" s="770"/>
      <c r="AA71" s="770"/>
      <c r="AB71" s="770"/>
      <c r="AC71" s="770"/>
      <c r="AD71" s="770"/>
      <c r="AE71" s="770"/>
      <c r="AF71" s="770"/>
      <c r="AG71" s="770"/>
      <c r="AH71" s="770"/>
      <c r="AI71" s="770"/>
      <c r="AJ71" s="770"/>
      <c r="AK71" s="770"/>
      <c r="AL71" s="770"/>
      <c r="AM71" s="770"/>
      <c r="AN71" s="770"/>
      <c r="AO71" s="770"/>
      <c r="AP71" s="770"/>
      <c r="AQ71" s="770"/>
      <c r="AR71" s="770"/>
      <c r="AS71" s="770"/>
      <c r="AT71" s="770"/>
      <c r="AU71" s="770"/>
      <c r="AV71" s="770"/>
      <c r="AW71" s="770"/>
      <c r="AX71" s="770"/>
      <c r="AY71" s="770"/>
      <c r="AZ71" s="770"/>
      <c r="BA71" s="770"/>
      <c r="BB71" s="770"/>
      <c r="BC71" s="770"/>
      <c r="BD71" s="770"/>
      <c r="BE71" s="771"/>
      <c r="BF71" s="793"/>
      <c r="BG71" s="793"/>
      <c r="BH71" s="793"/>
      <c r="BI71" s="793"/>
      <c r="BJ71" s="793"/>
      <c r="BK71" s="793"/>
      <c r="BL71" s="793"/>
      <c r="BM71" s="793"/>
      <c r="BN71" s="793"/>
      <c r="BO71" s="793"/>
      <c r="BP71" s="793"/>
      <c r="BQ71" s="793"/>
      <c r="BR71" s="30"/>
    </row>
    <row r="72" spans="1:70" customFormat="1" ht="13.25" customHeight="1" x14ac:dyDescent="0.2">
      <c r="A72" s="30"/>
      <c r="B72" s="181">
        <v>11</v>
      </c>
      <c r="C72" s="182"/>
      <c r="D72" s="183"/>
      <c r="E72" s="778"/>
      <c r="F72" s="779"/>
      <c r="G72" s="779"/>
      <c r="H72" s="779"/>
      <c r="I72" s="779"/>
      <c r="J72" s="779"/>
      <c r="K72" s="779"/>
      <c r="L72" s="779"/>
      <c r="M72" s="779"/>
      <c r="N72" s="779"/>
      <c r="O72" s="779"/>
      <c r="P72" s="779"/>
      <c r="Q72" s="779"/>
      <c r="R72" s="779"/>
      <c r="S72" s="779"/>
      <c r="T72" s="779"/>
      <c r="U72" s="779"/>
      <c r="V72" s="779"/>
      <c r="W72" s="779"/>
      <c r="X72" s="780"/>
      <c r="Y72" s="778"/>
      <c r="Z72" s="779"/>
      <c r="AA72" s="779"/>
      <c r="AB72" s="779"/>
      <c r="AC72" s="779"/>
      <c r="AD72" s="779"/>
      <c r="AE72" s="779"/>
      <c r="AF72" s="779"/>
      <c r="AG72" s="779"/>
      <c r="AH72" s="779"/>
      <c r="AI72" s="779"/>
      <c r="AJ72" s="779"/>
      <c r="AK72" s="779"/>
      <c r="AL72" s="779"/>
      <c r="AM72" s="779"/>
      <c r="AN72" s="779"/>
      <c r="AO72" s="779"/>
      <c r="AP72" s="779"/>
      <c r="AQ72" s="779"/>
      <c r="AR72" s="779"/>
      <c r="AS72" s="779"/>
      <c r="AT72" s="779"/>
      <c r="AU72" s="779"/>
      <c r="AV72" s="779"/>
      <c r="AW72" s="779"/>
      <c r="AX72" s="779"/>
      <c r="AY72" s="779"/>
      <c r="AZ72" s="779"/>
      <c r="BA72" s="779"/>
      <c r="BB72" s="779"/>
      <c r="BC72" s="779"/>
      <c r="BD72" s="779"/>
      <c r="BE72" s="780"/>
      <c r="BF72" s="793"/>
      <c r="BG72" s="793"/>
      <c r="BH72" s="793"/>
      <c r="BI72" s="793"/>
      <c r="BJ72" s="793"/>
      <c r="BK72" s="793"/>
      <c r="BL72" s="793"/>
      <c r="BM72" s="793"/>
      <c r="BN72" s="793"/>
      <c r="BO72" s="793"/>
      <c r="BP72" s="793"/>
      <c r="BQ72" s="793"/>
      <c r="BR72" s="30"/>
    </row>
    <row r="73" spans="1:70" customFormat="1" ht="13.25" customHeight="1" x14ac:dyDescent="0.2">
      <c r="A73" s="30"/>
      <c r="B73" s="184"/>
      <c r="C73" s="185"/>
      <c r="D73" s="186"/>
      <c r="E73" s="769"/>
      <c r="F73" s="770"/>
      <c r="G73" s="770"/>
      <c r="H73" s="770"/>
      <c r="I73" s="770"/>
      <c r="J73" s="770"/>
      <c r="K73" s="770"/>
      <c r="L73" s="770"/>
      <c r="M73" s="770"/>
      <c r="N73" s="770"/>
      <c r="O73" s="770"/>
      <c r="P73" s="770"/>
      <c r="Q73" s="770"/>
      <c r="R73" s="770"/>
      <c r="S73" s="770"/>
      <c r="T73" s="770"/>
      <c r="U73" s="770"/>
      <c r="V73" s="770"/>
      <c r="W73" s="770"/>
      <c r="X73" s="771"/>
      <c r="Y73" s="769"/>
      <c r="Z73" s="770"/>
      <c r="AA73" s="770"/>
      <c r="AB73" s="770"/>
      <c r="AC73" s="770"/>
      <c r="AD73" s="770"/>
      <c r="AE73" s="770"/>
      <c r="AF73" s="770"/>
      <c r="AG73" s="770"/>
      <c r="AH73" s="770"/>
      <c r="AI73" s="770"/>
      <c r="AJ73" s="770"/>
      <c r="AK73" s="770"/>
      <c r="AL73" s="770"/>
      <c r="AM73" s="770"/>
      <c r="AN73" s="770"/>
      <c r="AO73" s="770"/>
      <c r="AP73" s="770"/>
      <c r="AQ73" s="770"/>
      <c r="AR73" s="770"/>
      <c r="AS73" s="770"/>
      <c r="AT73" s="770"/>
      <c r="AU73" s="770"/>
      <c r="AV73" s="770"/>
      <c r="AW73" s="770"/>
      <c r="AX73" s="770"/>
      <c r="AY73" s="770"/>
      <c r="AZ73" s="770"/>
      <c r="BA73" s="770"/>
      <c r="BB73" s="770"/>
      <c r="BC73" s="770"/>
      <c r="BD73" s="770"/>
      <c r="BE73" s="771"/>
      <c r="BF73" s="776"/>
      <c r="BG73" s="776"/>
      <c r="BH73" s="776"/>
      <c r="BI73" s="776"/>
      <c r="BJ73" s="776"/>
      <c r="BK73" s="776"/>
      <c r="BL73" s="776"/>
      <c r="BM73" s="776"/>
      <c r="BN73" s="776"/>
      <c r="BO73" s="776"/>
      <c r="BP73" s="776"/>
      <c r="BQ73" s="776"/>
      <c r="BR73" s="30"/>
    </row>
    <row r="74" spans="1:70" customFormat="1" ht="13.25" customHeight="1" x14ac:dyDescent="0.2">
      <c r="A74" s="30"/>
      <c r="B74" s="221"/>
      <c r="C74" s="222"/>
      <c r="D74" s="223"/>
      <c r="E74" s="772"/>
      <c r="F74" s="773"/>
      <c r="G74" s="773"/>
      <c r="H74" s="773"/>
      <c r="I74" s="773"/>
      <c r="J74" s="773"/>
      <c r="K74" s="773"/>
      <c r="L74" s="773"/>
      <c r="M74" s="773"/>
      <c r="N74" s="773"/>
      <c r="O74" s="773"/>
      <c r="P74" s="773"/>
      <c r="Q74" s="773"/>
      <c r="R74" s="773"/>
      <c r="S74" s="773"/>
      <c r="T74" s="773"/>
      <c r="U74" s="773"/>
      <c r="V74" s="773"/>
      <c r="W74" s="773"/>
      <c r="X74" s="774"/>
      <c r="Y74" s="772"/>
      <c r="Z74" s="773"/>
      <c r="AA74" s="773"/>
      <c r="AB74" s="773"/>
      <c r="AC74" s="773"/>
      <c r="AD74" s="773"/>
      <c r="AE74" s="773"/>
      <c r="AF74" s="773"/>
      <c r="AG74" s="773"/>
      <c r="AH74" s="773"/>
      <c r="AI74" s="773"/>
      <c r="AJ74" s="773"/>
      <c r="AK74" s="773"/>
      <c r="AL74" s="773"/>
      <c r="AM74" s="773"/>
      <c r="AN74" s="773"/>
      <c r="AO74" s="773"/>
      <c r="AP74" s="773"/>
      <c r="AQ74" s="773"/>
      <c r="AR74" s="773"/>
      <c r="AS74" s="773"/>
      <c r="AT74" s="773"/>
      <c r="AU74" s="773"/>
      <c r="AV74" s="773"/>
      <c r="AW74" s="773"/>
      <c r="AX74" s="773"/>
      <c r="AY74" s="773"/>
      <c r="AZ74" s="773"/>
      <c r="BA74" s="773"/>
      <c r="BB74" s="773"/>
      <c r="BC74" s="773"/>
      <c r="BD74" s="773"/>
      <c r="BE74" s="774"/>
      <c r="BF74" s="777"/>
      <c r="BG74" s="777"/>
      <c r="BH74" s="777"/>
      <c r="BI74" s="777"/>
      <c r="BJ74" s="777"/>
      <c r="BK74" s="777"/>
      <c r="BL74" s="777"/>
      <c r="BM74" s="777"/>
      <c r="BN74" s="777"/>
      <c r="BO74" s="777"/>
      <c r="BP74" s="777"/>
      <c r="BQ74" s="777"/>
      <c r="BR74" s="30"/>
    </row>
    <row r="75" spans="1:70" customFormat="1" ht="13.25" customHeight="1" x14ac:dyDescent="0.2">
      <c r="A75" s="30"/>
      <c r="B75" s="181">
        <v>12</v>
      </c>
      <c r="C75" s="182"/>
      <c r="D75" s="183"/>
      <c r="E75" s="778"/>
      <c r="F75" s="779"/>
      <c r="G75" s="779"/>
      <c r="H75" s="779"/>
      <c r="I75" s="779"/>
      <c r="J75" s="779"/>
      <c r="K75" s="779"/>
      <c r="L75" s="779"/>
      <c r="M75" s="779"/>
      <c r="N75" s="779"/>
      <c r="O75" s="779"/>
      <c r="P75" s="779"/>
      <c r="Q75" s="779"/>
      <c r="R75" s="779"/>
      <c r="S75" s="779"/>
      <c r="T75" s="779"/>
      <c r="U75" s="779"/>
      <c r="V75" s="779"/>
      <c r="W75" s="779"/>
      <c r="X75" s="780"/>
      <c r="Y75" s="778"/>
      <c r="Z75" s="779"/>
      <c r="AA75" s="779"/>
      <c r="AB75" s="779"/>
      <c r="AC75" s="779"/>
      <c r="AD75" s="779"/>
      <c r="AE75" s="779"/>
      <c r="AF75" s="779"/>
      <c r="AG75" s="779"/>
      <c r="AH75" s="779"/>
      <c r="AI75" s="779"/>
      <c r="AJ75" s="779"/>
      <c r="AK75" s="779"/>
      <c r="AL75" s="779"/>
      <c r="AM75" s="779"/>
      <c r="AN75" s="779"/>
      <c r="AO75" s="779"/>
      <c r="AP75" s="779"/>
      <c r="AQ75" s="779"/>
      <c r="AR75" s="779"/>
      <c r="AS75" s="779"/>
      <c r="AT75" s="779"/>
      <c r="AU75" s="779"/>
      <c r="AV75" s="779"/>
      <c r="AW75" s="779"/>
      <c r="AX75" s="779"/>
      <c r="AY75" s="779"/>
      <c r="AZ75" s="779"/>
      <c r="BA75" s="779"/>
      <c r="BB75" s="779"/>
      <c r="BC75" s="779"/>
      <c r="BD75" s="779"/>
      <c r="BE75" s="780"/>
      <c r="BF75" s="781"/>
      <c r="BG75" s="781"/>
      <c r="BH75" s="781"/>
      <c r="BI75" s="781"/>
      <c r="BJ75" s="781"/>
      <c r="BK75" s="781"/>
      <c r="BL75" s="781"/>
      <c r="BM75" s="781"/>
      <c r="BN75" s="781"/>
      <c r="BO75" s="781"/>
      <c r="BP75" s="781"/>
      <c r="BQ75" s="781"/>
      <c r="BR75" s="30"/>
    </row>
    <row r="76" spans="1:70" customFormat="1" ht="13.25" customHeight="1" x14ac:dyDescent="0.2">
      <c r="A76" s="30"/>
      <c r="B76" s="184"/>
      <c r="C76" s="185"/>
      <c r="D76" s="186"/>
      <c r="E76" s="769"/>
      <c r="F76" s="770"/>
      <c r="G76" s="770"/>
      <c r="H76" s="770"/>
      <c r="I76" s="770"/>
      <c r="J76" s="770"/>
      <c r="K76" s="770"/>
      <c r="L76" s="770"/>
      <c r="M76" s="770"/>
      <c r="N76" s="770"/>
      <c r="O76" s="770"/>
      <c r="P76" s="770"/>
      <c r="Q76" s="770"/>
      <c r="R76" s="770"/>
      <c r="S76" s="770"/>
      <c r="T76" s="770"/>
      <c r="U76" s="770"/>
      <c r="V76" s="770"/>
      <c r="W76" s="770"/>
      <c r="X76" s="771"/>
      <c r="Y76" s="769"/>
      <c r="Z76" s="770"/>
      <c r="AA76" s="770"/>
      <c r="AB76" s="770"/>
      <c r="AC76" s="770"/>
      <c r="AD76" s="770"/>
      <c r="AE76" s="770"/>
      <c r="AF76" s="770"/>
      <c r="AG76" s="770"/>
      <c r="AH76" s="770"/>
      <c r="AI76" s="770"/>
      <c r="AJ76" s="770"/>
      <c r="AK76" s="770"/>
      <c r="AL76" s="770"/>
      <c r="AM76" s="770"/>
      <c r="AN76" s="770"/>
      <c r="AO76" s="770"/>
      <c r="AP76" s="770"/>
      <c r="AQ76" s="770"/>
      <c r="AR76" s="770"/>
      <c r="AS76" s="770"/>
      <c r="AT76" s="770"/>
      <c r="AU76" s="770"/>
      <c r="AV76" s="770"/>
      <c r="AW76" s="770"/>
      <c r="AX76" s="770"/>
      <c r="AY76" s="770"/>
      <c r="AZ76" s="770"/>
      <c r="BA76" s="770"/>
      <c r="BB76" s="770"/>
      <c r="BC76" s="770"/>
      <c r="BD76" s="770"/>
      <c r="BE76" s="771"/>
      <c r="BF76" s="781"/>
      <c r="BG76" s="781"/>
      <c r="BH76" s="781"/>
      <c r="BI76" s="781"/>
      <c r="BJ76" s="781"/>
      <c r="BK76" s="781"/>
      <c r="BL76" s="781"/>
      <c r="BM76" s="781"/>
      <c r="BN76" s="781"/>
      <c r="BO76" s="781"/>
      <c r="BP76" s="781"/>
      <c r="BQ76" s="781"/>
      <c r="BR76" s="30"/>
    </row>
    <row r="77" spans="1:70" customFormat="1" ht="13.25" customHeight="1" x14ac:dyDescent="0.2">
      <c r="A77" s="30"/>
      <c r="B77" s="221"/>
      <c r="C77" s="222"/>
      <c r="D77" s="223"/>
      <c r="E77" s="772"/>
      <c r="F77" s="773"/>
      <c r="G77" s="773"/>
      <c r="H77" s="773"/>
      <c r="I77" s="773"/>
      <c r="J77" s="773"/>
      <c r="K77" s="773"/>
      <c r="L77" s="773"/>
      <c r="M77" s="773"/>
      <c r="N77" s="773"/>
      <c r="O77" s="773"/>
      <c r="P77" s="773"/>
      <c r="Q77" s="773"/>
      <c r="R77" s="773"/>
      <c r="S77" s="773"/>
      <c r="T77" s="773"/>
      <c r="U77" s="773"/>
      <c r="V77" s="773"/>
      <c r="W77" s="773"/>
      <c r="X77" s="774"/>
      <c r="Y77" s="772"/>
      <c r="Z77" s="773"/>
      <c r="AA77" s="773"/>
      <c r="AB77" s="773"/>
      <c r="AC77" s="773"/>
      <c r="AD77" s="773"/>
      <c r="AE77" s="773"/>
      <c r="AF77" s="773"/>
      <c r="AG77" s="773"/>
      <c r="AH77" s="773"/>
      <c r="AI77" s="773"/>
      <c r="AJ77" s="773"/>
      <c r="AK77" s="773"/>
      <c r="AL77" s="773"/>
      <c r="AM77" s="773"/>
      <c r="AN77" s="773"/>
      <c r="AO77" s="773"/>
      <c r="AP77" s="773"/>
      <c r="AQ77" s="773"/>
      <c r="AR77" s="773"/>
      <c r="AS77" s="773"/>
      <c r="AT77" s="773"/>
      <c r="AU77" s="773"/>
      <c r="AV77" s="773"/>
      <c r="AW77" s="773"/>
      <c r="AX77" s="773"/>
      <c r="AY77" s="773"/>
      <c r="AZ77" s="773"/>
      <c r="BA77" s="773"/>
      <c r="BB77" s="773"/>
      <c r="BC77" s="773"/>
      <c r="BD77" s="773"/>
      <c r="BE77" s="774"/>
      <c r="BF77" s="781"/>
      <c r="BG77" s="781"/>
      <c r="BH77" s="781"/>
      <c r="BI77" s="781"/>
      <c r="BJ77" s="781"/>
      <c r="BK77" s="781"/>
      <c r="BL77" s="781"/>
      <c r="BM77" s="781"/>
      <c r="BN77" s="781"/>
      <c r="BO77" s="781"/>
      <c r="BP77" s="781"/>
      <c r="BQ77" s="781"/>
      <c r="BR77" s="30"/>
    </row>
    <row r="78" spans="1:70" customFormat="1" ht="13.25" customHeight="1" x14ac:dyDescent="0.2">
      <c r="A78" s="30"/>
      <c r="B78" s="181">
        <v>13</v>
      </c>
      <c r="C78" s="182"/>
      <c r="D78" s="183"/>
      <c r="E78" s="778"/>
      <c r="F78" s="779"/>
      <c r="G78" s="779"/>
      <c r="H78" s="779"/>
      <c r="I78" s="779"/>
      <c r="J78" s="779"/>
      <c r="K78" s="779"/>
      <c r="L78" s="779"/>
      <c r="M78" s="779"/>
      <c r="N78" s="779"/>
      <c r="O78" s="779"/>
      <c r="P78" s="779"/>
      <c r="Q78" s="779"/>
      <c r="R78" s="779"/>
      <c r="S78" s="779"/>
      <c r="T78" s="779"/>
      <c r="U78" s="779"/>
      <c r="V78" s="779"/>
      <c r="W78" s="779"/>
      <c r="X78" s="780"/>
      <c r="Y78" s="778"/>
      <c r="Z78" s="779"/>
      <c r="AA78" s="779"/>
      <c r="AB78" s="779"/>
      <c r="AC78" s="779"/>
      <c r="AD78" s="779"/>
      <c r="AE78" s="779"/>
      <c r="AF78" s="779"/>
      <c r="AG78" s="779"/>
      <c r="AH78" s="779"/>
      <c r="AI78" s="779"/>
      <c r="AJ78" s="779"/>
      <c r="AK78" s="779"/>
      <c r="AL78" s="779"/>
      <c r="AM78" s="779"/>
      <c r="AN78" s="779"/>
      <c r="AO78" s="779"/>
      <c r="AP78" s="779"/>
      <c r="AQ78" s="779"/>
      <c r="AR78" s="779"/>
      <c r="AS78" s="779"/>
      <c r="AT78" s="779"/>
      <c r="AU78" s="779"/>
      <c r="AV78" s="779"/>
      <c r="AW78" s="779"/>
      <c r="AX78" s="779"/>
      <c r="AY78" s="779"/>
      <c r="AZ78" s="779"/>
      <c r="BA78" s="779"/>
      <c r="BB78" s="779"/>
      <c r="BC78" s="779"/>
      <c r="BD78" s="779"/>
      <c r="BE78" s="780"/>
      <c r="BF78" s="781"/>
      <c r="BG78" s="781"/>
      <c r="BH78" s="781"/>
      <c r="BI78" s="781"/>
      <c r="BJ78" s="781"/>
      <c r="BK78" s="781"/>
      <c r="BL78" s="781"/>
      <c r="BM78" s="781"/>
      <c r="BN78" s="781"/>
      <c r="BO78" s="781"/>
      <c r="BP78" s="781"/>
      <c r="BQ78" s="781"/>
      <c r="BR78" s="30"/>
    </row>
    <row r="79" spans="1:70" customFormat="1" ht="13.25" customHeight="1" x14ac:dyDescent="0.2">
      <c r="A79" s="30"/>
      <c r="B79" s="184"/>
      <c r="C79" s="185"/>
      <c r="D79" s="186"/>
      <c r="E79" s="769"/>
      <c r="F79" s="770"/>
      <c r="G79" s="770"/>
      <c r="H79" s="770"/>
      <c r="I79" s="770"/>
      <c r="J79" s="770"/>
      <c r="K79" s="770"/>
      <c r="L79" s="770"/>
      <c r="M79" s="770"/>
      <c r="N79" s="770"/>
      <c r="O79" s="770"/>
      <c r="P79" s="770"/>
      <c r="Q79" s="770"/>
      <c r="R79" s="770"/>
      <c r="S79" s="770"/>
      <c r="T79" s="770"/>
      <c r="U79" s="770"/>
      <c r="V79" s="770"/>
      <c r="W79" s="770"/>
      <c r="X79" s="771"/>
      <c r="Y79" s="769"/>
      <c r="Z79" s="770"/>
      <c r="AA79" s="770"/>
      <c r="AB79" s="770"/>
      <c r="AC79" s="770"/>
      <c r="AD79" s="770"/>
      <c r="AE79" s="770"/>
      <c r="AF79" s="770"/>
      <c r="AG79" s="770"/>
      <c r="AH79" s="770"/>
      <c r="AI79" s="770"/>
      <c r="AJ79" s="770"/>
      <c r="AK79" s="770"/>
      <c r="AL79" s="770"/>
      <c r="AM79" s="770"/>
      <c r="AN79" s="770"/>
      <c r="AO79" s="770"/>
      <c r="AP79" s="770"/>
      <c r="AQ79" s="770"/>
      <c r="AR79" s="770"/>
      <c r="AS79" s="770"/>
      <c r="AT79" s="770"/>
      <c r="AU79" s="770"/>
      <c r="AV79" s="770"/>
      <c r="AW79" s="770"/>
      <c r="AX79" s="770"/>
      <c r="AY79" s="770"/>
      <c r="AZ79" s="770"/>
      <c r="BA79" s="770"/>
      <c r="BB79" s="770"/>
      <c r="BC79" s="770"/>
      <c r="BD79" s="770"/>
      <c r="BE79" s="771"/>
      <c r="BF79" s="781"/>
      <c r="BG79" s="781"/>
      <c r="BH79" s="781"/>
      <c r="BI79" s="781"/>
      <c r="BJ79" s="781"/>
      <c r="BK79" s="781"/>
      <c r="BL79" s="781"/>
      <c r="BM79" s="781"/>
      <c r="BN79" s="781"/>
      <c r="BO79" s="781"/>
      <c r="BP79" s="781"/>
      <c r="BQ79" s="781"/>
      <c r="BR79" s="30"/>
    </row>
    <row r="80" spans="1:70" customFormat="1" ht="13.25" customHeight="1" x14ac:dyDescent="0.2">
      <c r="A80" s="30"/>
      <c r="B80" s="221"/>
      <c r="C80" s="222"/>
      <c r="D80" s="223"/>
      <c r="E80" s="772"/>
      <c r="F80" s="773"/>
      <c r="G80" s="773"/>
      <c r="H80" s="773"/>
      <c r="I80" s="773"/>
      <c r="J80" s="773"/>
      <c r="K80" s="773"/>
      <c r="L80" s="773"/>
      <c r="M80" s="773"/>
      <c r="N80" s="773"/>
      <c r="O80" s="773"/>
      <c r="P80" s="773"/>
      <c r="Q80" s="773"/>
      <c r="R80" s="773"/>
      <c r="S80" s="773"/>
      <c r="T80" s="773"/>
      <c r="U80" s="773"/>
      <c r="V80" s="773"/>
      <c r="W80" s="773"/>
      <c r="X80" s="774"/>
      <c r="Y80" s="772"/>
      <c r="Z80" s="773"/>
      <c r="AA80" s="773"/>
      <c r="AB80" s="773"/>
      <c r="AC80" s="773"/>
      <c r="AD80" s="773"/>
      <c r="AE80" s="773"/>
      <c r="AF80" s="773"/>
      <c r="AG80" s="773"/>
      <c r="AH80" s="773"/>
      <c r="AI80" s="773"/>
      <c r="AJ80" s="773"/>
      <c r="AK80" s="773"/>
      <c r="AL80" s="773"/>
      <c r="AM80" s="773"/>
      <c r="AN80" s="773"/>
      <c r="AO80" s="773"/>
      <c r="AP80" s="773"/>
      <c r="AQ80" s="773"/>
      <c r="AR80" s="773"/>
      <c r="AS80" s="773"/>
      <c r="AT80" s="773"/>
      <c r="AU80" s="773"/>
      <c r="AV80" s="773"/>
      <c r="AW80" s="773"/>
      <c r="AX80" s="773"/>
      <c r="AY80" s="773"/>
      <c r="AZ80" s="773"/>
      <c r="BA80" s="773"/>
      <c r="BB80" s="773"/>
      <c r="BC80" s="773"/>
      <c r="BD80" s="773"/>
      <c r="BE80" s="774"/>
      <c r="BF80" s="781"/>
      <c r="BG80" s="781"/>
      <c r="BH80" s="781"/>
      <c r="BI80" s="781"/>
      <c r="BJ80" s="781"/>
      <c r="BK80" s="781"/>
      <c r="BL80" s="781"/>
      <c r="BM80" s="781"/>
      <c r="BN80" s="781"/>
      <c r="BO80" s="781"/>
      <c r="BP80" s="781"/>
      <c r="BQ80" s="781"/>
      <c r="BR80" s="30"/>
    </row>
    <row r="81" spans="1:70" customFormat="1" ht="13.25" customHeight="1" x14ac:dyDescent="0.2">
      <c r="A81" s="30"/>
      <c r="B81" s="181">
        <v>14</v>
      </c>
      <c r="C81" s="182"/>
      <c r="D81" s="183"/>
      <c r="E81" s="778"/>
      <c r="F81" s="779"/>
      <c r="G81" s="779"/>
      <c r="H81" s="779"/>
      <c r="I81" s="779"/>
      <c r="J81" s="779"/>
      <c r="K81" s="779"/>
      <c r="L81" s="779"/>
      <c r="M81" s="779"/>
      <c r="N81" s="779"/>
      <c r="O81" s="779"/>
      <c r="P81" s="779"/>
      <c r="Q81" s="779"/>
      <c r="R81" s="779"/>
      <c r="S81" s="779"/>
      <c r="T81" s="779"/>
      <c r="U81" s="779"/>
      <c r="V81" s="779"/>
      <c r="W81" s="779"/>
      <c r="X81" s="780"/>
      <c r="Y81" s="778"/>
      <c r="Z81" s="779"/>
      <c r="AA81" s="779"/>
      <c r="AB81" s="779"/>
      <c r="AC81" s="779"/>
      <c r="AD81" s="779"/>
      <c r="AE81" s="779"/>
      <c r="AF81" s="779"/>
      <c r="AG81" s="779"/>
      <c r="AH81" s="779"/>
      <c r="AI81" s="779"/>
      <c r="AJ81" s="779"/>
      <c r="AK81" s="779"/>
      <c r="AL81" s="779"/>
      <c r="AM81" s="779"/>
      <c r="AN81" s="779"/>
      <c r="AO81" s="779"/>
      <c r="AP81" s="779"/>
      <c r="AQ81" s="779"/>
      <c r="AR81" s="779"/>
      <c r="AS81" s="779"/>
      <c r="AT81" s="779"/>
      <c r="AU81" s="779"/>
      <c r="AV81" s="779"/>
      <c r="AW81" s="779"/>
      <c r="AX81" s="779"/>
      <c r="AY81" s="779"/>
      <c r="AZ81" s="779"/>
      <c r="BA81" s="779"/>
      <c r="BB81" s="779"/>
      <c r="BC81" s="779"/>
      <c r="BD81" s="779"/>
      <c r="BE81" s="780"/>
      <c r="BF81" s="781"/>
      <c r="BG81" s="781"/>
      <c r="BH81" s="781"/>
      <c r="BI81" s="781"/>
      <c r="BJ81" s="781"/>
      <c r="BK81" s="781"/>
      <c r="BL81" s="781"/>
      <c r="BM81" s="781"/>
      <c r="BN81" s="781"/>
      <c r="BO81" s="781"/>
      <c r="BP81" s="781"/>
      <c r="BQ81" s="781"/>
      <c r="BR81" s="30"/>
    </row>
    <row r="82" spans="1:70" customFormat="1" ht="13.25" customHeight="1" x14ac:dyDescent="0.2">
      <c r="A82" s="30"/>
      <c r="B82" s="184"/>
      <c r="C82" s="185"/>
      <c r="D82" s="186"/>
      <c r="E82" s="769"/>
      <c r="F82" s="770"/>
      <c r="G82" s="770"/>
      <c r="H82" s="770"/>
      <c r="I82" s="770"/>
      <c r="J82" s="770"/>
      <c r="K82" s="770"/>
      <c r="L82" s="770"/>
      <c r="M82" s="770"/>
      <c r="N82" s="770"/>
      <c r="O82" s="770"/>
      <c r="P82" s="770"/>
      <c r="Q82" s="770"/>
      <c r="R82" s="770"/>
      <c r="S82" s="770"/>
      <c r="T82" s="770"/>
      <c r="U82" s="770"/>
      <c r="V82" s="770"/>
      <c r="W82" s="770"/>
      <c r="X82" s="771"/>
      <c r="Y82" s="769"/>
      <c r="Z82" s="770"/>
      <c r="AA82" s="770"/>
      <c r="AB82" s="770"/>
      <c r="AC82" s="770"/>
      <c r="AD82" s="770"/>
      <c r="AE82" s="770"/>
      <c r="AF82" s="770"/>
      <c r="AG82" s="770"/>
      <c r="AH82" s="770"/>
      <c r="AI82" s="770"/>
      <c r="AJ82" s="770"/>
      <c r="AK82" s="770"/>
      <c r="AL82" s="770"/>
      <c r="AM82" s="770"/>
      <c r="AN82" s="770"/>
      <c r="AO82" s="770"/>
      <c r="AP82" s="770"/>
      <c r="AQ82" s="770"/>
      <c r="AR82" s="770"/>
      <c r="AS82" s="770"/>
      <c r="AT82" s="770"/>
      <c r="AU82" s="770"/>
      <c r="AV82" s="770"/>
      <c r="AW82" s="770"/>
      <c r="AX82" s="770"/>
      <c r="AY82" s="770"/>
      <c r="AZ82" s="770"/>
      <c r="BA82" s="770"/>
      <c r="BB82" s="770"/>
      <c r="BC82" s="770"/>
      <c r="BD82" s="770"/>
      <c r="BE82" s="771"/>
      <c r="BF82" s="781"/>
      <c r="BG82" s="781"/>
      <c r="BH82" s="781"/>
      <c r="BI82" s="781"/>
      <c r="BJ82" s="781"/>
      <c r="BK82" s="781"/>
      <c r="BL82" s="781"/>
      <c r="BM82" s="781"/>
      <c r="BN82" s="781"/>
      <c r="BO82" s="781"/>
      <c r="BP82" s="781"/>
      <c r="BQ82" s="781"/>
      <c r="BR82" s="30"/>
    </row>
    <row r="83" spans="1:70" customFormat="1" ht="13.25" customHeight="1" x14ac:dyDescent="0.2">
      <c r="A83" s="30"/>
      <c r="B83" s="221"/>
      <c r="C83" s="222"/>
      <c r="D83" s="223"/>
      <c r="E83" s="772"/>
      <c r="F83" s="773"/>
      <c r="G83" s="773"/>
      <c r="H83" s="773"/>
      <c r="I83" s="773"/>
      <c r="J83" s="773"/>
      <c r="K83" s="773"/>
      <c r="L83" s="773"/>
      <c r="M83" s="773"/>
      <c r="N83" s="773"/>
      <c r="O83" s="773"/>
      <c r="P83" s="773"/>
      <c r="Q83" s="773"/>
      <c r="R83" s="773"/>
      <c r="S83" s="773"/>
      <c r="T83" s="773"/>
      <c r="U83" s="773"/>
      <c r="V83" s="773"/>
      <c r="W83" s="773"/>
      <c r="X83" s="774"/>
      <c r="Y83" s="772"/>
      <c r="Z83" s="773"/>
      <c r="AA83" s="773"/>
      <c r="AB83" s="773"/>
      <c r="AC83" s="773"/>
      <c r="AD83" s="773"/>
      <c r="AE83" s="773"/>
      <c r="AF83" s="773"/>
      <c r="AG83" s="773"/>
      <c r="AH83" s="773"/>
      <c r="AI83" s="773"/>
      <c r="AJ83" s="773"/>
      <c r="AK83" s="773"/>
      <c r="AL83" s="773"/>
      <c r="AM83" s="773"/>
      <c r="AN83" s="773"/>
      <c r="AO83" s="773"/>
      <c r="AP83" s="773"/>
      <c r="AQ83" s="773"/>
      <c r="AR83" s="773"/>
      <c r="AS83" s="773"/>
      <c r="AT83" s="773"/>
      <c r="AU83" s="773"/>
      <c r="AV83" s="773"/>
      <c r="AW83" s="773"/>
      <c r="AX83" s="773"/>
      <c r="AY83" s="773"/>
      <c r="AZ83" s="773"/>
      <c r="BA83" s="773"/>
      <c r="BB83" s="773"/>
      <c r="BC83" s="773"/>
      <c r="BD83" s="773"/>
      <c r="BE83" s="774"/>
      <c r="BF83" s="781"/>
      <c r="BG83" s="781"/>
      <c r="BH83" s="781"/>
      <c r="BI83" s="781"/>
      <c r="BJ83" s="781"/>
      <c r="BK83" s="781"/>
      <c r="BL83" s="781"/>
      <c r="BM83" s="781"/>
      <c r="BN83" s="781"/>
      <c r="BO83" s="781"/>
      <c r="BP83" s="781"/>
      <c r="BQ83" s="781"/>
      <c r="BR83" s="30"/>
    </row>
    <row r="84" spans="1:70" customFormat="1" ht="13.25" customHeight="1" x14ac:dyDescent="0.2">
      <c r="A84" s="30"/>
      <c r="B84" s="181">
        <v>15</v>
      </c>
      <c r="C84" s="182"/>
      <c r="D84" s="183"/>
      <c r="E84" s="778"/>
      <c r="F84" s="779"/>
      <c r="G84" s="779"/>
      <c r="H84" s="779"/>
      <c r="I84" s="779"/>
      <c r="J84" s="779"/>
      <c r="K84" s="779"/>
      <c r="L84" s="779"/>
      <c r="M84" s="779"/>
      <c r="N84" s="779"/>
      <c r="O84" s="779"/>
      <c r="P84" s="779"/>
      <c r="Q84" s="779"/>
      <c r="R84" s="779"/>
      <c r="S84" s="779"/>
      <c r="T84" s="779"/>
      <c r="U84" s="779"/>
      <c r="V84" s="779"/>
      <c r="W84" s="779"/>
      <c r="X84" s="780"/>
      <c r="Y84" s="778"/>
      <c r="Z84" s="779"/>
      <c r="AA84" s="779"/>
      <c r="AB84" s="779"/>
      <c r="AC84" s="779"/>
      <c r="AD84" s="779"/>
      <c r="AE84" s="779"/>
      <c r="AF84" s="779"/>
      <c r="AG84" s="779"/>
      <c r="AH84" s="779"/>
      <c r="AI84" s="779"/>
      <c r="AJ84" s="779"/>
      <c r="AK84" s="779"/>
      <c r="AL84" s="779"/>
      <c r="AM84" s="779"/>
      <c r="AN84" s="779"/>
      <c r="AO84" s="779"/>
      <c r="AP84" s="779"/>
      <c r="AQ84" s="779"/>
      <c r="AR84" s="779"/>
      <c r="AS84" s="779"/>
      <c r="AT84" s="779"/>
      <c r="AU84" s="779"/>
      <c r="AV84" s="779"/>
      <c r="AW84" s="779"/>
      <c r="AX84" s="779"/>
      <c r="AY84" s="779"/>
      <c r="AZ84" s="779"/>
      <c r="BA84" s="779"/>
      <c r="BB84" s="779"/>
      <c r="BC84" s="779"/>
      <c r="BD84" s="779"/>
      <c r="BE84" s="780"/>
      <c r="BF84" s="781"/>
      <c r="BG84" s="781"/>
      <c r="BH84" s="781"/>
      <c r="BI84" s="781"/>
      <c r="BJ84" s="781"/>
      <c r="BK84" s="781"/>
      <c r="BL84" s="781"/>
      <c r="BM84" s="781"/>
      <c r="BN84" s="781"/>
      <c r="BO84" s="781"/>
      <c r="BP84" s="781"/>
      <c r="BQ84" s="781"/>
      <c r="BR84" s="30"/>
    </row>
    <row r="85" spans="1:70" customFormat="1" ht="13.25" customHeight="1" x14ac:dyDescent="0.2">
      <c r="A85" s="30"/>
      <c r="B85" s="184"/>
      <c r="C85" s="185"/>
      <c r="D85" s="186"/>
      <c r="E85" s="769"/>
      <c r="F85" s="770"/>
      <c r="G85" s="770"/>
      <c r="H85" s="770"/>
      <c r="I85" s="770"/>
      <c r="J85" s="770"/>
      <c r="K85" s="770"/>
      <c r="L85" s="770"/>
      <c r="M85" s="770"/>
      <c r="N85" s="770"/>
      <c r="O85" s="770"/>
      <c r="P85" s="770"/>
      <c r="Q85" s="770"/>
      <c r="R85" s="770"/>
      <c r="S85" s="770"/>
      <c r="T85" s="770"/>
      <c r="U85" s="770"/>
      <c r="V85" s="770"/>
      <c r="W85" s="770"/>
      <c r="X85" s="771"/>
      <c r="Y85" s="769"/>
      <c r="Z85" s="770"/>
      <c r="AA85" s="770"/>
      <c r="AB85" s="770"/>
      <c r="AC85" s="770"/>
      <c r="AD85" s="770"/>
      <c r="AE85" s="770"/>
      <c r="AF85" s="770"/>
      <c r="AG85" s="770"/>
      <c r="AH85" s="770"/>
      <c r="AI85" s="770"/>
      <c r="AJ85" s="770"/>
      <c r="AK85" s="770"/>
      <c r="AL85" s="770"/>
      <c r="AM85" s="770"/>
      <c r="AN85" s="770"/>
      <c r="AO85" s="770"/>
      <c r="AP85" s="770"/>
      <c r="AQ85" s="770"/>
      <c r="AR85" s="770"/>
      <c r="AS85" s="770"/>
      <c r="AT85" s="770"/>
      <c r="AU85" s="770"/>
      <c r="AV85" s="770"/>
      <c r="AW85" s="770"/>
      <c r="AX85" s="770"/>
      <c r="AY85" s="770"/>
      <c r="AZ85" s="770"/>
      <c r="BA85" s="770"/>
      <c r="BB85" s="770"/>
      <c r="BC85" s="770"/>
      <c r="BD85" s="770"/>
      <c r="BE85" s="771"/>
      <c r="BF85" s="781"/>
      <c r="BG85" s="781"/>
      <c r="BH85" s="781"/>
      <c r="BI85" s="781"/>
      <c r="BJ85" s="781"/>
      <c r="BK85" s="781"/>
      <c r="BL85" s="781"/>
      <c r="BM85" s="781"/>
      <c r="BN85" s="781"/>
      <c r="BO85" s="781"/>
      <c r="BP85" s="781"/>
      <c r="BQ85" s="781"/>
      <c r="BR85" s="30"/>
    </row>
    <row r="86" spans="1:70" customFormat="1" ht="13.25" customHeight="1" x14ac:dyDescent="0.2">
      <c r="A86" s="30"/>
      <c r="B86" s="221"/>
      <c r="C86" s="222"/>
      <c r="D86" s="223"/>
      <c r="E86" s="772"/>
      <c r="F86" s="773"/>
      <c r="G86" s="773"/>
      <c r="H86" s="773"/>
      <c r="I86" s="773"/>
      <c r="J86" s="773"/>
      <c r="K86" s="773"/>
      <c r="L86" s="773"/>
      <c r="M86" s="773"/>
      <c r="N86" s="773"/>
      <c r="O86" s="773"/>
      <c r="P86" s="773"/>
      <c r="Q86" s="773"/>
      <c r="R86" s="773"/>
      <c r="S86" s="773"/>
      <c r="T86" s="773"/>
      <c r="U86" s="773"/>
      <c r="V86" s="773"/>
      <c r="W86" s="773"/>
      <c r="X86" s="774"/>
      <c r="Y86" s="772"/>
      <c r="Z86" s="773"/>
      <c r="AA86" s="773"/>
      <c r="AB86" s="773"/>
      <c r="AC86" s="773"/>
      <c r="AD86" s="773"/>
      <c r="AE86" s="773"/>
      <c r="AF86" s="773"/>
      <c r="AG86" s="773"/>
      <c r="AH86" s="773"/>
      <c r="AI86" s="773"/>
      <c r="AJ86" s="773"/>
      <c r="AK86" s="773"/>
      <c r="AL86" s="773"/>
      <c r="AM86" s="773"/>
      <c r="AN86" s="773"/>
      <c r="AO86" s="773"/>
      <c r="AP86" s="773"/>
      <c r="AQ86" s="773"/>
      <c r="AR86" s="773"/>
      <c r="AS86" s="773"/>
      <c r="AT86" s="773"/>
      <c r="AU86" s="773"/>
      <c r="AV86" s="773"/>
      <c r="AW86" s="773"/>
      <c r="AX86" s="773"/>
      <c r="AY86" s="773"/>
      <c r="AZ86" s="773"/>
      <c r="BA86" s="773"/>
      <c r="BB86" s="773"/>
      <c r="BC86" s="773"/>
      <c r="BD86" s="773"/>
      <c r="BE86" s="774"/>
      <c r="BF86" s="781"/>
      <c r="BG86" s="781"/>
      <c r="BH86" s="781"/>
      <c r="BI86" s="781"/>
      <c r="BJ86" s="781"/>
      <c r="BK86" s="781"/>
      <c r="BL86" s="781"/>
      <c r="BM86" s="781"/>
      <c r="BN86" s="781"/>
      <c r="BO86" s="781"/>
      <c r="BP86" s="781"/>
      <c r="BQ86" s="781"/>
      <c r="BR86" s="30"/>
    </row>
    <row r="87" spans="1:70" customFormat="1" ht="13.25" customHeight="1" x14ac:dyDescent="0.2">
      <c r="A87" s="30"/>
      <c r="B87" s="181">
        <v>16</v>
      </c>
      <c r="C87" s="182"/>
      <c r="D87" s="183"/>
      <c r="E87" s="778"/>
      <c r="F87" s="779"/>
      <c r="G87" s="779"/>
      <c r="H87" s="779"/>
      <c r="I87" s="779"/>
      <c r="J87" s="779"/>
      <c r="K87" s="779"/>
      <c r="L87" s="779"/>
      <c r="M87" s="779"/>
      <c r="N87" s="779"/>
      <c r="O87" s="779"/>
      <c r="P87" s="779"/>
      <c r="Q87" s="779"/>
      <c r="R87" s="779"/>
      <c r="S87" s="779"/>
      <c r="T87" s="779"/>
      <c r="U87" s="779"/>
      <c r="V87" s="779"/>
      <c r="W87" s="779"/>
      <c r="X87" s="780"/>
      <c r="Y87" s="778"/>
      <c r="Z87" s="779"/>
      <c r="AA87" s="779"/>
      <c r="AB87" s="779"/>
      <c r="AC87" s="779"/>
      <c r="AD87" s="779"/>
      <c r="AE87" s="779"/>
      <c r="AF87" s="779"/>
      <c r="AG87" s="779"/>
      <c r="AH87" s="779"/>
      <c r="AI87" s="779"/>
      <c r="AJ87" s="779"/>
      <c r="AK87" s="779"/>
      <c r="AL87" s="779"/>
      <c r="AM87" s="779"/>
      <c r="AN87" s="779"/>
      <c r="AO87" s="779"/>
      <c r="AP87" s="779"/>
      <c r="AQ87" s="779"/>
      <c r="AR87" s="779"/>
      <c r="AS87" s="779"/>
      <c r="AT87" s="779"/>
      <c r="AU87" s="779"/>
      <c r="AV87" s="779"/>
      <c r="AW87" s="779"/>
      <c r="AX87" s="779"/>
      <c r="AY87" s="779"/>
      <c r="AZ87" s="779"/>
      <c r="BA87" s="779"/>
      <c r="BB87" s="779"/>
      <c r="BC87" s="779"/>
      <c r="BD87" s="779"/>
      <c r="BE87" s="780"/>
      <c r="BF87" s="781"/>
      <c r="BG87" s="781"/>
      <c r="BH87" s="781"/>
      <c r="BI87" s="781"/>
      <c r="BJ87" s="781"/>
      <c r="BK87" s="781"/>
      <c r="BL87" s="781"/>
      <c r="BM87" s="781"/>
      <c r="BN87" s="781"/>
      <c r="BO87" s="781"/>
      <c r="BP87" s="781"/>
      <c r="BQ87" s="781"/>
      <c r="BR87" s="30"/>
    </row>
    <row r="88" spans="1:70" customFormat="1" ht="13.25" customHeight="1" x14ac:dyDescent="0.2">
      <c r="A88" s="30"/>
      <c r="B88" s="184"/>
      <c r="C88" s="185"/>
      <c r="D88" s="186"/>
      <c r="E88" s="769"/>
      <c r="F88" s="770"/>
      <c r="G88" s="770"/>
      <c r="H88" s="770"/>
      <c r="I88" s="770"/>
      <c r="J88" s="770"/>
      <c r="K88" s="770"/>
      <c r="L88" s="770"/>
      <c r="M88" s="770"/>
      <c r="N88" s="770"/>
      <c r="O88" s="770"/>
      <c r="P88" s="770"/>
      <c r="Q88" s="770"/>
      <c r="R88" s="770"/>
      <c r="S88" s="770"/>
      <c r="T88" s="770"/>
      <c r="U88" s="770"/>
      <c r="V88" s="770"/>
      <c r="W88" s="770"/>
      <c r="X88" s="771"/>
      <c r="Y88" s="769"/>
      <c r="Z88" s="770"/>
      <c r="AA88" s="770"/>
      <c r="AB88" s="770"/>
      <c r="AC88" s="770"/>
      <c r="AD88" s="770"/>
      <c r="AE88" s="770"/>
      <c r="AF88" s="770"/>
      <c r="AG88" s="770"/>
      <c r="AH88" s="770"/>
      <c r="AI88" s="770"/>
      <c r="AJ88" s="770"/>
      <c r="AK88" s="770"/>
      <c r="AL88" s="770"/>
      <c r="AM88" s="770"/>
      <c r="AN88" s="770"/>
      <c r="AO88" s="770"/>
      <c r="AP88" s="770"/>
      <c r="AQ88" s="770"/>
      <c r="AR88" s="770"/>
      <c r="AS88" s="770"/>
      <c r="AT88" s="770"/>
      <c r="AU88" s="770"/>
      <c r="AV88" s="770"/>
      <c r="AW88" s="770"/>
      <c r="AX88" s="770"/>
      <c r="AY88" s="770"/>
      <c r="AZ88" s="770"/>
      <c r="BA88" s="770"/>
      <c r="BB88" s="770"/>
      <c r="BC88" s="770"/>
      <c r="BD88" s="770"/>
      <c r="BE88" s="771"/>
      <c r="BF88" s="781"/>
      <c r="BG88" s="781"/>
      <c r="BH88" s="781"/>
      <c r="BI88" s="781"/>
      <c r="BJ88" s="781"/>
      <c r="BK88" s="781"/>
      <c r="BL88" s="781"/>
      <c r="BM88" s="781"/>
      <c r="BN88" s="781"/>
      <c r="BO88" s="781"/>
      <c r="BP88" s="781"/>
      <c r="BQ88" s="781"/>
      <c r="BR88" s="30"/>
    </row>
    <row r="89" spans="1:70" customFormat="1" ht="13.25" customHeight="1" x14ac:dyDescent="0.2">
      <c r="A89" s="30"/>
      <c r="B89" s="221"/>
      <c r="C89" s="222"/>
      <c r="D89" s="223"/>
      <c r="E89" s="772"/>
      <c r="F89" s="773"/>
      <c r="G89" s="773"/>
      <c r="H89" s="773"/>
      <c r="I89" s="773"/>
      <c r="J89" s="773"/>
      <c r="K89" s="773"/>
      <c r="L89" s="773"/>
      <c r="M89" s="773"/>
      <c r="N89" s="773"/>
      <c r="O89" s="773"/>
      <c r="P89" s="773"/>
      <c r="Q89" s="773"/>
      <c r="R89" s="773"/>
      <c r="S89" s="773"/>
      <c r="T89" s="773"/>
      <c r="U89" s="773"/>
      <c r="V89" s="773"/>
      <c r="W89" s="773"/>
      <c r="X89" s="774"/>
      <c r="Y89" s="772"/>
      <c r="Z89" s="773"/>
      <c r="AA89" s="773"/>
      <c r="AB89" s="773"/>
      <c r="AC89" s="773"/>
      <c r="AD89" s="773"/>
      <c r="AE89" s="773"/>
      <c r="AF89" s="773"/>
      <c r="AG89" s="773"/>
      <c r="AH89" s="773"/>
      <c r="AI89" s="773"/>
      <c r="AJ89" s="773"/>
      <c r="AK89" s="773"/>
      <c r="AL89" s="773"/>
      <c r="AM89" s="773"/>
      <c r="AN89" s="773"/>
      <c r="AO89" s="773"/>
      <c r="AP89" s="773"/>
      <c r="AQ89" s="773"/>
      <c r="AR89" s="773"/>
      <c r="AS89" s="773"/>
      <c r="AT89" s="773"/>
      <c r="AU89" s="773"/>
      <c r="AV89" s="773"/>
      <c r="AW89" s="773"/>
      <c r="AX89" s="773"/>
      <c r="AY89" s="773"/>
      <c r="AZ89" s="773"/>
      <c r="BA89" s="773"/>
      <c r="BB89" s="773"/>
      <c r="BC89" s="773"/>
      <c r="BD89" s="773"/>
      <c r="BE89" s="774"/>
      <c r="BF89" s="781"/>
      <c r="BG89" s="781"/>
      <c r="BH89" s="781"/>
      <c r="BI89" s="781"/>
      <c r="BJ89" s="781"/>
      <c r="BK89" s="781"/>
      <c r="BL89" s="781"/>
      <c r="BM89" s="781"/>
      <c r="BN89" s="781"/>
      <c r="BO89" s="781"/>
      <c r="BP89" s="781"/>
      <c r="BQ89" s="781"/>
      <c r="BR89" s="30"/>
    </row>
    <row r="90" spans="1:70" customFormat="1" ht="13.25" customHeight="1" x14ac:dyDescent="0.2">
      <c r="A90" s="30"/>
      <c r="B90" s="181">
        <v>17</v>
      </c>
      <c r="C90" s="182"/>
      <c r="D90" s="183"/>
      <c r="E90" s="778"/>
      <c r="F90" s="779"/>
      <c r="G90" s="779"/>
      <c r="H90" s="779"/>
      <c r="I90" s="779"/>
      <c r="J90" s="779"/>
      <c r="K90" s="779"/>
      <c r="L90" s="779"/>
      <c r="M90" s="779"/>
      <c r="N90" s="779"/>
      <c r="O90" s="779"/>
      <c r="P90" s="779"/>
      <c r="Q90" s="779"/>
      <c r="R90" s="779"/>
      <c r="S90" s="779"/>
      <c r="T90" s="779"/>
      <c r="U90" s="779"/>
      <c r="V90" s="779"/>
      <c r="W90" s="779"/>
      <c r="X90" s="780"/>
      <c r="Y90" s="778"/>
      <c r="Z90" s="779"/>
      <c r="AA90" s="779"/>
      <c r="AB90" s="779"/>
      <c r="AC90" s="779"/>
      <c r="AD90" s="779"/>
      <c r="AE90" s="779"/>
      <c r="AF90" s="779"/>
      <c r="AG90" s="779"/>
      <c r="AH90" s="779"/>
      <c r="AI90" s="779"/>
      <c r="AJ90" s="779"/>
      <c r="AK90" s="779"/>
      <c r="AL90" s="779"/>
      <c r="AM90" s="779"/>
      <c r="AN90" s="779"/>
      <c r="AO90" s="779"/>
      <c r="AP90" s="779"/>
      <c r="AQ90" s="779"/>
      <c r="AR90" s="779"/>
      <c r="AS90" s="779"/>
      <c r="AT90" s="779"/>
      <c r="AU90" s="779"/>
      <c r="AV90" s="779"/>
      <c r="AW90" s="779"/>
      <c r="AX90" s="779"/>
      <c r="AY90" s="779"/>
      <c r="AZ90" s="779"/>
      <c r="BA90" s="779"/>
      <c r="BB90" s="779"/>
      <c r="BC90" s="779"/>
      <c r="BD90" s="779"/>
      <c r="BE90" s="780"/>
      <c r="BF90" s="781"/>
      <c r="BG90" s="781"/>
      <c r="BH90" s="781"/>
      <c r="BI90" s="781"/>
      <c r="BJ90" s="781"/>
      <c r="BK90" s="781"/>
      <c r="BL90" s="781"/>
      <c r="BM90" s="781"/>
      <c r="BN90" s="781"/>
      <c r="BO90" s="781"/>
      <c r="BP90" s="781"/>
      <c r="BQ90" s="781"/>
      <c r="BR90" s="30"/>
    </row>
    <row r="91" spans="1:70" customFormat="1" ht="13.25" customHeight="1" x14ac:dyDescent="0.2">
      <c r="A91" s="30"/>
      <c r="B91" s="184"/>
      <c r="C91" s="185"/>
      <c r="D91" s="186"/>
      <c r="E91" s="769"/>
      <c r="F91" s="770"/>
      <c r="G91" s="770"/>
      <c r="H91" s="770"/>
      <c r="I91" s="770"/>
      <c r="J91" s="770"/>
      <c r="K91" s="770"/>
      <c r="L91" s="770"/>
      <c r="M91" s="770"/>
      <c r="N91" s="770"/>
      <c r="O91" s="770"/>
      <c r="P91" s="770"/>
      <c r="Q91" s="770"/>
      <c r="R91" s="770"/>
      <c r="S91" s="770"/>
      <c r="T91" s="770"/>
      <c r="U91" s="770"/>
      <c r="V91" s="770"/>
      <c r="W91" s="770"/>
      <c r="X91" s="771"/>
      <c r="Y91" s="769"/>
      <c r="Z91" s="770"/>
      <c r="AA91" s="770"/>
      <c r="AB91" s="770"/>
      <c r="AC91" s="770"/>
      <c r="AD91" s="770"/>
      <c r="AE91" s="770"/>
      <c r="AF91" s="770"/>
      <c r="AG91" s="770"/>
      <c r="AH91" s="770"/>
      <c r="AI91" s="770"/>
      <c r="AJ91" s="770"/>
      <c r="AK91" s="770"/>
      <c r="AL91" s="770"/>
      <c r="AM91" s="770"/>
      <c r="AN91" s="770"/>
      <c r="AO91" s="770"/>
      <c r="AP91" s="770"/>
      <c r="AQ91" s="770"/>
      <c r="AR91" s="770"/>
      <c r="AS91" s="770"/>
      <c r="AT91" s="770"/>
      <c r="AU91" s="770"/>
      <c r="AV91" s="770"/>
      <c r="AW91" s="770"/>
      <c r="AX91" s="770"/>
      <c r="AY91" s="770"/>
      <c r="AZ91" s="770"/>
      <c r="BA91" s="770"/>
      <c r="BB91" s="770"/>
      <c r="BC91" s="770"/>
      <c r="BD91" s="770"/>
      <c r="BE91" s="771"/>
      <c r="BF91" s="781"/>
      <c r="BG91" s="781"/>
      <c r="BH91" s="781"/>
      <c r="BI91" s="781"/>
      <c r="BJ91" s="781"/>
      <c r="BK91" s="781"/>
      <c r="BL91" s="781"/>
      <c r="BM91" s="781"/>
      <c r="BN91" s="781"/>
      <c r="BO91" s="781"/>
      <c r="BP91" s="781"/>
      <c r="BQ91" s="781"/>
      <c r="BR91" s="30"/>
    </row>
    <row r="92" spans="1:70" customFormat="1" ht="13.25" customHeight="1" x14ac:dyDescent="0.2">
      <c r="A92" s="30"/>
      <c r="B92" s="221"/>
      <c r="C92" s="222"/>
      <c r="D92" s="223"/>
      <c r="E92" s="772"/>
      <c r="F92" s="773"/>
      <c r="G92" s="773"/>
      <c r="H92" s="773"/>
      <c r="I92" s="773"/>
      <c r="J92" s="773"/>
      <c r="K92" s="773"/>
      <c r="L92" s="773"/>
      <c r="M92" s="773"/>
      <c r="N92" s="773"/>
      <c r="O92" s="773"/>
      <c r="P92" s="773"/>
      <c r="Q92" s="773"/>
      <c r="R92" s="773"/>
      <c r="S92" s="773"/>
      <c r="T92" s="773"/>
      <c r="U92" s="773"/>
      <c r="V92" s="773"/>
      <c r="W92" s="773"/>
      <c r="X92" s="774"/>
      <c r="Y92" s="772"/>
      <c r="Z92" s="773"/>
      <c r="AA92" s="773"/>
      <c r="AB92" s="773"/>
      <c r="AC92" s="773"/>
      <c r="AD92" s="773"/>
      <c r="AE92" s="773"/>
      <c r="AF92" s="773"/>
      <c r="AG92" s="773"/>
      <c r="AH92" s="773"/>
      <c r="AI92" s="773"/>
      <c r="AJ92" s="773"/>
      <c r="AK92" s="773"/>
      <c r="AL92" s="773"/>
      <c r="AM92" s="773"/>
      <c r="AN92" s="773"/>
      <c r="AO92" s="773"/>
      <c r="AP92" s="773"/>
      <c r="AQ92" s="773"/>
      <c r="AR92" s="773"/>
      <c r="AS92" s="773"/>
      <c r="AT92" s="773"/>
      <c r="AU92" s="773"/>
      <c r="AV92" s="773"/>
      <c r="AW92" s="773"/>
      <c r="AX92" s="773"/>
      <c r="AY92" s="773"/>
      <c r="AZ92" s="773"/>
      <c r="BA92" s="773"/>
      <c r="BB92" s="773"/>
      <c r="BC92" s="773"/>
      <c r="BD92" s="773"/>
      <c r="BE92" s="774"/>
      <c r="BF92" s="781"/>
      <c r="BG92" s="781"/>
      <c r="BH92" s="781"/>
      <c r="BI92" s="781"/>
      <c r="BJ92" s="781"/>
      <c r="BK92" s="781"/>
      <c r="BL92" s="781"/>
      <c r="BM92" s="781"/>
      <c r="BN92" s="781"/>
      <c r="BO92" s="781"/>
      <c r="BP92" s="781"/>
      <c r="BQ92" s="781"/>
      <c r="BR92" s="30"/>
    </row>
    <row r="93" spans="1:70" customFormat="1" ht="13.25" customHeight="1" x14ac:dyDescent="0.2">
      <c r="A93" s="30"/>
      <c r="B93" s="181">
        <v>18</v>
      </c>
      <c r="C93" s="182"/>
      <c r="D93" s="183"/>
      <c r="E93" s="778"/>
      <c r="F93" s="779"/>
      <c r="G93" s="779"/>
      <c r="H93" s="779"/>
      <c r="I93" s="779"/>
      <c r="J93" s="779"/>
      <c r="K93" s="779"/>
      <c r="L93" s="779"/>
      <c r="M93" s="779"/>
      <c r="N93" s="779"/>
      <c r="O93" s="779"/>
      <c r="P93" s="779"/>
      <c r="Q93" s="779"/>
      <c r="R93" s="779"/>
      <c r="S93" s="779"/>
      <c r="T93" s="779"/>
      <c r="U93" s="779"/>
      <c r="V93" s="779"/>
      <c r="W93" s="779"/>
      <c r="X93" s="780"/>
      <c r="Y93" s="778"/>
      <c r="Z93" s="779"/>
      <c r="AA93" s="779"/>
      <c r="AB93" s="779"/>
      <c r="AC93" s="779"/>
      <c r="AD93" s="779"/>
      <c r="AE93" s="779"/>
      <c r="AF93" s="779"/>
      <c r="AG93" s="779"/>
      <c r="AH93" s="779"/>
      <c r="AI93" s="779"/>
      <c r="AJ93" s="779"/>
      <c r="AK93" s="779"/>
      <c r="AL93" s="779"/>
      <c r="AM93" s="779"/>
      <c r="AN93" s="779"/>
      <c r="AO93" s="779"/>
      <c r="AP93" s="779"/>
      <c r="AQ93" s="779"/>
      <c r="AR93" s="779"/>
      <c r="AS93" s="779"/>
      <c r="AT93" s="779"/>
      <c r="AU93" s="779"/>
      <c r="AV93" s="779"/>
      <c r="AW93" s="779"/>
      <c r="AX93" s="779"/>
      <c r="AY93" s="779"/>
      <c r="AZ93" s="779"/>
      <c r="BA93" s="779"/>
      <c r="BB93" s="779"/>
      <c r="BC93" s="779"/>
      <c r="BD93" s="779"/>
      <c r="BE93" s="780"/>
      <c r="BF93" s="781"/>
      <c r="BG93" s="781"/>
      <c r="BH93" s="781"/>
      <c r="BI93" s="781"/>
      <c r="BJ93" s="781"/>
      <c r="BK93" s="781"/>
      <c r="BL93" s="781"/>
      <c r="BM93" s="781"/>
      <c r="BN93" s="781"/>
      <c r="BO93" s="781"/>
      <c r="BP93" s="781"/>
      <c r="BQ93" s="781"/>
      <c r="BR93" s="30"/>
    </row>
    <row r="94" spans="1:70" customFormat="1" ht="13.25" customHeight="1" x14ac:dyDescent="0.2">
      <c r="A94" s="30"/>
      <c r="B94" s="184"/>
      <c r="C94" s="185"/>
      <c r="D94" s="186"/>
      <c r="E94" s="769"/>
      <c r="F94" s="770"/>
      <c r="G94" s="770"/>
      <c r="H94" s="770"/>
      <c r="I94" s="770"/>
      <c r="J94" s="770"/>
      <c r="K94" s="770"/>
      <c r="L94" s="770"/>
      <c r="M94" s="770"/>
      <c r="N94" s="770"/>
      <c r="O94" s="770"/>
      <c r="P94" s="770"/>
      <c r="Q94" s="770"/>
      <c r="R94" s="770"/>
      <c r="S94" s="770"/>
      <c r="T94" s="770"/>
      <c r="U94" s="770"/>
      <c r="V94" s="770"/>
      <c r="W94" s="770"/>
      <c r="X94" s="771"/>
      <c r="Y94" s="769"/>
      <c r="Z94" s="770"/>
      <c r="AA94" s="770"/>
      <c r="AB94" s="770"/>
      <c r="AC94" s="770"/>
      <c r="AD94" s="770"/>
      <c r="AE94" s="770"/>
      <c r="AF94" s="770"/>
      <c r="AG94" s="770"/>
      <c r="AH94" s="770"/>
      <c r="AI94" s="770"/>
      <c r="AJ94" s="770"/>
      <c r="AK94" s="770"/>
      <c r="AL94" s="770"/>
      <c r="AM94" s="770"/>
      <c r="AN94" s="770"/>
      <c r="AO94" s="770"/>
      <c r="AP94" s="770"/>
      <c r="AQ94" s="770"/>
      <c r="AR94" s="770"/>
      <c r="AS94" s="770"/>
      <c r="AT94" s="770"/>
      <c r="AU94" s="770"/>
      <c r="AV94" s="770"/>
      <c r="AW94" s="770"/>
      <c r="AX94" s="770"/>
      <c r="AY94" s="770"/>
      <c r="AZ94" s="770"/>
      <c r="BA94" s="770"/>
      <c r="BB94" s="770"/>
      <c r="BC94" s="770"/>
      <c r="BD94" s="770"/>
      <c r="BE94" s="771"/>
      <c r="BF94" s="781"/>
      <c r="BG94" s="781"/>
      <c r="BH94" s="781"/>
      <c r="BI94" s="781"/>
      <c r="BJ94" s="781"/>
      <c r="BK94" s="781"/>
      <c r="BL94" s="781"/>
      <c r="BM94" s="781"/>
      <c r="BN94" s="781"/>
      <c r="BO94" s="781"/>
      <c r="BP94" s="781"/>
      <c r="BQ94" s="781"/>
      <c r="BR94" s="30"/>
    </row>
    <row r="95" spans="1:70" customFormat="1" ht="13.25" customHeight="1" x14ac:dyDescent="0.2">
      <c r="A95" s="30"/>
      <c r="B95" s="221"/>
      <c r="C95" s="222"/>
      <c r="D95" s="223"/>
      <c r="E95" s="772"/>
      <c r="F95" s="773"/>
      <c r="G95" s="773"/>
      <c r="H95" s="773"/>
      <c r="I95" s="773"/>
      <c r="J95" s="773"/>
      <c r="K95" s="773"/>
      <c r="L95" s="773"/>
      <c r="M95" s="773"/>
      <c r="N95" s="773"/>
      <c r="O95" s="773"/>
      <c r="P95" s="773"/>
      <c r="Q95" s="773"/>
      <c r="R95" s="773"/>
      <c r="S95" s="773"/>
      <c r="T95" s="773"/>
      <c r="U95" s="773"/>
      <c r="V95" s="773"/>
      <c r="W95" s="773"/>
      <c r="X95" s="774"/>
      <c r="Y95" s="772"/>
      <c r="Z95" s="773"/>
      <c r="AA95" s="773"/>
      <c r="AB95" s="773"/>
      <c r="AC95" s="773"/>
      <c r="AD95" s="773"/>
      <c r="AE95" s="773"/>
      <c r="AF95" s="773"/>
      <c r="AG95" s="773"/>
      <c r="AH95" s="773"/>
      <c r="AI95" s="773"/>
      <c r="AJ95" s="773"/>
      <c r="AK95" s="773"/>
      <c r="AL95" s="773"/>
      <c r="AM95" s="773"/>
      <c r="AN95" s="773"/>
      <c r="AO95" s="773"/>
      <c r="AP95" s="773"/>
      <c r="AQ95" s="773"/>
      <c r="AR95" s="773"/>
      <c r="AS95" s="773"/>
      <c r="AT95" s="773"/>
      <c r="AU95" s="773"/>
      <c r="AV95" s="773"/>
      <c r="AW95" s="773"/>
      <c r="AX95" s="773"/>
      <c r="AY95" s="773"/>
      <c r="AZ95" s="773"/>
      <c r="BA95" s="773"/>
      <c r="BB95" s="773"/>
      <c r="BC95" s="773"/>
      <c r="BD95" s="773"/>
      <c r="BE95" s="774"/>
      <c r="BF95" s="781"/>
      <c r="BG95" s="781"/>
      <c r="BH95" s="781"/>
      <c r="BI95" s="781"/>
      <c r="BJ95" s="781"/>
      <c r="BK95" s="781"/>
      <c r="BL95" s="781"/>
      <c r="BM95" s="781"/>
      <c r="BN95" s="781"/>
      <c r="BO95" s="781"/>
      <c r="BP95" s="781"/>
      <c r="BQ95" s="781"/>
      <c r="BR95" s="30"/>
    </row>
    <row r="96" spans="1:70" customFormat="1" ht="13.25" customHeight="1" x14ac:dyDescent="0.2">
      <c r="A96" s="30"/>
      <c r="B96" s="181">
        <v>19</v>
      </c>
      <c r="C96" s="182"/>
      <c r="D96" s="183"/>
      <c r="E96" s="778"/>
      <c r="F96" s="779"/>
      <c r="G96" s="779"/>
      <c r="H96" s="779"/>
      <c r="I96" s="779"/>
      <c r="J96" s="779"/>
      <c r="K96" s="779"/>
      <c r="L96" s="779"/>
      <c r="M96" s="779"/>
      <c r="N96" s="779"/>
      <c r="O96" s="779"/>
      <c r="P96" s="779"/>
      <c r="Q96" s="779"/>
      <c r="R96" s="779"/>
      <c r="S96" s="779"/>
      <c r="T96" s="779"/>
      <c r="U96" s="779"/>
      <c r="V96" s="779"/>
      <c r="W96" s="779"/>
      <c r="X96" s="780"/>
      <c r="Y96" s="778"/>
      <c r="Z96" s="779"/>
      <c r="AA96" s="779"/>
      <c r="AB96" s="779"/>
      <c r="AC96" s="779"/>
      <c r="AD96" s="779"/>
      <c r="AE96" s="779"/>
      <c r="AF96" s="779"/>
      <c r="AG96" s="779"/>
      <c r="AH96" s="779"/>
      <c r="AI96" s="779"/>
      <c r="AJ96" s="779"/>
      <c r="AK96" s="779"/>
      <c r="AL96" s="779"/>
      <c r="AM96" s="779"/>
      <c r="AN96" s="779"/>
      <c r="AO96" s="779"/>
      <c r="AP96" s="779"/>
      <c r="AQ96" s="779"/>
      <c r="AR96" s="779"/>
      <c r="AS96" s="779"/>
      <c r="AT96" s="779"/>
      <c r="AU96" s="779"/>
      <c r="AV96" s="779"/>
      <c r="AW96" s="779"/>
      <c r="AX96" s="779"/>
      <c r="AY96" s="779"/>
      <c r="AZ96" s="779"/>
      <c r="BA96" s="779"/>
      <c r="BB96" s="779"/>
      <c r="BC96" s="779"/>
      <c r="BD96" s="779"/>
      <c r="BE96" s="780"/>
      <c r="BF96" s="781"/>
      <c r="BG96" s="781"/>
      <c r="BH96" s="781"/>
      <c r="BI96" s="781"/>
      <c r="BJ96" s="781"/>
      <c r="BK96" s="781"/>
      <c r="BL96" s="781"/>
      <c r="BM96" s="781"/>
      <c r="BN96" s="781"/>
      <c r="BO96" s="781"/>
      <c r="BP96" s="781"/>
      <c r="BQ96" s="781"/>
      <c r="BR96" s="30"/>
    </row>
    <row r="97" spans="1:70" customFormat="1" ht="13.25" customHeight="1" x14ac:dyDescent="0.2">
      <c r="A97" s="30"/>
      <c r="B97" s="184"/>
      <c r="C97" s="185"/>
      <c r="D97" s="186"/>
      <c r="E97" s="769"/>
      <c r="F97" s="770"/>
      <c r="G97" s="770"/>
      <c r="H97" s="770"/>
      <c r="I97" s="770"/>
      <c r="J97" s="770"/>
      <c r="K97" s="770"/>
      <c r="L97" s="770"/>
      <c r="M97" s="770"/>
      <c r="N97" s="770"/>
      <c r="O97" s="770"/>
      <c r="P97" s="770"/>
      <c r="Q97" s="770"/>
      <c r="R97" s="770"/>
      <c r="S97" s="770"/>
      <c r="T97" s="770"/>
      <c r="U97" s="770"/>
      <c r="V97" s="770"/>
      <c r="W97" s="770"/>
      <c r="X97" s="771"/>
      <c r="Y97" s="769"/>
      <c r="Z97" s="770"/>
      <c r="AA97" s="770"/>
      <c r="AB97" s="770"/>
      <c r="AC97" s="770"/>
      <c r="AD97" s="770"/>
      <c r="AE97" s="770"/>
      <c r="AF97" s="770"/>
      <c r="AG97" s="770"/>
      <c r="AH97" s="770"/>
      <c r="AI97" s="770"/>
      <c r="AJ97" s="770"/>
      <c r="AK97" s="770"/>
      <c r="AL97" s="770"/>
      <c r="AM97" s="770"/>
      <c r="AN97" s="770"/>
      <c r="AO97" s="770"/>
      <c r="AP97" s="770"/>
      <c r="AQ97" s="770"/>
      <c r="AR97" s="770"/>
      <c r="AS97" s="770"/>
      <c r="AT97" s="770"/>
      <c r="AU97" s="770"/>
      <c r="AV97" s="770"/>
      <c r="AW97" s="770"/>
      <c r="AX97" s="770"/>
      <c r="AY97" s="770"/>
      <c r="AZ97" s="770"/>
      <c r="BA97" s="770"/>
      <c r="BB97" s="770"/>
      <c r="BC97" s="770"/>
      <c r="BD97" s="770"/>
      <c r="BE97" s="771"/>
      <c r="BF97" s="781"/>
      <c r="BG97" s="781"/>
      <c r="BH97" s="781"/>
      <c r="BI97" s="781"/>
      <c r="BJ97" s="781"/>
      <c r="BK97" s="781"/>
      <c r="BL97" s="781"/>
      <c r="BM97" s="781"/>
      <c r="BN97" s="781"/>
      <c r="BO97" s="781"/>
      <c r="BP97" s="781"/>
      <c r="BQ97" s="781"/>
      <c r="BR97" s="30"/>
    </row>
    <row r="98" spans="1:70" customFormat="1" ht="13.25" customHeight="1" x14ac:dyDescent="0.2">
      <c r="A98" s="30"/>
      <c r="B98" s="221"/>
      <c r="C98" s="222"/>
      <c r="D98" s="223"/>
      <c r="E98" s="772"/>
      <c r="F98" s="773"/>
      <c r="G98" s="773"/>
      <c r="H98" s="773"/>
      <c r="I98" s="773"/>
      <c r="J98" s="773"/>
      <c r="K98" s="773"/>
      <c r="L98" s="773"/>
      <c r="M98" s="773"/>
      <c r="N98" s="773"/>
      <c r="O98" s="773"/>
      <c r="P98" s="773"/>
      <c r="Q98" s="773"/>
      <c r="R98" s="773"/>
      <c r="S98" s="773"/>
      <c r="T98" s="773"/>
      <c r="U98" s="773"/>
      <c r="V98" s="773"/>
      <c r="W98" s="773"/>
      <c r="X98" s="774"/>
      <c r="Y98" s="772"/>
      <c r="Z98" s="773"/>
      <c r="AA98" s="773"/>
      <c r="AB98" s="773"/>
      <c r="AC98" s="773"/>
      <c r="AD98" s="773"/>
      <c r="AE98" s="773"/>
      <c r="AF98" s="773"/>
      <c r="AG98" s="773"/>
      <c r="AH98" s="773"/>
      <c r="AI98" s="773"/>
      <c r="AJ98" s="773"/>
      <c r="AK98" s="773"/>
      <c r="AL98" s="773"/>
      <c r="AM98" s="773"/>
      <c r="AN98" s="773"/>
      <c r="AO98" s="773"/>
      <c r="AP98" s="773"/>
      <c r="AQ98" s="773"/>
      <c r="AR98" s="773"/>
      <c r="AS98" s="773"/>
      <c r="AT98" s="773"/>
      <c r="AU98" s="773"/>
      <c r="AV98" s="773"/>
      <c r="AW98" s="773"/>
      <c r="AX98" s="773"/>
      <c r="AY98" s="773"/>
      <c r="AZ98" s="773"/>
      <c r="BA98" s="773"/>
      <c r="BB98" s="773"/>
      <c r="BC98" s="773"/>
      <c r="BD98" s="773"/>
      <c r="BE98" s="774"/>
      <c r="BF98" s="781"/>
      <c r="BG98" s="781"/>
      <c r="BH98" s="781"/>
      <c r="BI98" s="781"/>
      <c r="BJ98" s="781"/>
      <c r="BK98" s="781"/>
      <c r="BL98" s="781"/>
      <c r="BM98" s="781"/>
      <c r="BN98" s="781"/>
      <c r="BO98" s="781"/>
      <c r="BP98" s="781"/>
      <c r="BQ98" s="781"/>
      <c r="BR98" s="30"/>
    </row>
    <row r="99" spans="1:70" customFormat="1" ht="13.25" customHeight="1" x14ac:dyDescent="0.2">
      <c r="A99" s="30"/>
      <c r="B99" s="181">
        <v>20</v>
      </c>
      <c r="C99" s="182"/>
      <c r="D99" s="183"/>
      <c r="E99" s="778"/>
      <c r="F99" s="779"/>
      <c r="G99" s="779"/>
      <c r="H99" s="779"/>
      <c r="I99" s="779"/>
      <c r="J99" s="779"/>
      <c r="K99" s="779"/>
      <c r="L99" s="779"/>
      <c r="M99" s="779"/>
      <c r="N99" s="779"/>
      <c r="O99" s="779"/>
      <c r="P99" s="779"/>
      <c r="Q99" s="779"/>
      <c r="R99" s="779"/>
      <c r="S99" s="779"/>
      <c r="T99" s="779"/>
      <c r="U99" s="779"/>
      <c r="V99" s="779"/>
      <c r="W99" s="779"/>
      <c r="X99" s="780"/>
      <c r="Y99" s="778"/>
      <c r="Z99" s="779"/>
      <c r="AA99" s="779"/>
      <c r="AB99" s="779"/>
      <c r="AC99" s="779"/>
      <c r="AD99" s="779"/>
      <c r="AE99" s="779"/>
      <c r="AF99" s="779"/>
      <c r="AG99" s="779"/>
      <c r="AH99" s="779"/>
      <c r="AI99" s="779"/>
      <c r="AJ99" s="779"/>
      <c r="AK99" s="779"/>
      <c r="AL99" s="779"/>
      <c r="AM99" s="779"/>
      <c r="AN99" s="779"/>
      <c r="AO99" s="779"/>
      <c r="AP99" s="779"/>
      <c r="AQ99" s="779"/>
      <c r="AR99" s="779"/>
      <c r="AS99" s="779"/>
      <c r="AT99" s="779"/>
      <c r="AU99" s="779"/>
      <c r="AV99" s="779"/>
      <c r="AW99" s="779"/>
      <c r="AX99" s="779"/>
      <c r="AY99" s="779"/>
      <c r="AZ99" s="779"/>
      <c r="BA99" s="779"/>
      <c r="BB99" s="779"/>
      <c r="BC99" s="779"/>
      <c r="BD99" s="779"/>
      <c r="BE99" s="780"/>
      <c r="BF99" s="781"/>
      <c r="BG99" s="781"/>
      <c r="BH99" s="781"/>
      <c r="BI99" s="781"/>
      <c r="BJ99" s="781"/>
      <c r="BK99" s="781"/>
      <c r="BL99" s="781"/>
      <c r="BM99" s="781"/>
      <c r="BN99" s="781"/>
      <c r="BO99" s="781"/>
      <c r="BP99" s="781"/>
      <c r="BQ99" s="781"/>
      <c r="BR99" s="30"/>
    </row>
    <row r="100" spans="1:70" customFormat="1" ht="13.25" customHeight="1" x14ac:dyDescent="0.2">
      <c r="A100" s="30"/>
      <c r="B100" s="184"/>
      <c r="C100" s="185"/>
      <c r="D100" s="186"/>
      <c r="E100" s="769"/>
      <c r="F100" s="770"/>
      <c r="G100" s="770"/>
      <c r="H100" s="770"/>
      <c r="I100" s="770"/>
      <c r="J100" s="770"/>
      <c r="K100" s="770"/>
      <c r="L100" s="770"/>
      <c r="M100" s="770"/>
      <c r="N100" s="770"/>
      <c r="O100" s="770"/>
      <c r="P100" s="770"/>
      <c r="Q100" s="770"/>
      <c r="R100" s="770"/>
      <c r="S100" s="770"/>
      <c r="T100" s="770"/>
      <c r="U100" s="770"/>
      <c r="V100" s="770"/>
      <c r="W100" s="770"/>
      <c r="X100" s="771"/>
      <c r="Y100" s="769"/>
      <c r="Z100" s="770"/>
      <c r="AA100" s="770"/>
      <c r="AB100" s="770"/>
      <c r="AC100" s="770"/>
      <c r="AD100" s="770"/>
      <c r="AE100" s="770"/>
      <c r="AF100" s="770"/>
      <c r="AG100" s="770"/>
      <c r="AH100" s="770"/>
      <c r="AI100" s="770"/>
      <c r="AJ100" s="770"/>
      <c r="AK100" s="770"/>
      <c r="AL100" s="770"/>
      <c r="AM100" s="770"/>
      <c r="AN100" s="770"/>
      <c r="AO100" s="770"/>
      <c r="AP100" s="770"/>
      <c r="AQ100" s="770"/>
      <c r="AR100" s="770"/>
      <c r="AS100" s="770"/>
      <c r="AT100" s="770"/>
      <c r="AU100" s="770"/>
      <c r="AV100" s="770"/>
      <c r="AW100" s="770"/>
      <c r="AX100" s="770"/>
      <c r="AY100" s="770"/>
      <c r="AZ100" s="770"/>
      <c r="BA100" s="770"/>
      <c r="BB100" s="770"/>
      <c r="BC100" s="770"/>
      <c r="BD100" s="770"/>
      <c r="BE100" s="771"/>
      <c r="BF100" s="781"/>
      <c r="BG100" s="781"/>
      <c r="BH100" s="781"/>
      <c r="BI100" s="781"/>
      <c r="BJ100" s="781"/>
      <c r="BK100" s="781"/>
      <c r="BL100" s="781"/>
      <c r="BM100" s="781"/>
      <c r="BN100" s="781"/>
      <c r="BO100" s="781"/>
      <c r="BP100" s="781"/>
      <c r="BQ100" s="781"/>
      <c r="BR100" s="30"/>
    </row>
    <row r="101" spans="1:70" customFormat="1" ht="13.25" customHeight="1" x14ac:dyDescent="0.2">
      <c r="A101" s="30"/>
      <c r="B101" s="221"/>
      <c r="C101" s="222"/>
      <c r="D101" s="223"/>
      <c r="E101" s="772"/>
      <c r="F101" s="773"/>
      <c r="G101" s="773"/>
      <c r="H101" s="773"/>
      <c r="I101" s="773"/>
      <c r="J101" s="773"/>
      <c r="K101" s="773"/>
      <c r="L101" s="773"/>
      <c r="M101" s="773"/>
      <c r="N101" s="773"/>
      <c r="O101" s="773"/>
      <c r="P101" s="773"/>
      <c r="Q101" s="773"/>
      <c r="R101" s="773"/>
      <c r="S101" s="773"/>
      <c r="T101" s="773"/>
      <c r="U101" s="773"/>
      <c r="V101" s="773"/>
      <c r="W101" s="773"/>
      <c r="X101" s="774"/>
      <c r="Y101" s="772"/>
      <c r="Z101" s="773"/>
      <c r="AA101" s="773"/>
      <c r="AB101" s="773"/>
      <c r="AC101" s="773"/>
      <c r="AD101" s="773"/>
      <c r="AE101" s="773"/>
      <c r="AF101" s="773"/>
      <c r="AG101" s="773"/>
      <c r="AH101" s="773"/>
      <c r="AI101" s="773"/>
      <c r="AJ101" s="773"/>
      <c r="AK101" s="773"/>
      <c r="AL101" s="773"/>
      <c r="AM101" s="773"/>
      <c r="AN101" s="773"/>
      <c r="AO101" s="773"/>
      <c r="AP101" s="773"/>
      <c r="AQ101" s="773"/>
      <c r="AR101" s="773"/>
      <c r="AS101" s="773"/>
      <c r="AT101" s="773"/>
      <c r="AU101" s="773"/>
      <c r="AV101" s="773"/>
      <c r="AW101" s="773"/>
      <c r="AX101" s="773"/>
      <c r="AY101" s="773"/>
      <c r="AZ101" s="773"/>
      <c r="BA101" s="773"/>
      <c r="BB101" s="773"/>
      <c r="BC101" s="773"/>
      <c r="BD101" s="773"/>
      <c r="BE101" s="774"/>
      <c r="BF101" s="781"/>
      <c r="BG101" s="781"/>
      <c r="BH101" s="781"/>
      <c r="BI101" s="781"/>
      <c r="BJ101" s="781"/>
      <c r="BK101" s="781"/>
      <c r="BL101" s="781"/>
      <c r="BM101" s="781"/>
      <c r="BN101" s="781"/>
      <c r="BO101" s="781"/>
      <c r="BP101" s="781"/>
      <c r="BQ101" s="781"/>
      <c r="BR101" s="30"/>
    </row>
    <row r="102" spans="1:70" customForma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row>
    <row r="103" spans="1:70" customFormat="1"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row>
    <row r="104" spans="1:70" customFormat="1" ht="27" customHeight="1" x14ac:dyDescent="0.2">
      <c r="A104" s="30"/>
      <c r="B104" s="52" t="s">
        <v>89</v>
      </c>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row>
    <row r="105" spans="1:70" customFormat="1" ht="38.25" customHeight="1" x14ac:dyDescent="0.2">
      <c r="A105" s="30"/>
      <c r="B105" s="250" t="s">
        <v>11</v>
      </c>
      <c r="C105" s="250"/>
      <c r="D105" s="250"/>
      <c r="E105" s="250"/>
      <c r="F105" s="250"/>
      <c r="G105" s="250"/>
      <c r="H105" s="250"/>
      <c r="I105" s="250"/>
      <c r="J105" s="250"/>
      <c r="K105" s="250"/>
      <c r="L105" s="250"/>
      <c r="M105" s="250"/>
      <c r="N105" s="782"/>
      <c r="O105" s="783"/>
      <c r="P105" s="783"/>
      <c r="Q105" s="783"/>
      <c r="R105" s="783"/>
      <c r="S105" s="783"/>
      <c r="T105" s="783"/>
      <c r="U105" s="783"/>
      <c r="V105" s="783"/>
      <c r="W105" s="783"/>
      <c r="X105" s="783"/>
      <c r="Y105" s="783"/>
      <c r="Z105" s="783"/>
      <c r="AA105" s="783"/>
      <c r="AB105" s="783"/>
      <c r="AC105" s="783"/>
      <c r="AD105" s="783"/>
      <c r="AE105" s="783"/>
      <c r="AF105" s="783"/>
      <c r="AG105" s="783"/>
      <c r="AH105" s="783"/>
      <c r="AI105" s="783"/>
      <c r="AJ105" s="783"/>
      <c r="AK105" s="783"/>
      <c r="AL105" s="783"/>
      <c r="AM105" s="783"/>
      <c r="AN105" s="783"/>
      <c r="AO105" s="783"/>
      <c r="AP105" s="783"/>
      <c r="AQ105" s="783"/>
      <c r="AR105" s="783"/>
      <c r="AS105" s="783"/>
      <c r="AT105" s="783"/>
      <c r="AU105" s="783"/>
      <c r="AV105" s="783"/>
      <c r="AW105" s="783"/>
      <c r="AX105" s="783"/>
      <c r="AY105" s="783"/>
      <c r="AZ105" s="783"/>
      <c r="BA105" s="783"/>
      <c r="BB105" s="783"/>
      <c r="BC105" s="783"/>
      <c r="BD105" s="783"/>
      <c r="BE105" s="783"/>
      <c r="BF105" s="784"/>
      <c r="BG105" s="785"/>
      <c r="BH105" s="785"/>
      <c r="BI105" s="785"/>
      <c r="BJ105" s="785"/>
      <c r="BK105" s="785"/>
      <c r="BL105" s="785"/>
      <c r="BM105" s="785"/>
      <c r="BN105" s="785"/>
      <c r="BO105" s="785"/>
      <c r="BP105" s="785"/>
      <c r="BQ105" s="786"/>
      <c r="BR105" s="30"/>
    </row>
    <row r="106" spans="1:70" customFormat="1" ht="38.25" customHeight="1" x14ac:dyDescent="0.2">
      <c r="A106" s="30"/>
      <c r="B106" s="250" t="s">
        <v>33</v>
      </c>
      <c r="C106" s="250"/>
      <c r="D106" s="250"/>
      <c r="E106" s="250"/>
      <c r="F106" s="250"/>
      <c r="G106" s="250"/>
      <c r="H106" s="250"/>
      <c r="I106" s="250"/>
      <c r="J106" s="250"/>
      <c r="K106" s="250"/>
      <c r="L106" s="250"/>
      <c r="M106" s="250"/>
      <c r="N106" s="782" t="s">
        <v>116</v>
      </c>
      <c r="O106" s="783"/>
      <c r="P106" s="783"/>
      <c r="Q106" s="783"/>
      <c r="R106" s="783"/>
      <c r="S106" s="783"/>
      <c r="T106" s="783"/>
      <c r="U106" s="783"/>
      <c r="V106" s="783"/>
      <c r="W106" s="783"/>
      <c r="X106" s="783"/>
      <c r="Y106" s="783"/>
      <c r="Z106" s="783"/>
      <c r="AA106" s="783"/>
      <c r="AB106" s="783"/>
      <c r="AC106" s="783"/>
      <c r="AD106" s="783"/>
      <c r="AE106" s="783"/>
      <c r="AF106" s="783"/>
      <c r="AG106" s="783"/>
      <c r="AH106" s="783"/>
      <c r="AI106" s="783"/>
      <c r="AJ106" s="783"/>
      <c r="AK106" s="783"/>
      <c r="AL106" s="783"/>
      <c r="AM106" s="783"/>
      <c r="AN106" s="783"/>
      <c r="AO106" s="783"/>
      <c r="AP106" s="783"/>
      <c r="AQ106" s="783"/>
      <c r="AR106" s="783"/>
      <c r="AS106" s="783"/>
      <c r="AT106" s="783"/>
      <c r="AU106" s="783"/>
      <c r="AV106" s="783"/>
      <c r="AW106" s="783"/>
      <c r="AX106" s="783"/>
      <c r="AY106" s="783"/>
      <c r="AZ106" s="783"/>
      <c r="BA106" s="783"/>
      <c r="BB106" s="783"/>
      <c r="BC106" s="783"/>
      <c r="BD106" s="783"/>
      <c r="BE106" s="783"/>
      <c r="BF106" s="787"/>
      <c r="BG106" s="788"/>
      <c r="BH106" s="788"/>
      <c r="BI106" s="788"/>
      <c r="BJ106" s="788"/>
      <c r="BK106" s="788"/>
      <c r="BL106" s="788"/>
      <c r="BM106" s="788"/>
      <c r="BN106" s="788"/>
      <c r="BO106" s="788"/>
      <c r="BP106" s="788"/>
      <c r="BQ106" s="789"/>
      <c r="BR106" s="30"/>
    </row>
    <row r="107" spans="1:70" customFormat="1" ht="38.25" customHeight="1" x14ac:dyDescent="0.2">
      <c r="A107" s="30"/>
      <c r="B107" s="250" t="s">
        <v>34</v>
      </c>
      <c r="C107" s="250"/>
      <c r="D107" s="250"/>
      <c r="E107" s="250"/>
      <c r="F107" s="250"/>
      <c r="G107" s="250"/>
      <c r="H107" s="250"/>
      <c r="I107" s="250"/>
      <c r="J107" s="250"/>
      <c r="K107" s="250"/>
      <c r="L107" s="250"/>
      <c r="M107" s="250"/>
      <c r="N107" s="782" t="s">
        <v>116</v>
      </c>
      <c r="O107" s="783"/>
      <c r="P107" s="783"/>
      <c r="Q107" s="783"/>
      <c r="R107" s="783"/>
      <c r="S107" s="783"/>
      <c r="T107" s="783"/>
      <c r="U107" s="783"/>
      <c r="V107" s="783"/>
      <c r="W107" s="783"/>
      <c r="X107" s="783"/>
      <c r="Y107" s="783"/>
      <c r="Z107" s="783"/>
      <c r="AA107" s="783"/>
      <c r="AB107" s="783"/>
      <c r="AC107" s="783"/>
      <c r="AD107" s="783"/>
      <c r="AE107" s="783"/>
      <c r="AF107" s="783"/>
      <c r="AG107" s="783"/>
      <c r="AH107" s="783"/>
      <c r="AI107" s="783"/>
      <c r="AJ107" s="783"/>
      <c r="AK107" s="783"/>
      <c r="AL107" s="783"/>
      <c r="AM107" s="783"/>
      <c r="AN107" s="783"/>
      <c r="AO107" s="783"/>
      <c r="AP107" s="783"/>
      <c r="AQ107" s="783"/>
      <c r="AR107" s="783"/>
      <c r="AS107" s="783"/>
      <c r="AT107" s="783"/>
      <c r="AU107" s="783"/>
      <c r="AV107" s="783"/>
      <c r="AW107" s="783"/>
      <c r="AX107" s="783"/>
      <c r="AY107" s="783"/>
      <c r="AZ107" s="783"/>
      <c r="BA107" s="783"/>
      <c r="BB107" s="783"/>
      <c r="BC107" s="783"/>
      <c r="BD107" s="783"/>
      <c r="BE107" s="783"/>
      <c r="BF107" s="790"/>
      <c r="BG107" s="791"/>
      <c r="BH107" s="791"/>
      <c r="BI107" s="791"/>
      <c r="BJ107" s="791"/>
      <c r="BK107" s="791"/>
      <c r="BL107" s="791"/>
      <c r="BM107" s="791"/>
      <c r="BN107" s="791"/>
      <c r="BO107" s="791"/>
      <c r="BP107" s="791"/>
      <c r="BQ107" s="792"/>
      <c r="BR107" s="30"/>
    </row>
    <row r="108" spans="1:70" customFormat="1"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row>
  </sheetData>
  <sheetProtection algorithmName="SHA-512" hashValue="t4bO9efVZNaVL1tgRdYawTno1MJA622AGOAPnm5+71ee0l3RhQMk8hlLfu2M9iutANm8205Zbrn/NaJ2XRRjWQ==" saltValue="wq1ikqFNR71hQUrfvI2IOg==" spinCount="100000" sheet="1" selectLockedCells="1"/>
  <protectedRanges>
    <protectedRange password="B6C9" sqref="BF2:BG2" name="範囲1"/>
  </protectedRanges>
  <mergeCells count="163">
    <mergeCell ref="BV1:BW1"/>
    <mergeCell ref="BD2:BG2"/>
    <mergeCell ref="BH2:BI2"/>
    <mergeCell ref="BJ2:BK2"/>
    <mergeCell ref="BL2:BM2"/>
    <mergeCell ref="BN2:BO2"/>
    <mergeCell ref="B9:I10"/>
    <mergeCell ref="J9:AI10"/>
    <mergeCell ref="B11:I12"/>
    <mergeCell ref="J11:AI12"/>
    <mergeCell ref="B13:I14"/>
    <mergeCell ref="J13:AI14"/>
    <mergeCell ref="BC3:BI3"/>
    <mergeCell ref="BJ3:BQ3"/>
    <mergeCell ref="BL4:BM4"/>
    <mergeCell ref="BO4:BP4"/>
    <mergeCell ref="B5:BR5"/>
    <mergeCell ref="B7:BR7"/>
    <mergeCell ref="B15:I16"/>
    <mergeCell ref="J15:AI16"/>
    <mergeCell ref="B17:I18"/>
    <mergeCell ref="J17:AI18"/>
    <mergeCell ref="BS18:CF21"/>
    <mergeCell ref="CG18:CK20"/>
    <mergeCell ref="BS22:CF25"/>
    <mergeCell ref="B24:H27"/>
    <mergeCell ref="I24:O27"/>
    <mergeCell ref="B21:BC23"/>
    <mergeCell ref="P24:AF27"/>
    <mergeCell ref="AG24:AN27"/>
    <mergeCell ref="AO24:AV27"/>
    <mergeCell ref="AW24:BC27"/>
    <mergeCell ref="BS26:CF27"/>
    <mergeCell ref="B36:BQ38"/>
    <mergeCell ref="B39:D41"/>
    <mergeCell ref="E39:X41"/>
    <mergeCell ref="Y39:BE41"/>
    <mergeCell ref="BF39:BK41"/>
    <mergeCell ref="BL39:BQ41"/>
    <mergeCell ref="B28:E30"/>
    <mergeCell ref="F28:H30"/>
    <mergeCell ref="I28:L30"/>
    <mergeCell ref="M28:O30"/>
    <mergeCell ref="P28:S30"/>
    <mergeCell ref="BS28:CF29"/>
    <mergeCell ref="BS30:CF31"/>
    <mergeCell ref="B31:E33"/>
    <mergeCell ref="F31:H33"/>
    <mergeCell ref="P31:S33"/>
    <mergeCell ref="T28:AF30"/>
    <mergeCell ref="AG28:AN33"/>
    <mergeCell ref="AO28:AV33"/>
    <mergeCell ref="AW28:BC33"/>
    <mergeCell ref="I31:O33"/>
    <mergeCell ref="T31:AF33"/>
    <mergeCell ref="BE32:BQ33"/>
    <mergeCell ref="B42:D44"/>
    <mergeCell ref="E42:X44"/>
    <mergeCell ref="Y42:BE44"/>
    <mergeCell ref="BF42:BK44"/>
    <mergeCell ref="BL42:BQ44"/>
    <mergeCell ref="B45:D47"/>
    <mergeCell ref="E45:X47"/>
    <mergeCell ref="Y45:BE47"/>
    <mergeCell ref="BF45:BK47"/>
    <mergeCell ref="BL45:BQ47"/>
    <mergeCell ref="B48:D50"/>
    <mergeCell ref="E48:X50"/>
    <mergeCell ref="Y48:BE50"/>
    <mergeCell ref="BF48:BK50"/>
    <mergeCell ref="BL48:BQ50"/>
    <mergeCell ref="B51:D53"/>
    <mergeCell ref="E51:X53"/>
    <mergeCell ref="Y51:BE53"/>
    <mergeCell ref="BF51:BK53"/>
    <mergeCell ref="BL51:BQ53"/>
    <mergeCell ref="B54:D56"/>
    <mergeCell ref="E54:X56"/>
    <mergeCell ref="Y54:BE56"/>
    <mergeCell ref="BF54:BK56"/>
    <mergeCell ref="BL54:BQ56"/>
    <mergeCell ref="B57:D59"/>
    <mergeCell ref="E57:X59"/>
    <mergeCell ref="Y57:BE59"/>
    <mergeCell ref="BF57:BK59"/>
    <mergeCell ref="BL57:BQ59"/>
    <mergeCell ref="B60:D62"/>
    <mergeCell ref="E60:X62"/>
    <mergeCell ref="Y60:BE62"/>
    <mergeCell ref="BF60:BK62"/>
    <mergeCell ref="BL60:BQ62"/>
    <mergeCell ref="B63:D65"/>
    <mergeCell ref="E63:X65"/>
    <mergeCell ref="Y63:BE65"/>
    <mergeCell ref="BF63:BK65"/>
    <mergeCell ref="BL63:BQ65"/>
    <mergeCell ref="B66:D68"/>
    <mergeCell ref="E66:X68"/>
    <mergeCell ref="Y66:BE68"/>
    <mergeCell ref="BF66:BK68"/>
    <mergeCell ref="BL66:BQ68"/>
    <mergeCell ref="B69:D71"/>
    <mergeCell ref="E69:X71"/>
    <mergeCell ref="Y69:BE71"/>
    <mergeCell ref="BF69:BK71"/>
    <mergeCell ref="BL69:BQ71"/>
    <mergeCell ref="B72:D74"/>
    <mergeCell ref="E72:X74"/>
    <mergeCell ref="Y72:BE74"/>
    <mergeCell ref="BF72:BK74"/>
    <mergeCell ref="BL72:BQ74"/>
    <mergeCell ref="B75:D77"/>
    <mergeCell ref="E75:X77"/>
    <mergeCell ref="Y75:BE77"/>
    <mergeCell ref="BF75:BK77"/>
    <mergeCell ref="BL75:BQ77"/>
    <mergeCell ref="B78:D80"/>
    <mergeCell ref="E78:X80"/>
    <mergeCell ref="Y78:BE80"/>
    <mergeCell ref="BF78:BK80"/>
    <mergeCell ref="BL78:BQ80"/>
    <mergeCell ref="B81:D83"/>
    <mergeCell ref="E81:X83"/>
    <mergeCell ref="Y81:BE83"/>
    <mergeCell ref="BF81:BK83"/>
    <mergeCell ref="BL81:BQ83"/>
    <mergeCell ref="B84:D86"/>
    <mergeCell ref="E84:X86"/>
    <mergeCell ref="Y84:BE86"/>
    <mergeCell ref="BF84:BK86"/>
    <mergeCell ref="BL84:BQ86"/>
    <mergeCell ref="B87:D89"/>
    <mergeCell ref="E87:X89"/>
    <mergeCell ref="Y87:BE89"/>
    <mergeCell ref="BF87:BK89"/>
    <mergeCell ref="BL87:BQ89"/>
    <mergeCell ref="B90:D92"/>
    <mergeCell ref="E90:X92"/>
    <mergeCell ref="Y90:BE92"/>
    <mergeCell ref="BF90:BK92"/>
    <mergeCell ref="BL90:BQ92"/>
    <mergeCell ref="B93:D95"/>
    <mergeCell ref="E93:X95"/>
    <mergeCell ref="Y93:BE95"/>
    <mergeCell ref="BF93:BK95"/>
    <mergeCell ref="BL93:BQ95"/>
    <mergeCell ref="B105:M105"/>
    <mergeCell ref="N105:BE105"/>
    <mergeCell ref="BF105:BQ107"/>
    <mergeCell ref="B106:M106"/>
    <mergeCell ref="N106:BE106"/>
    <mergeCell ref="B107:M107"/>
    <mergeCell ref="N107:BE107"/>
    <mergeCell ref="B96:D98"/>
    <mergeCell ref="E96:X98"/>
    <mergeCell ref="Y96:BE98"/>
    <mergeCell ref="BF96:BK98"/>
    <mergeCell ref="BL96:BQ98"/>
    <mergeCell ref="B99:D101"/>
    <mergeCell ref="E99:X101"/>
    <mergeCell ref="Y99:BE101"/>
    <mergeCell ref="BF99:BK101"/>
    <mergeCell ref="BL99:BQ101"/>
  </mergeCells>
  <phoneticPr fontId="35"/>
  <conditionalFormatting sqref="AW28:BA33">
    <cfRule type="expression" dxfId="35" priority="7">
      <formula>$AW$28="該当する"</formula>
    </cfRule>
  </conditionalFormatting>
  <conditionalFormatting sqref="AG28:AK33">
    <cfRule type="expression" dxfId="34" priority="3">
      <formula>$AG$28="有"</formula>
    </cfRule>
  </conditionalFormatting>
  <conditionalFormatting sqref="T31:AF33">
    <cfRule type="expression" dxfId="33" priority="4">
      <formula>AND(#REF!&gt;0,$T$31="")</formula>
    </cfRule>
  </conditionalFormatting>
  <conditionalFormatting sqref="AO28:AS33">
    <cfRule type="expression" dxfId="32" priority="6">
      <formula>$AO$28="該当する"</formula>
    </cfRule>
  </conditionalFormatting>
  <conditionalFormatting sqref="T28:AF30">
    <cfRule type="expression" dxfId="31" priority="1">
      <formula>AND($BD$28="※1",$T$28="該当なし")</formula>
    </cfRule>
  </conditionalFormatting>
  <dataValidations count="5">
    <dataValidation type="whole" operator="greaterThan" allowBlank="1" showInputMessage="1" showErrorMessage="1" error="不正な契約期間が入力されています。_x000a_入力間違いがないか確認してください。" sqref="B28:E30" xr:uid="{86742BCC-82A7-4ED4-A220-EFFA14424ED5}">
      <formula1>12</formula1>
    </dataValidation>
    <dataValidation operator="lessThanOrEqual" allowBlank="1" showInputMessage="1" showErrorMessage="1" error="リース契約期間より長い年数が入力されています。_x000a_入力間違いがないか確認してください。" sqref="I28:L30" xr:uid="{38BD80CE-AD9A-48B2-8136-3E8D3C9553DE}"/>
    <dataValidation type="list" allowBlank="1" showInputMessage="1" showErrorMessage="1" sqref="AG28:AN33" xr:uid="{39BCBF62-18E0-43D8-BED8-26DDE1C9E680}">
      <formula1>"有,無"</formula1>
    </dataValidation>
    <dataValidation type="list" allowBlank="1" showInputMessage="1" showErrorMessage="1" sqref="AO28:BC33" xr:uid="{82A0386A-B2AB-483C-B7E5-9E6A30009102}">
      <formula1>"該当しない,該当する"</formula1>
    </dataValidation>
    <dataValidation type="list" allowBlank="1" showInputMessage="1" sqref="T28:AF30" xr:uid="{6B220E7E-3942-4016-AE86-30875514AFB2}">
      <formula1>"該当なし"</formula1>
    </dataValidation>
  </dataValidations>
  <pageMargins left="0.74803149606299213" right="0.74803149606299213" top="0.59055118110236227" bottom="0.59055118110236227"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609A1-6B4A-448E-9A53-775E27F11F8D}">
  <sheetPr>
    <tabColor theme="8" tint="0.39997558519241921"/>
    <pageSetUpPr fitToPage="1"/>
  </sheetPr>
  <dimension ref="A1:CD121"/>
  <sheetViews>
    <sheetView showGridLines="0" view="pageBreakPreview" zoomScale="55" zoomScaleNormal="55" zoomScaleSheetLayoutView="55" workbookViewId="0">
      <selection activeCell="BG25" sqref="BG25:BN27"/>
    </sheetView>
  </sheetViews>
  <sheetFormatPr defaultColWidth="9" defaultRowHeight="13" x14ac:dyDescent="0.2"/>
  <cols>
    <col min="1" max="69" width="2.6328125" style="30" customWidth="1"/>
    <col min="70" max="70" width="7.08984375" customWidth="1"/>
    <col min="71" max="72" width="8.90625"/>
    <col min="73" max="73" width="10.6328125" bestFit="1" customWidth="1"/>
    <col min="74" max="74" width="8.90625"/>
    <col min="75" max="75" width="10.6328125" bestFit="1" customWidth="1"/>
    <col min="76" max="76" width="10.81640625" bestFit="1" customWidth="1"/>
    <col min="82" max="16384" width="9" style="30"/>
  </cols>
  <sheetData>
    <row r="1" spans="2:81" ht="13.5" customHeight="1" x14ac:dyDescent="0.2">
      <c r="BJ1" s="130"/>
      <c r="BK1" s="130"/>
      <c r="BN1" s="24"/>
      <c r="BO1" s="24"/>
      <c r="BR1" s="30"/>
    </row>
    <row r="2" spans="2:81" ht="21.75" customHeight="1" x14ac:dyDescent="0.2">
      <c r="AV2" s="114"/>
      <c r="AW2" s="114"/>
      <c r="AX2" s="114"/>
      <c r="AY2" s="114"/>
      <c r="AZ2" s="114"/>
      <c r="BA2" s="114"/>
      <c r="BB2" s="115" t="s">
        <v>119</v>
      </c>
      <c r="BC2" s="116"/>
      <c r="BD2" s="831">
        <f>IF(【契約③】契約内容申告書!BD2="","",【契約③】契約内容申告書!BD2)</f>
        <v>2022</v>
      </c>
      <c r="BE2" s="831"/>
      <c r="BF2" s="831"/>
      <c r="BG2" s="831"/>
      <c r="BH2" s="726" t="s">
        <v>1</v>
      </c>
      <c r="BI2" s="726"/>
      <c r="BJ2" s="925" t="str">
        <f>IF(【契約③】契約内容申告書!BJ2="","",【契約③】契約内容申告書!BJ2)</f>
        <v/>
      </c>
      <c r="BK2" s="925"/>
      <c r="BL2" s="726" t="s">
        <v>3</v>
      </c>
      <c r="BM2" s="726"/>
      <c r="BN2" s="925" t="str">
        <f>IF(【契約③】契約内容申告書!BN2="","",【契約③】契約内容申告書!BN2)</f>
        <v/>
      </c>
      <c r="BO2" s="925"/>
      <c r="BP2" s="114" t="s">
        <v>4</v>
      </c>
      <c r="BQ2" s="24"/>
      <c r="BR2" s="18"/>
    </row>
    <row r="3" spans="2:81" s="45" customFormat="1" ht="21.75" customHeight="1" x14ac:dyDescent="0.2">
      <c r="C3" s="131"/>
      <c r="D3" s="131"/>
      <c r="E3" s="131"/>
      <c r="F3" s="131"/>
      <c r="G3" s="131"/>
      <c r="H3" s="131"/>
      <c r="I3" s="131"/>
      <c r="J3" s="131"/>
      <c r="K3" s="131"/>
      <c r="L3" s="131"/>
      <c r="M3" s="131"/>
      <c r="N3" s="131"/>
      <c r="O3" s="131"/>
      <c r="P3" s="131"/>
      <c r="Q3" s="131"/>
      <c r="R3" s="131"/>
      <c r="S3" s="131"/>
      <c r="T3" s="131"/>
      <c r="U3" s="131"/>
      <c r="V3" s="131"/>
      <c r="W3" s="131"/>
      <c r="X3" s="131"/>
      <c r="Y3" s="131"/>
      <c r="Z3" s="131"/>
      <c r="AA3" s="736" t="s">
        <v>45</v>
      </c>
      <c r="AB3" s="927"/>
      <c r="AC3" s="927"/>
      <c r="AD3" s="927"/>
      <c r="AE3" s="927"/>
      <c r="AF3" s="927"/>
      <c r="AG3" s="927"/>
      <c r="AH3" s="927"/>
      <c r="AI3" s="927"/>
      <c r="AJ3" s="927"/>
      <c r="AK3" s="927"/>
      <c r="AL3" s="927"/>
      <c r="AM3" s="927"/>
      <c r="AN3" s="927"/>
      <c r="AO3" s="927"/>
      <c r="AP3" s="927"/>
      <c r="AQ3" s="927"/>
      <c r="AR3" s="927"/>
      <c r="AS3" s="131"/>
      <c r="AT3" s="131"/>
      <c r="AU3" s="131"/>
      <c r="AV3" s="114"/>
      <c r="AW3" s="114"/>
      <c r="AX3" s="114"/>
      <c r="AY3" s="114"/>
      <c r="AZ3" s="114"/>
      <c r="BA3" s="114"/>
      <c r="BB3" s="115" t="s">
        <v>5</v>
      </c>
      <c r="BC3" s="269" t="s">
        <v>122</v>
      </c>
      <c r="BD3" s="269"/>
      <c r="BE3" s="269"/>
      <c r="BF3" s="269"/>
      <c r="BG3" s="269"/>
      <c r="BH3" s="269"/>
      <c r="BI3" s="269"/>
      <c r="BJ3" s="832" t="str">
        <f>IF(【契約②】契約内容申告書!BJ3="","",【契約②】契約内容申告書!BJ3)</f>
        <v/>
      </c>
      <c r="BK3" s="832"/>
      <c r="BL3" s="832"/>
      <c r="BM3" s="832"/>
      <c r="BN3" s="832"/>
      <c r="BO3" s="832"/>
      <c r="BP3" s="832"/>
      <c r="BQ3" s="832"/>
      <c r="BR3" s="124"/>
      <c r="BS3" s="2"/>
      <c r="BT3" s="2"/>
      <c r="BU3" s="2"/>
      <c r="BV3" s="2"/>
      <c r="BW3" s="2"/>
      <c r="BX3" s="2"/>
      <c r="BY3" s="2"/>
      <c r="BZ3" s="2"/>
      <c r="CA3" s="2"/>
      <c r="CB3" s="2"/>
      <c r="CC3" s="2"/>
    </row>
    <row r="4" spans="2:81" ht="22.25" customHeight="1" x14ac:dyDescent="0.2">
      <c r="AA4" s="927"/>
      <c r="AB4" s="927"/>
      <c r="AC4" s="927"/>
      <c r="AD4" s="927"/>
      <c r="AE4" s="927"/>
      <c r="AF4" s="927"/>
      <c r="AG4" s="927"/>
      <c r="AH4" s="927"/>
      <c r="AI4" s="927"/>
      <c r="AJ4" s="927"/>
      <c r="AK4" s="927"/>
      <c r="AL4" s="927"/>
      <c r="AM4" s="927"/>
      <c r="AN4" s="927"/>
      <c r="AO4" s="927"/>
      <c r="AP4" s="927"/>
      <c r="AQ4" s="927"/>
      <c r="AR4" s="927"/>
      <c r="AV4" s="114"/>
      <c r="AW4" s="114"/>
      <c r="AX4" s="114"/>
      <c r="AY4" s="114"/>
      <c r="AZ4" s="114"/>
      <c r="BA4" s="114"/>
      <c r="BB4" s="114"/>
      <c r="BC4" s="114"/>
      <c r="BD4" s="24"/>
      <c r="BE4" s="24"/>
      <c r="BF4" s="24"/>
      <c r="BG4" s="24"/>
      <c r="BH4" s="115"/>
      <c r="BI4" s="23"/>
      <c r="BJ4" s="132"/>
      <c r="BK4" s="133" t="s">
        <v>6</v>
      </c>
      <c r="BL4" s="830">
        <f>【契約③】契約内容申告書!BL4</f>
        <v>3</v>
      </c>
      <c r="BM4" s="830"/>
      <c r="BN4" s="17" t="s">
        <v>7</v>
      </c>
      <c r="BO4" s="830" t="str">
        <f>IF(J15="","",J15)</f>
        <v>　</v>
      </c>
      <c r="BP4" s="830"/>
      <c r="BQ4" s="133" t="s">
        <v>8</v>
      </c>
      <c r="BR4" s="18"/>
    </row>
    <row r="5" spans="2:81" s="52" customFormat="1" ht="23.5" x14ac:dyDescent="0.2">
      <c r="B5" s="737" t="s">
        <v>88</v>
      </c>
      <c r="C5" s="738"/>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c r="AG5" s="738"/>
      <c r="AH5" s="738"/>
      <c r="AI5" s="738"/>
      <c r="AJ5" s="738"/>
      <c r="AK5" s="738"/>
      <c r="AL5" s="738"/>
      <c r="AM5" s="738"/>
      <c r="AN5" s="738"/>
      <c r="AO5" s="738"/>
      <c r="AP5" s="738"/>
      <c r="AQ5" s="738"/>
      <c r="AR5" s="738"/>
      <c r="AS5" s="738"/>
      <c r="AT5" s="738"/>
      <c r="AU5" s="738"/>
      <c r="AV5" s="738"/>
      <c r="AW5" s="738"/>
      <c r="AX5" s="738"/>
      <c r="AY5" s="738"/>
      <c r="AZ5" s="738"/>
      <c r="BA5" s="738"/>
      <c r="BB5" s="738"/>
      <c r="BC5" s="738"/>
      <c r="BD5" s="738"/>
      <c r="BE5" s="738"/>
      <c r="BF5" s="738"/>
      <c r="BG5" s="738"/>
      <c r="BH5" s="738"/>
      <c r="BI5" s="738"/>
      <c r="BJ5" s="738"/>
      <c r="BK5" s="738"/>
      <c r="BL5" s="738"/>
      <c r="BM5" s="738"/>
      <c r="BN5" s="738"/>
      <c r="BO5" s="738"/>
      <c r="BP5" s="738"/>
      <c r="BQ5" s="738"/>
      <c r="BR5" s="738"/>
      <c r="BS5" s="11"/>
      <c r="BT5" s="11"/>
      <c r="BU5" s="11"/>
      <c r="BV5" s="11"/>
      <c r="BW5" s="11"/>
      <c r="BX5" s="11"/>
      <c r="BY5" s="11"/>
      <c r="BZ5" s="11"/>
      <c r="CA5" s="11"/>
      <c r="CB5" s="11"/>
      <c r="CC5" s="11"/>
    </row>
    <row r="6" spans="2:81" s="52" customFormat="1" ht="23.5" x14ac:dyDescent="0.2">
      <c r="B6" s="737" t="s">
        <v>49</v>
      </c>
      <c r="C6" s="738"/>
      <c r="D6" s="738"/>
      <c r="E6" s="738"/>
      <c r="F6" s="738"/>
      <c r="G6" s="738"/>
      <c r="H6" s="738"/>
      <c r="I6" s="738"/>
      <c r="J6" s="738"/>
      <c r="K6" s="738"/>
      <c r="L6" s="738"/>
      <c r="M6" s="738"/>
      <c r="N6" s="738"/>
      <c r="O6" s="738"/>
      <c r="P6" s="738"/>
      <c r="Q6" s="738"/>
      <c r="R6" s="738"/>
      <c r="S6" s="738"/>
      <c r="T6" s="738"/>
      <c r="U6" s="738"/>
      <c r="V6" s="738"/>
      <c r="W6" s="738"/>
      <c r="X6" s="738"/>
      <c r="Y6" s="738"/>
      <c r="Z6" s="738"/>
      <c r="AA6" s="738"/>
      <c r="AB6" s="738"/>
      <c r="AC6" s="738"/>
      <c r="AD6" s="738"/>
      <c r="AE6" s="738"/>
      <c r="AF6" s="738"/>
      <c r="AG6" s="738"/>
      <c r="AH6" s="738"/>
      <c r="AI6" s="738"/>
      <c r="AJ6" s="738"/>
      <c r="AK6" s="738"/>
      <c r="AL6" s="738"/>
      <c r="AM6" s="738"/>
      <c r="AN6" s="738"/>
      <c r="AO6" s="738"/>
      <c r="AP6" s="738"/>
      <c r="AQ6" s="738"/>
      <c r="AR6" s="738"/>
      <c r="AS6" s="738"/>
      <c r="AT6" s="738"/>
      <c r="AU6" s="738"/>
      <c r="AV6" s="738"/>
      <c r="AW6" s="738"/>
      <c r="AX6" s="738"/>
      <c r="AY6" s="738"/>
      <c r="AZ6" s="738"/>
      <c r="BA6" s="738"/>
      <c r="BB6" s="738"/>
      <c r="BC6" s="738"/>
      <c r="BD6" s="738"/>
      <c r="BE6" s="738"/>
      <c r="BF6" s="738"/>
      <c r="BG6" s="738"/>
      <c r="BH6" s="738"/>
      <c r="BI6" s="738"/>
      <c r="BJ6" s="738"/>
      <c r="BK6" s="738"/>
      <c r="BL6" s="738"/>
      <c r="BM6" s="738"/>
      <c r="BN6" s="738"/>
      <c r="BO6" s="738"/>
      <c r="BP6" s="738"/>
      <c r="BQ6" s="738"/>
      <c r="BR6" s="738"/>
      <c r="BS6" s="11"/>
      <c r="BT6" s="11"/>
      <c r="BU6" s="11"/>
      <c r="BV6" s="11"/>
      <c r="BW6" s="11"/>
      <c r="BX6" s="11"/>
      <c r="BY6" s="11"/>
      <c r="BZ6" s="11"/>
      <c r="CA6" s="11"/>
      <c r="CB6" s="11"/>
      <c r="CC6" s="11"/>
    </row>
    <row r="7" spans="2:81" s="24" customFormat="1" ht="23.5" x14ac:dyDescent="0.2">
      <c r="B7" s="737"/>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738"/>
      <c r="AO7" s="738"/>
      <c r="AP7" s="738"/>
      <c r="AQ7" s="738"/>
      <c r="AR7" s="738"/>
      <c r="AS7" s="738"/>
      <c r="AT7" s="738"/>
      <c r="AU7" s="738"/>
      <c r="AV7" s="738"/>
      <c r="AW7" s="738"/>
      <c r="AX7" s="738"/>
      <c r="AY7" s="738"/>
      <c r="AZ7" s="738"/>
      <c r="BA7" s="738"/>
      <c r="BB7" s="738"/>
      <c r="BC7" s="738"/>
      <c r="BD7" s="738"/>
      <c r="BE7" s="738"/>
      <c r="BF7" s="738"/>
      <c r="BG7" s="738"/>
      <c r="BH7" s="738"/>
      <c r="BI7" s="738"/>
      <c r="BJ7" s="738"/>
      <c r="BK7" s="738"/>
      <c r="BL7" s="738"/>
      <c r="BM7" s="738"/>
      <c r="BN7" s="738"/>
      <c r="BO7" s="738"/>
      <c r="BP7" s="738"/>
      <c r="BQ7" s="738"/>
      <c r="BR7" s="738"/>
      <c r="BS7" s="4"/>
      <c r="BT7" s="4"/>
      <c r="BU7" s="4"/>
      <c r="BV7" s="4"/>
      <c r="BW7" s="4"/>
      <c r="BX7" s="4"/>
      <c r="BY7" s="4"/>
      <c r="BZ7" s="4"/>
      <c r="CA7" s="4"/>
      <c r="CB7" s="4"/>
      <c r="CC7" s="4"/>
    </row>
    <row r="8" spans="2:81" s="55" customFormat="1" ht="12" customHeight="1"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S8" s="6"/>
      <c r="BT8" s="6"/>
      <c r="BU8" s="6"/>
      <c r="BV8" s="6"/>
      <c r="BW8" s="6"/>
      <c r="BX8" s="6"/>
      <c r="BY8" s="6"/>
      <c r="BZ8" s="6"/>
      <c r="CA8" s="6"/>
      <c r="CB8" s="6"/>
      <c r="CC8" s="6"/>
    </row>
    <row r="9" spans="2:81" s="55" customFormat="1" ht="17.25" customHeight="1" x14ac:dyDescent="0.2">
      <c r="B9" s="166" t="s">
        <v>9</v>
      </c>
      <c r="C9" s="167"/>
      <c r="D9" s="167"/>
      <c r="E9" s="167"/>
      <c r="F9" s="167"/>
      <c r="G9" s="167"/>
      <c r="H9" s="167"/>
      <c r="I9" s="168"/>
      <c r="J9" s="926" t="str">
        <f>IF(【契約③】契約内容申告書!J9="","",【契約③】契約内容申告書!J9)</f>
        <v>　</v>
      </c>
      <c r="K9" s="926"/>
      <c r="L9" s="926"/>
      <c r="M9" s="926"/>
      <c r="N9" s="926"/>
      <c r="O9" s="926"/>
      <c r="P9" s="926"/>
      <c r="Q9" s="926"/>
      <c r="R9" s="926"/>
      <c r="S9" s="926"/>
      <c r="T9" s="926"/>
      <c r="U9" s="926"/>
      <c r="V9" s="926"/>
      <c r="W9" s="926"/>
      <c r="X9" s="926"/>
      <c r="Y9" s="926"/>
      <c r="Z9" s="926"/>
      <c r="AA9" s="926"/>
      <c r="AB9" s="926"/>
      <c r="AC9" s="926"/>
      <c r="AD9" s="926"/>
      <c r="AE9" s="926"/>
      <c r="AF9" s="926"/>
      <c r="AG9" s="926"/>
      <c r="AH9" s="926"/>
      <c r="AI9" s="926"/>
      <c r="AJ9" s="926"/>
      <c r="AK9" s="926"/>
      <c r="AL9" s="926"/>
      <c r="BI9" s="134"/>
      <c r="BJ9" s="135"/>
      <c r="BK9" s="135"/>
      <c r="BQ9" s="135"/>
      <c r="BS9" s="6"/>
      <c r="BT9" s="6"/>
      <c r="BU9" s="6"/>
      <c r="BV9" s="6"/>
      <c r="BW9" s="6"/>
      <c r="BX9" s="6"/>
      <c r="BY9" s="6"/>
      <c r="BZ9" s="6"/>
      <c r="CA9" s="6"/>
      <c r="CB9" s="6"/>
      <c r="CC9" s="6"/>
    </row>
    <row r="10" spans="2:81" s="55" customFormat="1" ht="17.25" customHeight="1" x14ac:dyDescent="0.2">
      <c r="B10" s="169"/>
      <c r="C10" s="170"/>
      <c r="D10" s="170"/>
      <c r="E10" s="170"/>
      <c r="F10" s="170"/>
      <c r="G10" s="170"/>
      <c r="H10" s="170"/>
      <c r="I10" s="171"/>
      <c r="J10" s="926"/>
      <c r="K10" s="926"/>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6"/>
      <c r="AL10" s="926"/>
      <c r="BI10" s="134"/>
      <c r="BJ10" s="134"/>
      <c r="BK10" s="134"/>
      <c r="BQ10" s="134"/>
      <c r="BS10" s="6"/>
      <c r="BT10" s="6"/>
      <c r="BU10" s="6"/>
      <c r="BV10" s="6"/>
      <c r="BW10" s="6"/>
      <c r="BX10" s="6"/>
      <c r="BY10" s="6"/>
      <c r="BZ10" s="6"/>
      <c r="CA10" s="6"/>
      <c r="CB10" s="6"/>
      <c r="CC10" s="6"/>
    </row>
    <row r="11" spans="2:81" ht="17.25" customHeight="1" x14ac:dyDescent="0.2">
      <c r="B11" s="166" t="s">
        <v>11</v>
      </c>
      <c r="C11" s="167"/>
      <c r="D11" s="167"/>
      <c r="E11" s="167"/>
      <c r="F11" s="167"/>
      <c r="G11" s="167"/>
      <c r="H11" s="167"/>
      <c r="I11" s="168"/>
      <c r="J11" s="926" t="str">
        <f>IF(【契約③】契約内容申告書!J11="","",【契約③】契約内容申告書!J11)</f>
        <v>　</v>
      </c>
      <c r="K11" s="926"/>
      <c r="L11" s="926"/>
      <c r="M11" s="926"/>
      <c r="N11" s="926"/>
      <c r="O11" s="926"/>
      <c r="P11" s="926"/>
      <c r="Q11" s="926"/>
      <c r="R11" s="926"/>
      <c r="S11" s="926"/>
      <c r="T11" s="926"/>
      <c r="U11" s="926"/>
      <c r="V11" s="926"/>
      <c r="W11" s="926"/>
      <c r="X11" s="926"/>
      <c r="Y11" s="926"/>
      <c r="Z11" s="926"/>
      <c r="AA11" s="926"/>
      <c r="AB11" s="926"/>
      <c r="AC11" s="926"/>
      <c r="AD11" s="926"/>
      <c r="AE11" s="926"/>
      <c r="AF11" s="926"/>
      <c r="AG11" s="926"/>
      <c r="AH11" s="926"/>
      <c r="AI11" s="926"/>
      <c r="AJ11" s="926"/>
      <c r="AK11" s="926"/>
      <c r="AL11" s="926"/>
      <c r="AM11" s="55"/>
      <c r="AN11" s="55"/>
      <c r="AO11" s="55"/>
      <c r="AP11" s="55"/>
      <c r="AQ11" s="55"/>
      <c r="AR11" s="55"/>
      <c r="AS11" s="55"/>
      <c r="AT11" s="55"/>
      <c r="AU11" s="55"/>
      <c r="AV11" s="55"/>
      <c r="AW11" s="55"/>
      <c r="AX11" s="55"/>
      <c r="AY11" s="55"/>
      <c r="AZ11" s="55"/>
      <c r="BA11" s="55"/>
      <c r="BB11" s="55"/>
      <c r="BH11" s="55"/>
      <c r="BI11" s="134"/>
      <c r="BJ11" s="134"/>
      <c r="BK11" s="134"/>
      <c r="BQ11" s="134"/>
      <c r="BR11" s="30"/>
    </row>
    <row r="12" spans="2:81" ht="17.25" customHeight="1" x14ac:dyDescent="0.2">
      <c r="B12" s="169"/>
      <c r="C12" s="170"/>
      <c r="D12" s="170"/>
      <c r="E12" s="170"/>
      <c r="F12" s="170"/>
      <c r="G12" s="170"/>
      <c r="H12" s="170"/>
      <c r="I12" s="171"/>
      <c r="J12" s="926"/>
      <c r="K12" s="926"/>
      <c r="L12" s="926"/>
      <c r="M12" s="926"/>
      <c r="N12" s="926"/>
      <c r="O12" s="926"/>
      <c r="P12" s="926"/>
      <c r="Q12" s="926"/>
      <c r="R12" s="926"/>
      <c r="S12" s="926"/>
      <c r="T12" s="926"/>
      <c r="U12" s="926"/>
      <c r="V12" s="926"/>
      <c r="W12" s="926"/>
      <c r="X12" s="926"/>
      <c r="Y12" s="926"/>
      <c r="Z12" s="926"/>
      <c r="AA12" s="926"/>
      <c r="AB12" s="926"/>
      <c r="AC12" s="926"/>
      <c r="AD12" s="926"/>
      <c r="AE12" s="926"/>
      <c r="AF12" s="926"/>
      <c r="AG12" s="926"/>
      <c r="AH12" s="926"/>
      <c r="AI12" s="926"/>
      <c r="AJ12" s="926"/>
      <c r="AK12" s="926"/>
      <c r="AL12" s="926"/>
      <c r="AM12" s="55"/>
      <c r="AN12" s="55"/>
      <c r="AO12" s="55"/>
      <c r="AP12" s="55"/>
      <c r="AQ12" s="55"/>
      <c r="AR12" s="55"/>
      <c r="AS12" s="55"/>
      <c r="AT12" s="55"/>
      <c r="AU12" s="55"/>
      <c r="AV12" s="55"/>
      <c r="AW12" s="55"/>
      <c r="AX12" s="55"/>
      <c r="AY12" s="55"/>
      <c r="AZ12" s="55"/>
      <c r="BA12" s="55"/>
      <c r="BB12" s="55"/>
      <c r="BH12" s="55"/>
      <c r="BI12" s="134"/>
      <c r="BJ12" s="134"/>
      <c r="BK12" s="134"/>
      <c r="BQ12" s="134"/>
      <c r="BR12" s="30"/>
    </row>
    <row r="13" spans="2:81" ht="17.25" customHeight="1" x14ac:dyDescent="0.2">
      <c r="B13" s="166" t="s">
        <v>13</v>
      </c>
      <c r="C13" s="167"/>
      <c r="D13" s="167"/>
      <c r="E13" s="167"/>
      <c r="F13" s="167"/>
      <c r="G13" s="167"/>
      <c r="H13" s="167"/>
      <c r="I13" s="168"/>
      <c r="J13" s="926" t="str">
        <f>IF(【契約③】契約内容申告書!J13="","",【契約③】契約内容申告書!J13)</f>
        <v>　</v>
      </c>
      <c r="K13" s="926"/>
      <c r="L13" s="926"/>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6"/>
      <c r="AJ13" s="926"/>
      <c r="AK13" s="926"/>
      <c r="AL13" s="926"/>
      <c r="AM13" s="55"/>
      <c r="AN13" s="55"/>
      <c r="AO13" s="55"/>
      <c r="AP13" s="55"/>
      <c r="AQ13" s="55"/>
      <c r="AR13" s="55"/>
      <c r="AS13" s="55"/>
      <c r="AT13" s="55"/>
      <c r="AU13" s="55"/>
      <c r="AV13" s="55"/>
      <c r="AW13" s="55"/>
      <c r="AX13" s="55"/>
      <c r="AY13" s="55"/>
      <c r="AZ13" s="55"/>
      <c r="BA13" s="55"/>
      <c r="BB13" s="55"/>
      <c r="BC13" s="55"/>
      <c r="BD13" s="55"/>
      <c r="BE13" s="55"/>
      <c r="BF13" s="55"/>
      <c r="BG13" s="55"/>
      <c r="BH13" s="55"/>
      <c r="BI13" s="134"/>
      <c r="BJ13" s="134"/>
      <c r="BK13" s="134"/>
      <c r="BL13" s="134"/>
      <c r="BM13" s="134"/>
      <c r="BN13" s="134"/>
      <c r="BO13" s="134"/>
      <c r="BP13" s="134"/>
      <c r="BQ13" s="134"/>
      <c r="BR13" s="30"/>
    </row>
    <row r="14" spans="2:81" ht="17.25" customHeight="1" x14ac:dyDescent="0.2">
      <c r="B14" s="169"/>
      <c r="C14" s="170"/>
      <c r="D14" s="170"/>
      <c r="E14" s="170"/>
      <c r="F14" s="170"/>
      <c r="G14" s="170"/>
      <c r="H14" s="170"/>
      <c r="I14" s="171"/>
      <c r="J14" s="926"/>
      <c r="K14" s="926"/>
      <c r="L14" s="926"/>
      <c r="M14" s="926"/>
      <c r="N14" s="926"/>
      <c r="O14" s="926"/>
      <c r="P14" s="926"/>
      <c r="Q14" s="926"/>
      <c r="R14" s="926"/>
      <c r="S14" s="926"/>
      <c r="T14" s="926"/>
      <c r="U14" s="926"/>
      <c r="V14" s="926"/>
      <c r="W14" s="926"/>
      <c r="X14" s="926"/>
      <c r="Y14" s="926"/>
      <c r="Z14" s="926"/>
      <c r="AA14" s="926"/>
      <c r="AB14" s="926"/>
      <c r="AC14" s="926"/>
      <c r="AD14" s="926"/>
      <c r="AE14" s="926"/>
      <c r="AF14" s="926"/>
      <c r="AG14" s="926"/>
      <c r="AH14" s="926"/>
      <c r="AI14" s="926"/>
      <c r="AJ14" s="926"/>
      <c r="AK14" s="926"/>
      <c r="AL14" s="926"/>
      <c r="AM14" s="55"/>
      <c r="AO14" s="55"/>
      <c r="AP14" s="55"/>
      <c r="AQ14" s="55"/>
      <c r="AR14" s="55"/>
      <c r="AS14" s="55"/>
      <c r="AT14" s="55"/>
      <c r="AU14" s="55"/>
      <c r="AV14" s="55"/>
      <c r="AW14" s="55"/>
      <c r="AX14" s="55"/>
      <c r="AY14" s="55"/>
      <c r="AZ14" s="55"/>
      <c r="BA14" s="55"/>
      <c r="BB14" s="55"/>
      <c r="BC14" s="55"/>
      <c r="BD14" s="55"/>
      <c r="BE14" s="55"/>
      <c r="BF14" s="55"/>
      <c r="BG14" s="55"/>
      <c r="BH14" s="55"/>
      <c r="BI14" s="134"/>
      <c r="BJ14" s="134"/>
      <c r="BK14" s="134"/>
      <c r="BL14" s="134"/>
      <c r="BM14" s="134"/>
      <c r="BN14" s="134"/>
      <c r="BO14" s="134"/>
      <c r="BP14" s="134"/>
      <c r="BQ14" s="134"/>
      <c r="BR14" s="30"/>
    </row>
    <row r="15" spans="2:81" s="55" customFormat="1" ht="17.25" customHeight="1" x14ac:dyDescent="0.2">
      <c r="B15" s="339" t="s">
        <v>15</v>
      </c>
      <c r="C15" s="339"/>
      <c r="D15" s="339"/>
      <c r="E15" s="339"/>
      <c r="F15" s="339"/>
      <c r="G15" s="339"/>
      <c r="H15" s="339"/>
      <c r="I15" s="339"/>
      <c r="J15" s="928" t="str">
        <f>IF(【契約③】契約内容申告書!J15="","",【契約③】契約内容申告書!J15)</f>
        <v>　</v>
      </c>
      <c r="K15" s="928"/>
      <c r="L15" s="928"/>
      <c r="M15" s="928"/>
      <c r="N15" s="928"/>
      <c r="O15" s="928"/>
      <c r="P15" s="928"/>
      <c r="Q15" s="928"/>
      <c r="R15" s="928"/>
      <c r="S15" s="928"/>
      <c r="T15" s="928"/>
      <c r="U15" s="928"/>
      <c r="V15" s="928"/>
      <c r="W15" s="928"/>
      <c r="X15" s="928"/>
      <c r="Y15" s="928"/>
      <c r="Z15" s="928"/>
      <c r="AA15" s="928"/>
      <c r="AB15" s="928"/>
      <c r="AC15" s="928"/>
      <c r="AD15" s="928"/>
      <c r="AE15" s="928"/>
      <c r="AF15" s="928"/>
      <c r="AG15" s="928"/>
      <c r="AH15" s="928"/>
      <c r="AI15" s="928"/>
      <c r="AJ15" s="928"/>
      <c r="AK15" s="928"/>
      <c r="AL15" s="928"/>
      <c r="AM15" s="30"/>
      <c r="AT15" s="134"/>
      <c r="BS15" s="6"/>
      <c r="BT15" s="6"/>
      <c r="BU15" s="6"/>
      <c r="BV15" s="6"/>
      <c r="BW15" s="6"/>
      <c r="BX15" s="6"/>
      <c r="BY15" s="6"/>
      <c r="BZ15" s="6"/>
      <c r="CA15" s="6"/>
      <c r="CB15" s="6"/>
      <c r="CC15" s="6"/>
    </row>
    <row r="16" spans="2:81" s="55" customFormat="1" ht="17.25" customHeight="1" x14ac:dyDescent="0.2">
      <c r="B16" s="339"/>
      <c r="C16" s="339"/>
      <c r="D16" s="339"/>
      <c r="E16" s="339"/>
      <c r="F16" s="339"/>
      <c r="G16" s="339"/>
      <c r="H16" s="339"/>
      <c r="I16" s="339"/>
      <c r="J16" s="928"/>
      <c r="K16" s="928"/>
      <c r="L16" s="928"/>
      <c r="M16" s="928"/>
      <c r="N16" s="928"/>
      <c r="O16" s="928"/>
      <c r="P16" s="928"/>
      <c r="Q16" s="928"/>
      <c r="R16" s="928"/>
      <c r="S16" s="928"/>
      <c r="T16" s="928"/>
      <c r="U16" s="928"/>
      <c r="V16" s="928"/>
      <c r="W16" s="928"/>
      <c r="X16" s="928"/>
      <c r="Y16" s="928"/>
      <c r="Z16" s="928"/>
      <c r="AA16" s="928"/>
      <c r="AB16" s="928"/>
      <c r="AC16" s="928"/>
      <c r="AD16" s="928"/>
      <c r="AE16" s="928"/>
      <c r="AF16" s="928"/>
      <c r="AG16" s="928"/>
      <c r="AH16" s="928"/>
      <c r="AI16" s="928"/>
      <c r="AJ16" s="928"/>
      <c r="AK16" s="928"/>
      <c r="AL16" s="928"/>
      <c r="AM16" s="30"/>
      <c r="AT16" s="134"/>
      <c r="BS16" s="6"/>
      <c r="BT16" s="6"/>
      <c r="BU16" s="6"/>
      <c r="BV16" s="6"/>
      <c r="BW16" s="6"/>
      <c r="BX16" s="6"/>
      <c r="BY16" s="6"/>
      <c r="BZ16" s="6"/>
      <c r="CA16" s="6"/>
      <c r="CB16" s="6"/>
      <c r="CC16" s="6"/>
    </row>
    <row r="17" spans="1:70" ht="17.25" customHeight="1" x14ac:dyDescent="0.2">
      <c r="B17" s="166" t="s">
        <v>16</v>
      </c>
      <c r="C17" s="167"/>
      <c r="D17" s="167"/>
      <c r="E17" s="167"/>
      <c r="F17" s="167"/>
      <c r="G17" s="167"/>
      <c r="H17" s="167"/>
      <c r="I17" s="168"/>
      <c r="J17" s="928">
        <f>IF(【契約③】契約内容申告書!J17="","",【契約③】契約内容申告書!J17)</f>
        <v>3</v>
      </c>
      <c r="K17" s="928"/>
      <c r="L17" s="928"/>
      <c r="M17" s="928"/>
      <c r="N17" s="928"/>
      <c r="O17" s="928"/>
      <c r="P17" s="928"/>
      <c r="Q17" s="928"/>
      <c r="R17" s="928"/>
      <c r="S17" s="928"/>
      <c r="T17" s="928"/>
      <c r="U17" s="928"/>
      <c r="V17" s="928"/>
      <c r="W17" s="928"/>
      <c r="X17" s="928"/>
      <c r="Y17" s="928"/>
      <c r="Z17" s="928"/>
      <c r="AA17" s="928"/>
      <c r="AB17" s="928"/>
      <c r="AC17" s="928"/>
      <c r="AD17" s="928"/>
      <c r="AE17" s="928"/>
      <c r="AF17" s="928"/>
      <c r="AG17" s="928"/>
      <c r="AH17" s="928"/>
      <c r="AI17" s="928"/>
      <c r="AJ17" s="928"/>
      <c r="AK17" s="928"/>
      <c r="AL17" s="928"/>
      <c r="AM17" s="55"/>
      <c r="AN17" s="55"/>
      <c r="AO17" s="55"/>
      <c r="AP17" s="55"/>
      <c r="AQ17" s="55"/>
      <c r="AR17" s="55"/>
      <c r="AS17" s="55"/>
      <c r="AT17" s="134"/>
      <c r="BR17" s="30"/>
    </row>
    <row r="18" spans="1:70" ht="17.25" customHeight="1" x14ac:dyDescent="0.2">
      <c r="B18" s="169"/>
      <c r="C18" s="170"/>
      <c r="D18" s="170"/>
      <c r="E18" s="170"/>
      <c r="F18" s="170"/>
      <c r="G18" s="170"/>
      <c r="H18" s="170"/>
      <c r="I18" s="171"/>
      <c r="J18" s="928"/>
      <c r="K18" s="928"/>
      <c r="L18" s="928"/>
      <c r="M18" s="928"/>
      <c r="N18" s="928"/>
      <c r="O18" s="928"/>
      <c r="P18" s="928"/>
      <c r="Q18" s="928"/>
      <c r="R18" s="928"/>
      <c r="S18" s="928"/>
      <c r="T18" s="928"/>
      <c r="U18" s="928"/>
      <c r="V18" s="928"/>
      <c r="W18" s="928"/>
      <c r="X18" s="928"/>
      <c r="Y18" s="928"/>
      <c r="Z18" s="928"/>
      <c r="AA18" s="928"/>
      <c r="AB18" s="928"/>
      <c r="AC18" s="928"/>
      <c r="AD18" s="928"/>
      <c r="AE18" s="928"/>
      <c r="AF18" s="928"/>
      <c r="AG18" s="928"/>
      <c r="AH18" s="928"/>
      <c r="AI18" s="928"/>
      <c r="AJ18" s="928"/>
      <c r="AK18" s="928"/>
      <c r="AL18" s="928"/>
      <c r="AM18" s="55"/>
      <c r="AN18" s="55"/>
      <c r="AO18" s="55"/>
      <c r="AP18" s="55"/>
      <c r="AQ18" s="55"/>
      <c r="AR18" s="55"/>
      <c r="AS18" s="55"/>
      <c r="AT18" s="135"/>
      <c r="BR18" s="30"/>
    </row>
    <row r="19" spans="1:70" ht="7.5" customHeight="1" x14ac:dyDescent="0.2">
      <c r="B19" s="136"/>
      <c r="C19" s="136"/>
      <c r="D19" s="136"/>
      <c r="E19" s="136"/>
      <c r="F19" s="136"/>
      <c r="G19" s="136"/>
      <c r="H19" s="136"/>
      <c r="I19" s="136"/>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127"/>
      <c r="BN19" s="55"/>
      <c r="BO19" s="127"/>
      <c r="BP19" s="55"/>
      <c r="BQ19" s="55"/>
      <c r="BR19" s="30"/>
    </row>
    <row r="20" spans="1:70" ht="7.5" customHeight="1" x14ac:dyDescent="0.2">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R20" s="30"/>
    </row>
    <row r="21" spans="1:70" customFormat="1" ht="13.5" customHeight="1" x14ac:dyDescent="0.2">
      <c r="A21" s="30"/>
      <c r="B21" s="166" t="s">
        <v>52</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8"/>
      <c r="BR21" s="30"/>
    </row>
    <row r="22" spans="1:70" customFormat="1" ht="13.5" customHeight="1" x14ac:dyDescent="0.2">
      <c r="A22" s="30"/>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0"/>
      <c r="BR22" s="30"/>
    </row>
    <row r="23" spans="1:70" customFormat="1" ht="13.5" customHeight="1" x14ac:dyDescent="0.2">
      <c r="A23" s="30"/>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1"/>
      <c r="BR23" s="30"/>
    </row>
    <row r="24" spans="1:70" s="10" customForma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68"/>
    </row>
    <row r="25" spans="1:70" customFormat="1" ht="13.5" customHeight="1" x14ac:dyDescent="0.2">
      <c r="A25" s="30"/>
      <c r="B25" s="409" t="s">
        <v>53</v>
      </c>
      <c r="C25" s="410"/>
      <c r="D25" s="411"/>
      <c r="E25" s="418" t="s">
        <v>118</v>
      </c>
      <c r="F25" s="419"/>
      <c r="G25" s="419"/>
      <c r="H25" s="419"/>
      <c r="I25" s="419"/>
      <c r="J25" s="419"/>
      <c r="K25" s="419"/>
      <c r="L25" s="419"/>
      <c r="M25" s="419"/>
      <c r="N25" s="419"/>
      <c r="O25" s="419"/>
      <c r="P25" s="419"/>
      <c r="Q25" s="420"/>
      <c r="R25" s="30"/>
      <c r="S25" s="30"/>
      <c r="T25" s="454">
        <f>【契約①】契約内容申告書!B28</f>
        <v>0</v>
      </c>
      <c r="U25" s="455"/>
      <c r="V25" s="455"/>
      <c r="W25" s="455"/>
      <c r="X25" s="455"/>
      <c r="Y25" s="455"/>
      <c r="Z25" s="455"/>
      <c r="AA25" s="455"/>
      <c r="AB25" s="455"/>
      <c r="AC25" s="455"/>
      <c r="AD25" s="455"/>
      <c r="AE25" s="455"/>
      <c r="AF25" s="455"/>
      <c r="AG25" s="455"/>
      <c r="AH25" s="455"/>
      <c r="AI25" s="455"/>
      <c r="AJ25" s="455"/>
      <c r="AK25" s="455"/>
      <c r="AL25" s="455"/>
      <c r="AM25" s="456"/>
      <c r="AN25" s="469" t="s">
        <v>54</v>
      </c>
      <c r="AO25" s="470"/>
      <c r="AP25" s="471"/>
      <c r="AQ25" s="30"/>
      <c r="AR25" s="30"/>
      <c r="AS25" s="69"/>
      <c r="AT25" s="409" t="s">
        <v>108</v>
      </c>
      <c r="AU25" s="410"/>
      <c r="AV25" s="411"/>
      <c r="AW25" s="418" t="s">
        <v>107</v>
      </c>
      <c r="AX25" s="419"/>
      <c r="AY25" s="419"/>
      <c r="AZ25" s="419"/>
      <c r="BA25" s="419"/>
      <c r="BB25" s="419"/>
      <c r="BC25" s="419"/>
      <c r="BD25" s="419"/>
      <c r="BE25" s="419"/>
      <c r="BF25" s="420"/>
      <c r="BG25" s="809"/>
      <c r="BH25" s="810"/>
      <c r="BI25" s="810"/>
      <c r="BJ25" s="810"/>
      <c r="BK25" s="810"/>
      <c r="BL25" s="810"/>
      <c r="BM25" s="810"/>
      <c r="BN25" s="811"/>
      <c r="BO25" s="469" t="s">
        <v>54</v>
      </c>
      <c r="BP25" s="470"/>
      <c r="BQ25" s="471"/>
      <c r="BR25" s="30"/>
    </row>
    <row r="26" spans="1:70" customFormat="1" ht="13.5" customHeight="1" x14ac:dyDescent="0.2">
      <c r="A26" s="30"/>
      <c r="B26" s="412"/>
      <c r="C26" s="413"/>
      <c r="D26" s="414"/>
      <c r="E26" s="421"/>
      <c r="F26" s="422"/>
      <c r="G26" s="422"/>
      <c r="H26" s="422"/>
      <c r="I26" s="422"/>
      <c r="J26" s="422"/>
      <c r="K26" s="422"/>
      <c r="L26" s="422"/>
      <c r="M26" s="422"/>
      <c r="N26" s="422"/>
      <c r="O26" s="422"/>
      <c r="P26" s="422"/>
      <c r="Q26" s="423"/>
      <c r="R26" s="30"/>
      <c r="S26" s="30"/>
      <c r="T26" s="457"/>
      <c r="U26" s="458"/>
      <c r="V26" s="458"/>
      <c r="W26" s="458"/>
      <c r="X26" s="458"/>
      <c r="Y26" s="458"/>
      <c r="Z26" s="458"/>
      <c r="AA26" s="458"/>
      <c r="AB26" s="458"/>
      <c r="AC26" s="458"/>
      <c r="AD26" s="458"/>
      <c r="AE26" s="458"/>
      <c r="AF26" s="458"/>
      <c r="AG26" s="458"/>
      <c r="AH26" s="458"/>
      <c r="AI26" s="458"/>
      <c r="AJ26" s="458"/>
      <c r="AK26" s="458"/>
      <c r="AL26" s="458"/>
      <c r="AM26" s="459"/>
      <c r="AN26" s="472"/>
      <c r="AO26" s="473"/>
      <c r="AP26" s="474"/>
      <c r="AQ26" s="128"/>
      <c r="AR26" s="30"/>
      <c r="AS26" s="69"/>
      <c r="AT26" s="412"/>
      <c r="AU26" s="413"/>
      <c r="AV26" s="414"/>
      <c r="AW26" s="421"/>
      <c r="AX26" s="422"/>
      <c r="AY26" s="422"/>
      <c r="AZ26" s="422"/>
      <c r="BA26" s="422"/>
      <c r="BB26" s="422"/>
      <c r="BC26" s="422"/>
      <c r="BD26" s="422"/>
      <c r="BE26" s="422"/>
      <c r="BF26" s="423"/>
      <c r="BG26" s="812"/>
      <c r="BH26" s="813"/>
      <c r="BI26" s="813"/>
      <c r="BJ26" s="813"/>
      <c r="BK26" s="813"/>
      <c r="BL26" s="813"/>
      <c r="BM26" s="813"/>
      <c r="BN26" s="814"/>
      <c r="BO26" s="472"/>
      <c r="BP26" s="473"/>
      <c r="BQ26" s="474"/>
      <c r="BR26" s="30"/>
    </row>
    <row r="27" spans="1:70" customFormat="1" ht="13.5" customHeight="1" x14ac:dyDescent="0.2">
      <c r="A27" s="30"/>
      <c r="B27" s="415"/>
      <c r="C27" s="416"/>
      <c r="D27" s="417"/>
      <c r="E27" s="424"/>
      <c r="F27" s="425"/>
      <c r="G27" s="425"/>
      <c r="H27" s="425"/>
      <c r="I27" s="425"/>
      <c r="J27" s="425"/>
      <c r="K27" s="425"/>
      <c r="L27" s="425"/>
      <c r="M27" s="425"/>
      <c r="N27" s="425"/>
      <c r="O27" s="425"/>
      <c r="P27" s="425"/>
      <c r="Q27" s="426"/>
      <c r="R27" s="30"/>
      <c r="S27" s="30"/>
      <c r="T27" s="492"/>
      <c r="U27" s="493"/>
      <c r="V27" s="493"/>
      <c r="W27" s="493"/>
      <c r="X27" s="493"/>
      <c r="Y27" s="493"/>
      <c r="Z27" s="493"/>
      <c r="AA27" s="493"/>
      <c r="AB27" s="493"/>
      <c r="AC27" s="493"/>
      <c r="AD27" s="493"/>
      <c r="AE27" s="493"/>
      <c r="AF27" s="493"/>
      <c r="AG27" s="493"/>
      <c r="AH27" s="493"/>
      <c r="AI27" s="493"/>
      <c r="AJ27" s="493"/>
      <c r="AK27" s="493"/>
      <c r="AL27" s="493"/>
      <c r="AM27" s="494"/>
      <c r="AN27" s="487"/>
      <c r="AO27" s="488"/>
      <c r="AP27" s="489"/>
      <c r="AQ27" s="30"/>
      <c r="AR27" s="30"/>
      <c r="AS27" s="69"/>
      <c r="AT27" s="415"/>
      <c r="AU27" s="416"/>
      <c r="AV27" s="417"/>
      <c r="AW27" s="424"/>
      <c r="AX27" s="425"/>
      <c r="AY27" s="425"/>
      <c r="AZ27" s="425"/>
      <c r="BA27" s="425"/>
      <c r="BB27" s="425"/>
      <c r="BC27" s="425"/>
      <c r="BD27" s="425"/>
      <c r="BE27" s="425"/>
      <c r="BF27" s="426"/>
      <c r="BG27" s="815"/>
      <c r="BH27" s="816"/>
      <c r="BI27" s="816"/>
      <c r="BJ27" s="816"/>
      <c r="BK27" s="816"/>
      <c r="BL27" s="816"/>
      <c r="BM27" s="816"/>
      <c r="BN27" s="817"/>
      <c r="BO27" s="487"/>
      <c r="BP27" s="488"/>
      <c r="BQ27" s="489"/>
      <c r="BR27" s="30"/>
    </row>
    <row r="28" spans="1:70" customFormat="1" ht="13.5" customHeight="1" x14ac:dyDescent="0.2">
      <c r="A28" s="30"/>
      <c r="B28" s="409" t="s">
        <v>55</v>
      </c>
      <c r="C28" s="410"/>
      <c r="D28" s="411"/>
      <c r="E28" s="418" t="s">
        <v>56</v>
      </c>
      <c r="F28" s="419"/>
      <c r="G28" s="419"/>
      <c r="H28" s="419"/>
      <c r="I28" s="419"/>
      <c r="J28" s="419"/>
      <c r="K28" s="419"/>
      <c r="L28" s="419"/>
      <c r="M28" s="419"/>
      <c r="N28" s="419"/>
      <c r="O28" s="419"/>
      <c r="P28" s="419"/>
      <c r="Q28" s="420"/>
      <c r="R28" s="30"/>
      <c r="S28" s="30"/>
      <c r="T28" s="454">
        <f>T31+T34</f>
        <v>0</v>
      </c>
      <c r="U28" s="455"/>
      <c r="V28" s="455"/>
      <c r="W28" s="455"/>
      <c r="X28" s="455"/>
      <c r="Y28" s="455"/>
      <c r="Z28" s="455"/>
      <c r="AA28" s="455"/>
      <c r="AB28" s="455"/>
      <c r="AC28" s="455"/>
      <c r="AD28" s="455"/>
      <c r="AE28" s="455"/>
      <c r="AF28" s="455"/>
      <c r="AG28" s="455"/>
      <c r="AH28" s="455"/>
      <c r="AI28" s="455"/>
      <c r="AJ28" s="455"/>
      <c r="AK28" s="455"/>
      <c r="AL28" s="455"/>
      <c r="AM28" s="456"/>
      <c r="AN28" s="495" t="s">
        <v>51</v>
      </c>
      <c r="AO28" s="496"/>
      <c r="AP28" s="497"/>
      <c r="AQ28" s="30"/>
      <c r="AR28" s="30"/>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30"/>
    </row>
    <row r="29" spans="1:70" customFormat="1" ht="13.5" customHeight="1" x14ac:dyDescent="0.2">
      <c r="A29" s="30"/>
      <c r="B29" s="412"/>
      <c r="C29" s="413"/>
      <c r="D29" s="414"/>
      <c r="E29" s="421"/>
      <c r="F29" s="422"/>
      <c r="G29" s="422"/>
      <c r="H29" s="422"/>
      <c r="I29" s="422"/>
      <c r="J29" s="422"/>
      <c r="K29" s="422"/>
      <c r="L29" s="422"/>
      <c r="M29" s="422"/>
      <c r="N29" s="422"/>
      <c r="O29" s="422"/>
      <c r="P29" s="422"/>
      <c r="Q29" s="423"/>
      <c r="R29" s="30"/>
      <c r="S29" s="30"/>
      <c r="T29" s="457"/>
      <c r="U29" s="458"/>
      <c r="V29" s="458"/>
      <c r="W29" s="458"/>
      <c r="X29" s="458"/>
      <c r="Y29" s="458"/>
      <c r="Z29" s="458"/>
      <c r="AA29" s="458"/>
      <c r="AB29" s="458"/>
      <c r="AC29" s="458"/>
      <c r="AD29" s="458"/>
      <c r="AE29" s="458"/>
      <c r="AF29" s="458"/>
      <c r="AG29" s="458"/>
      <c r="AH29" s="458"/>
      <c r="AI29" s="458"/>
      <c r="AJ29" s="458"/>
      <c r="AK29" s="458"/>
      <c r="AL29" s="458"/>
      <c r="AM29" s="459"/>
      <c r="AN29" s="439"/>
      <c r="AO29" s="440"/>
      <c r="AP29" s="441"/>
      <c r="AQ29" s="30"/>
      <c r="AR29" s="30"/>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30"/>
    </row>
    <row r="30" spans="1:70" customFormat="1" x14ac:dyDescent="0.2">
      <c r="A30" s="30"/>
      <c r="B30" s="415"/>
      <c r="C30" s="416"/>
      <c r="D30" s="417"/>
      <c r="E30" s="424"/>
      <c r="F30" s="425"/>
      <c r="G30" s="425"/>
      <c r="H30" s="425"/>
      <c r="I30" s="425"/>
      <c r="J30" s="425"/>
      <c r="K30" s="425"/>
      <c r="L30" s="425"/>
      <c r="M30" s="425"/>
      <c r="N30" s="425"/>
      <c r="O30" s="425"/>
      <c r="P30" s="425"/>
      <c r="Q30" s="426"/>
      <c r="R30" s="30"/>
      <c r="S30" s="30"/>
      <c r="T30" s="460"/>
      <c r="U30" s="461"/>
      <c r="V30" s="461"/>
      <c r="W30" s="461"/>
      <c r="X30" s="461"/>
      <c r="Y30" s="461"/>
      <c r="Z30" s="461"/>
      <c r="AA30" s="461"/>
      <c r="AB30" s="461"/>
      <c r="AC30" s="461"/>
      <c r="AD30" s="461"/>
      <c r="AE30" s="461"/>
      <c r="AF30" s="461"/>
      <c r="AG30" s="461"/>
      <c r="AH30" s="461"/>
      <c r="AI30" s="461"/>
      <c r="AJ30" s="461"/>
      <c r="AK30" s="461"/>
      <c r="AL30" s="461"/>
      <c r="AM30" s="462"/>
      <c r="AN30" s="442"/>
      <c r="AO30" s="443"/>
      <c r="AP30" s="444"/>
      <c r="AQ30" s="30"/>
      <c r="AR30" s="30"/>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30"/>
    </row>
    <row r="31" spans="1:70" s="10" customFormat="1" ht="13.5" customHeight="1" x14ac:dyDescent="0.2">
      <c r="A31" s="30"/>
      <c r="B31" s="30"/>
      <c r="C31" s="30"/>
      <c r="D31" s="30"/>
      <c r="E31" s="409" t="s">
        <v>57</v>
      </c>
      <c r="F31" s="410"/>
      <c r="G31" s="411"/>
      <c r="H31" s="418" t="s">
        <v>58</v>
      </c>
      <c r="I31" s="419"/>
      <c r="J31" s="419"/>
      <c r="K31" s="419"/>
      <c r="L31" s="419"/>
      <c r="M31" s="419"/>
      <c r="N31" s="419"/>
      <c r="O31" s="419"/>
      <c r="P31" s="419"/>
      <c r="Q31" s="420"/>
      <c r="R31" s="30"/>
      <c r="S31" s="30"/>
      <c r="T31" s="843"/>
      <c r="U31" s="844"/>
      <c r="V31" s="844"/>
      <c r="W31" s="844"/>
      <c r="X31" s="844"/>
      <c r="Y31" s="844"/>
      <c r="Z31" s="844"/>
      <c r="AA31" s="844"/>
      <c r="AB31" s="844"/>
      <c r="AC31" s="844"/>
      <c r="AD31" s="844"/>
      <c r="AE31" s="844"/>
      <c r="AF31" s="844"/>
      <c r="AG31" s="844"/>
      <c r="AH31" s="844"/>
      <c r="AI31" s="844"/>
      <c r="AJ31" s="844"/>
      <c r="AK31" s="844"/>
      <c r="AL31" s="844"/>
      <c r="AM31" s="845"/>
      <c r="AN31" s="436" t="s">
        <v>51</v>
      </c>
      <c r="AO31" s="437"/>
      <c r="AP31" s="438"/>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68"/>
    </row>
    <row r="32" spans="1:70" customFormat="1" ht="13.5" customHeight="1" x14ac:dyDescent="0.2">
      <c r="A32" s="30"/>
      <c r="B32" s="30"/>
      <c r="C32" s="30"/>
      <c r="D32" s="30"/>
      <c r="E32" s="412"/>
      <c r="F32" s="413"/>
      <c r="G32" s="414"/>
      <c r="H32" s="421"/>
      <c r="I32" s="422"/>
      <c r="J32" s="422"/>
      <c r="K32" s="422"/>
      <c r="L32" s="422"/>
      <c r="M32" s="422"/>
      <c r="N32" s="422"/>
      <c r="O32" s="422"/>
      <c r="P32" s="422"/>
      <c r="Q32" s="423"/>
      <c r="R32" s="30"/>
      <c r="S32" s="30"/>
      <c r="T32" s="803"/>
      <c r="U32" s="804"/>
      <c r="V32" s="804"/>
      <c r="W32" s="804"/>
      <c r="X32" s="804"/>
      <c r="Y32" s="804"/>
      <c r="Z32" s="804"/>
      <c r="AA32" s="804"/>
      <c r="AB32" s="804"/>
      <c r="AC32" s="804"/>
      <c r="AD32" s="804"/>
      <c r="AE32" s="804"/>
      <c r="AF32" s="804"/>
      <c r="AG32" s="804"/>
      <c r="AH32" s="804"/>
      <c r="AI32" s="804"/>
      <c r="AJ32" s="804"/>
      <c r="AK32" s="804"/>
      <c r="AL32" s="804"/>
      <c r="AM32" s="805"/>
      <c r="AN32" s="439"/>
      <c r="AO32" s="440"/>
      <c r="AP32" s="441"/>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row>
    <row r="33" spans="1:76" customFormat="1" ht="13.5" customHeight="1" x14ac:dyDescent="0.2">
      <c r="A33" s="30"/>
      <c r="B33" s="30"/>
      <c r="C33" s="30"/>
      <c r="D33" s="30"/>
      <c r="E33" s="415"/>
      <c r="F33" s="416"/>
      <c r="G33" s="417"/>
      <c r="H33" s="424"/>
      <c r="I33" s="425"/>
      <c r="J33" s="425"/>
      <c r="K33" s="425"/>
      <c r="L33" s="425"/>
      <c r="M33" s="425"/>
      <c r="N33" s="425"/>
      <c r="O33" s="425"/>
      <c r="P33" s="425"/>
      <c r="Q33" s="426"/>
      <c r="R33" s="30"/>
      <c r="S33" s="30"/>
      <c r="T33" s="846"/>
      <c r="U33" s="847"/>
      <c r="V33" s="847"/>
      <c r="W33" s="847"/>
      <c r="X33" s="847"/>
      <c r="Y33" s="847"/>
      <c r="Z33" s="847"/>
      <c r="AA33" s="847"/>
      <c r="AB33" s="847"/>
      <c r="AC33" s="847"/>
      <c r="AD33" s="847"/>
      <c r="AE33" s="847"/>
      <c r="AF33" s="847"/>
      <c r="AG33" s="847"/>
      <c r="AH33" s="847"/>
      <c r="AI33" s="847"/>
      <c r="AJ33" s="847"/>
      <c r="AK33" s="847"/>
      <c r="AL33" s="847"/>
      <c r="AM33" s="848"/>
      <c r="AN33" s="442"/>
      <c r="AO33" s="443"/>
      <c r="AP33" s="444"/>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row>
    <row r="34" spans="1:76" customFormat="1" ht="13.5" customHeight="1" x14ac:dyDescent="0.2">
      <c r="A34" s="30"/>
      <c r="B34" s="30"/>
      <c r="C34" s="30"/>
      <c r="D34" s="30"/>
      <c r="E34" s="409" t="s">
        <v>59</v>
      </c>
      <c r="F34" s="410"/>
      <c r="G34" s="411"/>
      <c r="H34" s="418" t="s">
        <v>60</v>
      </c>
      <c r="I34" s="419"/>
      <c r="J34" s="419"/>
      <c r="K34" s="419"/>
      <c r="L34" s="419"/>
      <c r="M34" s="419"/>
      <c r="N34" s="419"/>
      <c r="O34" s="419"/>
      <c r="P34" s="419"/>
      <c r="Q34" s="420"/>
      <c r="R34" s="30"/>
      <c r="S34" s="30"/>
      <c r="T34" s="843"/>
      <c r="U34" s="844"/>
      <c r="V34" s="844"/>
      <c r="W34" s="844"/>
      <c r="X34" s="844"/>
      <c r="Y34" s="844"/>
      <c r="Z34" s="844"/>
      <c r="AA34" s="844"/>
      <c r="AB34" s="844"/>
      <c r="AC34" s="844"/>
      <c r="AD34" s="844"/>
      <c r="AE34" s="844"/>
      <c r="AF34" s="844"/>
      <c r="AG34" s="844"/>
      <c r="AH34" s="844"/>
      <c r="AI34" s="844"/>
      <c r="AJ34" s="844"/>
      <c r="AK34" s="844"/>
      <c r="AL34" s="844"/>
      <c r="AM34" s="845"/>
      <c r="AN34" s="436" t="s">
        <v>51</v>
      </c>
      <c r="AO34" s="437"/>
      <c r="AP34" s="438"/>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6" customFormat="1" ht="13.5" customHeight="1" x14ac:dyDescent="0.2">
      <c r="A35" s="30"/>
      <c r="B35" s="30"/>
      <c r="C35" s="30"/>
      <c r="D35" s="30"/>
      <c r="E35" s="412"/>
      <c r="F35" s="413"/>
      <c r="G35" s="414"/>
      <c r="H35" s="421"/>
      <c r="I35" s="422"/>
      <c r="J35" s="422"/>
      <c r="K35" s="422"/>
      <c r="L35" s="422"/>
      <c r="M35" s="422"/>
      <c r="N35" s="422"/>
      <c r="O35" s="422"/>
      <c r="P35" s="422"/>
      <c r="Q35" s="423"/>
      <c r="R35" s="30"/>
      <c r="S35" s="30"/>
      <c r="T35" s="803"/>
      <c r="U35" s="804"/>
      <c r="V35" s="804"/>
      <c r="W35" s="804"/>
      <c r="X35" s="804"/>
      <c r="Y35" s="804"/>
      <c r="Z35" s="804"/>
      <c r="AA35" s="804"/>
      <c r="AB35" s="804"/>
      <c r="AC35" s="804"/>
      <c r="AD35" s="804"/>
      <c r="AE35" s="804"/>
      <c r="AF35" s="804"/>
      <c r="AG35" s="804"/>
      <c r="AH35" s="804"/>
      <c r="AI35" s="804"/>
      <c r="AJ35" s="804"/>
      <c r="AK35" s="804"/>
      <c r="AL35" s="804"/>
      <c r="AM35" s="805"/>
      <c r="AN35" s="439"/>
      <c r="AO35" s="440"/>
      <c r="AP35" s="441"/>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6" customFormat="1" ht="13.5" customHeight="1" x14ac:dyDescent="0.2">
      <c r="A36" s="30"/>
      <c r="B36" s="30"/>
      <c r="C36" s="30"/>
      <c r="D36" s="30"/>
      <c r="E36" s="415"/>
      <c r="F36" s="416"/>
      <c r="G36" s="417"/>
      <c r="H36" s="424"/>
      <c r="I36" s="425"/>
      <c r="J36" s="425"/>
      <c r="K36" s="425"/>
      <c r="L36" s="425"/>
      <c r="M36" s="425"/>
      <c r="N36" s="425"/>
      <c r="O36" s="425"/>
      <c r="P36" s="425"/>
      <c r="Q36" s="426"/>
      <c r="R36" s="30"/>
      <c r="S36" s="30"/>
      <c r="T36" s="806"/>
      <c r="U36" s="807"/>
      <c r="V36" s="807"/>
      <c r="W36" s="807"/>
      <c r="X36" s="807"/>
      <c r="Y36" s="807"/>
      <c r="Z36" s="807"/>
      <c r="AA36" s="807"/>
      <c r="AB36" s="807"/>
      <c r="AC36" s="807"/>
      <c r="AD36" s="807"/>
      <c r="AE36" s="807"/>
      <c r="AF36" s="807"/>
      <c r="AG36" s="807"/>
      <c r="AH36" s="807"/>
      <c r="AI36" s="807"/>
      <c r="AJ36" s="807"/>
      <c r="AK36" s="807"/>
      <c r="AL36" s="807"/>
      <c r="AM36" s="808"/>
      <c r="AN36" s="448"/>
      <c r="AO36" s="449"/>
      <c r="AP36" s="45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6" s="7" customFormat="1" ht="13.5" customHeight="1" thickBot="1" x14ac:dyDescent="0.25">
      <c r="A37" s="18"/>
      <c r="B37" s="18"/>
      <c r="C37" s="18"/>
      <c r="D37" s="18"/>
      <c r="E37" s="71"/>
      <c r="F37" s="71"/>
      <c r="G37" s="71"/>
      <c r="H37" s="72"/>
      <c r="I37" s="72"/>
      <c r="J37" s="72"/>
      <c r="K37" s="72"/>
      <c r="L37" s="72"/>
      <c r="M37" s="72"/>
      <c r="N37" s="72"/>
      <c r="O37" s="72"/>
      <c r="P37" s="72"/>
      <c r="Q37" s="72"/>
      <c r="R37" s="18"/>
      <c r="S37" s="18"/>
      <c r="T37" s="155"/>
      <c r="U37" s="155"/>
      <c r="V37" s="155"/>
      <c r="W37" s="155"/>
      <c r="X37" s="155"/>
      <c r="Y37" s="155"/>
      <c r="Z37" s="155"/>
      <c r="AA37" s="155"/>
      <c r="AB37" s="155"/>
      <c r="AC37" s="155"/>
      <c r="AD37" s="155"/>
      <c r="AE37" s="155"/>
      <c r="AF37" s="155"/>
      <c r="AG37" s="155"/>
      <c r="AH37" s="155"/>
      <c r="AI37" s="155"/>
      <c r="AJ37" s="155"/>
      <c r="AK37" s="155"/>
      <c r="AL37" s="155"/>
      <c r="AM37" s="155"/>
      <c r="AN37" s="156"/>
      <c r="AO37" s="156"/>
      <c r="AP37" s="156"/>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row>
    <row r="38" spans="1:76" customFormat="1" ht="46.5" customHeight="1" x14ac:dyDescent="0.2">
      <c r="A38" s="30"/>
      <c r="B38" s="74" t="s">
        <v>61</v>
      </c>
      <c r="C38" s="30"/>
      <c r="D38" s="68"/>
      <c r="E38" s="75"/>
      <c r="F38" s="68"/>
      <c r="G38" s="68"/>
      <c r="H38" s="64"/>
      <c r="I38" s="64"/>
      <c r="J38" s="64"/>
      <c r="K38" s="64"/>
      <c r="L38" s="64"/>
      <c r="M38" s="64"/>
      <c r="N38" s="64"/>
      <c r="O38" s="64"/>
      <c r="P38" s="64"/>
      <c r="Q38" s="64"/>
      <c r="R38" s="30"/>
      <c r="S38" s="30"/>
      <c r="T38" s="849"/>
      <c r="U38" s="850"/>
      <c r="V38" s="850"/>
      <c r="W38" s="850"/>
      <c r="X38" s="850"/>
      <c r="Y38" s="850"/>
      <c r="Z38" s="850"/>
      <c r="AA38" s="850"/>
      <c r="AB38" s="850"/>
      <c r="AC38" s="850"/>
      <c r="AD38" s="850"/>
      <c r="AE38" s="850"/>
      <c r="AF38" s="850"/>
      <c r="AG38" s="850"/>
      <c r="AH38" s="850"/>
      <c r="AI38" s="850"/>
      <c r="AJ38" s="850"/>
      <c r="AK38" s="850"/>
      <c r="AL38" s="850"/>
      <c r="AM38" s="851"/>
      <c r="AN38" s="76"/>
      <c r="AO38" s="76"/>
      <c r="AP38" s="76"/>
      <c r="AQ38" s="76"/>
      <c r="AR38" s="76"/>
      <c r="AS38" s="76"/>
      <c r="AT38" s="77" t="str">
        <f>IF(T38="積算","※①のフォームで入力してください。",IF(T38="料率","※②のフォームで入力してください。",""))</f>
        <v/>
      </c>
      <c r="AU38" s="64"/>
      <c r="AV38" s="64"/>
      <c r="AW38" s="64"/>
      <c r="AX38" s="64"/>
      <c r="AY38" s="64"/>
      <c r="AZ38" s="64"/>
      <c r="BA38" s="78"/>
      <c r="BB38" s="78"/>
      <c r="BC38" s="78"/>
      <c r="BD38" s="78"/>
      <c r="BE38" s="78"/>
      <c r="BF38" s="78"/>
      <c r="BG38" s="156"/>
      <c r="BH38" s="156"/>
      <c r="BI38" s="156"/>
      <c r="BJ38" s="156"/>
      <c r="BK38" s="68"/>
      <c r="BL38" s="68"/>
      <c r="BM38" s="68"/>
      <c r="BN38" s="40"/>
      <c r="BO38" s="40"/>
      <c r="BP38" s="40"/>
      <c r="BQ38" s="40"/>
      <c r="BR38" s="30"/>
    </row>
    <row r="39" spans="1:76" customFormat="1" ht="13.5" customHeight="1" x14ac:dyDescent="0.2">
      <c r="A39" s="30"/>
      <c r="B39" s="166" t="s">
        <v>62</v>
      </c>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8"/>
      <c r="BR39" s="30"/>
    </row>
    <row r="40" spans="1:76" customFormat="1" ht="13.5" customHeight="1" x14ac:dyDescent="0.2">
      <c r="A40" s="30"/>
      <c r="B40" s="178"/>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0"/>
      <c r="BR40" s="30"/>
    </row>
    <row r="41" spans="1:76" customFormat="1" ht="13.5" customHeight="1" x14ac:dyDescent="0.2">
      <c r="A41" s="30"/>
      <c r="B41" s="169"/>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1"/>
      <c r="BR41" s="30"/>
    </row>
    <row r="42" spans="1:76" customFormat="1" ht="13.5" customHeight="1" x14ac:dyDescent="0.2">
      <c r="A42" s="68"/>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8"/>
      <c r="BO42" s="68"/>
      <c r="BP42" s="68"/>
      <c r="BQ42" s="68"/>
      <c r="BR42" s="30"/>
    </row>
    <row r="43" spans="1:76" customFormat="1" ht="11.25" customHeight="1" x14ac:dyDescent="0.2">
      <c r="A43" s="30"/>
      <c r="B43" s="30"/>
      <c r="C43" s="30"/>
      <c r="D43" s="30"/>
      <c r="E43" s="92"/>
      <c r="F43" s="92"/>
      <c r="G43" s="92"/>
      <c r="H43" s="92"/>
      <c r="I43" s="92"/>
      <c r="J43" s="92"/>
      <c r="K43" s="92"/>
      <c r="L43" s="92"/>
      <c r="M43" s="92"/>
      <c r="N43" s="92"/>
      <c r="O43" s="92"/>
      <c r="P43" s="92"/>
      <c r="Q43" s="92"/>
      <c r="R43" s="30"/>
      <c r="S43" s="179" t="s">
        <v>63</v>
      </c>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30"/>
      <c r="AS43" s="179" t="s">
        <v>64</v>
      </c>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30"/>
    </row>
    <row r="44" spans="1:76" customFormat="1" ht="11.25" customHeight="1" x14ac:dyDescent="0.2">
      <c r="A44" s="30"/>
      <c r="B44" s="30"/>
      <c r="C44" s="30"/>
      <c r="D44" s="30"/>
      <c r="E44" s="92"/>
      <c r="F44" s="92"/>
      <c r="G44" s="92"/>
      <c r="H44" s="92"/>
      <c r="I44" s="92"/>
      <c r="J44" s="92"/>
      <c r="K44" s="92"/>
      <c r="L44" s="92"/>
      <c r="M44" s="92"/>
      <c r="N44" s="92"/>
      <c r="O44" s="92"/>
      <c r="P44" s="92"/>
      <c r="Q44" s="92"/>
      <c r="R44" s="30"/>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30"/>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30"/>
    </row>
    <row r="45" spans="1:76" customFormat="1" ht="11.25" customHeight="1" x14ac:dyDescent="0.2">
      <c r="A45" s="30"/>
      <c r="B45" s="30"/>
      <c r="C45" s="30"/>
      <c r="D45" s="30"/>
      <c r="E45" s="92"/>
      <c r="F45" s="92"/>
      <c r="G45" s="92"/>
      <c r="H45" s="92"/>
      <c r="I45" s="92"/>
      <c r="J45" s="92"/>
      <c r="K45" s="92"/>
      <c r="L45" s="92"/>
      <c r="M45" s="92"/>
      <c r="N45" s="92"/>
      <c r="O45" s="92"/>
      <c r="P45" s="92"/>
      <c r="Q45" s="92"/>
      <c r="R45" s="3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3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30"/>
    </row>
    <row r="46" spans="1:76" s="10" customFormat="1" x14ac:dyDescent="0.2">
      <c r="A46" s="30"/>
      <c r="B46" s="409" t="s">
        <v>65</v>
      </c>
      <c r="C46" s="410"/>
      <c r="D46" s="411"/>
      <c r="E46" s="819" t="s">
        <v>66</v>
      </c>
      <c r="F46" s="820"/>
      <c r="G46" s="820"/>
      <c r="H46" s="820"/>
      <c r="I46" s="820"/>
      <c r="J46" s="820"/>
      <c r="K46" s="820"/>
      <c r="L46" s="820"/>
      <c r="M46" s="820"/>
      <c r="N46" s="820"/>
      <c r="O46" s="820"/>
      <c r="P46" s="820"/>
      <c r="Q46" s="821"/>
      <c r="R46" s="30"/>
      <c r="S46" s="80"/>
      <c r="T46" s="501">
        <v>0</v>
      </c>
      <c r="U46" s="502"/>
      <c r="V46" s="502"/>
      <c r="W46" s="502"/>
      <c r="X46" s="502"/>
      <c r="Y46" s="502"/>
      <c r="Z46" s="502"/>
      <c r="AA46" s="502"/>
      <c r="AB46" s="502"/>
      <c r="AC46" s="502"/>
      <c r="AD46" s="502"/>
      <c r="AE46" s="502"/>
      <c r="AF46" s="502"/>
      <c r="AG46" s="502"/>
      <c r="AH46" s="502"/>
      <c r="AI46" s="502"/>
      <c r="AJ46" s="502"/>
      <c r="AK46" s="502"/>
      <c r="AL46" s="502"/>
      <c r="AM46" s="503"/>
      <c r="AN46" s="510" t="s">
        <v>51</v>
      </c>
      <c r="AO46" s="511"/>
      <c r="AP46" s="512"/>
      <c r="AQ46" s="80"/>
      <c r="AR46" s="30"/>
      <c r="AS46" s="80"/>
      <c r="AT46" s="800"/>
      <c r="AU46" s="801"/>
      <c r="AV46" s="801"/>
      <c r="AW46" s="801"/>
      <c r="AX46" s="801"/>
      <c r="AY46" s="801"/>
      <c r="AZ46" s="801"/>
      <c r="BA46" s="801"/>
      <c r="BB46" s="801"/>
      <c r="BC46" s="801"/>
      <c r="BD46" s="801"/>
      <c r="BE46" s="801"/>
      <c r="BF46" s="801"/>
      <c r="BG46" s="801"/>
      <c r="BH46" s="801"/>
      <c r="BI46" s="801"/>
      <c r="BJ46" s="801"/>
      <c r="BK46" s="801"/>
      <c r="BL46" s="801"/>
      <c r="BM46" s="802"/>
      <c r="BN46" s="495" t="s">
        <v>51</v>
      </c>
      <c r="BO46" s="496"/>
      <c r="BP46" s="497"/>
      <c r="BQ46" s="80"/>
      <c r="BR46" s="30"/>
      <c r="BX46" s="151"/>
    </row>
    <row r="47" spans="1:76" customFormat="1" x14ac:dyDescent="0.2">
      <c r="A47" s="30"/>
      <c r="B47" s="412"/>
      <c r="C47" s="413"/>
      <c r="D47" s="414"/>
      <c r="E47" s="822"/>
      <c r="F47" s="823"/>
      <c r="G47" s="823"/>
      <c r="H47" s="823"/>
      <c r="I47" s="823"/>
      <c r="J47" s="823"/>
      <c r="K47" s="823"/>
      <c r="L47" s="823"/>
      <c r="M47" s="823"/>
      <c r="N47" s="823"/>
      <c r="O47" s="823"/>
      <c r="P47" s="823"/>
      <c r="Q47" s="824"/>
      <c r="R47" s="30"/>
      <c r="S47" s="80"/>
      <c r="T47" s="504"/>
      <c r="U47" s="505"/>
      <c r="V47" s="505"/>
      <c r="W47" s="505"/>
      <c r="X47" s="505"/>
      <c r="Y47" s="505"/>
      <c r="Z47" s="505"/>
      <c r="AA47" s="505"/>
      <c r="AB47" s="505"/>
      <c r="AC47" s="505"/>
      <c r="AD47" s="505"/>
      <c r="AE47" s="505"/>
      <c r="AF47" s="505"/>
      <c r="AG47" s="505"/>
      <c r="AH47" s="505"/>
      <c r="AI47" s="505"/>
      <c r="AJ47" s="505"/>
      <c r="AK47" s="505"/>
      <c r="AL47" s="505"/>
      <c r="AM47" s="506"/>
      <c r="AN47" s="513"/>
      <c r="AO47" s="514"/>
      <c r="AP47" s="515"/>
      <c r="AQ47" s="80"/>
      <c r="AR47" s="30"/>
      <c r="AS47" s="80"/>
      <c r="AT47" s="803"/>
      <c r="AU47" s="804"/>
      <c r="AV47" s="804"/>
      <c r="AW47" s="804"/>
      <c r="AX47" s="804"/>
      <c r="AY47" s="804"/>
      <c r="AZ47" s="804"/>
      <c r="BA47" s="804"/>
      <c r="BB47" s="804"/>
      <c r="BC47" s="804"/>
      <c r="BD47" s="804"/>
      <c r="BE47" s="804"/>
      <c r="BF47" s="804"/>
      <c r="BG47" s="804"/>
      <c r="BH47" s="804"/>
      <c r="BI47" s="804"/>
      <c r="BJ47" s="804"/>
      <c r="BK47" s="804"/>
      <c r="BL47" s="804"/>
      <c r="BM47" s="805"/>
      <c r="BN47" s="439"/>
      <c r="BO47" s="440"/>
      <c r="BP47" s="441"/>
      <c r="BQ47" s="80"/>
      <c r="BR47" s="30"/>
    </row>
    <row r="48" spans="1:76" customFormat="1" x14ac:dyDescent="0.2">
      <c r="A48" s="30"/>
      <c r="B48" s="415"/>
      <c r="C48" s="416"/>
      <c r="D48" s="417"/>
      <c r="E48" s="825"/>
      <c r="F48" s="826"/>
      <c r="G48" s="826"/>
      <c r="H48" s="826"/>
      <c r="I48" s="826"/>
      <c r="J48" s="826"/>
      <c r="K48" s="826"/>
      <c r="L48" s="826"/>
      <c r="M48" s="826"/>
      <c r="N48" s="826"/>
      <c r="O48" s="826"/>
      <c r="P48" s="826"/>
      <c r="Q48" s="827"/>
      <c r="R48" s="30"/>
      <c r="S48" s="80"/>
      <c r="T48" s="507"/>
      <c r="U48" s="508"/>
      <c r="V48" s="508"/>
      <c r="W48" s="508"/>
      <c r="X48" s="508"/>
      <c r="Y48" s="508"/>
      <c r="Z48" s="508"/>
      <c r="AA48" s="508"/>
      <c r="AB48" s="508"/>
      <c r="AC48" s="508"/>
      <c r="AD48" s="508"/>
      <c r="AE48" s="508"/>
      <c r="AF48" s="508"/>
      <c r="AG48" s="508"/>
      <c r="AH48" s="508"/>
      <c r="AI48" s="508"/>
      <c r="AJ48" s="508"/>
      <c r="AK48" s="508"/>
      <c r="AL48" s="508"/>
      <c r="AM48" s="509"/>
      <c r="AN48" s="516"/>
      <c r="AO48" s="517"/>
      <c r="AP48" s="518"/>
      <c r="AQ48" s="80"/>
      <c r="AR48" s="30"/>
      <c r="AS48" s="80"/>
      <c r="AT48" s="806"/>
      <c r="AU48" s="807"/>
      <c r="AV48" s="807"/>
      <c r="AW48" s="807"/>
      <c r="AX48" s="807"/>
      <c r="AY48" s="807"/>
      <c r="AZ48" s="807"/>
      <c r="BA48" s="807"/>
      <c r="BB48" s="807"/>
      <c r="BC48" s="807"/>
      <c r="BD48" s="807"/>
      <c r="BE48" s="807"/>
      <c r="BF48" s="807"/>
      <c r="BG48" s="807"/>
      <c r="BH48" s="807"/>
      <c r="BI48" s="807"/>
      <c r="BJ48" s="807"/>
      <c r="BK48" s="807"/>
      <c r="BL48" s="807"/>
      <c r="BM48" s="808"/>
      <c r="BN48" s="448"/>
      <c r="BO48" s="449"/>
      <c r="BP48" s="450"/>
      <c r="BQ48" s="80"/>
      <c r="BR48" s="30"/>
      <c r="BW48" s="152"/>
    </row>
    <row r="49" spans="1:82" customFormat="1" x14ac:dyDescent="0.2">
      <c r="A49" s="30"/>
      <c r="B49" s="409" t="s">
        <v>67</v>
      </c>
      <c r="C49" s="410"/>
      <c r="D49" s="411"/>
      <c r="E49" s="418" t="s">
        <v>68</v>
      </c>
      <c r="F49" s="419"/>
      <c r="G49" s="419"/>
      <c r="H49" s="419"/>
      <c r="I49" s="419"/>
      <c r="J49" s="419"/>
      <c r="K49" s="419"/>
      <c r="L49" s="419"/>
      <c r="M49" s="419"/>
      <c r="N49" s="419"/>
      <c r="O49" s="419"/>
      <c r="P49" s="419"/>
      <c r="Q49" s="420"/>
      <c r="R49" s="30"/>
      <c r="S49" s="80"/>
      <c r="T49" s="454" t="str">
        <f>IF(T38="積算",T28-T46,"")</f>
        <v/>
      </c>
      <c r="U49" s="455"/>
      <c r="V49" s="455"/>
      <c r="W49" s="455"/>
      <c r="X49" s="455"/>
      <c r="Y49" s="455"/>
      <c r="Z49" s="455"/>
      <c r="AA49" s="455"/>
      <c r="AB49" s="455"/>
      <c r="AC49" s="455"/>
      <c r="AD49" s="455"/>
      <c r="AE49" s="455"/>
      <c r="AF49" s="455"/>
      <c r="AG49" s="455"/>
      <c r="AH49" s="455"/>
      <c r="AI49" s="455"/>
      <c r="AJ49" s="455"/>
      <c r="AK49" s="455"/>
      <c r="AL49" s="455"/>
      <c r="AM49" s="456"/>
      <c r="AN49" s="495" t="s">
        <v>51</v>
      </c>
      <c r="AO49" s="496"/>
      <c r="AP49" s="497"/>
      <c r="AQ49" s="80"/>
      <c r="AR49" s="30"/>
      <c r="AS49" s="80"/>
      <c r="AT49" s="454" t="str">
        <f>IF(T38="積算",T28-AT46,"")</f>
        <v/>
      </c>
      <c r="AU49" s="455"/>
      <c r="AV49" s="455"/>
      <c r="AW49" s="455"/>
      <c r="AX49" s="455"/>
      <c r="AY49" s="455"/>
      <c r="AZ49" s="455"/>
      <c r="BA49" s="455"/>
      <c r="BB49" s="455"/>
      <c r="BC49" s="455"/>
      <c r="BD49" s="455"/>
      <c r="BE49" s="455"/>
      <c r="BF49" s="455"/>
      <c r="BG49" s="455"/>
      <c r="BH49" s="455"/>
      <c r="BI49" s="455"/>
      <c r="BJ49" s="455"/>
      <c r="BK49" s="455"/>
      <c r="BL49" s="455"/>
      <c r="BM49" s="456"/>
      <c r="BN49" s="495" t="s">
        <v>51</v>
      </c>
      <c r="BO49" s="496"/>
      <c r="BP49" s="497"/>
      <c r="BQ49" s="80"/>
      <c r="BR49" s="30"/>
      <c r="BW49" s="150"/>
    </row>
    <row r="50" spans="1:82" customFormat="1" x14ac:dyDescent="0.2">
      <c r="A50" s="30"/>
      <c r="B50" s="412"/>
      <c r="C50" s="413"/>
      <c r="D50" s="414"/>
      <c r="E50" s="421"/>
      <c r="F50" s="422"/>
      <c r="G50" s="422"/>
      <c r="H50" s="422"/>
      <c r="I50" s="422"/>
      <c r="J50" s="422"/>
      <c r="K50" s="422"/>
      <c r="L50" s="422"/>
      <c r="M50" s="422"/>
      <c r="N50" s="422"/>
      <c r="O50" s="422"/>
      <c r="P50" s="422"/>
      <c r="Q50" s="423"/>
      <c r="R50" s="30"/>
      <c r="S50" s="80"/>
      <c r="T50" s="457"/>
      <c r="U50" s="458"/>
      <c r="V50" s="458"/>
      <c r="W50" s="458"/>
      <c r="X50" s="458"/>
      <c r="Y50" s="458"/>
      <c r="Z50" s="458"/>
      <c r="AA50" s="458"/>
      <c r="AB50" s="458"/>
      <c r="AC50" s="458"/>
      <c r="AD50" s="458"/>
      <c r="AE50" s="458"/>
      <c r="AF50" s="458"/>
      <c r="AG50" s="458"/>
      <c r="AH50" s="458"/>
      <c r="AI50" s="458"/>
      <c r="AJ50" s="458"/>
      <c r="AK50" s="458"/>
      <c r="AL50" s="458"/>
      <c r="AM50" s="459"/>
      <c r="AN50" s="439"/>
      <c r="AO50" s="440"/>
      <c r="AP50" s="441"/>
      <c r="AQ50" s="80"/>
      <c r="AR50" s="30"/>
      <c r="AS50" s="80"/>
      <c r="AT50" s="457"/>
      <c r="AU50" s="458"/>
      <c r="AV50" s="458"/>
      <c r="AW50" s="458"/>
      <c r="AX50" s="458"/>
      <c r="AY50" s="458"/>
      <c r="AZ50" s="458"/>
      <c r="BA50" s="458"/>
      <c r="BB50" s="458"/>
      <c r="BC50" s="458"/>
      <c r="BD50" s="458"/>
      <c r="BE50" s="458"/>
      <c r="BF50" s="458"/>
      <c r="BG50" s="458"/>
      <c r="BH50" s="458"/>
      <c r="BI50" s="458"/>
      <c r="BJ50" s="458"/>
      <c r="BK50" s="458"/>
      <c r="BL50" s="458"/>
      <c r="BM50" s="459"/>
      <c r="BN50" s="439"/>
      <c r="BO50" s="440"/>
      <c r="BP50" s="441"/>
      <c r="BQ50" s="80"/>
      <c r="BR50" s="30"/>
      <c r="BW50" s="150"/>
    </row>
    <row r="51" spans="1:82" customFormat="1" x14ac:dyDescent="0.2">
      <c r="A51" s="30"/>
      <c r="B51" s="415"/>
      <c r="C51" s="416"/>
      <c r="D51" s="417"/>
      <c r="E51" s="424"/>
      <c r="F51" s="425"/>
      <c r="G51" s="425"/>
      <c r="H51" s="425"/>
      <c r="I51" s="425"/>
      <c r="J51" s="425"/>
      <c r="K51" s="425"/>
      <c r="L51" s="425"/>
      <c r="M51" s="425"/>
      <c r="N51" s="425"/>
      <c r="O51" s="425"/>
      <c r="P51" s="425"/>
      <c r="Q51" s="426"/>
      <c r="R51" s="30"/>
      <c r="S51" s="80"/>
      <c r="T51" s="492"/>
      <c r="U51" s="493"/>
      <c r="V51" s="493"/>
      <c r="W51" s="493"/>
      <c r="X51" s="493"/>
      <c r="Y51" s="493"/>
      <c r="Z51" s="493"/>
      <c r="AA51" s="493"/>
      <c r="AB51" s="493"/>
      <c r="AC51" s="493"/>
      <c r="AD51" s="493"/>
      <c r="AE51" s="493"/>
      <c r="AF51" s="493"/>
      <c r="AG51" s="493"/>
      <c r="AH51" s="493"/>
      <c r="AI51" s="493"/>
      <c r="AJ51" s="493"/>
      <c r="AK51" s="493"/>
      <c r="AL51" s="493"/>
      <c r="AM51" s="494"/>
      <c r="AN51" s="448"/>
      <c r="AO51" s="449"/>
      <c r="AP51" s="450"/>
      <c r="AQ51" s="80"/>
      <c r="AR51" s="30"/>
      <c r="AS51" s="80"/>
      <c r="AT51" s="492"/>
      <c r="AU51" s="493"/>
      <c r="AV51" s="493"/>
      <c r="AW51" s="493"/>
      <c r="AX51" s="493"/>
      <c r="AY51" s="493"/>
      <c r="AZ51" s="493"/>
      <c r="BA51" s="493"/>
      <c r="BB51" s="493"/>
      <c r="BC51" s="493"/>
      <c r="BD51" s="493"/>
      <c r="BE51" s="493"/>
      <c r="BF51" s="493"/>
      <c r="BG51" s="493"/>
      <c r="BH51" s="493"/>
      <c r="BI51" s="493"/>
      <c r="BJ51" s="493"/>
      <c r="BK51" s="493"/>
      <c r="BL51" s="493"/>
      <c r="BM51" s="494"/>
      <c r="BN51" s="448"/>
      <c r="BO51" s="449"/>
      <c r="BP51" s="450"/>
      <c r="BQ51" s="80"/>
      <c r="BR51" s="40"/>
      <c r="BU51" s="152"/>
    </row>
    <row r="52" spans="1:82" customFormat="1" ht="13.5" customHeight="1" x14ac:dyDescent="0.2">
      <c r="A52" s="30"/>
      <c r="B52" s="409" t="s">
        <v>69</v>
      </c>
      <c r="C52" s="410"/>
      <c r="D52" s="411"/>
      <c r="E52" s="418" t="s">
        <v>70</v>
      </c>
      <c r="F52" s="419"/>
      <c r="G52" s="419"/>
      <c r="H52" s="419"/>
      <c r="I52" s="419"/>
      <c r="J52" s="419"/>
      <c r="K52" s="419"/>
      <c r="L52" s="419"/>
      <c r="M52" s="419"/>
      <c r="N52" s="419"/>
      <c r="O52" s="419"/>
      <c r="P52" s="419"/>
      <c r="Q52" s="420"/>
      <c r="R52" s="30"/>
      <c r="S52" s="80"/>
      <c r="T52" s="800"/>
      <c r="U52" s="801"/>
      <c r="V52" s="801"/>
      <c r="W52" s="801"/>
      <c r="X52" s="801"/>
      <c r="Y52" s="801"/>
      <c r="Z52" s="801"/>
      <c r="AA52" s="801"/>
      <c r="AB52" s="801"/>
      <c r="AC52" s="801"/>
      <c r="AD52" s="801"/>
      <c r="AE52" s="801"/>
      <c r="AF52" s="801"/>
      <c r="AG52" s="801"/>
      <c r="AH52" s="801"/>
      <c r="AI52" s="801"/>
      <c r="AJ52" s="801"/>
      <c r="AK52" s="801"/>
      <c r="AL52" s="801"/>
      <c r="AM52" s="802"/>
      <c r="AN52" s="495" t="s">
        <v>51</v>
      </c>
      <c r="AO52" s="496"/>
      <c r="AP52" s="497"/>
      <c r="AQ52" s="80"/>
      <c r="AR52" s="30"/>
      <c r="AS52" s="80"/>
      <c r="AT52" s="800"/>
      <c r="AU52" s="801"/>
      <c r="AV52" s="801"/>
      <c r="AW52" s="801"/>
      <c r="AX52" s="801"/>
      <c r="AY52" s="801"/>
      <c r="AZ52" s="801"/>
      <c r="BA52" s="801"/>
      <c r="BB52" s="801"/>
      <c r="BC52" s="801"/>
      <c r="BD52" s="801"/>
      <c r="BE52" s="801"/>
      <c r="BF52" s="801"/>
      <c r="BG52" s="801"/>
      <c r="BH52" s="801"/>
      <c r="BI52" s="801"/>
      <c r="BJ52" s="801"/>
      <c r="BK52" s="801"/>
      <c r="BL52" s="801"/>
      <c r="BM52" s="802"/>
      <c r="BN52" s="495" t="s">
        <v>51</v>
      </c>
      <c r="BO52" s="496"/>
      <c r="BP52" s="497"/>
      <c r="BQ52" s="80"/>
      <c r="BR52" s="828" t="str">
        <f>IF($T$38="積算",IF($AT$52="","",IF($T$55-$AT$55&gt;$AT$46,"","※2")),"")</f>
        <v/>
      </c>
      <c r="BS52" s="739" t="str">
        <f>IF(BR52="※2","補助金が有る場合のF「リース料金支払額合計」から、補助金相当分の減額がされていることが確認できません。","")</f>
        <v/>
      </c>
      <c r="BT52" s="739"/>
      <c r="BU52" s="739"/>
      <c r="BV52" s="739"/>
      <c r="BW52" s="739"/>
      <c r="BX52" s="739"/>
      <c r="BY52" s="739"/>
      <c r="BZ52" s="739"/>
      <c r="CA52" s="739"/>
      <c r="CB52" s="739"/>
      <c r="CC52" s="739"/>
      <c r="CD52" s="739"/>
    </row>
    <row r="53" spans="1:82" customFormat="1" ht="13.5" customHeight="1" x14ac:dyDescent="0.2">
      <c r="A53" s="30"/>
      <c r="B53" s="412"/>
      <c r="C53" s="413"/>
      <c r="D53" s="414"/>
      <c r="E53" s="421"/>
      <c r="F53" s="422"/>
      <c r="G53" s="422"/>
      <c r="H53" s="422"/>
      <c r="I53" s="422"/>
      <c r="J53" s="422"/>
      <c r="K53" s="422"/>
      <c r="L53" s="422"/>
      <c r="M53" s="422"/>
      <c r="N53" s="422"/>
      <c r="O53" s="422"/>
      <c r="P53" s="422"/>
      <c r="Q53" s="423"/>
      <c r="R53" s="30"/>
      <c r="S53" s="80"/>
      <c r="T53" s="803"/>
      <c r="U53" s="804"/>
      <c r="V53" s="804"/>
      <c r="W53" s="804"/>
      <c r="X53" s="804"/>
      <c r="Y53" s="804"/>
      <c r="Z53" s="804"/>
      <c r="AA53" s="804"/>
      <c r="AB53" s="804"/>
      <c r="AC53" s="804"/>
      <c r="AD53" s="804"/>
      <c r="AE53" s="804"/>
      <c r="AF53" s="804"/>
      <c r="AG53" s="804"/>
      <c r="AH53" s="804"/>
      <c r="AI53" s="804"/>
      <c r="AJ53" s="804"/>
      <c r="AK53" s="804"/>
      <c r="AL53" s="804"/>
      <c r="AM53" s="805"/>
      <c r="AN53" s="439"/>
      <c r="AO53" s="440"/>
      <c r="AP53" s="441"/>
      <c r="AQ53" s="80"/>
      <c r="AR53" s="30"/>
      <c r="AS53" s="80"/>
      <c r="AT53" s="803"/>
      <c r="AU53" s="804"/>
      <c r="AV53" s="804"/>
      <c r="AW53" s="804"/>
      <c r="AX53" s="804"/>
      <c r="AY53" s="804"/>
      <c r="AZ53" s="804"/>
      <c r="BA53" s="804"/>
      <c r="BB53" s="804"/>
      <c r="BC53" s="804"/>
      <c r="BD53" s="804"/>
      <c r="BE53" s="804"/>
      <c r="BF53" s="804"/>
      <c r="BG53" s="804"/>
      <c r="BH53" s="804"/>
      <c r="BI53" s="804"/>
      <c r="BJ53" s="804"/>
      <c r="BK53" s="804"/>
      <c r="BL53" s="804"/>
      <c r="BM53" s="805"/>
      <c r="BN53" s="439"/>
      <c r="BO53" s="440"/>
      <c r="BP53" s="441"/>
      <c r="BQ53" s="80"/>
      <c r="BR53" s="828"/>
      <c r="BS53" s="739"/>
      <c r="BT53" s="739"/>
      <c r="BU53" s="739"/>
      <c r="BV53" s="739"/>
      <c r="BW53" s="739"/>
      <c r="BX53" s="739"/>
      <c r="BY53" s="739"/>
      <c r="BZ53" s="739"/>
      <c r="CA53" s="739"/>
      <c r="CB53" s="739"/>
      <c r="CC53" s="739"/>
      <c r="CD53" s="739"/>
    </row>
    <row r="54" spans="1:82" customFormat="1" ht="13.5" customHeight="1" x14ac:dyDescent="0.2">
      <c r="A54" s="30"/>
      <c r="B54" s="415"/>
      <c r="C54" s="416"/>
      <c r="D54" s="417"/>
      <c r="E54" s="424"/>
      <c r="F54" s="425"/>
      <c r="G54" s="425"/>
      <c r="H54" s="425"/>
      <c r="I54" s="425"/>
      <c r="J54" s="425"/>
      <c r="K54" s="425"/>
      <c r="L54" s="425"/>
      <c r="M54" s="425"/>
      <c r="N54" s="425"/>
      <c r="O54" s="425"/>
      <c r="P54" s="425"/>
      <c r="Q54" s="426"/>
      <c r="R54" s="30"/>
      <c r="S54" s="80"/>
      <c r="T54" s="806"/>
      <c r="U54" s="807"/>
      <c r="V54" s="807"/>
      <c r="W54" s="807"/>
      <c r="X54" s="807"/>
      <c r="Y54" s="807"/>
      <c r="Z54" s="807"/>
      <c r="AA54" s="807"/>
      <c r="AB54" s="807"/>
      <c r="AC54" s="807"/>
      <c r="AD54" s="807"/>
      <c r="AE54" s="807"/>
      <c r="AF54" s="807"/>
      <c r="AG54" s="807"/>
      <c r="AH54" s="807"/>
      <c r="AI54" s="807"/>
      <c r="AJ54" s="807"/>
      <c r="AK54" s="807"/>
      <c r="AL54" s="807"/>
      <c r="AM54" s="808"/>
      <c r="AN54" s="448"/>
      <c r="AO54" s="449"/>
      <c r="AP54" s="450"/>
      <c r="AQ54" s="80"/>
      <c r="AR54" s="30"/>
      <c r="AS54" s="80"/>
      <c r="AT54" s="806"/>
      <c r="AU54" s="807"/>
      <c r="AV54" s="807"/>
      <c r="AW54" s="807"/>
      <c r="AX54" s="807"/>
      <c r="AY54" s="807"/>
      <c r="AZ54" s="807"/>
      <c r="BA54" s="807"/>
      <c r="BB54" s="807"/>
      <c r="BC54" s="807"/>
      <c r="BD54" s="807"/>
      <c r="BE54" s="807"/>
      <c r="BF54" s="807"/>
      <c r="BG54" s="807"/>
      <c r="BH54" s="807"/>
      <c r="BI54" s="807"/>
      <c r="BJ54" s="807"/>
      <c r="BK54" s="807"/>
      <c r="BL54" s="807"/>
      <c r="BM54" s="808"/>
      <c r="BN54" s="448"/>
      <c r="BO54" s="449"/>
      <c r="BP54" s="450"/>
      <c r="BQ54" s="80"/>
      <c r="BR54" s="828"/>
      <c r="BS54" s="739"/>
      <c r="BT54" s="739"/>
      <c r="BU54" s="739"/>
      <c r="BV54" s="739"/>
      <c r="BW54" s="739"/>
      <c r="BX54" s="739"/>
      <c r="BY54" s="739"/>
      <c r="BZ54" s="739"/>
      <c r="CA54" s="739"/>
      <c r="CB54" s="739"/>
      <c r="CC54" s="739"/>
      <c r="CD54" s="739"/>
    </row>
    <row r="55" spans="1:82" customFormat="1" ht="13.5" customHeight="1" x14ac:dyDescent="0.2">
      <c r="A55" s="30"/>
      <c r="B55" s="409" t="s">
        <v>71</v>
      </c>
      <c r="C55" s="410"/>
      <c r="D55" s="411"/>
      <c r="E55" s="418" t="s">
        <v>72</v>
      </c>
      <c r="F55" s="419"/>
      <c r="G55" s="419"/>
      <c r="H55" s="419"/>
      <c r="I55" s="419"/>
      <c r="J55" s="419"/>
      <c r="K55" s="419"/>
      <c r="L55" s="419"/>
      <c r="M55" s="419"/>
      <c r="N55" s="419"/>
      <c r="O55" s="419"/>
      <c r="P55" s="419"/>
      <c r="Q55" s="420"/>
      <c r="R55" s="30"/>
      <c r="S55" s="80"/>
      <c r="T55" s="454" t="str">
        <f>IF(T38="積算",T49+T52,"")</f>
        <v/>
      </c>
      <c r="U55" s="455"/>
      <c r="V55" s="455"/>
      <c r="W55" s="455"/>
      <c r="X55" s="455"/>
      <c r="Y55" s="455"/>
      <c r="Z55" s="455"/>
      <c r="AA55" s="455"/>
      <c r="AB55" s="455"/>
      <c r="AC55" s="455"/>
      <c r="AD55" s="455"/>
      <c r="AE55" s="455"/>
      <c r="AF55" s="455"/>
      <c r="AG55" s="455"/>
      <c r="AH55" s="455"/>
      <c r="AI55" s="455"/>
      <c r="AJ55" s="455"/>
      <c r="AK55" s="455"/>
      <c r="AL55" s="455"/>
      <c r="AM55" s="456"/>
      <c r="AN55" s="864" t="s">
        <v>51</v>
      </c>
      <c r="AO55" s="865"/>
      <c r="AP55" s="866"/>
      <c r="AQ55" s="81"/>
      <c r="AR55" s="93"/>
      <c r="AS55" s="81"/>
      <c r="AT55" s="454" t="str">
        <f>IF(T38="積算",AT49+AT52,"")</f>
        <v/>
      </c>
      <c r="AU55" s="455"/>
      <c r="AV55" s="455"/>
      <c r="AW55" s="455"/>
      <c r="AX55" s="455"/>
      <c r="AY55" s="455"/>
      <c r="AZ55" s="455"/>
      <c r="BA55" s="455"/>
      <c r="BB55" s="455"/>
      <c r="BC55" s="455"/>
      <c r="BD55" s="455"/>
      <c r="BE55" s="455"/>
      <c r="BF55" s="455"/>
      <c r="BG55" s="455"/>
      <c r="BH55" s="455"/>
      <c r="BI55" s="455"/>
      <c r="BJ55" s="455"/>
      <c r="BK55" s="455"/>
      <c r="BL55" s="455"/>
      <c r="BM55" s="456"/>
      <c r="BN55" s="495" t="s">
        <v>51</v>
      </c>
      <c r="BO55" s="496"/>
      <c r="BP55" s="497"/>
      <c r="BQ55" s="80"/>
      <c r="BR55" s="818" t="str">
        <f>IF($AT$55&gt;=$AT$49,"","※1")</f>
        <v/>
      </c>
      <c r="BS55" s="898" t="str">
        <f>IF(BR55="※1","残価設定がないリース契約であることが確認できません。","")</f>
        <v/>
      </c>
      <c r="BT55" s="898"/>
      <c r="BU55" s="898"/>
      <c r="BV55" s="898"/>
      <c r="BW55" s="898"/>
      <c r="BX55" s="898"/>
      <c r="BY55" s="898"/>
      <c r="BZ55" s="898"/>
      <c r="CA55" s="898"/>
      <c r="CB55" s="898"/>
      <c r="CC55" s="898"/>
      <c r="CD55" s="898"/>
    </row>
    <row r="56" spans="1:82" customFormat="1" ht="13.5" customHeight="1" x14ac:dyDescent="0.2">
      <c r="A56" s="30"/>
      <c r="B56" s="412"/>
      <c r="C56" s="413"/>
      <c r="D56" s="414"/>
      <c r="E56" s="421"/>
      <c r="F56" s="422"/>
      <c r="G56" s="422"/>
      <c r="H56" s="422"/>
      <c r="I56" s="422"/>
      <c r="J56" s="422"/>
      <c r="K56" s="422"/>
      <c r="L56" s="422"/>
      <c r="M56" s="422"/>
      <c r="N56" s="422"/>
      <c r="O56" s="422"/>
      <c r="P56" s="422"/>
      <c r="Q56" s="423"/>
      <c r="R56" s="30"/>
      <c r="S56" s="80"/>
      <c r="T56" s="457"/>
      <c r="U56" s="458"/>
      <c r="V56" s="458"/>
      <c r="W56" s="458"/>
      <c r="X56" s="458"/>
      <c r="Y56" s="458"/>
      <c r="Z56" s="458"/>
      <c r="AA56" s="458"/>
      <c r="AB56" s="458"/>
      <c r="AC56" s="458"/>
      <c r="AD56" s="458"/>
      <c r="AE56" s="458"/>
      <c r="AF56" s="458"/>
      <c r="AG56" s="458"/>
      <c r="AH56" s="458"/>
      <c r="AI56" s="458"/>
      <c r="AJ56" s="458"/>
      <c r="AK56" s="458"/>
      <c r="AL56" s="458"/>
      <c r="AM56" s="459"/>
      <c r="AN56" s="860"/>
      <c r="AO56" s="861"/>
      <c r="AP56" s="862"/>
      <c r="AQ56" s="81"/>
      <c r="AR56" s="93"/>
      <c r="AS56" s="81"/>
      <c r="AT56" s="457"/>
      <c r="AU56" s="458"/>
      <c r="AV56" s="458"/>
      <c r="AW56" s="458"/>
      <c r="AX56" s="458"/>
      <c r="AY56" s="458"/>
      <c r="AZ56" s="458"/>
      <c r="BA56" s="458"/>
      <c r="BB56" s="458"/>
      <c r="BC56" s="458"/>
      <c r="BD56" s="458"/>
      <c r="BE56" s="458"/>
      <c r="BF56" s="458"/>
      <c r="BG56" s="458"/>
      <c r="BH56" s="458"/>
      <c r="BI56" s="458"/>
      <c r="BJ56" s="458"/>
      <c r="BK56" s="458"/>
      <c r="BL56" s="458"/>
      <c r="BM56" s="459"/>
      <c r="BN56" s="439"/>
      <c r="BO56" s="440"/>
      <c r="BP56" s="441"/>
      <c r="BQ56" s="80"/>
      <c r="BR56" s="818"/>
      <c r="BS56" s="898"/>
      <c r="BT56" s="898"/>
      <c r="BU56" s="898"/>
      <c r="BV56" s="898"/>
      <c r="BW56" s="898"/>
      <c r="BX56" s="898"/>
      <c r="BY56" s="898"/>
      <c r="BZ56" s="898"/>
      <c r="CA56" s="898"/>
      <c r="CB56" s="898"/>
      <c r="CC56" s="898"/>
      <c r="CD56" s="898"/>
    </row>
    <row r="57" spans="1:82" customFormat="1" ht="13.5" customHeight="1" x14ac:dyDescent="0.2">
      <c r="A57" s="30"/>
      <c r="B57" s="415"/>
      <c r="C57" s="416"/>
      <c r="D57" s="417"/>
      <c r="E57" s="424"/>
      <c r="F57" s="425"/>
      <c r="G57" s="425"/>
      <c r="H57" s="425"/>
      <c r="I57" s="425"/>
      <c r="J57" s="425"/>
      <c r="K57" s="425"/>
      <c r="L57" s="425"/>
      <c r="M57" s="425"/>
      <c r="N57" s="425"/>
      <c r="O57" s="425"/>
      <c r="P57" s="425"/>
      <c r="Q57" s="426"/>
      <c r="R57" s="30"/>
      <c r="S57" s="80"/>
      <c r="T57" s="460"/>
      <c r="U57" s="461"/>
      <c r="V57" s="461"/>
      <c r="W57" s="461"/>
      <c r="X57" s="461"/>
      <c r="Y57" s="461"/>
      <c r="Z57" s="461"/>
      <c r="AA57" s="461"/>
      <c r="AB57" s="461"/>
      <c r="AC57" s="461"/>
      <c r="AD57" s="461"/>
      <c r="AE57" s="461"/>
      <c r="AF57" s="461"/>
      <c r="AG57" s="461"/>
      <c r="AH57" s="461"/>
      <c r="AI57" s="461"/>
      <c r="AJ57" s="461"/>
      <c r="AK57" s="461"/>
      <c r="AL57" s="461"/>
      <c r="AM57" s="462"/>
      <c r="AN57" s="542"/>
      <c r="AO57" s="543"/>
      <c r="AP57" s="544"/>
      <c r="AQ57" s="81"/>
      <c r="AR57" s="93"/>
      <c r="AS57" s="81"/>
      <c r="AT57" s="460"/>
      <c r="AU57" s="461"/>
      <c r="AV57" s="461"/>
      <c r="AW57" s="461"/>
      <c r="AX57" s="461"/>
      <c r="AY57" s="461"/>
      <c r="AZ57" s="461"/>
      <c r="BA57" s="461"/>
      <c r="BB57" s="461"/>
      <c r="BC57" s="461"/>
      <c r="BD57" s="461"/>
      <c r="BE57" s="461"/>
      <c r="BF57" s="461"/>
      <c r="BG57" s="461"/>
      <c r="BH57" s="461"/>
      <c r="BI57" s="461"/>
      <c r="BJ57" s="461"/>
      <c r="BK57" s="461"/>
      <c r="BL57" s="461"/>
      <c r="BM57" s="462"/>
      <c r="BN57" s="442"/>
      <c r="BO57" s="443"/>
      <c r="BP57" s="444"/>
      <c r="BQ57" s="80"/>
      <c r="BR57" s="818"/>
      <c r="BS57" s="898"/>
      <c r="BT57" s="898"/>
      <c r="BU57" s="898"/>
      <c r="BV57" s="898"/>
      <c r="BW57" s="898"/>
      <c r="BX57" s="898"/>
      <c r="BY57" s="898"/>
      <c r="BZ57" s="898"/>
      <c r="CA57" s="898"/>
      <c r="CB57" s="898"/>
      <c r="CC57" s="898"/>
      <c r="CD57" s="898"/>
    </row>
    <row r="58" spans="1:82" customFormat="1" ht="13.5" customHeight="1" x14ac:dyDescent="0.2">
      <c r="A58" s="30"/>
      <c r="B58" s="853"/>
      <c r="C58" s="853"/>
      <c r="D58" s="854"/>
      <c r="E58" s="523" t="s">
        <v>105</v>
      </c>
      <c r="F58" s="524"/>
      <c r="G58" s="525"/>
      <c r="H58" s="532" t="s">
        <v>113</v>
      </c>
      <c r="I58" s="533"/>
      <c r="J58" s="533"/>
      <c r="K58" s="533"/>
      <c r="L58" s="533"/>
      <c r="M58" s="533"/>
      <c r="N58" s="533"/>
      <c r="O58" s="533"/>
      <c r="P58" s="533"/>
      <c r="Q58" s="534"/>
      <c r="R58" s="30"/>
      <c r="S58" s="80"/>
      <c r="T58" s="843"/>
      <c r="U58" s="844"/>
      <c r="V58" s="844"/>
      <c r="W58" s="844"/>
      <c r="X58" s="844"/>
      <c r="Y58" s="844"/>
      <c r="Z58" s="844"/>
      <c r="AA58" s="844"/>
      <c r="AB58" s="844"/>
      <c r="AC58" s="844"/>
      <c r="AD58" s="844"/>
      <c r="AE58" s="844"/>
      <c r="AF58" s="844"/>
      <c r="AG58" s="844"/>
      <c r="AH58" s="844"/>
      <c r="AI58" s="844"/>
      <c r="AJ58" s="844"/>
      <c r="AK58" s="844"/>
      <c r="AL58" s="844"/>
      <c r="AM58" s="845"/>
      <c r="AN58" s="857" t="s">
        <v>51</v>
      </c>
      <c r="AO58" s="858"/>
      <c r="AP58" s="859"/>
      <c r="AQ58" s="81"/>
      <c r="AR58" s="93"/>
      <c r="AS58" s="81"/>
      <c r="AT58" s="843"/>
      <c r="AU58" s="844"/>
      <c r="AV58" s="844"/>
      <c r="AW58" s="844"/>
      <c r="AX58" s="844"/>
      <c r="AY58" s="844"/>
      <c r="AZ58" s="844"/>
      <c r="BA58" s="844"/>
      <c r="BB58" s="844"/>
      <c r="BC58" s="844"/>
      <c r="BD58" s="844"/>
      <c r="BE58" s="844"/>
      <c r="BF58" s="844"/>
      <c r="BG58" s="844"/>
      <c r="BH58" s="844"/>
      <c r="BI58" s="844"/>
      <c r="BJ58" s="844"/>
      <c r="BK58" s="844"/>
      <c r="BL58" s="844"/>
      <c r="BM58" s="845"/>
      <c r="BN58" s="834" t="s">
        <v>51</v>
      </c>
      <c r="BO58" s="835"/>
      <c r="BP58" s="836"/>
      <c r="BQ58" s="80"/>
      <c r="BR58" s="852" t="str">
        <f>IF($T$38="積算",IF(AT58+AT61=0,"",IF(AT58&amp;AT61="","",IF(AT58+AT61*(BG25-1)=AT55,"","※3"))),"")</f>
        <v/>
      </c>
      <c r="BS58" s="833" t="str">
        <f>IF(BR58="※3","初回リース契約期間のリース料金支払額合計額と一致しません。","")</f>
        <v/>
      </c>
      <c r="BT58" s="833"/>
      <c r="BU58" s="833"/>
      <c r="BV58" s="833"/>
      <c r="BW58" s="833"/>
      <c r="BX58" s="833"/>
      <c r="BY58" s="833"/>
      <c r="BZ58" s="833"/>
      <c r="CA58" s="833"/>
      <c r="CB58" s="833"/>
      <c r="CC58" s="833"/>
      <c r="CD58" s="833"/>
    </row>
    <row r="59" spans="1:82" customFormat="1" ht="13.5" customHeight="1" x14ac:dyDescent="0.2">
      <c r="A59" s="30"/>
      <c r="B59" s="522"/>
      <c r="C59" s="522"/>
      <c r="D59" s="855"/>
      <c r="E59" s="526"/>
      <c r="F59" s="856"/>
      <c r="G59" s="528"/>
      <c r="H59" s="535"/>
      <c r="I59" s="574"/>
      <c r="J59" s="574"/>
      <c r="K59" s="574"/>
      <c r="L59" s="574"/>
      <c r="M59" s="574"/>
      <c r="N59" s="574"/>
      <c r="O59" s="574"/>
      <c r="P59" s="574"/>
      <c r="Q59" s="537"/>
      <c r="R59" s="30"/>
      <c r="S59" s="80"/>
      <c r="T59" s="803"/>
      <c r="U59" s="804"/>
      <c r="V59" s="804"/>
      <c r="W59" s="804"/>
      <c r="X59" s="804"/>
      <c r="Y59" s="804"/>
      <c r="Z59" s="804"/>
      <c r="AA59" s="804"/>
      <c r="AB59" s="804"/>
      <c r="AC59" s="804"/>
      <c r="AD59" s="804"/>
      <c r="AE59" s="804"/>
      <c r="AF59" s="804"/>
      <c r="AG59" s="804"/>
      <c r="AH59" s="804"/>
      <c r="AI59" s="804"/>
      <c r="AJ59" s="804"/>
      <c r="AK59" s="804"/>
      <c r="AL59" s="804"/>
      <c r="AM59" s="805"/>
      <c r="AN59" s="860"/>
      <c r="AO59" s="861"/>
      <c r="AP59" s="862"/>
      <c r="AQ59" s="81"/>
      <c r="AR59" s="93"/>
      <c r="AS59" s="81"/>
      <c r="AT59" s="803"/>
      <c r="AU59" s="804"/>
      <c r="AV59" s="804"/>
      <c r="AW59" s="804"/>
      <c r="AX59" s="804"/>
      <c r="AY59" s="804"/>
      <c r="AZ59" s="804"/>
      <c r="BA59" s="804"/>
      <c r="BB59" s="804"/>
      <c r="BC59" s="804"/>
      <c r="BD59" s="804"/>
      <c r="BE59" s="804"/>
      <c r="BF59" s="804"/>
      <c r="BG59" s="804"/>
      <c r="BH59" s="804"/>
      <c r="BI59" s="804"/>
      <c r="BJ59" s="804"/>
      <c r="BK59" s="804"/>
      <c r="BL59" s="804"/>
      <c r="BM59" s="805"/>
      <c r="BN59" s="837"/>
      <c r="BO59" s="838"/>
      <c r="BP59" s="839"/>
      <c r="BQ59" s="80"/>
      <c r="BR59" s="852"/>
      <c r="BS59" s="833"/>
      <c r="BT59" s="833"/>
      <c r="BU59" s="833"/>
      <c r="BV59" s="833"/>
      <c r="BW59" s="833"/>
      <c r="BX59" s="833"/>
      <c r="BY59" s="833"/>
      <c r="BZ59" s="833"/>
      <c r="CA59" s="833"/>
      <c r="CB59" s="833"/>
      <c r="CC59" s="833"/>
      <c r="CD59" s="833"/>
    </row>
    <row r="60" spans="1:82" customFormat="1" ht="13.5" customHeight="1" x14ac:dyDescent="0.2">
      <c r="A60" s="30"/>
      <c r="B60" s="522"/>
      <c r="C60" s="522"/>
      <c r="D60" s="855"/>
      <c r="E60" s="529"/>
      <c r="F60" s="530"/>
      <c r="G60" s="531"/>
      <c r="H60" s="538"/>
      <c r="I60" s="539"/>
      <c r="J60" s="539"/>
      <c r="K60" s="539"/>
      <c r="L60" s="539"/>
      <c r="M60" s="539"/>
      <c r="N60" s="539"/>
      <c r="O60" s="539"/>
      <c r="P60" s="539"/>
      <c r="Q60" s="540"/>
      <c r="R60" s="30"/>
      <c r="S60" s="80"/>
      <c r="T60" s="846"/>
      <c r="U60" s="847"/>
      <c r="V60" s="847"/>
      <c r="W60" s="847"/>
      <c r="X60" s="847"/>
      <c r="Y60" s="847"/>
      <c r="Z60" s="847"/>
      <c r="AA60" s="847"/>
      <c r="AB60" s="847"/>
      <c r="AC60" s="847"/>
      <c r="AD60" s="847"/>
      <c r="AE60" s="847"/>
      <c r="AF60" s="847"/>
      <c r="AG60" s="847"/>
      <c r="AH60" s="847"/>
      <c r="AI60" s="847"/>
      <c r="AJ60" s="847"/>
      <c r="AK60" s="847"/>
      <c r="AL60" s="847"/>
      <c r="AM60" s="848"/>
      <c r="AN60" s="542"/>
      <c r="AO60" s="543"/>
      <c r="AP60" s="544"/>
      <c r="AQ60" s="81"/>
      <c r="AR60" s="93"/>
      <c r="AS60" s="81"/>
      <c r="AT60" s="846"/>
      <c r="AU60" s="847"/>
      <c r="AV60" s="847"/>
      <c r="AW60" s="847"/>
      <c r="AX60" s="847"/>
      <c r="AY60" s="847"/>
      <c r="AZ60" s="847"/>
      <c r="BA60" s="847"/>
      <c r="BB60" s="847"/>
      <c r="BC60" s="847"/>
      <c r="BD60" s="847"/>
      <c r="BE60" s="847"/>
      <c r="BF60" s="847"/>
      <c r="BG60" s="847"/>
      <c r="BH60" s="847"/>
      <c r="BI60" s="847"/>
      <c r="BJ60" s="847"/>
      <c r="BK60" s="847"/>
      <c r="BL60" s="847"/>
      <c r="BM60" s="848"/>
      <c r="BN60" s="551"/>
      <c r="BO60" s="552"/>
      <c r="BP60" s="553"/>
      <c r="BQ60" s="80"/>
      <c r="BR60" s="852"/>
      <c r="BS60" s="833"/>
      <c r="BT60" s="833"/>
      <c r="BU60" s="833"/>
      <c r="BV60" s="833"/>
      <c r="BW60" s="833"/>
      <c r="BX60" s="833"/>
      <c r="BY60" s="833"/>
      <c r="BZ60" s="833"/>
      <c r="CA60" s="833"/>
      <c r="CB60" s="833"/>
      <c r="CC60" s="833"/>
      <c r="CD60" s="833"/>
    </row>
    <row r="61" spans="1:82" customFormat="1" ht="13.5" customHeight="1" x14ac:dyDescent="0.2">
      <c r="A61" s="30"/>
      <c r="B61" s="863"/>
      <c r="C61" s="863"/>
      <c r="D61" s="855"/>
      <c r="E61" s="523" t="s">
        <v>106</v>
      </c>
      <c r="F61" s="524"/>
      <c r="G61" s="525"/>
      <c r="H61" s="532" t="s">
        <v>117</v>
      </c>
      <c r="I61" s="533"/>
      <c r="J61" s="533"/>
      <c r="K61" s="533"/>
      <c r="L61" s="533"/>
      <c r="M61" s="533"/>
      <c r="N61" s="533"/>
      <c r="O61" s="533"/>
      <c r="P61" s="533"/>
      <c r="Q61" s="534"/>
      <c r="R61" s="30"/>
      <c r="S61" s="80"/>
      <c r="T61" s="843"/>
      <c r="U61" s="844"/>
      <c r="V61" s="844"/>
      <c r="W61" s="844"/>
      <c r="X61" s="844"/>
      <c r="Y61" s="844"/>
      <c r="Z61" s="844"/>
      <c r="AA61" s="844"/>
      <c r="AB61" s="844"/>
      <c r="AC61" s="844"/>
      <c r="AD61" s="844"/>
      <c r="AE61" s="844"/>
      <c r="AF61" s="844"/>
      <c r="AG61" s="844"/>
      <c r="AH61" s="844"/>
      <c r="AI61" s="844"/>
      <c r="AJ61" s="844"/>
      <c r="AK61" s="844"/>
      <c r="AL61" s="844"/>
      <c r="AM61" s="845"/>
      <c r="AN61" s="857" t="s">
        <v>51</v>
      </c>
      <c r="AO61" s="858"/>
      <c r="AP61" s="859"/>
      <c r="AQ61" s="81"/>
      <c r="AR61" s="93"/>
      <c r="AS61" s="81"/>
      <c r="AT61" s="843"/>
      <c r="AU61" s="844"/>
      <c r="AV61" s="844"/>
      <c r="AW61" s="844"/>
      <c r="AX61" s="844"/>
      <c r="AY61" s="844"/>
      <c r="AZ61" s="844"/>
      <c r="BA61" s="844"/>
      <c r="BB61" s="844"/>
      <c r="BC61" s="844"/>
      <c r="BD61" s="844"/>
      <c r="BE61" s="844"/>
      <c r="BF61" s="844"/>
      <c r="BG61" s="844"/>
      <c r="BH61" s="844"/>
      <c r="BI61" s="844"/>
      <c r="BJ61" s="844"/>
      <c r="BK61" s="844"/>
      <c r="BL61" s="844"/>
      <c r="BM61" s="845"/>
      <c r="BN61" s="834" t="s">
        <v>51</v>
      </c>
      <c r="BO61" s="835"/>
      <c r="BP61" s="836"/>
      <c r="BQ61" s="80"/>
      <c r="BR61" s="852" t="str">
        <f>IF($T$38="積算",IF(T58+T61=0,"",IF(T58&amp;T61="","",IF(T58+T61*(BG25-1)=T55,"","※3"))),"")</f>
        <v/>
      </c>
      <c r="BS61" s="833" t="str">
        <f>IF(BR61="※3","初回リース契約期間のリース料金支払額合計額と一致しません。","")</f>
        <v/>
      </c>
      <c r="BT61" s="833"/>
      <c r="BU61" s="833"/>
      <c r="BV61" s="833"/>
      <c r="BW61" s="833"/>
      <c r="BX61" s="833"/>
      <c r="BY61" s="833"/>
      <c r="BZ61" s="833"/>
      <c r="CA61" s="833"/>
      <c r="CB61" s="833"/>
      <c r="CC61" s="833"/>
      <c r="CD61" s="833"/>
    </row>
    <row r="62" spans="1:82" customFormat="1" ht="13.5" customHeight="1" x14ac:dyDescent="0.2">
      <c r="A62" s="30"/>
      <c r="B62" s="863"/>
      <c r="C62" s="863"/>
      <c r="D62" s="855"/>
      <c r="E62" s="526"/>
      <c r="F62" s="856"/>
      <c r="G62" s="528"/>
      <c r="H62" s="535"/>
      <c r="I62" s="574"/>
      <c r="J62" s="574"/>
      <c r="K62" s="574"/>
      <c r="L62" s="574"/>
      <c r="M62" s="574"/>
      <c r="N62" s="574"/>
      <c r="O62" s="574"/>
      <c r="P62" s="574"/>
      <c r="Q62" s="537"/>
      <c r="R62" s="30"/>
      <c r="S62" s="80"/>
      <c r="T62" s="803"/>
      <c r="U62" s="804"/>
      <c r="V62" s="804"/>
      <c r="W62" s="804"/>
      <c r="X62" s="804"/>
      <c r="Y62" s="804"/>
      <c r="Z62" s="804"/>
      <c r="AA62" s="804"/>
      <c r="AB62" s="804"/>
      <c r="AC62" s="804"/>
      <c r="AD62" s="804"/>
      <c r="AE62" s="804"/>
      <c r="AF62" s="804"/>
      <c r="AG62" s="804"/>
      <c r="AH62" s="804"/>
      <c r="AI62" s="804"/>
      <c r="AJ62" s="804"/>
      <c r="AK62" s="804"/>
      <c r="AL62" s="804"/>
      <c r="AM62" s="805"/>
      <c r="AN62" s="860"/>
      <c r="AO62" s="861"/>
      <c r="AP62" s="862"/>
      <c r="AQ62" s="81"/>
      <c r="AR62" s="93"/>
      <c r="AS62" s="81"/>
      <c r="AT62" s="803"/>
      <c r="AU62" s="804"/>
      <c r="AV62" s="804"/>
      <c r="AW62" s="804"/>
      <c r="AX62" s="804"/>
      <c r="AY62" s="804"/>
      <c r="AZ62" s="804"/>
      <c r="BA62" s="804"/>
      <c r="BB62" s="804"/>
      <c r="BC62" s="804"/>
      <c r="BD62" s="804"/>
      <c r="BE62" s="804"/>
      <c r="BF62" s="804"/>
      <c r="BG62" s="804"/>
      <c r="BH62" s="804"/>
      <c r="BI62" s="804"/>
      <c r="BJ62" s="804"/>
      <c r="BK62" s="804"/>
      <c r="BL62" s="804"/>
      <c r="BM62" s="805"/>
      <c r="BN62" s="837"/>
      <c r="BO62" s="838"/>
      <c r="BP62" s="839"/>
      <c r="BQ62" s="80"/>
      <c r="BR62" s="852"/>
      <c r="BS62" s="833"/>
      <c r="BT62" s="833"/>
      <c r="BU62" s="833"/>
      <c r="BV62" s="833"/>
      <c r="BW62" s="833"/>
      <c r="BX62" s="833"/>
      <c r="BY62" s="833"/>
      <c r="BZ62" s="833"/>
      <c r="CA62" s="833"/>
      <c r="CB62" s="833"/>
      <c r="CC62" s="833"/>
      <c r="CD62" s="833"/>
    </row>
    <row r="63" spans="1:82" customFormat="1" ht="13.5" customHeight="1" x14ac:dyDescent="0.2">
      <c r="A63" s="30"/>
      <c r="B63" s="863"/>
      <c r="C63" s="863"/>
      <c r="D63" s="855"/>
      <c r="E63" s="529"/>
      <c r="F63" s="530"/>
      <c r="G63" s="531"/>
      <c r="H63" s="538"/>
      <c r="I63" s="539"/>
      <c r="J63" s="539"/>
      <c r="K63" s="539"/>
      <c r="L63" s="539"/>
      <c r="M63" s="539"/>
      <c r="N63" s="539"/>
      <c r="O63" s="539"/>
      <c r="P63" s="539"/>
      <c r="Q63" s="540"/>
      <c r="R63" s="30"/>
      <c r="S63" s="80"/>
      <c r="T63" s="806"/>
      <c r="U63" s="807"/>
      <c r="V63" s="807"/>
      <c r="W63" s="807"/>
      <c r="X63" s="807"/>
      <c r="Y63" s="807"/>
      <c r="Z63" s="807"/>
      <c r="AA63" s="807"/>
      <c r="AB63" s="807"/>
      <c r="AC63" s="807"/>
      <c r="AD63" s="807"/>
      <c r="AE63" s="807"/>
      <c r="AF63" s="807"/>
      <c r="AG63" s="807"/>
      <c r="AH63" s="807"/>
      <c r="AI63" s="807"/>
      <c r="AJ63" s="807"/>
      <c r="AK63" s="807"/>
      <c r="AL63" s="807"/>
      <c r="AM63" s="808"/>
      <c r="AN63" s="867"/>
      <c r="AO63" s="868"/>
      <c r="AP63" s="869"/>
      <c r="AQ63" s="81"/>
      <c r="AR63" s="93"/>
      <c r="AS63" s="81"/>
      <c r="AT63" s="806"/>
      <c r="AU63" s="807"/>
      <c r="AV63" s="807"/>
      <c r="AW63" s="807"/>
      <c r="AX63" s="807"/>
      <c r="AY63" s="807"/>
      <c r="AZ63" s="807"/>
      <c r="BA63" s="807"/>
      <c r="BB63" s="807"/>
      <c r="BC63" s="807"/>
      <c r="BD63" s="807"/>
      <c r="BE63" s="807"/>
      <c r="BF63" s="807"/>
      <c r="BG63" s="807"/>
      <c r="BH63" s="807"/>
      <c r="BI63" s="807"/>
      <c r="BJ63" s="807"/>
      <c r="BK63" s="807"/>
      <c r="BL63" s="807"/>
      <c r="BM63" s="808"/>
      <c r="BN63" s="840"/>
      <c r="BO63" s="841"/>
      <c r="BP63" s="842"/>
      <c r="BQ63" s="80"/>
      <c r="BR63" s="852"/>
      <c r="BS63" s="833"/>
      <c r="BT63" s="833"/>
      <c r="BU63" s="833"/>
      <c r="BV63" s="833"/>
      <c r="BW63" s="833"/>
      <c r="BX63" s="833"/>
      <c r="BY63" s="833"/>
      <c r="BZ63" s="833"/>
      <c r="CA63" s="833"/>
      <c r="CB63" s="833"/>
      <c r="CC63" s="833"/>
      <c r="CD63" s="833"/>
    </row>
    <row r="64" spans="1:82" customFormat="1" x14ac:dyDescent="0.2">
      <c r="A64" s="30"/>
      <c r="B64" s="30"/>
      <c r="C64" s="30"/>
      <c r="D64" s="30"/>
      <c r="E64" s="30"/>
      <c r="F64" s="30"/>
      <c r="G64" s="30"/>
      <c r="H64" s="30"/>
      <c r="I64" s="30"/>
      <c r="J64" s="30"/>
      <c r="K64" s="30"/>
      <c r="L64" s="30"/>
      <c r="M64" s="30"/>
      <c r="N64" s="30"/>
      <c r="O64" s="30"/>
      <c r="P64" s="30"/>
      <c r="Q64" s="30"/>
      <c r="R64" s="3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3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30"/>
    </row>
    <row r="65" spans="1:70" customFormat="1" ht="13.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row>
    <row r="66" spans="1:70" customFormat="1" ht="13.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row>
    <row r="67" spans="1:70" customFormat="1" ht="13.5" customHeight="1" x14ac:dyDescent="0.2">
      <c r="A67" s="30"/>
      <c r="B67" s="166" t="s">
        <v>73</v>
      </c>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8"/>
      <c r="BR67" s="30"/>
    </row>
    <row r="68" spans="1:70" customFormat="1" ht="13.5" customHeight="1" x14ac:dyDescent="0.2">
      <c r="A68" s="30"/>
      <c r="B68" s="178"/>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c r="AS68" s="179"/>
      <c r="AT68" s="179"/>
      <c r="AU68" s="179"/>
      <c r="AV68" s="179"/>
      <c r="AW68" s="179"/>
      <c r="AX68" s="179"/>
      <c r="AY68" s="179"/>
      <c r="AZ68" s="179"/>
      <c r="BA68" s="179"/>
      <c r="BB68" s="179"/>
      <c r="BC68" s="179"/>
      <c r="BD68" s="179"/>
      <c r="BE68" s="179"/>
      <c r="BF68" s="179"/>
      <c r="BG68" s="179"/>
      <c r="BH68" s="179"/>
      <c r="BI68" s="179"/>
      <c r="BJ68" s="179"/>
      <c r="BK68" s="179"/>
      <c r="BL68" s="179"/>
      <c r="BM68" s="179"/>
      <c r="BN68" s="179"/>
      <c r="BO68" s="179"/>
      <c r="BP68" s="179"/>
      <c r="BQ68" s="180"/>
      <c r="BR68" s="30"/>
    </row>
    <row r="69" spans="1:70" customFormat="1" ht="13.5" customHeight="1" x14ac:dyDescent="0.2">
      <c r="A69" s="30"/>
      <c r="B69" s="169"/>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30"/>
    </row>
    <row r="70" spans="1:70" customFormat="1" ht="13.5" customHeight="1" x14ac:dyDescent="0.2">
      <c r="A70" s="30"/>
      <c r="B70" s="30"/>
      <c r="C70" s="30"/>
      <c r="D70" s="30"/>
      <c r="E70" s="92"/>
      <c r="F70" s="92"/>
      <c r="G70" s="92"/>
      <c r="H70" s="92"/>
      <c r="I70" s="92"/>
      <c r="J70" s="92"/>
      <c r="K70" s="92"/>
      <c r="L70" s="92"/>
      <c r="M70" s="92"/>
      <c r="N70" s="92"/>
      <c r="O70" s="92"/>
      <c r="P70" s="92"/>
      <c r="Q70" s="92"/>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row>
    <row r="71" spans="1:70" customFormat="1" x14ac:dyDescent="0.2">
      <c r="A71" s="30"/>
      <c r="B71" s="30"/>
      <c r="C71" s="30"/>
      <c r="D71" s="30"/>
      <c r="E71" s="92"/>
      <c r="F71" s="92"/>
      <c r="G71" s="92"/>
      <c r="H71" s="92"/>
      <c r="I71" s="92"/>
      <c r="J71" s="92"/>
      <c r="K71" s="92"/>
      <c r="L71" s="92"/>
      <c r="M71" s="92"/>
      <c r="N71" s="92"/>
      <c r="O71" s="92"/>
      <c r="P71" s="92"/>
      <c r="Q71" s="92"/>
      <c r="R71" s="30"/>
      <c r="S71" s="179" t="s">
        <v>63</v>
      </c>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30"/>
      <c r="AS71" s="179" t="s">
        <v>64</v>
      </c>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79"/>
      <c r="BR71" s="30"/>
    </row>
    <row r="72" spans="1:70" customFormat="1" x14ac:dyDescent="0.2">
      <c r="A72" s="30"/>
      <c r="B72" s="30"/>
      <c r="C72" s="30"/>
      <c r="D72" s="30"/>
      <c r="E72" s="92"/>
      <c r="F72" s="92"/>
      <c r="G72" s="92"/>
      <c r="H72" s="92"/>
      <c r="I72" s="92"/>
      <c r="J72" s="92"/>
      <c r="K72" s="92"/>
      <c r="L72" s="92"/>
      <c r="M72" s="92"/>
      <c r="N72" s="92"/>
      <c r="O72" s="92"/>
      <c r="P72" s="92"/>
      <c r="Q72" s="92"/>
      <c r="R72" s="30"/>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30"/>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79"/>
      <c r="BR72" s="30"/>
    </row>
    <row r="73" spans="1:70" customFormat="1" ht="11.25" customHeight="1" x14ac:dyDescent="0.2">
      <c r="A73" s="30"/>
      <c r="B73" s="30"/>
      <c r="C73" s="30"/>
      <c r="D73" s="30"/>
      <c r="E73" s="92"/>
      <c r="F73" s="92"/>
      <c r="G73" s="92"/>
      <c r="H73" s="92"/>
      <c r="I73" s="92"/>
      <c r="J73" s="92"/>
      <c r="K73" s="92"/>
      <c r="L73" s="92"/>
      <c r="M73" s="92"/>
      <c r="N73" s="92"/>
      <c r="O73" s="92"/>
      <c r="P73" s="92"/>
      <c r="Q73" s="92"/>
      <c r="R73" s="3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3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30"/>
    </row>
    <row r="74" spans="1:70" customFormat="1" ht="13.5" customHeight="1" x14ac:dyDescent="0.2">
      <c r="A74" s="30"/>
      <c r="B74" s="409" t="s">
        <v>65</v>
      </c>
      <c r="C74" s="410"/>
      <c r="D74" s="411"/>
      <c r="E74" s="819" t="s">
        <v>66</v>
      </c>
      <c r="F74" s="820"/>
      <c r="G74" s="820"/>
      <c r="H74" s="820"/>
      <c r="I74" s="820"/>
      <c r="J74" s="820"/>
      <c r="K74" s="820"/>
      <c r="L74" s="820"/>
      <c r="M74" s="820"/>
      <c r="N74" s="820"/>
      <c r="O74" s="820"/>
      <c r="P74" s="820"/>
      <c r="Q74" s="821"/>
      <c r="R74" s="30"/>
      <c r="S74" s="80"/>
      <c r="T74" s="501">
        <v>0</v>
      </c>
      <c r="U74" s="502"/>
      <c r="V74" s="502"/>
      <c r="W74" s="502"/>
      <c r="X74" s="502"/>
      <c r="Y74" s="502"/>
      <c r="Z74" s="502"/>
      <c r="AA74" s="502"/>
      <c r="AB74" s="502"/>
      <c r="AC74" s="502"/>
      <c r="AD74" s="502"/>
      <c r="AE74" s="502"/>
      <c r="AF74" s="502"/>
      <c r="AG74" s="502"/>
      <c r="AH74" s="502"/>
      <c r="AI74" s="502"/>
      <c r="AJ74" s="502"/>
      <c r="AK74" s="502"/>
      <c r="AL74" s="502"/>
      <c r="AM74" s="503"/>
      <c r="AN74" s="510" t="s">
        <v>51</v>
      </c>
      <c r="AO74" s="511"/>
      <c r="AP74" s="512"/>
      <c r="AQ74" s="80"/>
      <c r="AR74" s="30"/>
      <c r="AS74" s="80"/>
      <c r="AT74" s="800"/>
      <c r="AU74" s="801"/>
      <c r="AV74" s="801"/>
      <c r="AW74" s="801"/>
      <c r="AX74" s="801"/>
      <c r="AY74" s="801"/>
      <c r="AZ74" s="801"/>
      <c r="BA74" s="801"/>
      <c r="BB74" s="801"/>
      <c r="BC74" s="801"/>
      <c r="BD74" s="801"/>
      <c r="BE74" s="801"/>
      <c r="BF74" s="801"/>
      <c r="BG74" s="801"/>
      <c r="BH74" s="801"/>
      <c r="BI74" s="801"/>
      <c r="BJ74" s="801"/>
      <c r="BK74" s="801"/>
      <c r="BL74" s="801"/>
      <c r="BM74" s="802"/>
      <c r="BN74" s="495" t="s">
        <v>51</v>
      </c>
      <c r="BO74" s="496"/>
      <c r="BP74" s="497"/>
      <c r="BQ74" s="80"/>
      <c r="BR74" s="30"/>
    </row>
    <row r="75" spans="1:70" customFormat="1" ht="13.5" customHeight="1" x14ac:dyDescent="0.2">
      <c r="A75" s="30"/>
      <c r="B75" s="412"/>
      <c r="C75" s="413"/>
      <c r="D75" s="414"/>
      <c r="E75" s="822"/>
      <c r="F75" s="823"/>
      <c r="G75" s="823"/>
      <c r="H75" s="823"/>
      <c r="I75" s="823"/>
      <c r="J75" s="823"/>
      <c r="K75" s="823"/>
      <c r="L75" s="823"/>
      <c r="M75" s="823"/>
      <c r="N75" s="823"/>
      <c r="O75" s="823"/>
      <c r="P75" s="823"/>
      <c r="Q75" s="824"/>
      <c r="R75" s="30"/>
      <c r="S75" s="80"/>
      <c r="T75" s="504"/>
      <c r="U75" s="505"/>
      <c r="V75" s="505"/>
      <c r="W75" s="505"/>
      <c r="X75" s="505"/>
      <c r="Y75" s="505"/>
      <c r="Z75" s="505"/>
      <c r="AA75" s="505"/>
      <c r="AB75" s="505"/>
      <c r="AC75" s="505"/>
      <c r="AD75" s="505"/>
      <c r="AE75" s="505"/>
      <c r="AF75" s="505"/>
      <c r="AG75" s="505"/>
      <c r="AH75" s="505"/>
      <c r="AI75" s="505"/>
      <c r="AJ75" s="505"/>
      <c r="AK75" s="505"/>
      <c r="AL75" s="505"/>
      <c r="AM75" s="506"/>
      <c r="AN75" s="513"/>
      <c r="AO75" s="514"/>
      <c r="AP75" s="515"/>
      <c r="AQ75" s="80"/>
      <c r="AR75" s="30"/>
      <c r="AS75" s="80"/>
      <c r="AT75" s="803"/>
      <c r="AU75" s="804"/>
      <c r="AV75" s="804"/>
      <c r="AW75" s="804"/>
      <c r="AX75" s="804"/>
      <c r="AY75" s="804"/>
      <c r="AZ75" s="804"/>
      <c r="BA75" s="804"/>
      <c r="BB75" s="804"/>
      <c r="BC75" s="804"/>
      <c r="BD75" s="804"/>
      <c r="BE75" s="804"/>
      <c r="BF75" s="804"/>
      <c r="BG75" s="804"/>
      <c r="BH75" s="804"/>
      <c r="BI75" s="804"/>
      <c r="BJ75" s="804"/>
      <c r="BK75" s="804"/>
      <c r="BL75" s="804"/>
      <c r="BM75" s="805"/>
      <c r="BN75" s="439"/>
      <c r="BO75" s="440"/>
      <c r="BP75" s="441"/>
      <c r="BQ75" s="80"/>
      <c r="BR75" s="30"/>
    </row>
    <row r="76" spans="1:70" customFormat="1" ht="13.5" customHeight="1" x14ac:dyDescent="0.2">
      <c r="A76" s="30"/>
      <c r="B76" s="415"/>
      <c r="C76" s="416"/>
      <c r="D76" s="417"/>
      <c r="E76" s="825"/>
      <c r="F76" s="826"/>
      <c r="G76" s="826"/>
      <c r="H76" s="826"/>
      <c r="I76" s="826"/>
      <c r="J76" s="826"/>
      <c r="K76" s="826"/>
      <c r="L76" s="826"/>
      <c r="M76" s="826"/>
      <c r="N76" s="826"/>
      <c r="O76" s="826"/>
      <c r="P76" s="826"/>
      <c r="Q76" s="827"/>
      <c r="R76" s="30"/>
      <c r="S76" s="80"/>
      <c r="T76" s="507"/>
      <c r="U76" s="508"/>
      <c r="V76" s="508"/>
      <c r="W76" s="508"/>
      <c r="X76" s="508"/>
      <c r="Y76" s="508"/>
      <c r="Z76" s="508"/>
      <c r="AA76" s="508"/>
      <c r="AB76" s="508"/>
      <c r="AC76" s="508"/>
      <c r="AD76" s="508"/>
      <c r="AE76" s="508"/>
      <c r="AF76" s="508"/>
      <c r="AG76" s="508"/>
      <c r="AH76" s="508"/>
      <c r="AI76" s="508"/>
      <c r="AJ76" s="508"/>
      <c r="AK76" s="508"/>
      <c r="AL76" s="508"/>
      <c r="AM76" s="509"/>
      <c r="AN76" s="516"/>
      <c r="AO76" s="517"/>
      <c r="AP76" s="518"/>
      <c r="AQ76" s="80"/>
      <c r="AR76" s="30"/>
      <c r="AS76" s="80"/>
      <c r="AT76" s="806"/>
      <c r="AU76" s="807"/>
      <c r="AV76" s="807"/>
      <c r="AW76" s="807"/>
      <c r="AX76" s="807"/>
      <c r="AY76" s="807"/>
      <c r="AZ76" s="807"/>
      <c r="BA76" s="807"/>
      <c r="BB76" s="807"/>
      <c r="BC76" s="807"/>
      <c r="BD76" s="807"/>
      <c r="BE76" s="807"/>
      <c r="BF76" s="807"/>
      <c r="BG76" s="807"/>
      <c r="BH76" s="807"/>
      <c r="BI76" s="807"/>
      <c r="BJ76" s="807"/>
      <c r="BK76" s="807"/>
      <c r="BL76" s="807"/>
      <c r="BM76" s="808"/>
      <c r="BN76" s="448"/>
      <c r="BO76" s="449"/>
      <c r="BP76" s="450"/>
      <c r="BQ76" s="80"/>
      <c r="BR76" s="30"/>
    </row>
    <row r="77" spans="1:70" customFormat="1" ht="13.5" customHeight="1" x14ac:dyDescent="0.2">
      <c r="A77" s="30"/>
      <c r="B77" s="409" t="s">
        <v>67</v>
      </c>
      <c r="C77" s="410"/>
      <c r="D77" s="411"/>
      <c r="E77" s="418" t="s">
        <v>68</v>
      </c>
      <c r="F77" s="419"/>
      <c r="G77" s="419"/>
      <c r="H77" s="419"/>
      <c r="I77" s="419"/>
      <c r="J77" s="419"/>
      <c r="K77" s="419"/>
      <c r="L77" s="419"/>
      <c r="M77" s="419"/>
      <c r="N77" s="419"/>
      <c r="O77" s="419"/>
      <c r="P77" s="419"/>
      <c r="Q77" s="420"/>
      <c r="R77" s="30"/>
      <c r="S77" s="80"/>
      <c r="T77" s="454" t="str">
        <f>IF($T$38="料率",T28-T46,"")</f>
        <v/>
      </c>
      <c r="U77" s="455"/>
      <c r="V77" s="455"/>
      <c r="W77" s="455"/>
      <c r="X77" s="455"/>
      <c r="Y77" s="455"/>
      <c r="Z77" s="455"/>
      <c r="AA77" s="455"/>
      <c r="AB77" s="455"/>
      <c r="AC77" s="455"/>
      <c r="AD77" s="455"/>
      <c r="AE77" s="455"/>
      <c r="AF77" s="455"/>
      <c r="AG77" s="455"/>
      <c r="AH77" s="455"/>
      <c r="AI77" s="455"/>
      <c r="AJ77" s="455"/>
      <c r="AK77" s="455"/>
      <c r="AL77" s="455"/>
      <c r="AM77" s="456"/>
      <c r="AN77" s="495" t="s">
        <v>51</v>
      </c>
      <c r="AO77" s="496"/>
      <c r="AP77" s="497"/>
      <c r="AQ77" s="80"/>
      <c r="AR77" s="30"/>
      <c r="AS77" s="80"/>
      <c r="AT77" s="454" t="str">
        <f>IF($T$38="料率",T28-AT74,"")</f>
        <v/>
      </c>
      <c r="AU77" s="455"/>
      <c r="AV77" s="455"/>
      <c r="AW77" s="455"/>
      <c r="AX77" s="455"/>
      <c r="AY77" s="455"/>
      <c r="AZ77" s="455"/>
      <c r="BA77" s="455"/>
      <c r="BB77" s="455"/>
      <c r="BC77" s="455"/>
      <c r="BD77" s="455"/>
      <c r="BE77" s="455"/>
      <c r="BF77" s="455"/>
      <c r="BG77" s="455"/>
      <c r="BH77" s="455"/>
      <c r="BI77" s="455"/>
      <c r="BJ77" s="455"/>
      <c r="BK77" s="455"/>
      <c r="BL77" s="455"/>
      <c r="BM77" s="456"/>
      <c r="BN77" s="495" t="s">
        <v>51</v>
      </c>
      <c r="BO77" s="496"/>
      <c r="BP77" s="497"/>
      <c r="BQ77" s="80"/>
      <c r="BR77" s="30"/>
    </row>
    <row r="78" spans="1:70" customFormat="1" ht="13.5" customHeight="1" x14ac:dyDescent="0.2">
      <c r="A78" s="30"/>
      <c r="B78" s="412"/>
      <c r="C78" s="413"/>
      <c r="D78" s="414"/>
      <c r="E78" s="421"/>
      <c r="F78" s="422"/>
      <c r="G78" s="422"/>
      <c r="H78" s="422"/>
      <c r="I78" s="422"/>
      <c r="J78" s="422"/>
      <c r="K78" s="422"/>
      <c r="L78" s="422"/>
      <c r="M78" s="422"/>
      <c r="N78" s="422"/>
      <c r="O78" s="422"/>
      <c r="P78" s="422"/>
      <c r="Q78" s="423"/>
      <c r="R78" s="30"/>
      <c r="S78" s="80"/>
      <c r="T78" s="457"/>
      <c r="U78" s="458"/>
      <c r="V78" s="458"/>
      <c r="W78" s="458"/>
      <c r="X78" s="458"/>
      <c r="Y78" s="458"/>
      <c r="Z78" s="458"/>
      <c r="AA78" s="458"/>
      <c r="AB78" s="458"/>
      <c r="AC78" s="458"/>
      <c r="AD78" s="458"/>
      <c r="AE78" s="458"/>
      <c r="AF78" s="458"/>
      <c r="AG78" s="458"/>
      <c r="AH78" s="458"/>
      <c r="AI78" s="458"/>
      <c r="AJ78" s="458"/>
      <c r="AK78" s="458"/>
      <c r="AL78" s="458"/>
      <c r="AM78" s="459"/>
      <c r="AN78" s="439"/>
      <c r="AO78" s="440"/>
      <c r="AP78" s="441"/>
      <c r="AQ78" s="80"/>
      <c r="AR78" s="30"/>
      <c r="AS78" s="80"/>
      <c r="AT78" s="457"/>
      <c r="AU78" s="458"/>
      <c r="AV78" s="458"/>
      <c r="AW78" s="458"/>
      <c r="AX78" s="458"/>
      <c r="AY78" s="458"/>
      <c r="AZ78" s="458"/>
      <c r="BA78" s="458"/>
      <c r="BB78" s="458"/>
      <c r="BC78" s="458"/>
      <c r="BD78" s="458"/>
      <c r="BE78" s="458"/>
      <c r="BF78" s="458"/>
      <c r="BG78" s="458"/>
      <c r="BH78" s="458"/>
      <c r="BI78" s="458"/>
      <c r="BJ78" s="458"/>
      <c r="BK78" s="458"/>
      <c r="BL78" s="458"/>
      <c r="BM78" s="459"/>
      <c r="BN78" s="439"/>
      <c r="BO78" s="440"/>
      <c r="BP78" s="441"/>
      <c r="BQ78" s="80"/>
      <c r="BR78" s="30"/>
    </row>
    <row r="79" spans="1:70" customFormat="1" ht="13.5" customHeight="1" x14ac:dyDescent="0.2">
      <c r="A79" s="30"/>
      <c r="B79" s="415"/>
      <c r="C79" s="416"/>
      <c r="D79" s="417"/>
      <c r="E79" s="424"/>
      <c r="F79" s="425"/>
      <c r="G79" s="425"/>
      <c r="H79" s="425"/>
      <c r="I79" s="425"/>
      <c r="J79" s="425"/>
      <c r="K79" s="425"/>
      <c r="L79" s="425"/>
      <c r="M79" s="425"/>
      <c r="N79" s="425"/>
      <c r="O79" s="425"/>
      <c r="P79" s="425"/>
      <c r="Q79" s="426"/>
      <c r="R79" s="30"/>
      <c r="S79" s="80"/>
      <c r="T79" s="492"/>
      <c r="U79" s="493"/>
      <c r="V79" s="493"/>
      <c r="W79" s="493"/>
      <c r="X79" s="493"/>
      <c r="Y79" s="493"/>
      <c r="Z79" s="493"/>
      <c r="AA79" s="493"/>
      <c r="AB79" s="493"/>
      <c r="AC79" s="493"/>
      <c r="AD79" s="493"/>
      <c r="AE79" s="493"/>
      <c r="AF79" s="493"/>
      <c r="AG79" s="493"/>
      <c r="AH79" s="493"/>
      <c r="AI79" s="493"/>
      <c r="AJ79" s="493"/>
      <c r="AK79" s="493"/>
      <c r="AL79" s="493"/>
      <c r="AM79" s="494"/>
      <c r="AN79" s="448"/>
      <c r="AO79" s="449"/>
      <c r="AP79" s="450"/>
      <c r="AQ79" s="80"/>
      <c r="AR79" s="30"/>
      <c r="AS79" s="80"/>
      <c r="AT79" s="492"/>
      <c r="AU79" s="493"/>
      <c r="AV79" s="493"/>
      <c r="AW79" s="493"/>
      <c r="AX79" s="493"/>
      <c r="AY79" s="493"/>
      <c r="AZ79" s="493"/>
      <c r="BA79" s="493"/>
      <c r="BB79" s="493"/>
      <c r="BC79" s="493"/>
      <c r="BD79" s="493"/>
      <c r="BE79" s="493"/>
      <c r="BF79" s="493"/>
      <c r="BG79" s="493"/>
      <c r="BH79" s="493"/>
      <c r="BI79" s="493"/>
      <c r="BJ79" s="493"/>
      <c r="BK79" s="493"/>
      <c r="BL79" s="493"/>
      <c r="BM79" s="494"/>
      <c r="BN79" s="448"/>
      <c r="BO79" s="449"/>
      <c r="BP79" s="450"/>
      <c r="BQ79" s="80"/>
      <c r="BR79" s="30"/>
    </row>
    <row r="80" spans="1:70" customFormat="1" x14ac:dyDescent="0.2">
      <c r="A80" s="30"/>
      <c r="B80" s="30"/>
      <c r="C80" s="30"/>
      <c r="D80" s="30"/>
      <c r="E80" s="92"/>
      <c r="F80" s="92"/>
      <c r="G80" s="92"/>
      <c r="H80" s="92"/>
      <c r="I80" s="92"/>
      <c r="J80" s="92"/>
      <c r="K80" s="92"/>
      <c r="L80" s="92"/>
      <c r="M80" s="92"/>
      <c r="N80" s="92"/>
      <c r="O80" s="92"/>
      <c r="P80" s="92"/>
      <c r="Q80" s="92"/>
      <c r="R80" s="30"/>
      <c r="S80" s="80"/>
      <c r="T80" s="682" t="s">
        <v>75</v>
      </c>
      <c r="U80" s="682"/>
      <c r="V80" s="682"/>
      <c r="W80" s="682"/>
      <c r="X80" s="682"/>
      <c r="Y80" s="682"/>
      <c r="Z80" s="682"/>
      <c r="AA80" s="682"/>
      <c r="AB80" s="682"/>
      <c r="AC80" s="682"/>
      <c r="AD80" s="682"/>
      <c r="AE80" s="682"/>
      <c r="AF80" s="682"/>
      <c r="AG80" s="682"/>
      <c r="AH80" s="682"/>
      <c r="AI80" s="682"/>
      <c r="AJ80" s="682"/>
      <c r="AK80" s="682"/>
      <c r="AL80" s="682"/>
      <c r="AM80" s="682"/>
      <c r="AN80" s="83"/>
      <c r="AO80" s="83"/>
      <c r="AP80" s="83"/>
      <c r="AQ80" s="80"/>
      <c r="AR80" s="30"/>
      <c r="AS80" s="80"/>
      <c r="AT80" s="683" t="s">
        <v>75</v>
      </c>
      <c r="AU80" s="683"/>
      <c r="AV80" s="683"/>
      <c r="AW80" s="683"/>
      <c r="AX80" s="683"/>
      <c r="AY80" s="683"/>
      <c r="AZ80" s="683"/>
      <c r="BA80" s="683"/>
      <c r="BB80" s="683"/>
      <c r="BC80" s="683"/>
      <c r="BD80" s="683"/>
      <c r="BE80" s="683"/>
      <c r="BF80" s="683"/>
      <c r="BG80" s="683"/>
      <c r="BH80" s="683"/>
      <c r="BI80" s="683"/>
      <c r="BJ80" s="683"/>
      <c r="BK80" s="683"/>
      <c r="BL80" s="683"/>
      <c r="BM80" s="683"/>
      <c r="BN80" s="83"/>
      <c r="BO80" s="83"/>
      <c r="BP80" s="83"/>
      <c r="BQ80" s="80"/>
      <c r="BR80" s="30"/>
    </row>
    <row r="81" spans="1:82" customFormat="1" ht="13.5" customHeight="1" x14ac:dyDescent="0.2">
      <c r="A81" s="30"/>
      <c r="B81" s="409" t="s">
        <v>76</v>
      </c>
      <c r="C81" s="410"/>
      <c r="D81" s="411"/>
      <c r="E81" s="418" t="s">
        <v>77</v>
      </c>
      <c r="F81" s="419"/>
      <c r="G81" s="419"/>
      <c r="H81" s="419"/>
      <c r="I81" s="419"/>
      <c r="J81" s="419"/>
      <c r="K81" s="419"/>
      <c r="L81" s="419"/>
      <c r="M81" s="419"/>
      <c r="N81" s="419"/>
      <c r="O81" s="419"/>
      <c r="P81" s="419"/>
      <c r="Q81" s="420"/>
      <c r="R81" s="30"/>
      <c r="S81" s="80"/>
      <c r="T81" s="883"/>
      <c r="U81" s="884"/>
      <c r="V81" s="884"/>
      <c r="W81" s="884"/>
      <c r="X81" s="884"/>
      <c r="Y81" s="884"/>
      <c r="Z81" s="884"/>
      <c r="AA81" s="884"/>
      <c r="AB81" s="884"/>
      <c r="AC81" s="884"/>
      <c r="AD81" s="884"/>
      <c r="AE81" s="884"/>
      <c r="AF81" s="884"/>
      <c r="AG81" s="884"/>
      <c r="AH81" s="884"/>
      <c r="AI81" s="884"/>
      <c r="AJ81" s="884"/>
      <c r="AK81" s="884"/>
      <c r="AL81" s="884"/>
      <c r="AM81" s="885"/>
      <c r="AN81" s="495" t="s">
        <v>78</v>
      </c>
      <c r="AO81" s="496"/>
      <c r="AP81" s="497"/>
      <c r="AQ81" s="80"/>
      <c r="AR81" s="30"/>
      <c r="AS81" s="80"/>
      <c r="AT81" s="883"/>
      <c r="AU81" s="884"/>
      <c r="AV81" s="884"/>
      <c r="AW81" s="884"/>
      <c r="AX81" s="884"/>
      <c r="AY81" s="884"/>
      <c r="AZ81" s="884"/>
      <c r="BA81" s="884"/>
      <c r="BB81" s="884"/>
      <c r="BC81" s="884"/>
      <c r="BD81" s="884"/>
      <c r="BE81" s="884"/>
      <c r="BF81" s="884"/>
      <c r="BG81" s="884"/>
      <c r="BH81" s="884"/>
      <c r="BI81" s="884"/>
      <c r="BJ81" s="884"/>
      <c r="BK81" s="884"/>
      <c r="BL81" s="884"/>
      <c r="BM81" s="885"/>
      <c r="BN81" s="495" t="s">
        <v>78</v>
      </c>
      <c r="BO81" s="496"/>
      <c r="BP81" s="497"/>
      <c r="BQ81" s="80"/>
      <c r="BR81" s="30"/>
    </row>
    <row r="82" spans="1:82" customFormat="1" ht="13.5" customHeight="1" x14ac:dyDescent="0.2">
      <c r="A82" s="30"/>
      <c r="B82" s="412"/>
      <c r="C82" s="413"/>
      <c r="D82" s="414"/>
      <c r="E82" s="421"/>
      <c r="F82" s="422"/>
      <c r="G82" s="422"/>
      <c r="H82" s="422"/>
      <c r="I82" s="422"/>
      <c r="J82" s="422"/>
      <c r="K82" s="422"/>
      <c r="L82" s="422"/>
      <c r="M82" s="422"/>
      <c r="N82" s="422"/>
      <c r="O82" s="422"/>
      <c r="P82" s="422"/>
      <c r="Q82" s="423"/>
      <c r="R82" s="30"/>
      <c r="S82" s="80"/>
      <c r="T82" s="886"/>
      <c r="U82" s="887"/>
      <c r="V82" s="887"/>
      <c r="W82" s="887"/>
      <c r="X82" s="887"/>
      <c r="Y82" s="887"/>
      <c r="Z82" s="887"/>
      <c r="AA82" s="887"/>
      <c r="AB82" s="887"/>
      <c r="AC82" s="887"/>
      <c r="AD82" s="887"/>
      <c r="AE82" s="887"/>
      <c r="AF82" s="887"/>
      <c r="AG82" s="887"/>
      <c r="AH82" s="887"/>
      <c r="AI82" s="887"/>
      <c r="AJ82" s="887"/>
      <c r="AK82" s="887"/>
      <c r="AL82" s="887"/>
      <c r="AM82" s="888"/>
      <c r="AN82" s="439"/>
      <c r="AO82" s="440"/>
      <c r="AP82" s="441"/>
      <c r="AQ82" s="80"/>
      <c r="AR82" s="30"/>
      <c r="AS82" s="80"/>
      <c r="AT82" s="886"/>
      <c r="AU82" s="887"/>
      <c r="AV82" s="887"/>
      <c r="AW82" s="887"/>
      <c r="AX82" s="887"/>
      <c r="AY82" s="887"/>
      <c r="AZ82" s="887"/>
      <c r="BA82" s="887"/>
      <c r="BB82" s="887"/>
      <c r="BC82" s="887"/>
      <c r="BD82" s="887"/>
      <c r="BE82" s="887"/>
      <c r="BF82" s="887"/>
      <c r="BG82" s="887"/>
      <c r="BH82" s="887"/>
      <c r="BI82" s="887"/>
      <c r="BJ82" s="887"/>
      <c r="BK82" s="887"/>
      <c r="BL82" s="887"/>
      <c r="BM82" s="888"/>
      <c r="BN82" s="439"/>
      <c r="BO82" s="440"/>
      <c r="BP82" s="441"/>
      <c r="BQ82" s="80"/>
      <c r="BR82" s="30"/>
    </row>
    <row r="83" spans="1:82" customFormat="1" ht="13.5" customHeight="1" x14ac:dyDescent="0.2">
      <c r="A83" s="30"/>
      <c r="B83" s="877"/>
      <c r="C83" s="878"/>
      <c r="D83" s="879"/>
      <c r="E83" s="880"/>
      <c r="F83" s="881"/>
      <c r="G83" s="881"/>
      <c r="H83" s="881"/>
      <c r="I83" s="881"/>
      <c r="J83" s="881"/>
      <c r="K83" s="881"/>
      <c r="L83" s="881"/>
      <c r="M83" s="881"/>
      <c r="N83" s="881"/>
      <c r="O83" s="881"/>
      <c r="P83" s="881"/>
      <c r="Q83" s="882"/>
      <c r="R83" s="30"/>
      <c r="S83" s="80"/>
      <c r="T83" s="889"/>
      <c r="U83" s="890"/>
      <c r="V83" s="890"/>
      <c r="W83" s="890"/>
      <c r="X83" s="890"/>
      <c r="Y83" s="890"/>
      <c r="Z83" s="890"/>
      <c r="AA83" s="890"/>
      <c r="AB83" s="890"/>
      <c r="AC83" s="890"/>
      <c r="AD83" s="890"/>
      <c r="AE83" s="890"/>
      <c r="AF83" s="890"/>
      <c r="AG83" s="890"/>
      <c r="AH83" s="890"/>
      <c r="AI83" s="890"/>
      <c r="AJ83" s="890"/>
      <c r="AK83" s="890"/>
      <c r="AL83" s="890"/>
      <c r="AM83" s="891"/>
      <c r="AN83" s="442"/>
      <c r="AO83" s="443"/>
      <c r="AP83" s="444"/>
      <c r="AQ83" s="80"/>
      <c r="AR83" s="30"/>
      <c r="AS83" s="80"/>
      <c r="AT83" s="889"/>
      <c r="AU83" s="890"/>
      <c r="AV83" s="890"/>
      <c r="AW83" s="890"/>
      <c r="AX83" s="890"/>
      <c r="AY83" s="890"/>
      <c r="AZ83" s="890"/>
      <c r="BA83" s="890"/>
      <c r="BB83" s="890"/>
      <c r="BC83" s="890"/>
      <c r="BD83" s="890"/>
      <c r="BE83" s="890"/>
      <c r="BF83" s="890"/>
      <c r="BG83" s="890"/>
      <c r="BH83" s="890"/>
      <c r="BI83" s="890"/>
      <c r="BJ83" s="890"/>
      <c r="BK83" s="890"/>
      <c r="BL83" s="890"/>
      <c r="BM83" s="891"/>
      <c r="BN83" s="442"/>
      <c r="BO83" s="443"/>
      <c r="BP83" s="444"/>
      <c r="BQ83" s="80"/>
      <c r="BR83" s="30"/>
    </row>
    <row r="84" spans="1:82" customFormat="1" ht="20.25" customHeight="1" x14ac:dyDescent="0.2">
      <c r="A84" s="30"/>
      <c r="B84" s="892" t="s">
        <v>79</v>
      </c>
      <c r="C84" s="893"/>
      <c r="D84" s="894"/>
      <c r="E84" s="895" t="s">
        <v>80</v>
      </c>
      <c r="F84" s="896"/>
      <c r="G84" s="896"/>
      <c r="H84" s="896"/>
      <c r="I84" s="896"/>
      <c r="J84" s="896"/>
      <c r="K84" s="896"/>
      <c r="L84" s="896"/>
      <c r="M84" s="896"/>
      <c r="N84" s="896"/>
      <c r="O84" s="896"/>
      <c r="P84" s="896"/>
      <c r="Q84" s="897"/>
      <c r="R84" s="30"/>
      <c r="S84" s="80"/>
      <c r="T84" s="843"/>
      <c r="U84" s="844"/>
      <c r="V84" s="844"/>
      <c r="W84" s="844"/>
      <c r="X84" s="844"/>
      <c r="Y84" s="844"/>
      <c r="Z84" s="844"/>
      <c r="AA84" s="844"/>
      <c r="AB84" s="844"/>
      <c r="AC84" s="844"/>
      <c r="AD84" s="844"/>
      <c r="AE84" s="844"/>
      <c r="AF84" s="844"/>
      <c r="AG84" s="844"/>
      <c r="AH84" s="844"/>
      <c r="AI84" s="844"/>
      <c r="AJ84" s="844"/>
      <c r="AK84" s="844"/>
      <c r="AL84" s="844"/>
      <c r="AM84" s="845"/>
      <c r="AN84" s="436" t="s">
        <v>51</v>
      </c>
      <c r="AO84" s="437"/>
      <c r="AP84" s="438"/>
      <c r="AQ84" s="80"/>
      <c r="AR84" s="30"/>
      <c r="AS84" s="80"/>
      <c r="AT84" s="843"/>
      <c r="AU84" s="844"/>
      <c r="AV84" s="844"/>
      <c r="AW84" s="844"/>
      <c r="AX84" s="844"/>
      <c r="AY84" s="844"/>
      <c r="AZ84" s="844"/>
      <c r="BA84" s="844"/>
      <c r="BB84" s="844"/>
      <c r="BC84" s="844"/>
      <c r="BD84" s="844"/>
      <c r="BE84" s="844"/>
      <c r="BF84" s="844"/>
      <c r="BG84" s="844"/>
      <c r="BH84" s="844"/>
      <c r="BI84" s="844"/>
      <c r="BJ84" s="844"/>
      <c r="BK84" s="844"/>
      <c r="BL84" s="844"/>
      <c r="BM84" s="845"/>
      <c r="BN84" s="436" t="s">
        <v>51</v>
      </c>
      <c r="BO84" s="437"/>
      <c r="BP84" s="438"/>
      <c r="BQ84" s="80"/>
      <c r="BR84" s="818" t="str">
        <f>IF($T$38="料率",IF($AT$84="","",IF($T$87-$AT$87&gt;$AT$74,"","※2")),"")</f>
        <v/>
      </c>
      <c r="BS84" s="739" t="str">
        <f>IF(BR84="※2","補助金が有る場合のF「リース料金支払額合計」から、補助金相当分の減額がされていることが確認できません。","")</f>
        <v/>
      </c>
      <c r="BT84" s="739"/>
      <c r="BU84" s="739"/>
      <c r="BV84" s="739"/>
      <c r="BW84" s="739"/>
      <c r="BX84" s="739"/>
      <c r="BY84" s="739"/>
      <c r="BZ84" s="739"/>
      <c r="CA84" s="739"/>
      <c r="CB84" s="739"/>
      <c r="CC84" s="739"/>
      <c r="CD84" s="739"/>
    </row>
    <row r="85" spans="1:82" customFormat="1" ht="13.5" customHeight="1" x14ac:dyDescent="0.2">
      <c r="A85" s="30"/>
      <c r="B85" s="412"/>
      <c r="C85" s="413"/>
      <c r="D85" s="414"/>
      <c r="E85" s="421"/>
      <c r="F85" s="422"/>
      <c r="G85" s="422"/>
      <c r="H85" s="422"/>
      <c r="I85" s="422"/>
      <c r="J85" s="422"/>
      <c r="K85" s="422"/>
      <c r="L85" s="422"/>
      <c r="M85" s="422"/>
      <c r="N85" s="422"/>
      <c r="O85" s="422"/>
      <c r="P85" s="422"/>
      <c r="Q85" s="423"/>
      <c r="R85" s="30"/>
      <c r="S85" s="80"/>
      <c r="T85" s="803"/>
      <c r="U85" s="804"/>
      <c r="V85" s="804"/>
      <c r="W85" s="804"/>
      <c r="X85" s="804"/>
      <c r="Y85" s="804"/>
      <c r="Z85" s="804"/>
      <c r="AA85" s="804"/>
      <c r="AB85" s="804"/>
      <c r="AC85" s="804"/>
      <c r="AD85" s="804"/>
      <c r="AE85" s="804"/>
      <c r="AF85" s="804"/>
      <c r="AG85" s="804"/>
      <c r="AH85" s="804"/>
      <c r="AI85" s="804"/>
      <c r="AJ85" s="804"/>
      <c r="AK85" s="804"/>
      <c r="AL85" s="804"/>
      <c r="AM85" s="805"/>
      <c r="AN85" s="439"/>
      <c r="AO85" s="440"/>
      <c r="AP85" s="441"/>
      <c r="AQ85" s="80"/>
      <c r="AR85" s="30"/>
      <c r="AS85" s="80"/>
      <c r="AT85" s="803"/>
      <c r="AU85" s="804"/>
      <c r="AV85" s="804"/>
      <c r="AW85" s="804"/>
      <c r="AX85" s="804"/>
      <c r="AY85" s="804"/>
      <c r="AZ85" s="804"/>
      <c r="BA85" s="804"/>
      <c r="BB85" s="804"/>
      <c r="BC85" s="804"/>
      <c r="BD85" s="804"/>
      <c r="BE85" s="804"/>
      <c r="BF85" s="804"/>
      <c r="BG85" s="804"/>
      <c r="BH85" s="804"/>
      <c r="BI85" s="804"/>
      <c r="BJ85" s="804"/>
      <c r="BK85" s="804"/>
      <c r="BL85" s="804"/>
      <c r="BM85" s="805"/>
      <c r="BN85" s="439"/>
      <c r="BO85" s="440"/>
      <c r="BP85" s="441"/>
      <c r="BQ85" s="80"/>
      <c r="BR85" s="818"/>
      <c r="BS85" s="739"/>
      <c r="BT85" s="739"/>
      <c r="BU85" s="739"/>
      <c r="BV85" s="739"/>
      <c r="BW85" s="739"/>
      <c r="BX85" s="739"/>
      <c r="BY85" s="739"/>
      <c r="BZ85" s="739"/>
      <c r="CA85" s="739"/>
      <c r="CB85" s="739"/>
      <c r="CC85" s="739"/>
      <c r="CD85" s="739"/>
    </row>
    <row r="86" spans="1:82" customFormat="1" ht="13.5" customHeight="1" x14ac:dyDescent="0.2">
      <c r="A86" s="30"/>
      <c r="B86" s="415"/>
      <c r="C86" s="416"/>
      <c r="D86" s="417"/>
      <c r="E86" s="424"/>
      <c r="F86" s="425"/>
      <c r="G86" s="425"/>
      <c r="H86" s="425"/>
      <c r="I86" s="425"/>
      <c r="J86" s="425"/>
      <c r="K86" s="425"/>
      <c r="L86" s="425"/>
      <c r="M86" s="425"/>
      <c r="N86" s="425"/>
      <c r="O86" s="425"/>
      <c r="P86" s="425"/>
      <c r="Q86" s="426"/>
      <c r="R86" s="30"/>
      <c r="S86" s="80"/>
      <c r="T86" s="806"/>
      <c r="U86" s="807"/>
      <c r="V86" s="807"/>
      <c r="W86" s="807"/>
      <c r="X86" s="807"/>
      <c r="Y86" s="807"/>
      <c r="Z86" s="807"/>
      <c r="AA86" s="807"/>
      <c r="AB86" s="807"/>
      <c r="AC86" s="807"/>
      <c r="AD86" s="807"/>
      <c r="AE86" s="807"/>
      <c r="AF86" s="807"/>
      <c r="AG86" s="807"/>
      <c r="AH86" s="807"/>
      <c r="AI86" s="807"/>
      <c r="AJ86" s="807"/>
      <c r="AK86" s="807"/>
      <c r="AL86" s="807"/>
      <c r="AM86" s="808"/>
      <c r="AN86" s="448"/>
      <c r="AO86" s="449"/>
      <c r="AP86" s="450"/>
      <c r="AQ86" s="80"/>
      <c r="AR86" s="30"/>
      <c r="AS86" s="80"/>
      <c r="AT86" s="806"/>
      <c r="AU86" s="807"/>
      <c r="AV86" s="807"/>
      <c r="AW86" s="807"/>
      <c r="AX86" s="807"/>
      <c r="AY86" s="807"/>
      <c r="AZ86" s="807"/>
      <c r="BA86" s="807"/>
      <c r="BB86" s="807"/>
      <c r="BC86" s="807"/>
      <c r="BD86" s="807"/>
      <c r="BE86" s="807"/>
      <c r="BF86" s="807"/>
      <c r="BG86" s="807"/>
      <c r="BH86" s="807"/>
      <c r="BI86" s="807"/>
      <c r="BJ86" s="807"/>
      <c r="BK86" s="807"/>
      <c r="BL86" s="807"/>
      <c r="BM86" s="808"/>
      <c r="BN86" s="448"/>
      <c r="BO86" s="449"/>
      <c r="BP86" s="450"/>
      <c r="BQ86" s="80"/>
      <c r="BR86" s="818"/>
      <c r="BS86" s="739"/>
      <c r="BT86" s="739"/>
      <c r="BU86" s="739"/>
      <c r="BV86" s="739"/>
      <c r="BW86" s="739"/>
      <c r="BX86" s="739"/>
      <c r="BY86" s="739"/>
      <c r="BZ86" s="739"/>
      <c r="CA86" s="739"/>
      <c r="CB86" s="739"/>
      <c r="CC86" s="739"/>
      <c r="CD86" s="739"/>
    </row>
    <row r="87" spans="1:82" customFormat="1" ht="13.5" customHeight="1" x14ac:dyDescent="0.2">
      <c r="A87" s="30"/>
      <c r="B87" s="409" t="s">
        <v>71</v>
      </c>
      <c r="C87" s="410"/>
      <c r="D87" s="411"/>
      <c r="E87" s="899" t="s">
        <v>115</v>
      </c>
      <c r="F87" s="900"/>
      <c r="G87" s="900"/>
      <c r="H87" s="900"/>
      <c r="I87" s="900"/>
      <c r="J87" s="900"/>
      <c r="K87" s="900"/>
      <c r="L87" s="900"/>
      <c r="M87" s="900"/>
      <c r="N87" s="900"/>
      <c r="O87" s="900"/>
      <c r="P87" s="900"/>
      <c r="Q87" s="901"/>
      <c r="R87" s="30"/>
      <c r="S87" s="80"/>
      <c r="T87" s="908"/>
      <c r="U87" s="909"/>
      <c r="V87" s="909"/>
      <c r="W87" s="909"/>
      <c r="X87" s="909"/>
      <c r="Y87" s="909"/>
      <c r="Z87" s="909"/>
      <c r="AA87" s="909"/>
      <c r="AB87" s="909"/>
      <c r="AC87" s="909"/>
      <c r="AD87" s="909"/>
      <c r="AE87" s="909"/>
      <c r="AF87" s="909"/>
      <c r="AG87" s="909"/>
      <c r="AH87" s="909"/>
      <c r="AI87" s="909"/>
      <c r="AJ87" s="909"/>
      <c r="AK87" s="909"/>
      <c r="AL87" s="909"/>
      <c r="AM87" s="910"/>
      <c r="AN87" s="495" t="s">
        <v>51</v>
      </c>
      <c r="AO87" s="496"/>
      <c r="AP87" s="497"/>
      <c r="AQ87" s="80"/>
      <c r="AR87" s="30"/>
      <c r="AS87" s="80"/>
      <c r="AT87" s="908"/>
      <c r="AU87" s="909"/>
      <c r="AV87" s="909"/>
      <c r="AW87" s="909"/>
      <c r="AX87" s="909"/>
      <c r="AY87" s="909"/>
      <c r="AZ87" s="909"/>
      <c r="BA87" s="909"/>
      <c r="BB87" s="909"/>
      <c r="BC87" s="909"/>
      <c r="BD87" s="909"/>
      <c r="BE87" s="909"/>
      <c r="BF87" s="909"/>
      <c r="BG87" s="909"/>
      <c r="BH87" s="909"/>
      <c r="BI87" s="909"/>
      <c r="BJ87" s="909"/>
      <c r="BK87" s="909"/>
      <c r="BL87" s="909"/>
      <c r="BM87" s="910"/>
      <c r="BN87" s="495" t="s">
        <v>51</v>
      </c>
      <c r="BO87" s="496"/>
      <c r="BP87" s="497"/>
      <c r="BQ87" s="80"/>
      <c r="BR87" s="852" t="str">
        <f>IF($T$38="料率",IF($AT$87="","",IF($AT$87&gt;=$AT$77,"","※1")),"")</f>
        <v/>
      </c>
      <c r="BS87" s="898" t="str">
        <f>IF(BR87="※1","残価設定がないリース契約であることが確認できません。","")</f>
        <v/>
      </c>
      <c r="BT87" s="898"/>
      <c r="BU87" s="898"/>
      <c r="BV87" s="898"/>
      <c r="BW87" s="898"/>
      <c r="BX87" s="898"/>
      <c r="BY87" s="898"/>
      <c r="BZ87" s="898"/>
      <c r="CA87" s="898"/>
      <c r="CB87" s="898"/>
      <c r="CC87" s="898"/>
      <c r="CD87" s="898"/>
    </row>
    <row r="88" spans="1:82" customFormat="1" ht="13.5" customHeight="1" x14ac:dyDescent="0.2">
      <c r="A88" s="30"/>
      <c r="B88" s="412"/>
      <c r="C88" s="413"/>
      <c r="D88" s="414"/>
      <c r="E88" s="902"/>
      <c r="F88" s="903"/>
      <c r="G88" s="903"/>
      <c r="H88" s="903"/>
      <c r="I88" s="903"/>
      <c r="J88" s="903"/>
      <c r="K88" s="903"/>
      <c r="L88" s="903"/>
      <c r="M88" s="903"/>
      <c r="N88" s="903"/>
      <c r="O88" s="903"/>
      <c r="P88" s="903"/>
      <c r="Q88" s="904"/>
      <c r="R88" s="30"/>
      <c r="S88" s="80"/>
      <c r="T88" s="911"/>
      <c r="U88" s="912"/>
      <c r="V88" s="912"/>
      <c r="W88" s="912"/>
      <c r="X88" s="912"/>
      <c r="Y88" s="912"/>
      <c r="Z88" s="912"/>
      <c r="AA88" s="912"/>
      <c r="AB88" s="912"/>
      <c r="AC88" s="912"/>
      <c r="AD88" s="912"/>
      <c r="AE88" s="912"/>
      <c r="AF88" s="912"/>
      <c r="AG88" s="912"/>
      <c r="AH88" s="912"/>
      <c r="AI88" s="912"/>
      <c r="AJ88" s="912"/>
      <c r="AK88" s="912"/>
      <c r="AL88" s="912"/>
      <c r="AM88" s="913"/>
      <c r="AN88" s="439"/>
      <c r="AO88" s="440"/>
      <c r="AP88" s="441"/>
      <c r="AQ88" s="80"/>
      <c r="AR88" s="30"/>
      <c r="AS88" s="80"/>
      <c r="AT88" s="911"/>
      <c r="AU88" s="912"/>
      <c r="AV88" s="912"/>
      <c r="AW88" s="912"/>
      <c r="AX88" s="912"/>
      <c r="AY88" s="912"/>
      <c r="AZ88" s="912"/>
      <c r="BA88" s="912"/>
      <c r="BB88" s="912"/>
      <c r="BC88" s="912"/>
      <c r="BD88" s="912"/>
      <c r="BE88" s="912"/>
      <c r="BF88" s="912"/>
      <c r="BG88" s="912"/>
      <c r="BH88" s="912"/>
      <c r="BI88" s="912"/>
      <c r="BJ88" s="912"/>
      <c r="BK88" s="912"/>
      <c r="BL88" s="912"/>
      <c r="BM88" s="913"/>
      <c r="BN88" s="439"/>
      <c r="BO88" s="440"/>
      <c r="BP88" s="441"/>
      <c r="BQ88" s="80"/>
      <c r="BR88" s="852"/>
      <c r="BS88" s="898"/>
      <c r="BT88" s="898"/>
      <c r="BU88" s="898"/>
      <c r="BV88" s="898"/>
      <c r="BW88" s="898"/>
      <c r="BX88" s="898"/>
      <c r="BY88" s="898"/>
      <c r="BZ88" s="898"/>
      <c r="CA88" s="898"/>
      <c r="CB88" s="898"/>
      <c r="CC88" s="898"/>
      <c r="CD88" s="898"/>
    </row>
    <row r="89" spans="1:82" customFormat="1" ht="13.5" customHeight="1" x14ac:dyDescent="0.2">
      <c r="A89" s="30"/>
      <c r="B89" s="415"/>
      <c r="C89" s="416"/>
      <c r="D89" s="417"/>
      <c r="E89" s="905"/>
      <c r="F89" s="906"/>
      <c r="G89" s="906"/>
      <c r="H89" s="906"/>
      <c r="I89" s="906"/>
      <c r="J89" s="906"/>
      <c r="K89" s="906"/>
      <c r="L89" s="906"/>
      <c r="M89" s="906"/>
      <c r="N89" s="906"/>
      <c r="O89" s="906"/>
      <c r="P89" s="906"/>
      <c r="Q89" s="907"/>
      <c r="R89" s="30"/>
      <c r="S89" s="80"/>
      <c r="T89" s="914"/>
      <c r="U89" s="915"/>
      <c r="V89" s="915"/>
      <c r="W89" s="915"/>
      <c r="X89" s="915"/>
      <c r="Y89" s="915"/>
      <c r="Z89" s="915"/>
      <c r="AA89" s="915"/>
      <c r="AB89" s="915"/>
      <c r="AC89" s="915"/>
      <c r="AD89" s="915"/>
      <c r="AE89" s="915"/>
      <c r="AF89" s="915"/>
      <c r="AG89" s="915"/>
      <c r="AH89" s="915"/>
      <c r="AI89" s="915"/>
      <c r="AJ89" s="915"/>
      <c r="AK89" s="915"/>
      <c r="AL89" s="915"/>
      <c r="AM89" s="916"/>
      <c r="AN89" s="448"/>
      <c r="AO89" s="449"/>
      <c r="AP89" s="450"/>
      <c r="AQ89" s="80"/>
      <c r="AR89" s="30"/>
      <c r="AS89" s="80"/>
      <c r="AT89" s="914"/>
      <c r="AU89" s="915"/>
      <c r="AV89" s="915"/>
      <c r="AW89" s="915"/>
      <c r="AX89" s="915"/>
      <c r="AY89" s="915"/>
      <c r="AZ89" s="915"/>
      <c r="BA89" s="915"/>
      <c r="BB89" s="915"/>
      <c r="BC89" s="915"/>
      <c r="BD89" s="915"/>
      <c r="BE89" s="915"/>
      <c r="BF89" s="915"/>
      <c r="BG89" s="915"/>
      <c r="BH89" s="915"/>
      <c r="BI89" s="915"/>
      <c r="BJ89" s="915"/>
      <c r="BK89" s="915"/>
      <c r="BL89" s="915"/>
      <c r="BM89" s="916"/>
      <c r="BN89" s="448"/>
      <c r="BO89" s="449"/>
      <c r="BP89" s="450"/>
      <c r="BQ89" s="80"/>
      <c r="BR89" s="852"/>
      <c r="BS89" s="898"/>
      <c r="BT89" s="898"/>
      <c r="BU89" s="898"/>
      <c r="BV89" s="898"/>
      <c r="BW89" s="898"/>
      <c r="BX89" s="898"/>
      <c r="BY89" s="898"/>
      <c r="BZ89" s="898"/>
      <c r="CA89" s="898"/>
      <c r="CB89" s="898"/>
      <c r="CC89" s="898"/>
      <c r="CD89" s="898"/>
    </row>
    <row r="90" spans="1:82" customFormat="1" ht="13.5" customHeight="1" x14ac:dyDescent="0.2">
      <c r="A90" s="30"/>
      <c r="B90" s="30"/>
      <c r="C90" s="30"/>
      <c r="D90" s="30"/>
      <c r="E90" s="30"/>
      <c r="F90" s="30"/>
      <c r="G90" s="30"/>
      <c r="H90" s="30"/>
      <c r="I90" s="30"/>
      <c r="J90" s="30"/>
      <c r="K90" s="30"/>
      <c r="L90" s="30"/>
      <c r="M90" s="30"/>
      <c r="N90" s="30"/>
      <c r="O90" s="30"/>
      <c r="P90" s="30"/>
      <c r="Q90" s="30"/>
      <c r="R90" s="3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3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129"/>
    </row>
    <row r="91" spans="1:82" customFormat="1" ht="34.5" customHeight="1" x14ac:dyDescent="0.2">
      <c r="A91" s="30"/>
      <c r="B91" s="406" t="s">
        <v>104</v>
      </c>
      <c r="C91" s="407"/>
      <c r="D91" s="407"/>
      <c r="E91" s="407"/>
      <c r="F91" s="407"/>
      <c r="G91" s="407"/>
      <c r="H91" s="407"/>
      <c r="I91" s="407"/>
      <c r="J91" s="407"/>
      <c r="K91" s="407"/>
      <c r="L91" s="407"/>
      <c r="M91" s="407"/>
      <c r="N91" s="407"/>
      <c r="O91" s="407"/>
      <c r="P91" s="407"/>
      <c r="Q91" s="408"/>
      <c r="R91" s="30"/>
      <c r="S91" s="80"/>
      <c r="T91" s="684" t="str">
        <f>IF(T38="料率",IF(T87="","",T87-T77),"")</f>
        <v/>
      </c>
      <c r="U91" s="685"/>
      <c r="V91" s="685"/>
      <c r="W91" s="685"/>
      <c r="X91" s="685"/>
      <c r="Y91" s="685"/>
      <c r="Z91" s="685"/>
      <c r="AA91" s="685"/>
      <c r="AB91" s="685"/>
      <c r="AC91" s="685"/>
      <c r="AD91" s="685"/>
      <c r="AE91" s="685"/>
      <c r="AF91" s="685"/>
      <c r="AG91" s="685"/>
      <c r="AH91" s="685"/>
      <c r="AI91" s="685"/>
      <c r="AJ91" s="685"/>
      <c r="AK91" s="685"/>
      <c r="AL91" s="685"/>
      <c r="AM91" s="686"/>
      <c r="AN91" s="592" t="s">
        <v>51</v>
      </c>
      <c r="AO91" s="593"/>
      <c r="AP91" s="594"/>
      <c r="AQ91" s="80"/>
      <c r="AR91" s="30"/>
      <c r="AS91" s="85"/>
      <c r="AT91" s="684" t="str">
        <f>IF(T38="料率",IF(AT87="","",AT87-AT77),"")</f>
        <v/>
      </c>
      <c r="AU91" s="685"/>
      <c r="AV91" s="685"/>
      <c r="AW91" s="685"/>
      <c r="AX91" s="685"/>
      <c r="AY91" s="685"/>
      <c r="AZ91" s="685"/>
      <c r="BA91" s="685"/>
      <c r="BB91" s="685"/>
      <c r="BC91" s="685"/>
      <c r="BD91" s="685"/>
      <c r="BE91" s="685"/>
      <c r="BF91" s="685"/>
      <c r="BG91" s="685"/>
      <c r="BH91" s="685"/>
      <c r="BI91" s="685"/>
      <c r="BJ91" s="685"/>
      <c r="BK91" s="685"/>
      <c r="BL91" s="685"/>
      <c r="BM91" s="686"/>
      <c r="BN91" s="592" t="s">
        <v>51</v>
      </c>
      <c r="BO91" s="593"/>
      <c r="BP91" s="594"/>
      <c r="BQ91" s="80"/>
      <c r="BR91" s="129"/>
    </row>
    <row r="92" spans="1:82" customFormat="1" ht="13.5" customHeight="1" x14ac:dyDescent="0.2">
      <c r="A92" s="30"/>
      <c r="B92" s="30"/>
      <c r="C92" s="30"/>
      <c r="D92" s="30"/>
      <c r="E92" s="30"/>
      <c r="F92" s="30"/>
      <c r="G92" s="30"/>
      <c r="H92" s="30"/>
      <c r="I92" s="30"/>
      <c r="J92" s="30"/>
      <c r="K92" s="30"/>
      <c r="L92" s="30"/>
      <c r="M92" s="30"/>
      <c r="N92" s="30"/>
      <c r="O92" s="30"/>
      <c r="P92" s="30"/>
      <c r="Q92" s="30"/>
      <c r="R92" s="3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3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129"/>
    </row>
    <row r="93" spans="1:82" customFormat="1" ht="0.75" customHeight="1" x14ac:dyDescent="0.2">
      <c r="A93" s="30"/>
      <c r="B93" s="30"/>
      <c r="C93" s="30"/>
      <c r="D93" s="30"/>
      <c r="E93" s="30"/>
      <c r="F93" s="30"/>
      <c r="G93" s="30"/>
      <c r="H93" s="30"/>
      <c r="I93" s="30"/>
      <c r="J93" s="30"/>
      <c r="K93" s="30"/>
      <c r="L93" s="30"/>
      <c r="M93" s="30"/>
      <c r="N93" s="30"/>
      <c r="O93" s="30"/>
      <c r="P93" s="30"/>
      <c r="Q93" s="30"/>
      <c r="R93" s="30"/>
      <c r="S93" s="80"/>
      <c r="T93" s="614"/>
      <c r="U93" s="614"/>
      <c r="V93" s="614"/>
      <c r="W93" s="614"/>
      <c r="X93" s="614"/>
      <c r="Y93" s="614"/>
      <c r="Z93" s="614"/>
      <c r="AA93" s="614"/>
      <c r="AB93" s="614"/>
      <c r="AC93" s="614"/>
      <c r="AD93" s="614"/>
      <c r="AE93" s="614"/>
      <c r="AF93" s="614"/>
      <c r="AG93" s="614"/>
      <c r="AH93" s="614"/>
      <c r="AI93" s="614"/>
      <c r="AJ93" s="614"/>
      <c r="AK93" s="614"/>
      <c r="AL93" s="614"/>
      <c r="AM93" s="614"/>
      <c r="AN93" s="80"/>
      <c r="AO93" s="80"/>
      <c r="AP93" s="80"/>
      <c r="AQ93" s="80"/>
      <c r="AR93" s="30"/>
      <c r="AS93" s="85"/>
      <c r="AT93" s="614"/>
      <c r="AU93" s="614"/>
      <c r="AV93" s="614"/>
      <c r="AW93" s="614"/>
      <c r="AX93" s="614"/>
      <c r="AY93" s="614"/>
      <c r="AZ93" s="614"/>
      <c r="BA93" s="614"/>
      <c r="BB93" s="614"/>
      <c r="BC93" s="614"/>
      <c r="BD93" s="614"/>
      <c r="BE93" s="614"/>
      <c r="BF93" s="614"/>
      <c r="BG93" s="614"/>
      <c r="BH93" s="614"/>
      <c r="BI93" s="614"/>
      <c r="BJ93" s="614"/>
      <c r="BK93" s="614"/>
      <c r="BL93" s="614"/>
      <c r="BM93" s="614"/>
      <c r="BN93" s="80"/>
      <c r="BO93" s="80"/>
      <c r="BP93" s="80"/>
      <c r="BQ93" s="80"/>
      <c r="BR93" s="40"/>
    </row>
    <row r="94" spans="1:82" customFormat="1" ht="13.5"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40"/>
    </row>
    <row r="95" spans="1:82" customFormat="1"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40"/>
    </row>
    <row r="96" spans="1:82" customFormat="1" ht="2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2" t="s">
        <v>90</v>
      </c>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40"/>
    </row>
    <row r="97" spans="1:70" customFormat="1"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870"/>
      <c r="BM97" s="870"/>
      <c r="BN97" s="870"/>
      <c r="BO97" s="870"/>
      <c r="BP97" s="870"/>
      <c r="BQ97" s="30"/>
      <c r="BR97" s="30"/>
    </row>
    <row r="98" spans="1:70" customFormat="1" ht="13.5"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870"/>
      <c r="BM98" s="870"/>
      <c r="BN98" s="870"/>
      <c r="BO98" s="870"/>
      <c r="BP98" s="870"/>
      <c r="BQ98" s="30"/>
      <c r="BR98" s="30"/>
    </row>
    <row r="99" spans="1:70" customFormat="1" ht="13.5"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870"/>
      <c r="BM99" s="870"/>
      <c r="BN99" s="870"/>
      <c r="BO99" s="870"/>
      <c r="BP99" s="870"/>
      <c r="BQ99" s="30"/>
      <c r="BR99" s="30"/>
    </row>
    <row r="100" spans="1:70" customFormat="1" ht="13.5"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871" t="str">
        <f>IF(【契約①】契約内容申告書!N107="","",【契約①】契約内容申告書!N107)</f>
        <v>　</v>
      </c>
      <c r="AY100" s="872"/>
      <c r="AZ100" s="872"/>
      <c r="BA100" s="872"/>
      <c r="BB100" s="872"/>
      <c r="BC100" s="872"/>
      <c r="BD100" s="872"/>
      <c r="BE100" s="872"/>
      <c r="BF100" s="872"/>
      <c r="BG100" s="872"/>
      <c r="BH100" s="872"/>
      <c r="BI100" s="872"/>
      <c r="BJ100" s="873"/>
      <c r="BK100" s="30"/>
      <c r="BL100" s="870"/>
      <c r="BM100" s="870"/>
      <c r="BN100" s="870"/>
      <c r="BO100" s="870"/>
      <c r="BP100" s="870"/>
      <c r="BQ100" s="30"/>
      <c r="BR100" s="30"/>
    </row>
    <row r="101" spans="1:70" customFormat="1" ht="21"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20" t="s">
        <v>82</v>
      </c>
      <c r="AR101" s="86"/>
      <c r="AS101" s="86"/>
      <c r="AT101" s="86"/>
      <c r="AU101" s="86"/>
      <c r="AV101" s="86"/>
      <c r="AW101" s="20"/>
      <c r="AX101" s="874"/>
      <c r="AY101" s="875"/>
      <c r="AZ101" s="875"/>
      <c r="BA101" s="875"/>
      <c r="BB101" s="875"/>
      <c r="BC101" s="875"/>
      <c r="BD101" s="875"/>
      <c r="BE101" s="875"/>
      <c r="BF101" s="875"/>
      <c r="BG101" s="875"/>
      <c r="BH101" s="875"/>
      <c r="BI101" s="875"/>
      <c r="BJ101" s="876"/>
      <c r="BK101" s="40"/>
      <c r="BL101" s="870"/>
      <c r="BM101" s="870"/>
      <c r="BN101" s="870"/>
      <c r="BO101" s="870"/>
      <c r="BP101" s="870"/>
      <c r="BQ101" s="30"/>
      <c r="BR101" s="30"/>
    </row>
    <row r="102" spans="1:70" customForma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40"/>
      <c r="BL102" s="30"/>
      <c r="BM102" s="30"/>
      <c r="BN102" s="30"/>
      <c r="BO102" s="30"/>
      <c r="BP102" s="30"/>
      <c r="BQ102" s="30"/>
      <c r="BR102" s="30"/>
    </row>
    <row r="103" spans="1:70" customFormat="1" ht="21.75" customHeight="1" x14ac:dyDescent="0.2"/>
    <row r="104" spans="1:70" customFormat="1" x14ac:dyDescent="0.2"/>
    <row r="105" spans="1:70" customFormat="1" x14ac:dyDescent="0.2"/>
    <row r="106" spans="1:70" customFormat="1" x14ac:dyDescent="0.2"/>
    <row r="107" spans="1:70" customFormat="1" x14ac:dyDescent="0.2"/>
    <row r="108" spans="1:70" customFormat="1" x14ac:dyDescent="0.2"/>
    <row r="109" spans="1:70" customFormat="1" x14ac:dyDescent="0.2"/>
    <row r="110" spans="1:70" customFormat="1" x14ac:dyDescent="0.2"/>
    <row r="111" spans="1:70" customFormat="1" x14ac:dyDescent="0.2"/>
    <row r="112" spans="1:70"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ht="21.75" customHeight="1" x14ac:dyDescent="0.2"/>
  </sheetData>
  <sheetProtection algorithmName="SHA-512" hashValue="1ULt8NNGXT6FxdqVFjM3yWinLO5gxzv0bqVEWjbBsemQRVze9LyaqmCq+YD55SNstE5o4ayDwgKpm95jK6NBHw==" saltValue="kN2lxI/Vw7BAT4gBxilNlw==" spinCount="100000" sheet="1" selectLockedCells="1"/>
  <protectedRanges>
    <protectedRange password="B6C9" sqref="BF2:BG2" name="範囲1"/>
  </protectedRanges>
  <mergeCells count="142">
    <mergeCell ref="BS52:CD54"/>
    <mergeCell ref="BR52:BR54"/>
    <mergeCell ref="BR84:BR86"/>
    <mergeCell ref="T93:AM93"/>
    <mergeCell ref="AT93:BM93"/>
    <mergeCell ref="BL97:BP101"/>
    <mergeCell ref="AX100:BJ101"/>
    <mergeCell ref="T77:AM79"/>
    <mergeCell ref="AN77:AP79"/>
    <mergeCell ref="AT77:BM79"/>
    <mergeCell ref="BN77:BP79"/>
    <mergeCell ref="T80:AM80"/>
    <mergeCell ref="AT80:BM80"/>
    <mergeCell ref="AN61:AP63"/>
    <mergeCell ref="AT61:BM63"/>
    <mergeCell ref="BN61:BP63"/>
    <mergeCell ref="BR55:BR57"/>
    <mergeCell ref="BS55:CD57"/>
    <mergeCell ref="BS84:CD86"/>
    <mergeCell ref="B67:BQ69"/>
    <mergeCell ref="B58:D60"/>
    <mergeCell ref="T58:AM60"/>
    <mergeCell ref="AN58:AP60"/>
    <mergeCell ref="AT58:BM60"/>
    <mergeCell ref="B77:D79"/>
    <mergeCell ref="E77:Q79"/>
    <mergeCell ref="S71:AQ72"/>
    <mergeCell ref="AS71:BQ72"/>
    <mergeCell ref="B74:D76"/>
    <mergeCell ref="E74:Q76"/>
    <mergeCell ref="T74:AM76"/>
    <mergeCell ref="AN74:AP76"/>
    <mergeCell ref="AT74:BM76"/>
    <mergeCell ref="BN74:BP76"/>
    <mergeCell ref="T38:AM38"/>
    <mergeCell ref="B39:BQ41"/>
    <mergeCell ref="B52:D54"/>
    <mergeCell ref="E52:Q54"/>
    <mergeCell ref="T52:AM54"/>
    <mergeCell ref="AN52:AP54"/>
    <mergeCell ref="AT52:BM54"/>
    <mergeCell ref="BN52:BP54"/>
    <mergeCell ref="S43:AQ44"/>
    <mergeCell ref="AS43:BQ44"/>
    <mergeCell ref="B46:D48"/>
    <mergeCell ref="E46:Q48"/>
    <mergeCell ref="T46:AM48"/>
    <mergeCell ref="AN46:AP48"/>
    <mergeCell ref="AT46:BM48"/>
    <mergeCell ref="BN46:BP48"/>
    <mergeCell ref="B49:D51"/>
    <mergeCell ref="E49:Q51"/>
    <mergeCell ref="T49:AM51"/>
    <mergeCell ref="AN49:AP51"/>
    <mergeCell ref="AT49:BM51"/>
    <mergeCell ref="BN49:BP51"/>
    <mergeCell ref="AW25:BF27"/>
    <mergeCell ref="BG25:BN27"/>
    <mergeCell ref="BO25:BQ27"/>
    <mergeCell ref="B28:D30"/>
    <mergeCell ref="E28:Q30"/>
    <mergeCell ref="E34:G36"/>
    <mergeCell ref="H34:Q36"/>
    <mergeCell ref="T28:AM30"/>
    <mergeCell ref="AN28:AP30"/>
    <mergeCell ref="E31:G33"/>
    <mergeCell ref="H31:Q33"/>
    <mergeCell ref="T31:AM33"/>
    <mergeCell ref="AN31:AP33"/>
    <mergeCell ref="B13:I14"/>
    <mergeCell ref="J13:AL14"/>
    <mergeCell ref="BL4:BM4"/>
    <mergeCell ref="BO4:BP4"/>
    <mergeCell ref="B5:BR5"/>
    <mergeCell ref="B6:BR6"/>
    <mergeCell ref="B55:D57"/>
    <mergeCell ref="E55:Q57"/>
    <mergeCell ref="T55:AM57"/>
    <mergeCell ref="AN55:AP57"/>
    <mergeCell ref="AT55:BM57"/>
    <mergeCell ref="B7:BR7"/>
    <mergeCell ref="B15:I16"/>
    <mergeCell ref="J15:AL16"/>
    <mergeCell ref="B17:I18"/>
    <mergeCell ref="J17:AL18"/>
    <mergeCell ref="B21:BQ23"/>
    <mergeCell ref="B25:D27"/>
    <mergeCell ref="E25:Q27"/>
    <mergeCell ref="T25:AM27"/>
    <mergeCell ref="AN25:AP27"/>
    <mergeCell ref="T34:AM36"/>
    <mergeCell ref="AN34:AP36"/>
    <mergeCell ref="AT25:AV27"/>
    <mergeCell ref="BD2:BG2"/>
    <mergeCell ref="BH2:BI2"/>
    <mergeCell ref="BJ2:BK2"/>
    <mergeCell ref="BL2:BM2"/>
    <mergeCell ref="BN2:BO2"/>
    <mergeCell ref="B9:I10"/>
    <mergeCell ref="J9:AL10"/>
    <mergeCell ref="B11:I12"/>
    <mergeCell ref="J11:AL12"/>
    <mergeCell ref="AA3:AR4"/>
    <mergeCell ref="BC3:BI3"/>
    <mergeCell ref="BJ3:BQ3"/>
    <mergeCell ref="BN55:BP57"/>
    <mergeCell ref="BR61:BR63"/>
    <mergeCell ref="BS61:CD63"/>
    <mergeCell ref="B61:D63"/>
    <mergeCell ref="T61:AM63"/>
    <mergeCell ref="E58:G60"/>
    <mergeCell ref="H58:Q60"/>
    <mergeCell ref="BS58:CD60"/>
    <mergeCell ref="BR58:BR60"/>
    <mergeCell ref="E61:G63"/>
    <mergeCell ref="H61:Q63"/>
    <mergeCell ref="BN58:BP60"/>
    <mergeCell ref="B81:D83"/>
    <mergeCell ref="E81:Q83"/>
    <mergeCell ref="T81:AM83"/>
    <mergeCell ref="AN81:AP83"/>
    <mergeCell ref="AT81:BM83"/>
    <mergeCell ref="BN81:BP83"/>
    <mergeCell ref="B84:D86"/>
    <mergeCell ref="E84:Q86"/>
    <mergeCell ref="T84:AM86"/>
    <mergeCell ref="AN84:AP86"/>
    <mergeCell ref="AT84:BM86"/>
    <mergeCell ref="BN84:BP86"/>
    <mergeCell ref="B87:D89"/>
    <mergeCell ref="E87:Q89"/>
    <mergeCell ref="T87:AM89"/>
    <mergeCell ref="AN87:AP89"/>
    <mergeCell ref="AT87:BM89"/>
    <mergeCell ref="BN87:BP89"/>
    <mergeCell ref="BR87:BR89"/>
    <mergeCell ref="BS87:CD89"/>
    <mergeCell ref="B91:Q91"/>
    <mergeCell ref="T91:AM91"/>
    <mergeCell ref="AN91:AP91"/>
    <mergeCell ref="AT91:BM91"/>
    <mergeCell ref="BN91:BP91"/>
  </mergeCells>
  <phoneticPr fontId="35"/>
  <conditionalFormatting sqref="B67:BQ79 B80:T80 BN80:BQ80 AN80:AT80 B92:BQ92 R91:S91 AQ91:AS91 BQ91 B81:BQ86 AN91 B87:D89 R87:BQ89 B90:BQ90">
    <cfRule type="expression" dxfId="30" priority="7">
      <formula>$T$38="積算"</formula>
    </cfRule>
  </conditionalFormatting>
  <conditionalFormatting sqref="BN91">
    <cfRule type="expression" dxfId="29" priority="6">
      <formula>$T$38="積算"</formula>
    </cfRule>
  </conditionalFormatting>
  <conditionalFormatting sqref="AT91:BM91">
    <cfRule type="expression" dxfId="28" priority="4">
      <formula>$T$38="積算"</formula>
    </cfRule>
  </conditionalFormatting>
  <conditionalFormatting sqref="T91:AM91">
    <cfRule type="expression" dxfId="27" priority="5">
      <formula>$T$38="積算"</formula>
    </cfRule>
  </conditionalFormatting>
  <conditionalFormatting sqref="B91">
    <cfRule type="expression" dxfId="26" priority="3">
      <formula>$T$38="積算"</formula>
    </cfRule>
  </conditionalFormatting>
  <conditionalFormatting sqref="A39:BQ64">
    <cfRule type="expression" dxfId="25" priority="2">
      <formula>$T$38="料率"</formula>
    </cfRule>
  </conditionalFormatting>
  <conditionalFormatting sqref="E87:Q89">
    <cfRule type="expression" dxfId="24" priority="1">
      <formula>$T$38="積算"</formula>
    </cfRule>
  </conditionalFormatting>
  <dataValidations count="6">
    <dataValidation type="whole" allowBlank="1" showInputMessage="1" showErrorMessage="1" sqref="T31:AM36" xr:uid="{7FE37DE7-7856-43B4-A6D0-4240EB01D002}">
      <formula1>0</formula1>
      <formula2>9999999999</formula2>
    </dataValidation>
    <dataValidation type="custom" allowBlank="1" showInputMessage="1" showErrorMessage="1" sqref="AP38" xr:uid="{01FB693A-BC1A-4463-8F7C-B8F014F9EE4A}">
      <formula1>"if(R43=""料率"","""")"</formula1>
    </dataValidation>
    <dataValidation type="custom" showInputMessage="1" showErrorMessage="1" errorTitle="計算方法" error="計算方法で「料率」が選択されていません。" sqref="BN91 AQ74:BM91 T74:AN91 AO74:AP90" xr:uid="{E5CB9D0F-4D1A-4997-9800-426EF26D7146}">
      <formula1>$T$38="料率"</formula1>
    </dataValidation>
    <dataValidation type="custom" showInputMessage="1" showErrorMessage="1" errorTitle="計算方法" error="計算方法が「積算」を選択されています。①の表に入力してください。" sqref="T92:BM92" xr:uid="{895A3769-8D6D-4DA8-B08C-39D0C23854E1}">
      <formula1>#REF!="料率"</formula1>
    </dataValidation>
    <dataValidation type="custom" showInputMessage="1" showErrorMessage="1" errorTitle="計算方法" error="計算方法で「積算」が選択されていません。" sqref="U46:AM57 T46:T58 T61 AU46:BM57 AN46:AS63 AT46:AT58 AT61" xr:uid="{E8F46231-1A01-4239-9DFE-4D2EDD3BA38B}">
      <formula1>$T$38="積算"</formula1>
    </dataValidation>
    <dataValidation type="list" showInputMessage="1" sqref="T38:AM38" xr:uid="{B52125D8-4AAD-4D5B-A66C-C64EAB2ADDE8}">
      <formula1>"積算,料率,"</formula1>
    </dataValidation>
  </dataValidations>
  <pageMargins left="0.7" right="0.7" top="0.75" bottom="0.75" header="0.3" footer="0.3"/>
  <pageSetup paperSize="9" scale="46" orientation="portrait" r:id="rId1"/>
  <rowBreaks count="1" manualBreakCount="1">
    <brk id="120" max="6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48F3-61B5-4E16-86F2-794F385A9EDC}">
  <sheetPr>
    <tabColor theme="6" tint="0.39997558519241921"/>
  </sheetPr>
  <dimension ref="A1:CY108"/>
  <sheetViews>
    <sheetView showGridLines="0" view="pageBreakPreview" zoomScale="55" zoomScaleNormal="55" zoomScaleSheetLayoutView="55" workbookViewId="0">
      <selection activeCell="B28" sqref="B28:E30"/>
    </sheetView>
  </sheetViews>
  <sheetFormatPr defaultColWidth="9" defaultRowHeight="13" x14ac:dyDescent="0.2"/>
  <cols>
    <col min="1" max="69" width="2.6328125" style="30" customWidth="1"/>
    <col min="70" max="70" width="7.08984375" style="30" bestFit="1" customWidth="1"/>
    <col min="71" max="71" width="2.453125" style="30" customWidth="1"/>
    <col min="72" max="76" width="9" style="30"/>
    <col min="77" max="77" width="9" style="30" customWidth="1"/>
    <col min="78" max="16384" width="9" style="30"/>
  </cols>
  <sheetData>
    <row r="1" spans="1:75" x14ac:dyDescent="0.2">
      <c r="BP1" s="112"/>
      <c r="BT1" s="40"/>
      <c r="BU1" s="40"/>
      <c r="BV1" s="923"/>
      <c r="BW1" s="923"/>
    </row>
    <row r="2" spans="1:75" s="24" customFormat="1" ht="21" x14ac:dyDescent="0.2">
      <c r="B2" s="113"/>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5" t="s">
        <v>119</v>
      </c>
      <c r="BC2" s="116"/>
      <c r="BD2" s="924">
        <f>IF(【契約①】契約内容申告書!BD2="","",【契約①】契約内容申告書!BD2)</f>
        <v>2022</v>
      </c>
      <c r="BE2" s="924"/>
      <c r="BF2" s="924"/>
      <c r="BG2" s="924"/>
      <c r="BH2" s="726" t="s">
        <v>1</v>
      </c>
      <c r="BI2" s="726"/>
      <c r="BJ2" s="735" t="str">
        <f>IF(【契約①】契約内容申告書!$BJ$2="","",【契約①】契約内容申告書!$BJ$2)</f>
        <v/>
      </c>
      <c r="BK2" s="735"/>
      <c r="BL2" s="726" t="s">
        <v>3</v>
      </c>
      <c r="BM2" s="726"/>
      <c r="BN2" s="735" t="str">
        <f>IF(【契約①】契約内容申告書!$BN$2="","",【契約①】契約内容申告書!$BN$2)</f>
        <v/>
      </c>
      <c r="BO2" s="735"/>
      <c r="BP2" s="114" t="s">
        <v>4</v>
      </c>
      <c r="BR2" s="114"/>
    </row>
    <row r="3" spans="1:75" s="24" customFormat="1" ht="21" x14ac:dyDescent="0.2">
      <c r="B3" s="113"/>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5" t="s">
        <v>5</v>
      </c>
      <c r="BC3" s="269" t="s">
        <v>122</v>
      </c>
      <c r="BD3" s="269"/>
      <c r="BE3" s="269"/>
      <c r="BF3" s="269"/>
      <c r="BG3" s="269"/>
      <c r="BH3" s="269"/>
      <c r="BI3" s="269"/>
      <c r="BJ3" s="832" t="str">
        <f>IF(【契約①】契約内容申告書!BJ3="","",【契約①】契約内容申告書!BJ3)</f>
        <v/>
      </c>
      <c r="BK3" s="832"/>
      <c r="BL3" s="832"/>
      <c r="BM3" s="832"/>
      <c r="BN3" s="832"/>
      <c r="BO3" s="832"/>
      <c r="BP3" s="832"/>
      <c r="BQ3" s="832"/>
      <c r="BR3" s="114"/>
    </row>
    <row r="4" spans="1:75" s="24" customFormat="1" ht="21" x14ac:dyDescent="0.2">
      <c r="B4" s="113"/>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H4" s="115"/>
      <c r="BI4" s="23"/>
      <c r="BJ4" s="23"/>
      <c r="BK4" s="24" t="s">
        <v>6</v>
      </c>
      <c r="BL4" s="735">
        <v>4</v>
      </c>
      <c r="BM4" s="735"/>
      <c r="BN4" s="108" t="s">
        <v>7</v>
      </c>
      <c r="BO4" s="735" t="str">
        <f>IF(J15="","",J15)</f>
        <v>　</v>
      </c>
      <c r="BP4" s="735"/>
      <c r="BQ4" s="24" t="s">
        <v>8</v>
      </c>
      <c r="BR4" s="114"/>
    </row>
    <row r="5" spans="1:75" s="45" customFormat="1" ht="66.75" customHeight="1" x14ac:dyDescent="0.2">
      <c r="B5" s="736" t="s">
        <v>0</v>
      </c>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c r="AT5" s="736"/>
      <c r="AU5" s="736"/>
      <c r="AV5" s="736"/>
      <c r="AW5" s="736"/>
      <c r="AX5" s="736"/>
      <c r="AY5" s="736"/>
      <c r="AZ5" s="736"/>
      <c r="BA5" s="736"/>
      <c r="BB5" s="736"/>
      <c r="BC5" s="736"/>
      <c r="BD5" s="736"/>
      <c r="BE5" s="736"/>
      <c r="BF5" s="736"/>
      <c r="BG5" s="736"/>
      <c r="BH5" s="736"/>
      <c r="BI5" s="736"/>
      <c r="BJ5" s="736"/>
      <c r="BK5" s="736"/>
      <c r="BL5" s="736"/>
      <c r="BM5" s="736"/>
      <c r="BN5" s="736"/>
      <c r="BO5" s="736"/>
      <c r="BP5" s="736"/>
      <c r="BQ5" s="736"/>
      <c r="BR5" s="736"/>
    </row>
    <row r="7" spans="1:75" s="52" customFormat="1" ht="23.5" x14ac:dyDescent="0.2">
      <c r="B7" s="737" t="s">
        <v>88</v>
      </c>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738"/>
      <c r="AO7" s="738"/>
      <c r="AP7" s="738"/>
      <c r="AQ7" s="738"/>
      <c r="AR7" s="738"/>
      <c r="AS7" s="738"/>
      <c r="AT7" s="738"/>
      <c r="AU7" s="738"/>
      <c r="AV7" s="738"/>
      <c r="AW7" s="738"/>
      <c r="AX7" s="738"/>
      <c r="AY7" s="738"/>
      <c r="AZ7" s="738"/>
      <c r="BA7" s="738"/>
      <c r="BB7" s="738"/>
      <c r="BC7" s="738"/>
      <c r="BD7" s="738"/>
      <c r="BE7" s="738"/>
      <c r="BF7" s="738"/>
      <c r="BG7" s="738"/>
      <c r="BH7" s="738"/>
      <c r="BI7" s="738"/>
      <c r="BJ7" s="738"/>
      <c r="BK7" s="738"/>
      <c r="BL7" s="738"/>
      <c r="BM7" s="738"/>
      <c r="BN7" s="738"/>
      <c r="BO7" s="738"/>
      <c r="BP7" s="738"/>
      <c r="BQ7" s="738"/>
      <c r="BR7" s="738"/>
    </row>
    <row r="8" spans="1:75" s="55" customFormat="1" ht="16.5" x14ac:dyDescent="0.2">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row>
    <row r="9" spans="1:75" s="55" customFormat="1" ht="16.5" x14ac:dyDescent="0.2">
      <c r="A9" s="30"/>
      <c r="B9" s="339" t="s">
        <v>9</v>
      </c>
      <c r="C9" s="339"/>
      <c r="D9" s="339"/>
      <c r="E9" s="339"/>
      <c r="F9" s="339"/>
      <c r="G9" s="339"/>
      <c r="H9" s="339"/>
      <c r="I9" s="339"/>
      <c r="J9" s="917" t="str">
        <f>IF(【契約①】契約内容申告書!$J$9="","",【契約①】契約内容申告書!$J$9)</f>
        <v>　</v>
      </c>
      <c r="K9" s="918"/>
      <c r="L9" s="918"/>
      <c r="M9" s="918"/>
      <c r="N9" s="918"/>
      <c r="O9" s="918"/>
      <c r="P9" s="918"/>
      <c r="Q9" s="918"/>
      <c r="R9" s="918"/>
      <c r="S9" s="918"/>
      <c r="T9" s="918"/>
      <c r="U9" s="918"/>
      <c r="V9" s="918"/>
      <c r="W9" s="918"/>
      <c r="X9" s="918"/>
      <c r="Y9" s="918"/>
      <c r="Z9" s="918"/>
      <c r="AA9" s="918"/>
      <c r="AB9" s="918"/>
      <c r="AC9" s="918"/>
      <c r="AD9" s="918"/>
      <c r="AE9" s="918"/>
      <c r="AF9" s="918"/>
      <c r="AG9" s="918"/>
      <c r="AH9" s="918"/>
      <c r="AI9" s="919"/>
    </row>
    <row r="10" spans="1:75" s="55" customFormat="1" ht="16.5" x14ac:dyDescent="0.2">
      <c r="B10" s="339"/>
      <c r="C10" s="339"/>
      <c r="D10" s="339"/>
      <c r="E10" s="339"/>
      <c r="F10" s="339"/>
      <c r="G10" s="339"/>
      <c r="H10" s="339"/>
      <c r="I10" s="339"/>
      <c r="J10" s="920"/>
      <c r="K10" s="921"/>
      <c r="L10" s="921"/>
      <c r="M10" s="921"/>
      <c r="N10" s="921"/>
      <c r="O10" s="921"/>
      <c r="P10" s="921"/>
      <c r="Q10" s="921"/>
      <c r="R10" s="921"/>
      <c r="S10" s="921"/>
      <c r="T10" s="921"/>
      <c r="U10" s="921"/>
      <c r="V10" s="921"/>
      <c r="W10" s="921"/>
      <c r="X10" s="921"/>
      <c r="Y10" s="921"/>
      <c r="Z10" s="921"/>
      <c r="AA10" s="921"/>
      <c r="AB10" s="921"/>
      <c r="AC10" s="921"/>
      <c r="AD10" s="921"/>
      <c r="AE10" s="921"/>
      <c r="AF10" s="921"/>
      <c r="AG10" s="921"/>
      <c r="AH10" s="921"/>
      <c r="AI10" s="922"/>
    </row>
    <row r="11" spans="1:75" ht="16.5" x14ac:dyDescent="0.2">
      <c r="B11" s="339" t="s">
        <v>11</v>
      </c>
      <c r="C11" s="339"/>
      <c r="D11" s="339"/>
      <c r="E11" s="339"/>
      <c r="F11" s="339"/>
      <c r="G11" s="339"/>
      <c r="H11" s="339"/>
      <c r="I11" s="339"/>
      <c r="J11" s="917" t="str">
        <f>IF(【契約①】契約内容申告書!$J$11="","",【契約①】契約内容申告書!$J$11)</f>
        <v>　</v>
      </c>
      <c r="K11" s="918"/>
      <c r="L11" s="918"/>
      <c r="M11" s="918"/>
      <c r="N11" s="918"/>
      <c r="O11" s="918"/>
      <c r="P11" s="918"/>
      <c r="Q11" s="918"/>
      <c r="R11" s="918"/>
      <c r="S11" s="918"/>
      <c r="T11" s="918"/>
      <c r="U11" s="918"/>
      <c r="V11" s="918"/>
      <c r="W11" s="918"/>
      <c r="X11" s="918"/>
      <c r="Y11" s="918"/>
      <c r="Z11" s="918"/>
      <c r="AA11" s="918"/>
      <c r="AB11" s="918"/>
      <c r="AC11" s="918"/>
      <c r="AD11" s="918"/>
      <c r="AE11" s="918"/>
      <c r="AF11" s="918"/>
      <c r="AG11" s="918"/>
      <c r="AH11" s="918"/>
      <c r="AI11" s="919"/>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118"/>
    </row>
    <row r="12" spans="1:75" ht="16.5" x14ac:dyDescent="0.2">
      <c r="B12" s="339"/>
      <c r="C12" s="339"/>
      <c r="D12" s="339"/>
      <c r="E12" s="339"/>
      <c r="F12" s="339"/>
      <c r="G12" s="339"/>
      <c r="H12" s="339"/>
      <c r="I12" s="339"/>
      <c r="J12" s="920"/>
      <c r="K12" s="921"/>
      <c r="L12" s="921"/>
      <c r="M12" s="921"/>
      <c r="N12" s="921"/>
      <c r="O12" s="921"/>
      <c r="P12" s="921"/>
      <c r="Q12" s="921"/>
      <c r="R12" s="921"/>
      <c r="S12" s="921"/>
      <c r="T12" s="921"/>
      <c r="U12" s="921"/>
      <c r="V12" s="921"/>
      <c r="W12" s="921"/>
      <c r="X12" s="921"/>
      <c r="Y12" s="921"/>
      <c r="Z12" s="921"/>
      <c r="AA12" s="921"/>
      <c r="AB12" s="921"/>
      <c r="AC12" s="921"/>
      <c r="AD12" s="921"/>
      <c r="AE12" s="921"/>
      <c r="AF12" s="921"/>
      <c r="AG12" s="921"/>
      <c r="AH12" s="921"/>
      <c r="AI12" s="922"/>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118"/>
    </row>
    <row r="13" spans="1:75" ht="16.5" x14ac:dyDescent="0.2">
      <c r="B13" s="339" t="s">
        <v>13</v>
      </c>
      <c r="C13" s="339"/>
      <c r="D13" s="339"/>
      <c r="E13" s="339"/>
      <c r="F13" s="339"/>
      <c r="G13" s="339"/>
      <c r="H13" s="339"/>
      <c r="I13" s="339"/>
      <c r="J13" s="917" t="str">
        <f>IF(【契約①】契約内容申告書!$J$13="","",【契約①】契約内容申告書!$J$13)</f>
        <v>　</v>
      </c>
      <c r="K13" s="918"/>
      <c r="L13" s="918"/>
      <c r="M13" s="918"/>
      <c r="N13" s="918"/>
      <c r="O13" s="918"/>
      <c r="P13" s="918"/>
      <c r="Q13" s="918"/>
      <c r="R13" s="918"/>
      <c r="S13" s="918"/>
      <c r="T13" s="918"/>
      <c r="U13" s="918"/>
      <c r="V13" s="918"/>
      <c r="W13" s="918"/>
      <c r="X13" s="918"/>
      <c r="Y13" s="918"/>
      <c r="Z13" s="918"/>
      <c r="AA13" s="918"/>
      <c r="AB13" s="918"/>
      <c r="AC13" s="918"/>
      <c r="AD13" s="918"/>
      <c r="AE13" s="918"/>
      <c r="AF13" s="918"/>
      <c r="AG13" s="918"/>
      <c r="AH13" s="918"/>
      <c r="AI13" s="919"/>
      <c r="AJ13" s="55"/>
      <c r="AK13" s="55"/>
      <c r="AL13" s="55"/>
      <c r="AM13" s="55"/>
      <c r="AN13" s="55"/>
      <c r="AO13" s="55"/>
      <c r="AP13" s="55"/>
    </row>
    <row r="14" spans="1:75" ht="16.5" x14ac:dyDescent="0.2">
      <c r="B14" s="339"/>
      <c r="C14" s="339"/>
      <c r="D14" s="339"/>
      <c r="E14" s="339"/>
      <c r="F14" s="339"/>
      <c r="G14" s="339"/>
      <c r="H14" s="339"/>
      <c r="I14" s="339"/>
      <c r="J14" s="920"/>
      <c r="K14" s="921"/>
      <c r="L14" s="921"/>
      <c r="M14" s="921"/>
      <c r="N14" s="921"/>
      <c r="O14" s="921"/>
      <c r="P14" s="921"/>
      <c r="Q14" s="921"/>
      <c r="R14" s="921"/>
      <c r="S14" s="921"/>
      <c r="T14" s="921"/>
      <c r="U14" s="921"/>
      <c r="V14" s="921"/>
      <c r="W14" s="921"/>
      <c r="X14" s="921"/>
      <c r="Y14" s="921"/>
      <c r="Z14" s="921"/>
      <c r="AA14" s="921"/>
      <c r="AB14" s="921"/>
      <c r="AC14" s="921"/>
      <c r="AD14" s="921"/>
      <c r="AE14" s="921"/>
      <c r="AF14" s="921"/>
      <c r="AG14" s="921"/>
      <c r="AH14" s="921"/>
      <c r="AI14" s="922"/>
      <c r="AJ14" s="55"/>
      <c r="AK14" s="55"/>
      <c r="AL14" s="55"/>
      <c r="AM14" s="55"/>
      <c r="AN14" s="55"/>
      <c r="AO14" s="55"/>
      <c r="AP14" s="55"/>
    </row>
    <row r="15" spans="1:75" s="55" customFormat="1" ht="17.25" customHeight="1" x14ac:dyDescent="0.2">
      <c r="B15" s="339" t="s">
        <v>15</v>
      </c>
      <c r="C15" s="339"/>
      <c r="D15" s="339"/>
      <c r="E15" s="339"/>
      <c r="F15" s="339"/>
      <c r="G15" s="339"/>
      <c r="H15" s="339"/>
      <c r="I15" s="339"/>
      <c r="J15" s="917" t="str">
        <f>IF(【契約①】契約内容申告書!$J$15="","",【契約①】契約内容申告書!$J$15)</f>
        <v>　</v>
      </c>
      <c r="K15" s="918"/>
      <c r="L15" s="918"/>
      <c r="M15" s="918"/>
      <c r="N15" s="918"/>
      <c r="O15" s="918"/>
      <c r="P15" s="918"/>
      <c r="Q15" s="918"/>
      <c r="R15" s="918"/>
      <c r="S15" s="918"/>
      <c r="T15" s="918"/>
      <c r="U15" s="918"/>
      <c r="V15" s="918"/>
      <c r="W15" s="918"/>
      <c r="X15" s="918"/>
      <c r="Y15" s="918"/>
      <c r="Z15" s="918"/>
      <c r="AA15" s="918"/>
      <c r="AB15" s="918"/>
      <c r="AC15" s="918"/>
      <c r="AD15" s="918"/>
      <c r="AE15" s="918"/>
      <c r="AF15" s="918"/>
      <c r="AG15" s="918"/>
      <c r="AH15" s="918"/>
      <c r="AI15" s="919"/>
      <c r="AM15" s="30"/>
      <c r="AN15" s="30"/>
      <c r="AO15" s="30"/>
      <c r="AP15" s="30"/>
    </row>
    <row r="16" spans="1:75" s="55" customFormat="1" ht="17.25" customHeight="1" x14ac:dyDescent="0.2">
      <c r="B16" s="339"/>
      <c r="C16" s="339"/>
      <c r="D16" s="339"/>
      <c r="E16" s="339"/>
      <c r="F16" s="339"/>
      <c r="G16" s="339"/>
      <c r="H16" s="339"/>
      <c r="I16" s="339"/>
      <c r="J16" s="920"/>
      <c r="K16" s="921"/>
      <c r="L16" s="921"/>
      <c r="M16" s="921"/>
      <c r="N16" s="921"/>
      <c r="O16" s="921"/>
      <c r="P16" s="921"/>
      <c r="Q16" s="921"/>
      <c r="R16" s="921"/>
      <c r="S16" s="921"/>
      <c r="T16" s="921"/>
      <c r="U16" s="921"/>
      <c r="V16" s="921"/>
      <c r="W16" s="921"/>
      <c r="X16" s="921"/>
      <c r="Y16" s="921"/>
      <c r="Z16" s="921"/>
      <c r="AA16" s="921"/>
      <c r="AB16" s="921"/>
      <c r="AC16" s="921"/>
      <c r="AD16" s="921"/>
      <c r="AE16" s="921"/>
      <c r="AF16" s="921"/>
      <c r="AG16" s="921"/>
      <c r="AH16" s="921"/>
      <c r="AI16" s="922"/>
      <c r="AM16" s="30"/>
      <c r="AN16" s="30"/>
      <c r="AO16" s="30"/>
      <c r="AP16" s="30"/>
      <c r="BR16" s="30"/>
    </row>
    <row r="17" spans="1:103" customFormat="1" ht="17.25" customHeight="1" x14ac:dyDescent="0.2">
      <c r="A17" s="30"/>
      <c r="B17" s="166" t="s">
        <v>16</v>
      </c>
      <c r="C17" s="167"/>
      <c r="D17" s="167"/>
      <c r="E17" s="167"/>
      <c r="F17" s="167"/>
      <c r="G17" s="167"/>
      <c r="H17" s="167"/>
      <c r="I17" s="168"/>
      <c r="J17" s="694">
        <v>4</v>
      </c>
      <c r="K17" s="695"/>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6"/>
      <c r="AJ17" s="55"/>
      <c r="AK17" s="55"/>
      <c r="AL17" s="55"/>
      <c r="AM17" s="55"/>
      <c r="AN17" s="55"/>
      <c r="AO17" s="55"/>
      <c r="AP17" s="55"/>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row>
    <row r="18" spans="1:103" customFormat="1" ht="18.5" customHeight="1" x14ac:dyDescent="0.2">
      <c r="A18" s="30"/>
      <c r="B18" s="169"/>
      <c r="C18" s="170"/>
      <c r="D18" s="170"/>
      <c r="E18" s="170"/>
      <c r="F18" s="170"/>
      <c r="G18" s="170"/>
      <c r="H18" s="170"/>
      <c r="I18" s="171"/>
      <c r="J18" s="697"/>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9"/>
      <c r="AJ18" s="55"/>
      <c r="AK18" s="55"/>
      <c r="AL18" s="55"/>
      <c r="AM18" s="55"/>
      <c r="AN18" s="55"/>
      <c r="AO18" s="55"/>
      <c r="AP18" s="55"/>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740" t="str">
        <f>IF(AND(B31&lt;I28,OR(T28="",T28="該当なし")),"※1 初回リース契約期間が最長処分制限期間より短い年数となっています。入力内容に誤りがないか確認してください。","")</f>
        <v/>
      </c>
      <c r="BT18" s="740"/>
      <c r="BU18" s="740"/>
      <c r="BV18" s="740"/>
      <c r="BW18" s="740"/>
      <c r="BX18" s="740"/>
      <c r="BY18" s="740"/>
      <c r="BZ18" s="740"/>
      <c r="CA18" s="740"/>
      <c r="CB18" s="740"/>
      <c r="CC18" s="740"/>
      <c r="CD18" s="740"/>
      <c r="CE18" s="740"/>
      <c r="CF18" s="740"/>
      <c r="CG18" s="739"/>
      <c r="CH18" s="739"/>
      <c r="CI18" s="739"/>
      <c r="CJ18" s="739"/>
      <c r="CK18" s="739"/>
      <c r="CL18" s="154"/>
      <c r="CM18" s="154"/>
      <c r="CN18" s="154"/>
      <c r="CO18" s="154"/>
      <c r="CP18" s="154"/>
      <c r="CQ18" s="154"/>
      <c r="CR18" s="154"/>
      <c r="CS18" s="154"/>
      <c r="CT18" s="154"/>
      <c r="CU18" s="154"/>
      <c r="CV18" s="154"/>
      <c r="CW18" s="154"/>
      <c r="CX18" s="154"/>
      <c r="CY18" s="154"/>
    </row>
    <row r="19" spans="1:103" s="7" customFormat="1" ht="18.5" customHeight="1" x14ac:dyDescent="0.2">
      <c r="A19" s="18"/>
      <c r="B19" s="63"/>
      <c r="C19" s="63"/>
      <c r="D19" s="63"/>
      <c r="E19" s="63"/>
      <c r="F19" s="63"/>
      <c r="G19" s="63"/>
      <c r="H19" s="63"/>
      <c r="I19" s="63"/>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119"/>
      <c r="AN19" s="119"/>
      <c r="AO19" s="119"/>
      <c r="AP19" s="119"/>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740"/>
      <c r="BT19" s="740"/>
      <c r="BU19" s="740"/>
      <c r="BV19" s="740"/>
      <c r="BW19" s="740"/>
      <c r="BX19" s="740"/>
      <c r="BY19" s="740"/>
      <c r="BZ19" s="740"/>
      <c r="CA19" s="740"/>
      <c r="CB19" s="740"/>
      <c r="CC19" s="740"/>
      <c r="CD19" s="740"/>
      <c r="CE19" s="740"/>
      <c r="CF19" s="740"/>
      <c r="CG19" s="739"/>
      <c r="CH19" s="739"/>
      <c r="CI19" s="739"/>
      <c r="CJ19" s="739"/>
      <c r="CK19" s="739"/>
      <c r="CL19" s="154"/>
      <c r="CM19" s="154"/>
      <c r="CN19" s="154"/>
      <c r="CO19" s="154"/>
      <c r="CP19" s="154"/>
      <c r="CQ19" s="154"/>
      <c r="CR19" s="154"/>
      <c r="CS19" s="154"/>
      <c r="CT19" s="154"/>
      <c r="CU19" s="154"/>
      <c r="CV19" s="154"/>
      <c r="CW19" s="154"/>
      <c r="CX19" s="154"/>
      <c r="CY19" s="154"/>
    </row>
    <row r="20" spans="1:103" customFormat="1" ht="13.5"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30"/>
      <c r="BS20" s="740"/>
      <c r="BT20" s="740"/>
      <c r="BU20" s="740"/>
      <c r="BV20" s="740"/>
      <c r="BW20" s="740"/>
      <c r="BX20" s="740"/>
      <c r="BY20" s="740"/>
      <c r="BZ20" s="740"/>
      <c r="CA20" s="740"/>
      <c r="CB20" s="740"/>
      <c r="CC20" s="740"/>
      <c r="CD20" s="740"/>
      <c r="CE20" s="740"/>
      <c r="CF20" s="740"/>
      <c r="CG20" s="739"/>
      <c r="CH20" s="739"/>
      <c r="CI20" s="739"/>
      <c r="CJ20" s="739"/>
      <c r="CK20" s="739"/>
      <c r="CL20" s="154"/>
      <c r="CM20" s="154"/>
      <c r="CN20" s="154"/>
      <c r="CO20" s="154"/>
      <c r="CP20" s="154"/>
      <c r="CQ20" s="154"/>
      <c r="CR20" s="154"/>
      <c r="CS20" s="154"/>
      <c r="CT20" s="154"/>
      <c r="CU20" s="154"/>
      <c r="CV20" s="154"/>
      <c r="CW20" s="154"/>
      <c r="CX20" s="154"/>
      <c r="CY20" s="154"/>
    </row>
    <row r="21" spans="1:103" customFormat="1" ht="11.25" customHeight="1" x14ac:dyDescent="0.2">
      <c r="A21" s="30"/>
      <c r="B21" s="166" t="s">
        <v>17</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8"/>
      <c r="BD21" s="18"/>
      <c r="BE21" s="18"/>
      <c r="BF21" s="18"/>
      <c r="BG21" s="18"/>
      <c r="BH21" s="18"/>
      <c r="BI21" s="18"/>
      <c r="BJ21" s="18"/>
      <c r="BK21" s="18"/>
      <c r="BL21" s="18"/>
      <c r="BM21" s="18"/>
      <c r="BN21" s="18"/>
      <c r="BO21" s="18"/>
      <c r="BP21" s="18"/>
      <c r="BQ21" s="18"/>
      <c r="BR21" s="30"/>
      <c r="BS21" s="740"/>
      <c r="BT21" s="740"/>
      <c r="BU21" s="740"/>
      <c r="BV21" s="740"/>
      <c r="BW21" s="740"/>
      <c r="BX21" s="740"/>
      <c r="BY21" s="740"/>
      <c r="BZ21" s="740"/>
      <c r="CA21" s="740"/>
      <c r="CB21" s="740"/>
      <c r="CC21" s="740"/>
      <c r="CD21" s="740"/>
      <c r="CE21" s="740"/>
      <c r="CF21" s="740"/>
      <c r="CG21" s="154"/>
      <c r="CH21" s="154"/>
      <c r="CI21" s="154"/>
      <c r="CJ21" s="154"/>
      <c r="CK21" s="154"/>
      <c r="CL21" s="154"/>
      <c r="CM21" s="154"/>
      <c r="CN21" s="154"/>
      <c r="CO21" s="154"/>
      <c r="CP21" s="154"/>
      <c r="CQ21" s="154"/>
      <c r="CR21" s="154"/>
      <c r="CS21" s="154"/>
      <c r="CT21" s="154"/>
      <c r="CU21" s="154"/>
      <c r="CV21" s="154"/>
      <c r="CW21" s="154"/>
      <c r="CX21" s="154"/>
      <c r="CY21" s="154"/>
    </row>
    <row r="22" spans="1:103" customFormat="1" ht="11.25" customHeight="1" x14ac:dyDescent="0.2">
      <c r="A22" s="30"/>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80"/>
      <c r="BD22" s="18"/>
      <c r="BE22" s="18"/>
      <c r="BF22" s="18"/>
      <c r="BG22" s="18"/>
      <c r="BH22" s="18"/>
      <c r="BI22" s="18"/>
      <c r="BJ22" s="18"/>
      <c r="BK22" s="18"/>
      <c r="BL22" s="18"/>
      <c r="BM22" s="18"/>
      <c r="BN22" s="18"/>
      <c r="BO22" s="18"/>
      <c r="BP22" s="18"/>
      <c r="BQ22" s="18"/>
      <c r="BR22" s="30"/>
      <c r="BS22" s="724" t="str">
        <f>IF(AND(B31&lt;I28,OR(T28="",T31="")),"※2 最長処分制限期間を下回る初回リース契約期間の場合は、再リースが選択できる契約であることが確認できる証憑書類名と記載箇所を申告してください。","")</f>
        <v/>
      </c>
      <c r="BT22" s="724"/>
      <c r="BU22" s="724"/>
      <c r="BV22" s="724"/>
      <c r="BW22" s="724"/>
      <c r="BX22" s="724"/>
      <c r="BY22" s="724"/>
      <c r="BZ22" s="724"/>
      <c r="CA22" s="724"/>
      <c r="CB22" s="724"/>
      <c r="CC22" s="724"/>
      <c r="CD22" s="724"/>
      <c r="CE22" s="724"/>
      <c r="CF22" s="724"/>
      <c r="CG22" s="154"/>
      <c r="CH22" s="154"/>
      <c r="CI22" s="154"/>
      <c r="CJ22" s="154"/>
      <c r="CK22" s="154"/>
      <c r="CL22" s="154"/>
      <c r="CM22" s="154"/>
      <c r="CN22" s="154"/>
      <c r="CO22" s="154"/>
      <c r="CP22" s="154"/>
      <c r="CQ22" s="154"/>
      <c r="CR22" s="154"/>
      <c r="CS22" s="154"/>
      <c r="CT22" s="154"/>
      <c r="CU22" s="154"/>
      <c r="CV22" s="154"/>
      <c r="CW22" s="154"/>
      <c r="CX22" s="154"/>
      <c r="CY22" s="154"/>
    </row>
    <row r="23" spans="1:103" customFormat="1" ht="11.25" customHeight="1" x14ac:dyDescent="0.2">
      <c r="A23" s="30"/>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1"/>
      <c r="BD23" s="18"/>
      <c r="BE23" s="18"/>
      <c r="BF23" s="18"/>
      <c r="BG23" s="18"/>
      <c r="BH23" s="18"/>
      <c r="BI23" s="18"/>
      <c r="BJ23" s="18"/>
      <c r="BK23" s="18"/>
      <c r="BL23" s="18"/>
      <c r="BM23" s="18"/>
      <c r="BN23" s="18"/>
      <c r="BO23" s="18"/>
      <c r="BP23" s="18"/>
      <c r="BQ23" s="18"/>
      <c r="BR23" s="30"/>
      <c r="BS23" s="724"/>
      <c r="BT23" s="724"/>
      <c r="BU23" s="724"/>
      <c r="BV23" s="724"/>
      <c r="BW23" s="724"/>
      <c r="BX23" s="724"/>
      <c r="BY23" s="724"/>
      <c r="BZ23" s="724"/>
      <c r="CA23" s="724"/>
      <c r="CB23" s="724"/>
      <c r="CC23" s="724"/>
      <c r="CD23" s="724"/>
      <c r="CE23" s="724"/>
      <c r="CF23" s="724"/>
      <c r="CG23" s="154"/>
      <c r="CH23" s="154"/>
      <c r="CI23" s="154"/>
      <c r="CJ23" s="154"/>
      <c r="CK23" s="154"/>
      <c r="CL23" s="154"/>
      <c r="CM23" s="154"/>
      <c r="CN23" s="154"/>
      <c r="CO23" s="154"/>
      <c r="CP23" s="154"/>
      <c r="CQ23" s="154"/>
      <c r="CR23" s="154"/>
      <c r="CS23" s="154"/>
      <c r="CT23" s="154"/>
      <c r="CU23" s="154"/>
      <c r="CV23" s="154"/>
      <c r="CW23" s="154"/>
      <c r="CX23" s="154"/>
      <c r="CY23" s="154"/>
    </row>
    <row r="24" spans="1:103" customFormat="1" ht="19.25" customHeight="1" x14ac:dyDescent="0.2">
      <c r="A24" s="18"/>
      <c r="B24" s="174" t="s">
        <v>83</v>
      </c>
      <c r="C24" s="174"/>
      <c r="D24" s="174"/>
      <c r="E24" s="174"/>
      <c r="F24" s="174"/>
      <c r="G24" s="174"/>
      <c r="H24" s="174"/>
      <c r="I24" s="340" t="s">
        <v>84</v>
      </c>
      <c r="J24" s="341"/>
      <c r="K24" s="341"/>
      <c r="L24" s="341"/>
      <c r="M24" s="341"/>
      <c r="N24" s="341"/>
      <c r="O24" s="342"/>
      <c r="P24" s="349" t="s">
        <v>121</v>
      </c>
      <c r="Q24" s="350"/>
      <c r="R24" s="350"/>
      <c r="S24" s="350"/>
      <c r="T24" s="350"/>
      <c r="U24" s="350"/>
      <c r="V24" s="350"/>
      <c r="W24" s="350"/>
      <c r="X24" s="350"/>
      <c r="Y24" s="350"/>
      <c r="Z24" s="350"/>
      <c r="AA24" s="350"/>
      <c r="AB24" s="350"/>
      <c r="AC24" s="350"/>
      <c r="AD24" s="350"/>
      <c r="AE24" s="350"/>
      <c r="AF24" s="351"/>
      <c r="AG24" s="340" t="s">
        <v>103</v>
      </c>
      <c r="AH24" s="341"/>
      <c r="AI24" s="341"/>
      <c r="AJ24" s="341"/>
      <c r="AK24" s="341"/>
      <c r="AL24" s="729"/>
      <c r="AM24" s="729"/>
      <c r="AN24" s="730"/>
      <c r="AO24" s="340" t="s">
        <v>19</v>
      </c>
      <c r="AP24" s="341"/>
      <c r="AQ24" s="341"/>
      <c r="AR24" s="341"/>
      <c r="AS24" s="341"/>
      <c r="AT24" s="729"/>
      <c r="AU24" s="729"/>
      <c r="AV24" s="730"/>
      <c r="AW24" s="340" t="s">
        <v>20</v>
      </c>
      <c r="AX24" s="341"/>
      <c r="AY24" s="341"/>
      <c r="AZ24" s="341"/>
      <c r="BA24" s="341"/>
      <c r="BB24" s="729"/>
      <c r="BC24" s="730"/>
      <c r="BD24" s="30"/>
      <c r="BE24" s="154"/>
      <c r="BF24" s="154"/>
      <c r="BG24" s="154"/>
      <c r="BH24" s="154"/>
      <c r="BI24" s="154"/>
      <c r="BJ24" s="154"/>
      <c r="BK24" s="154"/>
      <c r="BL24" s="154"/>
      <c r="BM24" s="154"/>
      <c r="BN24" s="154"/>
      <c r="BO24" s="154"/>
      <c r="BP24" s="154"/>
      <c r="BQ24" s="154"/>
      <c r="BR24" s="154"/>
      <c r="BS24" s="724"/>
      <c r="BT24" s="724"/>
      <c r="BU24" s="724"/>
      <c r="BV24" s="724"/>
      <c r="BW24" s="724"/>
      <c r="BX24" s="724"/>
      <c r="BY24" s="724"/>
      <c r="BZ24" s="724"/>
      <c r="CA24" s="724"/>
      <c r="CB24" s="724"/>
      <c r="CC24" s="724"/>
      <c r="CD24" s="724"/>
      <c r="CE24" s="724"/>
      <c r="CF24" s="724"/>
      <c r="CG24" s="154"/>
      <c r="CH24" s="154"/>
      <c r="CI24" s="154"/>
      <c r="CJ24" s="154"/>
      <c r="CK24" s="154"/>
    </row>
    <row r="25" spans="1:103" customFormat="1" ht="19.25" customHeight="1" x14ac:dyDescent="0.2">
      <c r="A25" s="30"/>
      <c r="B25" s="174"/>
      <c r="C25" s="174"/>
      <c r="D25" s="174"/>
      <c r="E25" s="174"/>
      <c r="F25" s="174"/>
      <c r="G25" s="174"/>
      <c r="H25" s="174"/>
      <c r="I25" s="343"/>
      <c r="J25" s="344"/>
      <c r="K25" s="344"/>
      <c r="L25" s="344"/>
      <c r="M25" s="344"/>
      <c r="N25" s="344"/>
      <c r="O25" s="345"/>
      <c r="P25" s="352"/>
      <c r="Q25" s="353"/>
      <c r="R25" s="353"/>
      <c r="S25" s="353"/>
      <c r="T25" s="353"/>
      <c r="U25" s="353"/>
      <c r="V25" s="353"/>
      <c r="W25" s="353"/>
      <c r="X25" s="353"/>
      <c r="Y25" s="353"/>
      <c r="Z25" s="353"/>
      <c r="AA25" s="353"/>
      <c r="AB25" s="353"/>
      <c r="AC25" s="353"/>
      <c r="AD25" s="353"/>
      <c r="AE25" s="353"/>
      <c r="AF25" s="354"/>
      <c r="AG25" s="343"/>
      <c r="AH25" s="344"/>
      <c r="AI25" s="344"/>
      <c r="AJ25" s="344"/>
      <c r="AK25" s="344"/>
      <c r="AL25" s="731"/>
      <c r="AM25" s="731"/>
      <c r="AN25" s="732"/>
      <c r="AO25" s="343"/>
      <c r="AP25" s="344"/>
      <c r="AQ25" s="344"/>
      <c r="AR25" s="344"/>
      <c r="AS25" s="344"/>
      <c r="AT25" s="731"/>
      <c r="AU25" s="731"/>
      <c r="AV25" s="732"/>
      <c r="AW25" s="343"/>
      <c r="AX25" s="344"/>
      <c r="AY25" s="344"/>
      <c r="AZ25" s="344"/>
      <c r="BA25" s="344"/>
      <c r="BB25" s="731"/>
      <c r="BC25" s="732"/>
      <c r="BD25" s="12"/>
      <c r="BE25" s="154"/>
      <c r="BF25" s="154"/>
      <c r="BG25" s="154"/>
      <c r="BH25" s="154"/>
      <c r="BI25" s="154"/>
      <c r="BJ25" s="154"/>
      <c r="BK25" s="154"/>
      <c r="BL25" s="154"/>
      <c r="BM25" s="154"/>
      <c r="BN25" s="154"/>
      <c r="BO25" s="154"/>
      <c r="BP25" s="154"/>
      <c r="BQ25" s="154"/>
      <c r="BR25" s="154"/>
      <c r="BS25" s="724"/>
      <c r="BT25" s="724"/>
      <c r="BU25" s="724"/>
      <c r="BV25" s="724"/>
      <c r="BW25" s="724"/>
      <c r="BX25" s="724"/>
      <c r="BY25" s="724"/>
      <c r="BZ25" s="724"/>
      <c r="CA25" s="724"/>
      <c r="CB25" s="724"/>
      <c r="CC25" s="724"/>
      <c r="CD25" s="724"/>
      <c r="CE25" s="724"/>
      <c r="CF25" s="724"/>
      <c r="CG25" s="154"/>
      <c r="CH25" s="154"/>
      <c r="CI25" s="154"/>
      <c r="CJ25" s="154"/>
      <c r="CK25" s="154"/>
      <c r="CN25" s="12"/>
    </row>
    <row r="26" spans="1:103" customFormat="1" ht="19.25" customHeight="1" x14ac:dyDescent="0.2">
      <c r="A26" s="30"/>
      <c r="B26" s="174"/>
      <c r="C26" s="174"/>
      <c r="D26" s="174"/>
      <c r="E26" s="174"/>
      <c r="F26" s="174"/>
      <c r="G26" s="174"/>
      <c r="H26" s="174"/>
      <c r="I26" s="343"/>
      <c r="J26" s="344"/>
      <c r="K26" s="344"/>
      <c r="L26" s="344"/>
      <c r="M26" s="344"/>
      <c r="N26" s="344"/>
      <c r="O26" s="345"/>
      <c r="P26" s="352"/>
      <c r="Q26" s="353"/>
      <c r="R26" s="353"/>
      <c r="S26" s="353"/>
      <c r="T26" s="353"/>
      <c r="U26" s="353"/>
      <c r="V26" s="353"/>
      <c r="W26" s="353"/>
      <c r="X26" s="353"/>
      <c r="Y26" s="353"/>
      <c r="Z26" s="353"/>
      <c r="AA26" s="353"/>
      <c r="AB26" s="353"/>
      <c r="AC26" s="353"/>
      <c r="AD26" s="353"/>
      <c r="AE26" s="353"/>
      <c r="AF26" s="354"/>
      <c r="AG26" s="343"/>
      <c r="AH26" s="344"/>
      <c r="AI26" s="344"/>
      <c r="AJ26" s="344"/>
      <c r="AK26" s="344"/>
      <c r="AL26" s="731"/>
      <c r="AM26" s="731"/>
      <c r="AN26" s="732"/>
      <c r="AO26" s="343"/>
      <c r="AP26" s="344"/>
      <c r="AQ26" s="344"/>
      <c r="AR26" s="344"/>
      <c r="AS26" s="344"/>
      <c r="AT26" s="731"/>
      <c r="AU26" s="731"/>
      <c r="AV26" s="732"/>
      <c r="AW26" s="343"/>
      <c r="AX26" s="344"/>
      <c r="AY26" s="344"/>
      <c r="AZ26" s="344"/>
      <c r="BA26" s="344"/>
      <c r="BB26" s="731"/>
      <c r="BC26" s="732"/>
      <c r="BD26" s="30"/>
      <c r="BE26" s="154"/>
      <c r="BF26" s="154"/>
      <c r="BG26" s="154"/>
      <c r="BH26" s="154"/>
      <c r="BI26" s="154"/>
      <c r="BJ26" s="154"/>
      <c r="BK26" s="154"/>
      <c r="BL26" s="154"/>
      <c r="BM26" s="154"/>
      <c r="BN26" s="154"/>
      <c r="BO26" s="154"/>
      <c r="BP26" s="154"/>
      <c r="BQ26" s="154"/>
      <c r="BR26" s="154"/>
      <c r="BS26" s="758" t="str">
        <f>IF(AG28="有","※初回リース終了時に残価が【有】契約は申請できません。","")</f>
        <v/>
      </c>
      <c r="BT26" s="758"/>
      <c r="BU26" s="758"/>
      <c r="BV26" s="758"/>
      <c r="BW26" s="758"/>
      <c r="BX26" s="758"/>
      <c r="BY26" s="758"/>
      <c r="BZ26" s="758"/>
      <c r="CA26" s="758"/>
      <c r="CB26" s="758"/>
      <c r="CC26" s="758"/>
      <c r="CD26" s="758"/>
      <c r="CE26" s="758"/>
      <c r="CF26" s="758"/>
      <c r="CG26" s="154"/>
      <c r="CH26" s="154"/>
      <c r="CI26" s="154"/>
      <c r="CJ26" s="154"/>
      <c r="CK26" s="154"/>
      <c r="CN26" s="12"/>
    </row>
    <row r="27" spans="1:103" customFormat="1" ht="19.25" customHeight="1" x14ac:dyDescent="0.2">
      <c r="A27" s="30"/>
      <c r="B27" s="175"/>
      <c r="C27" s="175"/>
      <c r="D27" s="175"/>
      <c r="E27" s="175"/>
      <c r="F27" s="175"/>
      <c r="G27" s="175"/>
      <c r="H27" s="175"/>
      <c r="I27" s="346"/>
      <c r="J27" s="347"/>
      <c r="K27" s="347"/>
      <c r="L27" s="347"/>
      <c r="M27" s="347"/>
      <c r="N27" s="347"/>
      <c r="O27" s="348"/>
      <c r="P27" s="355"/>
      <c r="Q27" s="356"/>
      <c r="R27" s="356"/>
      <c r="S27" s="356"/>
      <c r="T27" s="356"/>
      <c r="U27" s="356"/>
      <c r="V27" s="356"/>
      <c r="W27" s="356"/>
      <c r="X27" s="356"/>
      <c r="Y27" s="356"/>
      <c r="Z27" s="356"/>
      <c r="AA27" s="356"/>
      <c r="AB27" s="356"/>
      <c r="AC27" s="356"/>
      <c r="AD27" s="356"/>
      <c r="AE27" s="356"/>
      <c r="AF27" s="357"/>
      <c r="AG27" s="346"/>
      <c r="AH27" s="347"/>
      <c r="AI27" s="347"/>
      <c r="AJ27" s="347"/>
      <c r="AK27" s="347"/>
      <c r="AL27" s="733"/>
      <c r="AM27" s="733"/>
      <c r="AN27" s="734"/>
      <c r="AO27" s="346"/>
      <c r="AP27" s="347"/>
      <c r="AQ27" s="347"/>
      <c r="AR27" s="347"/>
      <c r="AS27" s="347"/>
      <c r="AT27" s="733"/>
      <c r="AU27" s="733"/>
      <c r="AV27" s="734"/>
      <c r="AW27" s="346"/>
      <c r="AX27" s="347"/>
      <c r="AY27" s="347"/>
      <c r="AZ27" s="347"/>
      <c r="BA27" s="347"/>
      <c r="BB27" s="733"/>
      <c r="BC27" s="734"/>
      <c r="BD27" s="30"/>
      <c r="BE27" s="154"/>
      <c r="BF27" s="154"/>
      <c r="BG27" s="154"/>
      <c r="BH27" s="154"/>
      <c r="BI27" s="154"/>
      <c r="BJ27" s="154"/>
      <c r="BK27" s="154"/>
      <c r="BL27" s="154"/>
      <c r="BM27" s="154"/>
      <c r="BN27" s="154"/>
      <c r="BO27" s="154"/>
      <c r="BP27" s="154"/>
      <c r="BQ27" s="154"/>
      <c r="BR27" s="154"/>
      <c r="BS27" s="758"/>
      <c r="BT27" s="758"/>
      <c r="BU27" s="758"/>
      <c r="BV27" s="758"/>
      <c r="BW27" s="758"/>
      <c r="BX27" s="758"/>
      <c r="BY27" s="758"/>
      <c r="BZ27" s="758"/>
      <c r="CA27" s="758"/>
      <c r="CB27" s="758"/>
      <c r="CC27" s="758"/>
      <c r="CD27" s="758"/>
      <c r="CE27" s="758"/>
      <c r="CF27" s="758"/>
      <c r="CG27" s="154"/>
      <c r="CH27" s="154"/>
      <c r="CI27" s="154"/>
      <c r="CJ27" s="154"/>
      <c r="CK27" s="154"/>
      <c r="CN27" s="13"/>
    </row>
    <row r="28" spans="1:103" customFormat="1" ht="15.75" customHeight="1" x14ac:dyDescent="0.2">
      <c r="A28" s="30"/>
      <c r="B28" s="741"/>
      <c r="C28" s="741"/>
      <c r="D28" s="741"/>
      <c r="E28" s="742"/>
      <c r="F28" s="212" t="s">
        <v>21</v>
      </c>
      <c r="G28" s="212"/>
      <c r="H28" s="213"/>
      <c r="I28" s="760"/>
      <c r="J28" s="761"/>
      <c r="K28" s="761"/>
      <c r="L28" s="761"/>
      <c r="M28" s="204" t="s">
        <v>1</v>
      </c>
      <c r="N28" s="204"/>
      <c r="O28" s="205"/>
      <c r="P28" s="284" t="s">
        <v>22</v>
      </c>
      <c r="Q28" s="285"/>
      <c r="R28" s="285"/>
      <c r="S28" s="286"/>
      <c r="T28" s="743"/>
      <c r="U28" s="744"/>
      <c r="V28" s="744"/>
      <c r="W28" s="744"/>
      <c r="X28" s="744"/>
      <c r="Y28" s="744"/>
      <c r="Z28" s="744"/>
      <c r="AA28" s="744"/>
      <c r="AB28" s="744"/>
      <c r="AC28" s="744"/>
      <c r="AD28" s="744"/>
      <c r="AE28" s="744"/>
      <c r="AF28" s="745"/>
      <c r="AG28" s="713"/>
      <c r="AH28" s="714"/>
      <c r="AI28" s="714"/>
      <c r="AJ28" s="714"/>
      <c r="AK28" s="714"/>
      <c r="AL28" s="714"/>
      <c r="AM28" s="714"/>
      <c r="AN28" s="715"/>
      <c r="AO28" s="703"/>
      <c r="AP28" s="704"/>
      <c r="AQ28" s="704"/>
      <c r="AR28" s="704"/>
      <c r="AS28" s="704"/>
      <c r="AT28" s="709"/>
      <c r="AU28" s="709"/>
      <c r="AV28" s="710"/>
      <c r="AW28" s="700"/>
      <c r="AX28" s="701"/>
      <c r="AY28" s="701"/>
      <c r="AZ28" s="701"/>
      <c r="BA28" s="701"/>
      <c r="BB28" s="701"/>
      <c r="BC28" s="702"/>
      <c r="BD28" s="23" t="str">
        <f>IF(BS18="","","※1")</f>
        <v/>
      </c>
      <c r="BS28" s="758" t="str">
        <f>IF(AO28="該当する","※割賦契約に【該当する】契約は申請できません。","")</f>
        <v/>
      </c>
      <c r="BT28" s="758"/>
      <c r="BU28" s="758"/>
      <c r="BV28" s="758"/>
      <c r="BW28" s="758"/>
      <c r="BX28" s="758"/>
      <c r="BY28" s="758"/>
      <c r="BZ28" s="758"/>
      <c r="CA28" s="758"/>
      <c r="CB28" s="758"/>
      <c r="CC28" s="758"/>
      <c r="CD28" s="758"/>
      <c r="CE28" s="758"/>
      <c r="CF28" s="758"/>
      <c r="CG28" s="22"/>
      <c r="CH28" s="22"/>
      <c r="CI28" s="22"/>
      <c r="CJ28" s="22"/>
      <c r="CK28" s="22"/>
      <c r="CN28" s="13"/>
    </row>
    <row r="29" spans="1:103" customFormat="1" ht="15.75" customHeight="1" x14ac:dyDescent="0.2">
      <c r="A29" s="30"/>
      <c r="B29" s="741"/>
      <c r="C29" s="741"/>
      <c r="D29" s="741"/>
      <c r="E29" s="742"/>
      <c r="F29" s="214"/>
      <c r="G29" s="214"/>
      <c r="H29" s="215"/>
      <c r="I29" s="762"/>
      <c r="J29" s="763"/>
      <c r="K29" s="763"/>
      <c r="L29" s="763"/>
      <c r="M29" s="206"/>
      <c r="N29" s="206"/>
      <c r="O29" s="207"/>
      <c r="P29" s="287"/>
      <c r="Q29" s="288"/>
      <c r="R29" s="288"/>
      <c r="S29" s="289"/>
      <c r="T29" s="746"/>
      <c r="U29" s="747"/>
      <c r="V29" s="747"/>
      <c r="W29" s="747"/>
      <c r="X29" s="747"/>
      <c r="Y29" s="747"/>
      <c r="Z29" s="747"/>
      <c r="AA29" s="747"/>
      <c r="AB29" s="747"/>
      <c r="AC29" s="747"/>
      <c r="AD29" s="747"/>
      <c r="AE29" s="747"/>
      <c r="AF29" s="748"/>
      <c r="AG29" s="716"/>
      <c r="AH29" s="717"/>
      <c r="AI29" s="717"/>
      <c r="AJ29" s="717"/>
      <c r="AK29" s="717"/>
      <c r="AL29" s="717"/>
      <c r="AM29" s="717"/>
      <c r="AN29" s="718"/>
      <c r="AO29" s="703"/>
      <c r="AP29" s="704"/>
      <c r="AQ29" s="704"/>
      <c r="AR29" s="704"/>
      <c r="AS29" s="704"/>
      <c r="AT29" s="709"/>
      <c r="AU29" s="709"/>
      <c r="AV29" s="710"/>
      <c r="AW29" s="703"/>
      <c r="AX29" s="704"/>
      <c r="AY29" s="704"/>
      <c r="AZ29" s="704"/>
      <c r="BA29" s="704"/>
      <c r="BB29" s="704"/>
      <c r="BC29" s="705"/>
      <c r="BD29" s="30"/>
      <c r="BS29" s="758"/>
      <c r="BT29" s="758"/>
      <c r="BU29" s="758"/>
      <c r="BV29" s="758"/>
      <c r="BW29" s="758"/>
      <c r="BX29" s="758"/>
      <c r="BY29" s="758"/>
      <c r="BZ29" s="758"/>
      <c r="CA29" s="758"/>
      <c r="CB29" s="758"/>
      <c r="CC29" s="758"/>
      <c r="CD29" s="758"/>
      <c r="CE29" s="758"/>
      <c r="CF29" s="758"/>
      <c r="CG29" s="22"/>
      <c r="CH29" s="22"/>
      <c r="CI29" s="22"/>
      <c r="CJ29" s="22"/>
      <c r="CK29" s="22"/>
      <c r="CN29" s="13"/>
    </row>
    <row r="30" spans="1:103" customFormat="1" ht="15.75" customHeight="1" x14ac:dyDescent="0.2">
      <c r="A30" s="30"/>
      <c r="B30" s="741"/>
      <c r="C30" s="741"/>
      <c r="D30" s="741"/>
      <c r="E30" s="742"/>
      <c r="F30" s="216"/>
      <c r="G30" s="216"/>
      <c r="H30" s="217"/>
      <c r="I30" s="764"/>
      <c r="J30" s="765"/>
      <c r="K30" s="765"/>
      <c r="L30" s="765"/>
      <c r="M30" s="208"/>
      <c r="N30" s="208"/>
      <c r="O30" s="209"/>
      <c r="P30" s="290"/>
      <c r="Q30" s="291"/>
      <c r="R30" s="291"/>
      <c r="S30" s="292"/>
      <c r="T30" s="749"/>
      <c r="U30" s="750"/>
      <c r="V30" s="750"/>
      <c r="W30" s="750"/>
      <c r="X30" s="750"/>
      <c r="Y30" s="750"/>
      <c r="Z30" s="750"/>
      <c r="AA30" s="750"/>
      <c r="AB30" s="750"/>
      <c r="AC30" s="750"/>
      <c r="AD30" s="750"/>
      <c r="AE30" s="750"/>
      <c r="AF30" s="751"/>
      <c r="AG30" s="716"/>
      <c r="AH30" s="717"/>
      <c r="AI30" s="717"/>
      <c r="AJ30" s="717"/>
      <c r="AK30" s="717"/>
      <c r="AL30" s="717"/>
      <c r="AM30" s="717"/>
      <c r="AN30" s="718"/>
      <c r="AO30" s="703"/>
      <c r="AP30" s="704"/>
      <c r="AQ30" s="704"/>
      <c r="AR30" s="704"/>
      <c r="AS30" s="704"/>
      <c r="AT30" s="709"/>
      <c r="AU30" s="709"/>
      <c r="AV30" s="710"/>
      <c r="AW30" s="703"/>
      <c r="AX30" s="704"/>
      <c r="AY30" s="704"/>
      <c r="AZ30" s="704"/>
      <c r="BA30" s="704"/>
      <c r="BB30" s="704"/>
      <c r="BC30" s="705"/>
      <c r="BD30" s="23" t="str">
        <f>IF(BS22="","","※2")</f>
        <v/>
      </c>
      <c r="BS30" s="759" t="str">
        <f>IF(AW28="該当する","※所有権移転付リースに【該当する】契約は申請できません。","")</f>
        <v/>
      </c>
      <c r="BT30" s="759"/>
      <c r="BU30" s="759"/>
      <c r="BV30" s="759"/>
      <c r="BW30" s="759"/>
      <c r="BX30" s="759"/>
      <c r="BY30" s="759"/>
      <c r="BZ30" s="759"/>
      <c r="CA30" s="759"/>
      <c r="CB30" s="759"/>
      <c r="CC30" s="759"/>
      <c r="CD30" s="759"/>
      <c r="CE30" s="759"/>
      <c r="CF30" s="759"/>
      <c r="CG30" s="22"/>
      <c r="CH30" s="22"/>
      <c r="CI30" s="22"/>
      <c r="CJ30" s="22"/>
      <c r="CK30" s="22"/>
      <c r="CN30" s="13"/>
    </row>
    <row r="31" spans="1:103" customFormat="1" ht="15.75" customHeight="1" x14ac:dyDescent="0.2">
      <c r="A31" s="30"/>
      <c r="B31" s="317" t="str">
        <f>IF(B28="","",ROUNDDOWN(B28/12,0))</f>
        <v/>
      </c>
      <c r="C31" s="318"/>
      <c r="D31" s="318"/>
      <c r="E31" s="318"/>
      <c r="F31" s="323" t="s">
        <v>1</v>
      </c>
      <c r="G31" s="323"/>
      <c r="H31" s="324"/>
      <c r="I31" s="293"/>
      <c r="J31" s="294"/>
      <c r="K31" s="294"/>
      <c r="L31" s="294"/>
      <c r="M31" s="294"/>
      <c r="N31" s="294"/>
      <c r="O31" s="295"/>
      <c r="P31" s="302" t="s">
        <v>24</v>
      </c>
      <c r="Q31" s="303"/>
      <c r="R31" s="303"/>
      <c r="S31" s="304"/>
      <c r="T31" s="752"/>
      <c r="U31" s="753"/>
      <c r="V31" s="753"/>
      <c r="W31" s="753"/>
      <c r="X31" s="753"/>
      <c r="Y31" s="753"/>
      <c r="Z31" s="753"/>
      <c r="AA31" s="753"/>
      <c r="AB31" s="753"/>
      <c r="AC31" s="753"/>
      <c r="AD31" s="753"/>
      <c r="AE31" s="753"/>
      <c r="AF31" s="754"/>
      <c r="AG31" s="716"/>
      <c r="AH31" s="717"/>
      <c r="AI31" s="717"/>
      <c r="AJ31" s="717"/>
      <c r="AK31" s="717"/>
      <c r="AL31" s="717"/>
      <c r="AM31" s="717"/>
      <c r="AN31" s="718"/>
      <c r="AO31" s="703"/>
      <c r="AP31" s="704"/>
      <c r="AQ31" s="704"/>
      <c r="AR31" s="704"/>
      <c r="AS31" s="704"/>
      <c r="AT31" s="709"/>
      <c r="AU31" s="709"/>
      <c r="AV31" s="710"/>
      <c r="AW31" s="703"/>
      <c r="AX31" s="704"/>
      <c r="AY31" s="704"/>
      <c r="AZ31" s="704"/>
      <c r="BA31" s="704"/>
      <c r="BB31" s="704"/>
      <c r="BC31" s="705"/>
      <c r="BD31" s="30"/>
      <c r="BS31" s="759"/>
      <c r="BT31" s="759"/>
      <c r="BU31" s="759"/>
      <c r="BV31" s="759"/>
      <c r="BW31" s="759"/>
      <c r="BX31" s="759"/>
      <c r="BY31" s="759"/>
      <c r="BZ31" s="759"/>
      <c r="CA31" s="759"/>
      <c r="CB31" s="759"/>
      <c r="CC31" s="759"/>
      <c r="CD31" s="759"/>
      <c r="CE31" s="759"/>
      <c r="CF31" s="759"/>
      <c r="CG31" s="22"/>
      <c r="CH31" s="22"/>
      <c r="CI31" s="22"/>
      <c r="CJ31" s="22"/>
      <c r="CK31" s="22"/>
      <c r="CN31" s="14"/>
    </row>
    <row r="32" spans="1:103" customFormat="1" ht="15.75" customHeight="1" x14ac:dyDescent="0.2">
      <c r="A32" s="30"/>
      <c r="B32" s="319"/>
      <c r="C32" s="320"/>
      <c r="D32" s="320"/>
      <c r="E32" s="320"/>
      <c r="F32" s="325"/>
      <c r="G32" s="325"/>
      <c r="H32" s="326"/>
      <c r="I32" s="296"/>
      <c r="J32" s="297"/>
      <c r="K32" s="297"/>
      <c r="L32" s="297"/>
      <c r="M32" s="297"/>
      <c r="N32" s="297"/>
      <c r="O32" s="298"/>
      <c r="P32" s="287"/>
      <c r="Q32" s="288"/>
      <c r="R32" s="288"/>
      <c r="S32" s="289"/>
      <c r="T32" s="746"/>
      <c r="U32" s="747"/>
      <c r="V32" s="747"/>
      <c r="W32" s="747"/>
      <c r="X32" s="747"/>
      <c r="Y32" s="747"/>
      <c r="Z32" s="747"/>
      <c r="AA32" s="747"/>
      <c r="AB32" s="747"/>
      <c r="AC32" s="747"/>
      <c r="AD32" s="747"/>
      <c r="AE32" s="747"/>
      <c r="AF32" s="748"/>
      <c r="AG32" s="716"/>
      <c r="AH32" s="717"/>
      <c r="AI32" s="717"/>
      <c r="AJ32" s="717"/>
      <c r="AK32" s="717"/>
      <c r="AL32" s="717"/>
      <c r="AM32" s="717"/>
      <c r="AN32" s="718"/>
      <c r="AO32" s="703"/>
      <c r="AP32" s="704"/>
      <c r="AQ32" s="704"/>
      <c r="AR32" s="704"/>
      <c r="AS32" s="704"/>
      <c r="AT32" s="709"/>
      <c r="AU32" s="709"/>
      <c r="AV32" s="710"/>
      <c r="AW32" s="703"/>
      <c r="AX32" s="704"/>
      <c r="AY32" s="704"/>
      <c r="AZ32" s="704"/>
      <c r="BA32" s="704"/>
      <c r="BB32" s="704"/>
      <c r="BC32" s="705"/>
      <c r="BD32" s="30"/>
      <c r="BE32" s="758"/>
      <c r="BF32" s="758"/>
      <c r="BG32" s="758"/>
      <c r="BH32" s="758"/>
      <c r="BI32" s="758"/>
      <c r="BJ32" s="758"/>
      <c r="BK32" s="758"/>
      <c r="BL32" s="758"/>
      <c r="BM32" s="758"/>
      <c r="BN32" s="758"/>
      <c r="BO32" s="758"/>
      <c r="BP32" s="758"/>
      <c r="BQ32" s="758"/>
      <c r="BR32" s="8"/>
      <c r="BZ32" s="8"/>
      <c r="CA32" s="8"/>
      <c r="CB32" s="8"/>
      <c r="CC32" s="8"/>
      <c r="CD32" s="8"/>
      <c r="CE32" s="8"/>
      <c r="CF32" s="8"/>
      <c r="CG32" s="8"/>
      <c r="CH32" s="8"/>
      <c r="CI32" s="8"/>
      <c r="CJ32" s="8"/>
      <c r="CK32" s="8"/>
      <c r="CL32" s="9"/>
      <c r="CN32" s="14"/>
    </row>
    <row r="33" spans="1:92" customFormat="1" ht="33.75" customHeight="1" x14ac:dyDescent="0.2">
      <c r="A33" s="30"/>
      <c r="B33" s="321"/>
      <c r="C33" s="322"/>
      <c r="D33" s="322"/>
      <c r="E33" s="322"/>
      <c r="F33" s="327"/>
      <c r="G33" s="327"/>
      <c r="H33" s="328"/>
      <c r="I33" s="299"/>
      <c r="J33" s="300"/>
      <c r="K33" s="300"/>
      <c r="L33" s="300"/>
      <c r="M33" s="300"/>
      <c r="N33" s="300"/>
      <c r="O33" s="301"/>
      <c r="P33" s="305"/>
      <c r="Q33" s="306"/>
      <c r="R33" s="306"/>
      <c r="S33" s="307"/>
      <c r="T33" s="755"/>
      <c r="U33" s="756"/>
      <c r="V33" s="756"/>
      <c r="W33" s="756"/>
      <c r="X33" s="756"/>
      <c r="Y33" s="756"/>
      <c r="Z33" s="756"/>
      <c r="AA33" s="756"/>
      <c r="AB33" s="756"/>
      <c r="AC33" s="756"/>
      <c r="AD33" s="756"/>
      <c r="AE33" s="756"/>
      <c r="AF33" s="757"/>
      <c r="AG33" s="719"/>
      <c r="AH33" s="720"/>
      <c r="AI33" s="720"/>
      <c r="AJ33" s="720"/>
      <c r="AK33" s="720"/>
      <c r="AL33" s="720"/>
      <c r="AM33" s="720"/>
      <c r="AN33" s="721"/>
      <c r="AO33" s="706"/>
      <c r="AP33" s="707"/>
      <c r="AQ33" s="707"/>
      <c r="AR33" s="707"/>
      <c r="AS33" s="707"/>
      <c r="AT33" s="711"/>
      <c r="AU33" s="711"/>
      <c r="AV33" s="712"/>
      <c r="AW33" s="706"/>
      <c r="AX33" s="707"/>
      <c r="AY33" s="707"/>
      <c r="AZ33" s="707"/>
      <c r="BA33" s="707"/>
      <c r="BB33" s="707"/>
      <c r="BC33" s="708"/>
      <c r="BD33" s="30"/>
      <c r="BE33" s="758"/>
      <c r="BF33" s="758"/>
      <c r="BG33" s="758"/>
      <c r="BH33" s="758"/>
      <c r="BI33" s="758"/>
      <c r="BJ33" s="758"/>
      <c r="BK33" s="758"/>
      <c r="BL33" s="758"/>
      <c r="BM33" s="758"/>
      <c r="BN33" s="758"/>
      <c r="BO33" s="758"/>
      <c r="BP33" s="758"/>
      <c r="BQ33" s="758"/>
      <c r="BR33" s="8"/>
      <c r="BZ33" s="8"/>
      <c r="CA33" s="8"/>
      <c r="CB33" s="8"/>
      <c r="CC33" s="8"/>
      <c r="CD33" s="8"/>
      <c r="CE33" s="8"/>
      <c r="CF33" s="8"/>
      <c r="CG33" s="8"/>
      <c r="CH33" s="8"/>
      <c r="CI33" s="8"/>
      <c r="CJ33" s="8"/>
      <c r="CK33" s="8"/>
      <c r="CN33" s="14"/>
    </row>
    <row r="34" spans="1:92" customFormat="1" ht="72" customHeight="1" x14ac:dyDescent="0.2">
      <c r="A34" s="30"/>
      <c r="B34" s="138"/>
      <c r="C34" s="138"/>
      <c r="D34" s="138"/>
      <c r="E34" s="138"/>
      <c r="F34" s="138"/>
      <c r="G34" s="138"/>
      <c r="H34" s="138"/>
      <c r="I34" s="138"/>
      <c r="J34" s="138"/>
      <c r="K34" s="138"/>
      <c r="L34" s="138"/>
      <c r="M34" s="138"/>
      <c r="N34" s="138"/>
      <c r="O34" s="138"/>
      <c r="P34" s="138"/>
      <c r="Q34" s="138"/>
      <c r="R34" s="138"/>
      <c r="S34" s="138"/>
      <c r="T34" s="138"/>
      <c r="U34" s="138"/>
      <c r="V34" s="138"/>
      <c r="W34" s="139"/>
      <c r="X34" s="139"/>
      <c r="Y34" s="139"/>
      <c r="Z34" s="139"/>
      <c r="AA34" s="139"/>
      <c r="AB34" s="139"/>
      <c r="AC34" s="139"/>
      <c r="AD34" s="138"/>
      <c r="AE34" s="138"/>
      <c r="AF34" s="138"/>
      <c r="AG34" s="138"/>
      <c r="AH34" s="138"/>
      <c r="AI34" s="138"/>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N34" s="139"/>
      <c r="BO34" s="139"/>
      <c r="BP34" s="139"/>
      <c r="BQ34" s="139"/>
      <c r="BR34" s="30"/>
    </row>
    <row r="35" spans="1:92" customFormat="1" ht="13.5" customHeight="1" x14ac:dyDescent="0.2">
      <c r="A35" s="68"/>
      <c r="B35" s="68"/>
      <c r="C35" s="68"/>
      <c r="D35" s="68"/>
      <c r="E35" s="68"/>
      <c r="F35" s="68"/>
      <c r="G35" s="68"/>
      <c r="H35" s="68"/>
      <c r="I35" s="64"/>
      <c r="J35" s="64"/>
      <c r="K35" s="64"/>
      <c r="L35" s="64"/>
      <c r="M35" s="64"/>
      <c r="N35" s="64"/>
      <c r="O35" s="64"/>
      <c r="P35" s="64"/>
      <c r="Q35" s="64"/>
      <c r="R35" s="64"/>
      <c r="S35" s="64"/>
      <c r="T35" s="64"/>
      <c r="U35" s="64"/>
      <c r="V35" s="64"/>
      <c r="W35" s="64"/>
      <c r="X35" s="64"/>
      <c r="Y35" s="64"/>
      <c r="Z35" s="64"/>
      <c r="AA35" s="64"/>
      <c r="AB35" s="64"/>
      <c r="AC35" s="64"/>
      <c r="AD35" s="78"/>
      <c r="AE35" s="78"/>
      <c r="AF35" s="78"/>
      <c r="AG35" s="78"/>
      <c r="AH35" s="78"/>
      <c r="AI35" s="78"/>
      <c r="AJ35" s="78"/>
      <c r="AK35" s="156"/>
      <c r="AL35" s="156"/>
      <c r="AM35" s="156"/>
      <c r="AN35" s="156"/>
      <c r="AO35" s="76"/>
      <c r="AP35" s="76"/>
      <c r="AQ35" s="76"/>
      <c r="AR35" s="76"/>
      <c r="AS35" s="76"/>
      <c r="AT35" s="76"/>
      <c r="AU35" s="76"/>
      <c r="AV35" s="76"/>
      <c r="AW35" s="76"/>
      <c r="AX35" s="76"/>
      <c r="AY35" s="76"/>
      <c r="AZ35" s="76"/>
      <c r="BA35" s="76"/>
      <c r="BB35" s="76"/>
      <c r="BC35" s="76"/>
      <c r="BD35" s="76"/>
      <c r="BE35" s="76"/>
      <c r="BF35" s="76"/>
      <c r="BG35" s="68"/>
      <c r="BH35" s="68"/>
      <c r="BI35" s="68"/>
      <c r="BJ35" s="68"/>
      <c r="BK35" s="68"/>
      <c r="BL35" s="68"/>
      <c r="BM35" s="68"/>
      <c r="BN35" s="68"/>
      <c r="BO35" s="68"/>
      <c r="BP35" s="68"/>
      <c r="BQ35" s="68"/>
      <c r="BR35" s="68"/>
      <c r="BS35" s="10"/>
      <c r="BT35" s="10"/>
      <c r="BY35" s="1"/>
    </row>
    <row r="36" spans="1:92" customFormat="1" ht="11.25" customHeight="1" x14ac:dyDescent="0.2">
      <c r="A36" s="30"/>
      <c r="B36" s="166" t="s">
        <v>26</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8"/>
      <c r="BR36" s="30"/>
    </row>
    <row r="37" spans="1:92" customFormat="1" ht="11.25" customHeight="1" x14ac:dyDescent="0.2">
      <c r="A37" s="30"/>
      <c r="B37" s="178"/>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0"/>
      <c r="BR37" s="30"/>
    </row>
    <row r="38" spans="1:92" customFormat="1" ht="11.25" customHeight="1" x14ac:dyDescent="0.2">
      <c r="A38" s="30"/>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1"/>
      <c r="BR38" s="30"/>
    </row>
    <row r="39" spans="1:92" customFormat="1" ht="27" customHeight="1" x14ac:dyDescent="0.2">
      <c r="A39" s="30"/>
      <c r="B39" s="181" t="s">
        <v>27</v>
      </c>
      <c r="C39" s="182"/>
      <c r="D39" s="183"/>
      <c r="E39" s="181" t="s">
        <v>28</v>
      </c>
      <c r="F39" s="182"/>
      <c r="G39" s="182"/>
      <c r="H39" s="182"/>
      <c r="I39" s="182"/>
      <c r="J39" s="182"/>
      <c r="K39" s="182"/>
      <c r="L39" s="182"/>
      <c r="M39" s="182"/>
      <c r="N39" s="182"/>
      <c r="O39" s="182"/>
      <c r="P39" s="182"/>
      <c r="Q39" s="182"/>
      <c r="R39" s="182"/>
      <c r="S39" s="182"/>
      <c r="T39" s="182"/>
      <c r="U39" s="182"/>
      <c r="V39" s="182"/>
      <c r="W39" s="182"/>
      <c r="X39" s="183"/>
      <c r="Y39" s="181" t="s">
        <v>29</v>
      </c>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3"/>
      <c r="BF39" s="181" t="s">
        <v>30</v>
      </c>
      <c r="BG39" s="182"/>
      <c r="BH39" s="182"/>
      <c r="BI39" s="182"/>
      <c r="BJ39" s="182"/>
      <c r="BK39" s="183"/>
      <c r="BL39" s="181" t="s">
        <v>85</v>
      </c>
      <c r="BM39" s="182"/>
      <c r="BN39" s="182"/>
      <c r="BO39" s="182"/>
      <c r="BP39" s="182"/>
      <c r="BQ39" s="183"/>
      <c r="BR39" s="30"/>
    </row>
    <row r="40" spans="1:92" customFormat="1" ht="27" customHeight="1" x14ac:dyDescent="0.2">
      <c r="A40" s="30"/>
      <c r="B40" s="184"/>
      <c r="C40" s="185"/>
      <c r="D40" s="186"/>
      <c r="E40" s="184"/>
      <c r="F40" s="185"/>
      <c r="G40" s="185"/>
      <c r="H40" s="185"/>
      <c r="I40" s="185"/>
      <c r="J40" s="185"/>
      <c r="K40" s="185"/>
      <c r="L40" s="185"/>
      <c r="M40" s="185"/>
      <c r="N40" s="185"/>
      <c r="O40" s="185"/>
      <c r="P40" s="185"/>
      <c r="Q40" s="185"/>
      <c r="R40" s="185"/>
      <c r="S40" s="185"/>
      <c r="T40" s="185"/>
      <c r="U40" s="185"/>
      <c r="V40" s="185"/>
      <c r="W40" s="185"/>
      <c r="X40" s="186"/>
      <c r="Y40" s="184"/>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6"/>
      <c r="BF40" s="184"/>
      <c r="BG40" s="185"/>
      <c r="BH40" s="185"/>
      <c r="BI40" s="185"/>
      <c r="BJ40" s="185"/>
      <c r="BK40" s="186"/>
      <c r="BL40" s="184"/>
      <c r="BM40" s="185"/>
      <c r="BN40" s="185"/>
      <c r="BO40" s="185"/>
      <c r="BP40" s="185"/>
      <c r="BQ40" s="186"/>
      <c r="BR40" s="30"/>
    </row>
    <row r="41" spans="1:92" customFormat="1" ht="27" customHeight="1" thickBot="1" x14ac:dyDescent="0.25">
      <c r="A41" s="30"/>
      <c r="B41" s="187"/>
      <c r="C41" s="188"/>
      <c r="D41" s="189"/>
      <c r="E41" s="187"/>
      <c r="F41" s="188"/>
      <c r="G41" s="188"/>
      <c r="H41" s="188"/>
      <c r="I41" s="188"/>
      <c r="J41" s="188"/>
      <c r="K41" s="188"/>
      <c r="L41" s="188"/>
      <c r="M41" s="188"/>
      <c r="N41" s="188"/>
      <c r="O41" s="188"/>
      <c r="P41" s="188"/>
      <c r="Q41" s="188"/>
      <c r="R41" s="188"/>
      <c r="S41" s="188"/>
      <c r="T41" s="188"/>
      <c r="U41" s="188"/>
      <c r="V41" s="188"/>
      <c r="W41" s="188"/>
      <c r="X41" s="189"/>
      <c r="Y41" s="187"/>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9"/>
      <c r="BF41" s="187"/>
      <c r="BG41" s="188"/>
      <c r="BH41" s="188"/>
      <c r="BI41" s="188"/>
      <c r="BJ41" s="188"/>
      <c r="BK41" s="189"/>
      <c r="BL41" s="187"/>
      <c r="BM41" s="188"/>
      <c r="BN41" s="188"/>
      <c r="BO41" s="188"/>
      <c r="BP41" s="188"/>
      <c r="BQ41" s="189"/>
      <c r="BR41" s="30"/>
    </row>
    <row r="42" spans="1:92" customFormat="1" ht="13.25" customHeight="1" thickTop="1" x14ac:dyDescent="0.2">
      <c r="A42" s="30"/>
      <c r="B42" s="218">
        <v>1</v>
      </c>
      <c r="C42" s="219"/>
      <c r="D42" s="220"/>
      <c r="E42" s="766"/>
      <c r="F42" s="767"/>
      <c r="G42" s="767"/>
      <c r="H42" s="767"/>
      <c r="I42" s="767"/>
      <c r="J42" s="767"/>
      <c r="K42" s="767"/>
      <c r="L42" s="767"/>
      <c r="M42" s="767"/>
      <c r="N42" s="767"/>
      <c r="O42" s="767"/>
      <c r="P42" s="767"/>
      <c r="Q42" s="767"/>
      <c r="R42" s="767"/>
      <c r="S42" s="767"/>
      <c r="T42" s="767"/>
      <c r="U42" s="767"/>
      <c r="V42" s="767"/>
      <c r="W42" s="767"/>
      <c r="X42" s="768"/>
      <c r="Y42" s="766"/>
      <c r="Z42" s="767"/>
      <c r="AA42" s="767"/>
      <c r="AB42" s="767"/>
      <c r="AC42" s="767"/>
      <c r="AD42" s="767"/>
      <c r="AE42" s="767"/>
      <c r="AF42" s="767"/>
      <c r="AG42" s="767"/>
      <c r="AH42" s="767"/>
      <c r="AI42" s="767"/>
      <c r="AJ42" s="767"/>
      <c r="AK42" s="767"/>
      <c r="AL42" s="767"/>
      <c r="AM42" s="767"/>
      <c r="AN42" s="767"/>
      <c r="AO42" s="767"/>
      <c r="AP42" s="767"/>
      <c r="AQ42" s="767"/>
      <c r="AR42" s="767"/>
      <c r="AS42" s="767"/>
      <c r="AT42" s="767"/>
      <c r="AU42" s="767"/>
      <c r="AV42" s="767"/>
      <c r="AW42" s="767"/>
      <c r="AX42" s="767"/>
      <c r="AY42" s="767"/>
      <c r="AZ42" s="767"/>
      <c r="BA42" s="767"/>
      <c r="BB42" s="767"/>
      <c r="BC42" s="767"/>
      <c r="BD42" s="767"/>
      <c r="BE42" s="768"/>
      <c r="BF42" s="775"/>
      <c r="BG42" s="775"/>
      <c r="BH42" s="775"/>
      <c r="BI42" s="775"/>
      <c r="BJ42" s="775"/>
      <c r="BK42" s="775"/>
      <c r="BL42" s="775"/>
      <c r="BM42" s="775"/>
      <c r="BN42" s="775"/>
      <c r="BO42" s="775"/>
      <c r="BP42" s="775"/>
      <c r="BQ42" s="775"/>
      <c r="BR42" s="30"/>
    </row>
    <row r="43" spans="1:92" customFormat="1" ht="13.25" customHeight="1" x14ac:dyDescent="0.2">
      <c r="A43" s="30"/>
      <c r="B43" s="184"/>
      <c r="C43" s="185"/>
      <c r="D43" s="186"/>
      <c r="E43" s="769"/>
      <c r="F43" s="770"/>
      <c r="G43" s="770"/>
      <c r="H43" s="770"/>
      <c r="I43" s="770"/>
      <c r="J43" s="770"/>
      <c r="K43" s="770"/>
      <c r="L43" s="770"/>
      <c r="M43" s="770"/>
      <c r="N43" s="770"/>
      <c r="O43" s="770"/>
      <c r="P43" s="770"/>
      <c r="Q43" s="770"/>
      <c r="R43" s="770"/>
      <c r="S43" s="770"/>
      <c r="T43" s="770"/>
      <c r="U43" s="770"/>
      <c r="V43" s="770"/>
      <c r="W43" s="770"/>
      <c r="X43" s="771"/>
      <c r="Y43" s="769"/>
      <c r="Z43" s="770"/>
      <c r="AA43" s="770"/>
      <c r="AB43" s="770"/>
      <c r="AC43" s="770"/>
      <c r="AD43" s="770"/>
      <c r="AE43" s="770"/>
      <c r="AF43" s="770"/>
      <c r="AG43" s="770"/>
      <c r="AH43" s="770"/>
      <c r="AI43" s="770"/>
      <c r="AJ43" s="770"/>
      <c r="AK43" s="770"/>
      <c r="AL43" s="770"/>
      <c r="AM43" s="770"/>
      <c r="AN43" s="770"/>
      <c r="AO43" s="770"/>
      <c r="AP43" s="770"/>
      <c r="AQ43" s="770"/>
      <c r="AR43" s="770"/>
      <c r="AS43" s="770"/>
      <c r="AT43" s="770"/>
      <c r="AU43" s="770"/>
      <c r="AV43" s="770"/>
      <c r="AW43" s="770"/>
      <c r="AX43" s="770"/>
      <c r="AY43" s="770"/>
      <c r="AZ43" s="770"/>
      <c r="BA43" s="770"/>
      <c r="BB43" s="770"/>
      <c r="BC43" s="770"/>
      <c r="BD43" s="770"/>
      <c r="BE43" s="771"/>
      <c r="BF43" s="776"/>
      <c r="BG43" s="776"/>
      <c r="BH43" s="776"/>
      <c r="BI43" s="776"/>
      <c r="BJ43" s="776"/>
      <c r="BK43" s="776"/>
      <c r="BL43" s="776"/>
      <c r="BM43" s="776"/>
      <c r="BN43" s="776"/>
      <c r="BO43" s="776"/>
      <c r="BP43" s="776"/>
      <c r="BQ43" s="776"/>
      <c r="BR43" s="30"/>
    </row>
    <row r="44" spans="1:92" customFormat="1" ht="13.25" customHeight="1" x14ac:dyDescent="0.2">
      <c r="A44" s="30"/>
      <c r="B44" s="221"/>
      <c r="C44" s="222"/>
      <c r="D44" s="223"/>
      <c r="E44" s="772"/>
      <c r="F44" s="773"/>
      <c r="G44" s="773"/>
      <c r="H44" s="773"/>
      <c r="I44" s="773"/>
      <c r="J44" s="773"/>
      <c r="K44" s="773"/>
      <c r="L44" s="773"/>
      <c r="M44" s="773"/>
      <c r="N44" s="773"/>
      <c r="O44" s="773"/>
      <c r="P44" s="773"/>
      <c r="Q44" s="773"/>
      <c r="R44" s="773"/>
      <c r="S44" s="773"/>
      <c r="T44" s="773"/>
      <c r="U44" s="773"/>
      <c r="V44" s="773"/>
      <c r="W44" s="773"/>
      <c r="X44" s="774"/>
      <c r="Y44" s="772"/>
      <c r="Z44" s="773"/>
      <c r="AA44" s="773"/>
      <c r="AB44" s="773"/>
      <c r="AC44" s="773"/>
      <c r="AD44" s="773"/>
      <c r="AE44" s="773"/>
      <c r="AF44" s="773"/>
      <c r="AG44" s="773"/>
      <c r="AH44" s="773"/>
      <c r="AI44" s="773"/>
      <c r="AJ44" s="773"/>
      <c r="AK44" s="773"/>
      <c r="AL44" s="773"/>
      <c r="AM44" s="773"/>
      <c r="AN44" s="773"/>
      <c r="AO44" s="773"/>
      <c r="AP44" s="773"/>
      <c r="AQ44" s="773"/>
      <c r="AR44" s="773"/>
      <c r="AS44" s="773"/>
      <c r="AT44" s="773"/>
      <c r="AU44" s="773"/>
      <c r="AV44" s="773"/>
      <c r="AW44" s="773"/>
      <c r="AX44" s="773"/>
      <c r="AY44" s="773"/>
      <c r="AZ44" s="773"/>
      <c r="BA44" s="773"/>
      <c r="BB44" s="773"/>
      <c r="BC44" s="773"/>
      <c r="BD44" s="773"/>
      <c r="BE44" s="774"/>
      <c r="BF44" s="777"/>
      <c r="BG44" s="777"/>
      <c r="BH44" s="777"/>
      <c r="BI44" s="777"/>
      <c r="BJ44" s="777"/>
      <c r="BK44" s="777"/>
      <c r="BL44" s="777"/>
      <c r="BM44" s="777"/>
      <c r="BN44" s="777"/>
      <c r="BO44" s="777"/>
      <c r="BP44" s="777"/>
      <c r="BQ44" s="777"/>
      <c r="BR44" s="30"/>
    </row>
    <row r="45" spans="1:92" customFormat="1" ht="13.25" customHeight="1" x14ac:dyDescent="0.2">
      <c r="A45" s="30"/>
      <c r="B45" s="181">
        <v>2</v>
      </c>
      <c r="C45" s="182"/>
      <c r="D45" s="183"/>
      <c r="E45" s="778"/>
      <c r="F45" s="779"/>
      <c r="G45" s="779"/>
      <c r="H45" s="779"/>
      <c r="I45" s="779"/>
      <c r="J45" s="779"/>
      <c r="K45" s="779"/>
      <c r="L45" s="779"/>
      <c r="M45" s="779"/>
      <c r="N45" s="779"/>
      <c r="O45" s="779"/>
      <c r="P45" s="779"/>
      <c r="Q45" s="779"/>
      <c r="R45" s="779"/>
      <c r="S45" s="779"/>
      <c r="T45" s="779"/>
      <c r="U45" s="779"/>
      <c r="V45" s="779"/>
      <c r="W45" s="779"/>
      <c r="X45" s="780"/>
      <c r="Y45" s="778"/>
      <c r="Z45" s="779"/>
      <c r="AA45" s="779"/>
      <c r="AB45" s="779"/>
      <c r="AC45" s="779"/>
      <c r="AD45" s="779"/>
      <c r="AE45" s="779"/>
      <c r="AF45" s="779"/>
      <c r="AG45" s="779"/>
      <c r="AH45" s="779"/>
      <c r="AI45" s="779"/>
      <c r="AJ45" s="779"/>
      <c r="AK45" s="779"/>
      <c r="AL45" s="779"/>
      <c r="AM45" s="779"/>
      <c r="AN45" s="779"/>
      <c r="AO45" s="779"/>
      <c r="AP45" s="779"/>
      <c r="AQ45" s="779"/>
      <c r="AR45" s="779"/>
      <c r="AS45" s="779"/>
      <c r="AT45" s="779"/>
      <c r="AU45" s="779"/>
      <c r="AV45" s="779"/>
      <c r="AW45" s="779"/>
      <c r="AX45" s="779"/>
      <c r="AY45" s="779"/>
      <c r="AZ45" s="779"/>
      <c r="BA45" s="779"/>
      <c r="BB45" s="779"/>
      <c r="BC45" s="779"/>
      <c r="BD45" s="779"/>
      <c r="BE45" s="780"/>
      <c r="BF45" s="781"/>
      <c r="BG45" s="781"/>
      <c r="BH45" s="781"/>
      <c r="BI45" s="781"/>
      <c r="BJ45" s="781"/>
      <c r="BK45" s="781"/>
      <c r="BL45" s="781"/>
      <c r="BM45" s="781"/>
      <c r="BN45" s="781"/>
      <c r="BO45" s="781"/>
      <c r="BP45" s="781"/>
      <c r="BQ45" s="781"/>
      <c r="BR45" s="30"/>
    </row>
    <row r="46" spans="1:92" customFormat="1" ht="13.25" customHeight="1" x14ac:dyDescent="0.2">
      <c r="A46" s="30"/>
      <c r="B46" s="184"/>
      <c r="C46" s="185"/>
      <c r="D46" s="186"/>
      <c r="E46" s="769"/>
      <c r="F46" s="770"/>
      <c r="G46" s="770"/>
      <c r="H46" s="770"/>
      <c r="I46" s="770"/>
      <c r="J46" s="770"/>
      <c r="K46" s="770"/>
      <c r="L46" s="770"/>
      <c r="M46" s="770"/>
      <c r="N46" s="770"/>
      <c r="O46" s="770"/>
      <c r="P46" s="770"/>
      <c r="Q46" s="770"/>
      <c r="R46" s="770"/>
      <c r="S46" s="770"/>
      <c r="T46" s="770"/>
      <c r="U46" s="770"/>
      <c r="V46" s="770"/>
      <c r="W46" s="770"/>
      <c r="X46" s="771"/>
      <c r="Y46" s="769"/>
      <c r="Z46" s="770"/>
      <c r="AA46" s="770"/>
      <c r="AB46" s="770"/>
      <c r="AC46" s="770"/>
      <c r="AD46" s="770"/>
      <c r="AE46" s="770"/>
      <c r="AF46" s="770"/>
      <c r="AG46" s="770"/>
      <c r="AH46" s="770"/>
      <c r="AI46" s="770"/>
      <c r="AJ46" s="770"/>
      <c r="AK46" s="770"/>
      <c r="AL46" s="770"/>
      <c r="AM46" s="770"/>
      <c r="AN46" s="770"/>
      <c r="AO46" s="770"/>
      <c r="AP46" s="770"/>
      <c r="AQ46" s="770"/>
      <c r="AR46" s="770"/>
      <c r="AS46" s="770"/>
      <c r="AT46" s="770"/>
      <c r="AU46" s="770"/>
      <c r="AV46" s="770"/>
      <c r="AW46" s="770"/>
      <c r="AX46" s="770"/>
      <c r="AY46" s="770"/>
      <c r="AZ46" s="770"/>
      <c r="BA46" s="770"/>
      <c r="BB46" s="770"/>
      <c r="BC46" s="770"/>
      <c r="BD46" s="770"/>
      <c r="BE46" s="771"/>
      <c r="BF46" s="781"/>
      <c r="BG46" s="781"/>
      <c r="BH46" s="781"/>
      <c r="BI46" s="781"/>
      <c r="BJ46" s="781"/>
      <c r="BK46" s="781"/>
      <c r="BL46" s="781"/>
      <c r="BM46" s="781"/>
      <c r="BN46" s="781"/>
      <c r="BO46" s="781"/>
      <c r="BP46" s="781"/>
      <c r="BQ46" s="781"/>
      <c r="BR46" s="30"/>
    </row>
    <row r="47" spans="1:92" customFormat="1" ht="13.25" customHeight="1" x14ac:dyDescent="0.2">
      <c r="A47" s="30"/>
      <c r="B47" s="221"/>
      <c r="C47" s="222"/>
      <c r="D47" s="223"/>
      <c r="E47" s="772"/>
      <c r="F47" s="773"/>
      <c r="G47" s="773"/>
      <c r="H47" s="773"/>
      <c r="I47" s="773"/>
      <c r="J47" s="773"/>
      <c r="K47" s="773"/>
      <c r="L47" s="773"/>
      <c r="M47" s="773"/>
      <c r="N47" s="773"/>
      <c r="O47" s="773"/>
      <c r="P47" s="773"/>
      <c r="Q47" s="773"/>
      <c r="R47" s="773"/>
      <c r="S47" s="773"/>
      <c r="T47" s="773"/>
      <c r="U47" s="773"/>
      <c r="V47" s="773"/>
      <c r="W47" s="773"/>
      <c r="X47" s="774"/>
      <c r="Y47" s="772"/>
      <c r="Z47" s="773"/>
      <c r="AA47" s="773"/>
      <c r="AB47" s="773"/>
      <c r="AC47" s="773"/>
      <c r="AD47" s="773"/>
      <c r="AE47" s="773"/>
      <c r="AF47" s="773"/>
      <c r="AG47" s="773"/>
      <c r="AH47" s="773"/>
      <c r="AI47" s="773"/>
      <c r="AJ47" s="773"/>
      <c r="AK47" s="773"/>
      <c r="AL47" s="773"/>
      <c r="AM47" s="773"/>
      <c r="AN47" s="773"/>
      <c r="AO47" s="773"/>
      <c r="AP47" s="773"/>
      <c r="AQ47" s="773"/>
      <c r="AR47" s="773"/>
      <c r="AS47" s="773"/>
      <c r="AT47" s="773"/>
      <c r="AU47" s="773"/>
      <c r="AV47" s="773"/>
      <c r="AW47" s="773"/>
      <c r="AX47" s="773"/>
      <c r="AY47" s="773"/>
      <c r="AZ47" s="773"/>
      <c r="BA47" s="773"/>
      <c r="BB47" s="773"/>
      <c r="BC47" s="773"/>
      <c r="BD47" s="773"/>
      <c r="BE47" s="774"/>
      <c r="BF47" s="781"/>
      <c r="BG47" s="781"/>
      <c r="BH47" s="781"/>
      <c r="BI47" s="781"/>
      <c r="BJ47" s="781"/>
      <c r="BK47" s="781"/>
      <c r="BL47" s="781"/>
      <c r="BM47" s="781"/>
      <c r="BN47" s="781"/>
      <c r="BO47" s="781"/>
      <c r="BP47" s="781"/>
      <c r="BQ47" s="781"/>
      <c r="BR47" s="30"/>
    </row>
    <row r="48" spans="1:92" customFormat="1" ht="13.25" customHeight="1" x14ac:dyDescent="0.2">
      <c r="A48" s="30"/>
      <c r="B48" s="181">
        <v>3</v>
      </c>
      <c r="C48" s="182"/>
      <c r="D48" s="183"/>
      <c r="E48" s="778"/>
      <c r="F48" s="779"/>
      <c r="G48" s="779"/>
      <c r="H48" s="779"/>
      <c r="I48" s="779"/>
      <c r="J48" s="779"/>
      <c r="K48" s="779"/>
      <c r="L48" s="779"/>
      <c r="M48" s="779"/>
      <c r="N48" s="779"/>
      <c r="O48" s="779"/>
      <c r="P48" s="779"/>
      <c r="Q48" s="779"/>
      <c r="R48" s="779"/>
      <c r="S48" s="779"/>
      <c r="T48" s="779"/>
      <c r="U48" s="779"/>
      <c r="V48" s="779"/>
      <c r="W48" s="779"/>
      <c r="X48" s="780"/>
      <c r="Y48" s="778"/>
      <c r="Z48" s="779"/>
      <c r="AA48" s="779"/>
      <c r="AB48" s="779"/>
      <c r="AC48" s="779"/>
      <c r="AD48" s="779"/>
      <c r="AE48" s="779"/>
      <c r="AF48" s="779"/>
      <c r="AG48" s="779"/>
      <c r="AH48" s="779"/>
      <c r="AI48" s="779"/>
      <c r="AJ48" s="779"/>
      <c r="AK48" s="779"/>
      <c r="AL48" s="779"/>
      <c r="AM48" s="779"/>
      <c r="AN48" s="779"/>
      <c r="AO48" s="779"/>
      <c r="AP48" s="779"/>
      <c r="AQ48" s="779"/>
      <c r="AR48" s="779"/>
      <c r="AS48" s="779"/>
      <c r="AT48" s="779"/>
      <c r="AU48" s="779"/>
      <c r="AV48" s="779"/>
      <c r="AW48" s="779"/>
      <c r="AX48" s="779"/>
      <c r="AY48" s="779"/>
      <c r="AZ48" s="779"/>
      <c r="BA48" s="779"/>
      <c r="BB48" s="779"/>
      <c r="BC48" s="779"/>
      <c r="BD48" s="779"/>
      <c r="BE48" s="780"/>
      <c r="BF48" s="781"/>
      <c r="BG48" s="781"/>
      <c r="BH48" s="781"/>
      <c r="BI48" s="781"/>
      <c r="BJ48" s="781"/>
      <c r="BK48" s="781"/>
      <c r="BL48" s="781"/>
      <c r="BM48" s="781"/>
      <c r="BN48" s="781"/>
      <c r="BO48" s="781"/>
      <c r="BP48" s="781"/>
      <c r="BQ48" s="781"/>
      <c r="BR48" s="30"/>
    </row>
    <row r="49" spans="1:70" customFormat="1" ht="13.25" customHeight="1" x14ac:dyDescent="0.2">
      <c r="A49" s="30"/>
      <c r="B49" s="184"/>
      <c r="C49" s="185"/>
      <c r="D49" s="186"/>
      <c r="E49" s="769"/>
      <c r="F49" s="770"/>
      <c r="G49" s="770"/>
      <c r="H49" s="770"/>
      <c r="I49" s="770"/>
      <c r="J49" s="770"/>
      <c r="K49" s="770"/>
      <c r="L49" s="770"/>
      <c r="M49" s="770"/>
      <c r="N49" s="770"/>
      <c r="O49" s="770"/>
      <c r="P49" s="770"/>
      <c r="Q49" s="770"/>
      <c r="R49" s="770"/>
      <c r="S49" s="770"/>
      <c r="T49" s="770"/>
      <c r="U49" s="770"/>
      <c r="V49" s="770"/>
      <c r="W49" s="770"/>
      <c r="X49" s="771"/>
      <c r="Y49" s="769"/>
      <c r="Z49" s="770"/>
      <c r="AA49" s="770"/>
      <c r="AB49" s="770"/>
      <c r="AC49" s="770"/>
      <c r="AD49" s="770"/>
      <c r="AE49" s="770"/>
      <c r="AF49" s="770"/>
      <c r="AG49" s="770"/>
      <c r="AH49" s="770"/>
      <c r="AI49" s="770"/>
      <c r="AJ49" s="770"/>
      <c r="AK49" s="770"/>
      <c r="AL49" s="770"/>
      <c r="AM49" s="770"/>
      <c r="AN49" s="770"/>
      <c r="AO49" s="770"/>
      <c r="AP49" s="770"/>
      <c r="AQ49" s="770"/>
      <c r="AR49" s="770"/>
      <c r="AS49" s="770"/>
      <c r="AT49" s="770"/>
      <c r="AU49" s="770"/>
      <c r="AV49" s="770"/>
      <c r="AW49" s="770"/>
      <c r="AX49" s="770"/>
      <c r="AY49" s="770"/>
      <c r="AZ49" s="770"/>
      <c r="BA49" s="770"/>
      <c r="BB49" s="770"/>
      <c r="BC49" s="770"/>
      <c r="BD49" s="770"/>
      <c r="BE49" s="771"/>
      <c r="BF49" s="781"/>
      <c r="BG49" s="781"/>
      <c r="BH49" s="781"/>
      <c r="BI49" s="781"/>
      <c r="BJ49" s="781"/>
      <c r="BK49" s="781"/>
      <c r="BL49" s="781"/>
      <c r="BM49" s="781"/>
      <c r="BN49" s="781"/>
      <c r="BO49" s="781"/>
      <c r="BP49" s="781"/>
      <c r="BQ49" s="781"/>
      <c r="BR49" s="30"/>
    </row>
    <row r="50" spans="1:70" customFormat="1" ht="13.25" customHeight="1" x14ac:dyDescent="0.2">
      <c r="A50" s="30"/>
      <c r="B50" s="221"/>
      <c r="C50" s="222"/>
      <c r="D50" s="223"/>
      <c r="E50" s="772"/>
      <c r="F50" s="773"/>
      <c r="G50" s="773"/>
      <c r="H50" s="773"/>
      <c r="I50" s="773"/>
      <c r="J50" s="773"/>
      <c r="K50" s="773"/>
      <c r="L50" s="773"/>
      <c r="M50" s="773"/>
      <c r="N50" s="773"/>
      <c r="O50" s="773"/>
      <c r="P50" s="773"/>
      <c r="Q50" s="773"/>
      <c r="R50" s="773"/>
      <c r="S50" s="773"/>
      <c r="T50" s="773"/>
      <c r="U50" s="773"/>
      <c r="V50" s="773"/>
      <c r="W50" s="773"/>
      <c r="X50" s="774"/>
      <c r="Y50" s="772"/>
      <c r="Z50" s="773"/>
      <c r="AA50" s="773"/>
      <c r="AB50" s="773"/>
      <c r="AC50" s="773"/>
      <c r="AD50" s="773"/>
      <c r="AE50" s="773"/>
      <c r="AF50" s="773"/>
      <c r="AG50" s="773"/>
      <c r="AH50" s="773"/>
      <c r="AI50" s="773"/>
      <c r="AJ50" s="773"/>
      <c r="AK50" s="773"/>
      <c r="AL50" s="773"/>
      <c r="AM50" s="773"/>
      <c r="AN50" s="773"/>
      <c r="AO50" s="773"/>
      <c r="AP50" s="773"/>
      <c r="AQ50" s="773"/>
      <c r="AR50" s="773"/>
      <c r="AS50" s="773"/>
      <c r="AT50" s="773"/>
      <c r="AU50" s="773"/>
      <c r="AV50" s="773"/>
      <c r="AW50" s="773"/>
      <c r="AX50" s="773"/>
      <c r="AY50" s="773"/>
      <c r="AZ50" s="773"/>
      <c r="BA50" s="773"/>
      <c r="BB50" s="773"/>
      <c r="BC50" s="773"/>
      <c r="BD50" s="773"/>
      <c r="BE50" s="774"/>
      <c r="BF50" s="781"/>
      <c r="BG50" s="781"/>
      <c r="BH50" s="781"/>
      <c r="BI50" s="781"/>
      <c r="BJ50" s="781"/>
      <c r="BK50" s="781"/>
      <c r="BL50" s="781"/>
      <c r="BM50" s="781"/>
      <c r="BN50" s="781"/>
      <c r="BO50" s="781"/>
      <c r="BP50" s="781"/>
      <c r="BQ50" s="781"/>
      <c r="BR50" s="30"/>
    </row>
    <row r="51" spans="1:70" customFormat="1" ht="13.25" customHeight="1" x14ac:dyDescent="0.2">
      <c r="A51" s="30"/>
      <c r="B51" s="181">
        <v>4</v>
      </c>
      <c r="C51" s="182"/>
      <c r="D51" s="183"/>
      <c r="E51" s="778"/>
      <c r="F51" s="779"/>
      <c r="G51" s="779"/>
      <c r="H51" s="779"/>
      <c r="I51" s="779"/>
      <c r="J51" s="779"/>
      <c r="K51" s="779"/>
      <c r="L51" s="779"/>
      <c r="M51" s="779"/>
      <c r="N51" s="779"/>
      <c r="O51" s="779"/>
      <c r="P51" s="779"/>
      <c r="Q51" s="779"/>
      <c r="R51" s="779"/>
      <c r="S51" s="779"/>
      <c r="T51" s="779"/>
      <c r="U51" s="779"/>
      <c r="V51" s="779"/>
      <c r="W51" s="779"/>
      <c r="X51" s="780"/>
      <c r="Y51" s="778"/>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80"/>
      <c r="BF51" s="781"/>
      <c r="BG51" s="781"/>
      <c r="BH51" s="781"/>
      <c r="BI51" s="781"/>
      <c r="BJ51" s="781"/>
      <c r="BK51" s="781"/>
      <c r="BL51" s="781"/>
      <c r="BM51" s="781"/>
      <c r="BN51" s="781"/>
      <c r="BO51" s="781"/>
      <c r="BP51" s="781"/>
      <c r="BQ51" s="781"/>
      <c r="BR51" s="30"/>
    </row>
    <row r="52" spans="1:70" customFormat="1" ht="13.25" customHeight="1" x14ac:dyDescent="0.2">
      <c r="A52" s="30"/>
      <c r="B52" s="184"/>
      <c r="C52" s="185"/>
      <c r="D52" s="186"/>
      <c r="E52" s="769"/>
      <c r="F52" s="770"/>
      <c r="G52" s="770"/>
      <c r="H52" s="770"/>
      <c r="I52" s="770"/>
      <c r="J52" s="770"/>
      <c r="K52" s="770"/>
      <c r="L52" s="770"/>
      <c r="M52" s="770"/>
      <c r="N52" s="770"/>
      <c r="O52" s="770"/>
      <c r="P52" s="770"/>
      <c r="Q52" s="770"/>
      <c r="R52" s="770"/>
      <c r="S52" s="770"/>
      <c r="T52" s="770"/>
      <c r="U52" s="770"/>
      <c r="V52" s="770"/>
      <c r="W52" s="770"/>
      <c r="X52" s="771"/>
      <c r="Y52" s="769"/>
      <c r="Z52" s="770"/>
      <c r="AA52" s="770"/>
      <c r="AB52" s="770"/>
      <c r="AC52" s="770"/>
      <c r="AD52" s="770"/>
      <c r="AE52" s="770"/>
      <c r="AF52" s="770"/>
      <c r="AG52" s="770"/>
      <c r="AH52" s="770"/>
      <c r="AI52" s="770"/>
      <c r="AJ52" s="770"/>
      <c r="AK52" s="770"/>
      <c r="AL52" s="770"/>
      <c r="AM52" s="770"/>
      <c r="AN52" s="770"/>
      <c r="AO52" s="770"/>
      <c r="AP52" s="770"/>
      <c r="AQ52" s="770"/>
      <c r="AR52" s="770"/>
      <c r="AS52" s="770"/>
      <c r="AT52" s="770"/>
      <c r="AU52" s="770"/>
      <c r="AV52" s="770"/>
      <c r="AW52" s="770"/>
      <c r="AX52" s="770"/>
      <c r="AY52" s="770"/>
      <c r="AZ52" s="770"/>
      <c r="BA52" s="770"/>
      <c r="BB52" s="770"/>
      <c r="BC52" s="770"/>
      <c r="BD52" s="770"/>
      <c r="BE52" s="771"/>
      <c r="BF52" s="781"/>
      <c r="BG52" s="781"/>
      <c r="BH52" s="781"/>
      <c r="BI52" s="781"/>
      <c r="BJ52" s="781"/>
      <c r="BK52" s="781"/>
      <c r="BL52" s="781"/>
      <c r="BM52" s="781"/>
      <c r="BN52" s="781"/>
      <c r="BO52" s="781"/>
      <c r="BP52" s="781"/>
      <c r="BQ52" s="781"/>
      <c r="BR52" s="30"/>
    </row>
    <row r="53" spans="1:70" customFormat="1" ht="13.25" customHeight="1" x14ac:dyDescent="0.2">
      <c r="A53" s="30"/>
      <c r="B53" s="221"/>
      <c r="C53" s="222"/>
      <c r="D53" s="223"/>
      <c r="E53" s="772"/>
      <c r="F53" s="773"/>
      <c r="G53" s="773"/>
      <c r="H53" s="773"/>
      <c r="I53" s="773"/>
      <c r="J53" s="773"/>
      <c r="K53" s="773"/>
      <c r="L53" s="773"/>
      <c r="M53" s="773"/>
      <c r="N53" s="773"/>
      <c r="O53" s="773"/>
      <c r="P53" s="773"/>
      <c r="Q53" s="773"/>
      <c r="R53" s="773"/>
      <c r="S53" s="773"/>
      <c r="T53" s="773"/>
      <c r="U53" s="773"/>
      <c r="V53" s="773"/>
      <c r="W53" s="773"/>
      <c r="X53" s="774"/>
      <c r="Y53" s="772"/>
      <c r="Z53" s="773"/>
      <c r="AA53" s="773"/>
      <c r="AB53" s="773"/>
      <c r="AC53" s="773"/>
      <c r="AD53" s="773"/>
      <c r="AE53" s="773"/>
      <c r="AF53" s="773"/>
      <c r="AG53" s="773"/>
      <c r="AH53" s="773"/>
      <c r="AI53" s="773"/>
      <c r="AJ53" s="773"/>
      <c r="AK53" s="773"/>
      <c r="AL53" s="773"/>
      <c r="AM53" s="773"/>
      <c r="AN53" s="773"/>
      <c r="AO53" s="773"/>
      <c r="AP53" s="773"/>
      <c r="AQ53" s="773"/>
      <c r="AR53" s="773"/>
      <c r="AS53" s="773"/>
      <c r="AT53" s="773"/>
      <c r="AU53" s="773"/>
      <c r="AV53" s="773"/>
      <c r="AW53" s="773"/>
      <c r="AX53" s="773"/>
      <c r="AY53" s="773"/>
      <c r="AZ53" s="773"/>
      <c r="BA53" s="773"/>
      <c r="BB53" s="773"/>
      <c r="BC53" s="773"/>
      <c r="BD53" s="773"/>
      <c r="BE53" s="774"/>
      <c r="BF53" s="781"/>
      <c r="BG53" s="781"/>
      <c r="BH53" s="781"/>
      <c r="BI53" s="781"/>
      <c r="BJ53" s="781"/>
      <c r="BK53" s="781"/>
      <c r="BL53" s="781"/>
      <c r="BM53" s="781"/>
      <c r="BN53" s="781"/>
      <c r="BO53" s="781"/>
      <c r="BP53" s="781"/>
      <c r="BQ53" s="781"/>
      <c r="BR53" s="30"/>
    </row>
    <row r="54" spans="1:70" customFormat="1" ht="13.25" customHeight="1" x14ac:dyDescent="0.2">
      <c r="A54" s="30"/>
      <c r="B54" s="181">
        <v>5</v>
      </c>
      <c r="C54" s="182"/>
      <c r="D54" s="183"/>
      <c r="E54" s="778"/>
      <c r="F54" s="779"/>
      <c r="G54" s="779"/>
      <c r="H54" s="779"/>
      <c r="I54" s="779"/>
      <c r="J54" s="779"/>
      <c r="K54" s="779"/>
      <c r="L54" s="779"/>
      <c r="M54" s="779"/>
      <c r="N54" s="779"/>
      <c r="O54" s="779"/>
      <c r="P54" s="779"/>
      <c r="Q54" s="779"/>
      <c r="R54" s="779"/>
      <c r="S54" s="779"/>
      <c r="T54" s="779"/>
      <c r="U54" s="779"/>
      <c r="V54" s="779"/>
      <c r="W54" s="779"/>
      <c r="X54" s="780"/>
      <c r="Y54" s="778"/>
      <c r="Z54" s="779"/>
      <c r="AA54" s="779"/>
      <c r="AB54" s="779"/>
      <c r="AC54" s="779"/>
      <c r="AD54" s="779"/>
      <c r="AE54" s="779"/>
      <c r="AF54" s="779"/>
      <c r="AG54" s="779"/>
      <c r="AH54" s="779"/>
      <c r="AI54" s="779"/>
      <c r="AJ54" s="779"/>
      <c r="AK54" s="779"/>
      <c r="AL54" s="779"/>
      <c r="AM54" s="779"/>
      <c r="AN54" s="779"/>
      <c r="AO54" s="779"/>
      <c r="AP54" s="779"/>
      <c r="AQ54" s="779"/>
      <c r="AR54" s="779"/>
      <c r="AS54" s="779"/>
      <c r="AT54" s="779"/>
      <c r="AU54" s="779"/>
      <c r="AV54" s="779"/>
      <c r="AW54" s="779"/>
      <c r="AX54" s="779"/>
      <c r="AY54" s="779"/>
      <c r="AZ54" s="779"/>
      <c r="BA54" s="779"/>
      <c r="BB54" s="779"/>
      <c r="BC54" s="779"/>
      <c r="BD54" s="779"/>
      <c r="BE54" s="780"/>
      <c r="BF54" s="781"/>
      <c r="BG54" s="781"/>
      <c r="BH54" s="781"/>
      <c r="BI54" s="781"/>
      <c r="BJ54" s="781"/>
      <c r="BK54" s="781"/>
      <c r="BL54" s="781"/>
      <c r="BM54" s="781"/>
      <c r="BN54" s="781"/>
      <c r="BO54" s="781"/>
      <c r="BP54" s="781"/>
      <c r="BQ54" s="781"/>
      <c r="BR54" s="30"/>
    </row>
    <row r="55" spans="1:70" customFormat="1" ht="13.25" customHeight="1" x14ac:dyDescent="0.2">
      <c r="A55" s="30"/>
      <c r="B55" s="184"/>
      <c r="C55" s="185"/>
      <c r="D55" s="186"/>
      <c r="E55" s="769"/>
      <c r="F55" s="770"/>
      <c r="G55" s="770"/>
      <c r="H55" s="770"/>
      <c r="I55" s="770"/>
      <c r="J55" s="770"/>
      <c r="K55" s="770"/>
      <c r="L55" s="770"/>
      <c r="M55" s="770"/>
      <c r="N55" s="770"/>
      <c r="O55" s="770"/>
      <c r="P55" s="770"/>
      <c r="Q55" s="770"/>
      <c r="R55" s="770"/>
      <c r="S55" s="770"/>
      <c r="T55" s="770"/>
      <c r="U55" s="770"/>
      <c r="V55" s="770"/>
      <c r="W55" s="770"/>
      <c r="X55" s="771"/>
      <c r="Y55" s="769"/>
      <c r="Z55" s="770"/>
      <c r="AA55" s="770"/>
      <c r="AB55" s="770"/>
      <c r="AC55" s="770"/>
      <c r="AD55" s="770"/>
      <c r="AE55" s="770"/>
      <c r="AF55" s="770"/>
      <c r="AG55" s="770"/>
      <c r="AH55" s="770"/>
      <c r="AI55" s="770"/>
      <c r="AJ55" s="770"/>
      <c r="AK55" s="770"/>
      <c r="AL55" s="770"/>
      <c r="AM55" s="770"/>
      <c r="AN55" s="770"/>
      <c r="AO55" s="770"/>
      <c r="AP55" s="770"/>
      <c r="AQ55" s="770"/>
      <c r="AR55" s="770"/>
      <c r="AS55" s="770"/>
      <c r="AT55" s="770"/>
      <c r="AU55" s="770"/>
      <c r="AV55" s="770"/>
      <c r="AW55" s="770"/>
      <c r="AX55" s="770"/>
      <c r="AY55" s="770"/>
      <c r="AZ55" s="770"/>
      <c r="BA55" s="770"/>
      <c r="BB55" s="770"/>
      <c r="BC55" s="770"/>
      <c r="BD55" s="770"/>
      <c r="BE55" s="771"/>
      <c r="BF55" s="781"/>
      <c r="BG55" s="781"/>
      <c r="BH55" s="781"/>
      <c r="BI55" s="781"/>
      <c r="BJ55" s="781"/>
      <c r="BK55" s="781"/>
      <c r="BL55" s="781"/>
      <c r="BM55" s="781"/>
      <c r="BN55" s="781"/>
      <c r="BO55" s="781"/>
      <c r="BP55" s="781"/>
      <c r="BQ55" s="781"/>
      <c r="BR55" s="30"/>
    </row>
    <row r="56" spans="1:70" customFormat="1" ht="13.25" customHeight="1" x14ac:dyDescent="0.2">
      <c r="A56" s="30"/>
      <c r="B56" s="221"/>
      <c r="C56" s="222"/>
      <c r="D56" s="223"/>
      <c r="E56" s="772"/>
      <c r="F56" s="773"/>
      <c r="G56" s="773"/>
      <c r="H56" s="773"/>
      <c r="I56" s="773"/>
      <c r="J56" s="773"/>
      <c r="K56" s="773"/>
      <c r="L56" s="773"/>
      <c r="M56" s="773"/>
      <c r="N56" s="773"/>
      <c r="O56" s="773"/>
      <c r="P56" s="773"/>
      <c r="Q56" s="773"/>
      <c r="R56" s="773"/>
      <c r="S56" s="773"/>
      <c r="T56" s="773"/>
      <c r="U56" s="773"/>
      <c r="V56" s="773"/>
      <c r="W56" s="773"/>
      <c r="X56" s="774"/>
      <c r="Y56" s="772"/>
      <c r="Z56" s="773"/>
      <c r="AA56" s="773"/>
      <c r="AB56" s="773"/>
      <c r="AC56" s="773"/>
      <c r="AD56" s="773"/>
      <c r="AE56" s="773"/>
      <c r="AF56" s="773"/>
      <c r="AG56" s="773"/>
      <c r="AH56" s="773"/>
      <c r="AI56" s="773"/>
      <c r="AJ56" s="773"/>
      <c r="AK56" s="773"/>
      <c r="AL56" s="773"/>
      <c r="AM56" s="773"/>
      <c r="AN56" s="773"/>
      <c r="AO56" s="773"/>
      <c r="AP56" s="773"/>
      <c r="AQ56" s="773"/>
      <c r="AR56" s="773"/>
      <c r="AS56" s="773"/>
      <c r="AT56" s="773"/>
      <c r="AU56" s="773"/>
      <c r="AV56" s="773"/>
      <c r="AW56" s="773"/>
      <c r="AX56" s="773"/>
      <c r="AY56" s="773"/>
      <c r="AZ56" s="773"/>
      <c r="BA56" s="773"/>
      <c r="BB56" s="773"/>
      <c r="BC56" s="773"/>
      <c r="BD56" s="773"/>
      <c r="BE56" s="774"/>
      <c r="BF56" s="781"/>
      <c r="BG56" s="781"/>
      <c r="BH56" s="781"/>
      <c r="BI56" s="781"/>
      <c r="BJ56" s="781"/>
      <c r="BK56" s="781"/>
      <c r="BL56" s="781"/>
      <c r="BM56" s="781"/>
      <c r="BN56" s="781"/>
      <c r="BO56" s="781"/>
      <c r="BP56" s="781"/>
      <c r="BQ56" s="781"/>
      <c r="BR56" s="30"/>
    </row>
    <row r="57" spans="1:70" customFormat="1" ht="13.25" customHeight="1" x14ac:dyDescent="0.2">
      <c r="A57" s="30"/>
      <c r="B57" s="181">
        <v>6</v>
      </c>
      <c r="C57" s="182"/>
      <c r="D57" s="183"/>
      <c r="E57" s="778"/>
      <c r="F57" s="779"/>
      <c r="G57" s="779"/>
      <c r="H57" s="779"/>
      <c r="I57" s="779"/>
      <c r="J57" s="779"/>
      <c r="K57" s="779"/>
      <c r="L57" s="779"/>
      <c r="M57" s="779"/>
      <c r="N57" s="779"/>
      <c r="O57" s="779"/>
      <c r="P57" s="779"/>
      <c r="Q57" s="779"/>
      <c r="R57" s="779"/>
      <c r="S57" s="779"/>
      <c r="T57" s="779"/>
      <c r="U57" s="779"/>
      <c r="V57" s="779"/>
      <c r="W57" s="779"/>
      <c r="X57" s="780"/>
      <c r="Y57" s="778"/>
      <c r="Z57" s="779"/>
      <c r="AA57" s="779"/>
      <c r="AB57" s="779"/>
      <c r="AC57" s="779"/>
      <c r="AD57" s="779"/>
      <c r="AE57" s="779"/>
      <c r="AF57" s="779"/>
      <c r="AG57" s="779"/>
      <c r="AH57" s="779"/>
      <c r="AI57" s="779"/>
      <c r="AJ57" s="779"/>
      <c r="AK57" s="779"/>
      <c r="AL57" s="779"/>
      <c r="AM57" s="779"/>
      <c r="AN57" s="779"/>
      <c r="AO57" s="779"/>
      <c r="AP57" s="779"/>
      <c r="AQ57" s="779"/>
      <c r="AR57" s="779"/>
      <c r="AS57" s="779"/>
      <c r="AT57" s="779"/>
      <c r="AU57" s="779"/>
      <c r="AV57" s="779"/>
      <c r="AW57" s="779"/>
      <c r="AX57" s="779"/>
      <c r="AY57" s="779"/>
      <c r="AZ57" s="779"/>
      <c r="BA57" s="779"/>
      <c r="BB57" s="779"/>
      <c r="BC57" s="779"/>
      <c r="BD57" s="779"/>
      <c r="BE57" s="780"/>
      <c r="BF57" s="781"/>
      <c r="BG57" s="781"/>
      <c r="BH57" s="781"/>
      <c r="BI57" s="781"/>
      <c r="BJ57" s="781"/>
      <c r="BK57" s="781"/>
      <c r="BL57" s="781"/>
      <c r="BM57" s="781"/>
      <c r="BN57" s="781"/>
      <c r="BO57" s="781"/>
      <c r="BP57" s="781"/>
      <c r="BQ57" s="781"/>
      <c r="BR57" s="30"/>
    </row>
    <row r="58" spans="1:70" customFormat="1" ht="13.25" customHeight="1" x14ac:dyDescent="0.2">
      <c r="A58" s="30"/>
      <c r="B58" s="184"/>
      <c r="C58" s="185"/>
      <c r="D58" s="186"/>
      <c r="E58" s="769"/>
      <c r="F58" s="770"/>
      <c r="G58" s="770"/>
      <c r="H58" s="770"/>
      <c r="I58" s="770"/>
      <c r="J58" s="770"/>
      <c r="K58" s="770"/>
      <c r="L58" s="770"/>
      <c r="M58" s="770"/>
      <c r="N58" s="770"/>
      <c r="O58" s="770"/>
      <c r="P58" s="770"/>
      <c r="Q58" s="770"/>
      <c r="R58" s="770"/>
      <c r="S58" s="770"/>
      <c r="T58" s="770"/>
      <c r="U58" s="770"/>
      <c r="V58" s="770"/>
      <c r="W58" s="770"/>
      <c r="X58" s="771"/>
      <c r="Y58" s="769"/>
      <c r="Z58" s="770"/>
      <c r="AA58" s="770"/>
      <c r="AB58" s="770"/>
      <c r="AC58" s="770"/>
      <c r="AD58" s="770"/>
      <c r="AE58" s="770"/>
      <c r="AF58" s="770"/>
      <c r="AG58" s="770"/>
      <c r="AH58" s="770"/>
      <c r="AI58" s="770"/>
      <c r="AJ58" s="770"/>
      <c r="AK58" s="770"/>
      <c r="AL58" s="770"/>
      <c r="AM58" s="770"/>
      <c r="AN58" s="770"/>
      <c r="AO58" s="770"/>
      <c r="AP58" s="770"/>
      <c r="AQ58" s="770"/>
      <c r="AR58" s="770"/>
      <c r="AS58" s="770"/>
      <c r="AT58" s="770"/>
      <c r="AU58" s="770"/>
      <c r="AV58" s="770"/>
      <c r="AW58" s="770"/>
      <c r="AX58" s="770"/>
      <c r="AY58" s="770"/>
      <c r="AZ58" s="770"/>
      <c r="BA58" s="770"/>
      <c r="BB58" s="770"/>
      <c r="BC58" s="770"/>
      <c r="BD58" s="770"/>
      <c r="BE58" s="771"/>
      <c r="BF58" s="781"/>
      <c r="BG58" s="781"/>
      <c r="BH58" s="781"/>
      <c r="BI58" s="781"/>
      <c r="BJ58" s="781"/>
      <c r="BK58" s="781"/>
      <c r="BL58" s="781"/>
      <c r="BM58" s="781"/>
      <c r="BN58" s="781"/>
      <c r="BO58" s="781"/>
      <c r="BP58" s="781"/>
      <c r="BQ58" s="781"/>
      <c r="BR58" s="30"/>
    </row>
    <row r="59" spans="1:70" customFormat="1" ht="13.25" customHeight="1" x14ac:dyDescent="0.2">
      <c r="A59" s="30"/>
      <c r="B59" s="221"/>
      <c r="C59" s="222"/>
      <c r="D59" s="223"/>
      <c r="E59" s="772"/>
      <c r="F59" s="773"/>
      <c r="G59" s="773"/>
      <c r="H59" s="773"/>
      <c r="I59" s="773"/>
      <c r="J59" s="773"/>
      <c r="K59" s="773"/>
      <c r="L59" s="773"/>
      <c r="M59" s="773"/>
      <c r="N59" s="773"/>
      <c r="O59" s="773"/>
      <c r="P59" s="773"/>
      <c r="Q59" s="773"/>
      <c r="R59" s="773"/>
      <c r="S59" s="773"/>
      <c r="T59" s="773"/>
      <c r="U59" s="773"/>
      <c r="V59" s="773"/>
      <c r="W59" s="773"/>
      <c r="X59" s="774"/>
      <c r="Y59" s="772"/>
      <c r="Z59" s="773"/>
      <c r="AA59" s="773"/>
      <c r="AB59" s="773"/>
      <c r="AC59" s="773"/>
      <c r="AD59" s="773"/>
      <c r="AE59" s="773"/>
      <c r="AF59" s="773"/>
      <c r="AG59" s="773"/>
      <c r="AH59" s="773"/>
      <c r="AI59" s="773"/>
      <c r="AJ59" s="773"/>
      <c r="AK59" s="773"/>
      <c r="AL59" s="773"/>
      <c r="AM59" s="773"/>
      <c r="AN59" s="773"/>
      <c r="AO59" s="773"/>
      <c r="AP59" s="773"/>
      <c r="AQ59" s="773"/>
      <c r="AR59" s="773"/>
      <c r="AS59" s="773"/>
      <c r="AT59" s="773"/>
      <c r="AU59" s="773"/>
      <c r="AV59" s="773"/>
      <c r="AW59" s="773"/>
      <c r="AX59" s="773"/>
      <c r="AY59" s="773"/>
      <c r="AZ59" s="773"/>
      <c r="BA59" s="773"/>
      <c r="BB59" s="773"/>
      <c r="BC59" s="773"/>
      <c r="BD59" s="773"/>
      <c r="BE59" s="774"/>
      <c r="BF59" s="781"/>
      <c r="BG59" s="781"/>
      <c r="BH59" s="781"/>
      <c r="BI59" s="781"/>
      <c r="BJ59" s="781"/>
      <c r="BK59" s="781"/>
      <c r="BL59" s="781"/>
      <c r="BM59" s="781"/>
      <c r="BN59" s="781"/>
      <c r="BO59" s="781"/>
      <c r="BP59" s="781"/>
      <c r="BQ59" s="781"/>
      <c r="BR59" s="30"/>
    </row>
    <row r="60" spans="1:70" customFormat="1" ht="13.25" customHeight="1" x14ac:dyDescent="0.2">
      <c r="A60" s="30"/>
      <c r="B60" s="181">
        <v>7</v>
      </c>
      <c r="C60" s="182"/>
      <c r="D60" s="183"/>
      <c r="E60" s="778"/>
      <c r="F60" s="779"/>
      <c r="G60" s="779"/>
      <c r="H60" s="779"/>
      <c r="I60" s="779"/>
      <c r="J60" s="779"/>
      <c r="K60" s="779"/>
      <c r="L60" s="779"/>
      <c r="M60" s="779"/>
      <c r="N60" s="779"/>
      <c r="O60" s="779"/>
      <c r="P60" s="779"/>
      <c r="Q60" s="779"/>
      <c r="R60" s="779"/>
      <c r="S60" s="779"/>
      <c r="T60" s="779"/>
      <c r="U60" s="779"/>
      <c r="V60" s="779"/>
      <c r="W60" s="779"/>
      <c r="X60" s="780"/>
      <c r="Y60" s="778"/>
      <c r="Z60" s="779"/>
      <c r="AA60" s="779"/>
      <c r="AB60" s="779"/>
      <c r="AC60" s="779"/>
      <c r="AD60" s="779"/>
      <c r="AE60" s="779"/>
      <c r="AF60" s="779"/>
      <c r="AG60" s="779"/>
      <c r="AH60" s="779"/>
      <c r="AI60" s="779"/>
      <c r="AJ60" s="779"/>
      <c r="AK60" s="779"/>
      <c r="AL60" s="779"/>
      <c r="AM60" s="779"/>
      <c r="AN60" s="779"/>
      <c r="AO60" s="779"/>
      <c r="AP60" s="779"/>
      <c r="AQ60" s="779"/>
      <c r="AR60" s="779"/>
      <c r="AS60" s="779"/>
      <c r="AT60" s="779"/>
      <c r="AU60" s="779"/>
      <c r="AV60" s="779"/>
      <c r="AW60" s="779"/>
      <c r="AX60" s="779"/>
      <c r="AY60" s="779"/>
      <c r="AZ60" s="779"/>
      <c r="BA60" s="779"/>
      <c r="BB60" s="779"/>
      <c r="BC60" s="779"/>
      <c r="BD60" s="779"/>
      <c r="BE60" s="780"/>
      <c r="BF60" s="781"/>
      <c r="BG60" s="781"/>
      <c r="BH60" s="781"/>
      <c r="BI60" s="781"/>
      <c r="BJ60" s="781"/>
      <c r="BK60" s="781"/>
      <c r="BL60" s="781"/>
      <c r="BM60" s="781"/>
      <c r="BN60" s="781"/>
      <c r="BO60" s="781"/>
      <c r="BP60" s="781"/>
      <c r="BQ60" s="781"/>
      <c r="BR60" s="30"/>
    </row>
    <row r="61" spans="1:70" customFormat="1" ht="13.25" customHeight="1" x14ac:dyDescent="0.2">
      <c r="A61" s="30"/>
      <c r="B61" s="184"/>
      <c r="C61" s="185"/>
      <c r="D61" s="186"/>
      <c r="E61" s="769"/>
      <c r="F61" s="770"/>
      <c r="G61" s="770"/>
      <c r="H61" s="770"/>
      <c r="I61" s="770"/>
      <c r="J61" s="770"/>
      <c r="K61" s="770"/>
      <c r="L61" s="770"/>
      <c r="M61" s="770"/>
      <c r="N61" s="770"/>
      <c r="O61" s="770"/>
      <c r="P61" s="770"/>
      <c r="Q61" s="770"/>
      <c r="R61" s="770"/>
      <c r="S61" s="770"/>
      <c r="T61" s="770"/>
      <c r="U61" s="770"/>
      <c r="V61" s="770"/>
      <c r="W61" s="770"/>
      <c r="X61" s="771"/>
      <c r="Y61" s="769"/>
      <c r="Z61" s="770"/>
      <c r="AA61" s="770"/>
      <c r="AB61" s="770"/>
      <c r="AC61" s="770"/>
      <c r="AD61" s="770"/>
      <c r="AE61" s="770"/>
      <c r="AF61" s="770"/>
      <c r="AG61" s="770"/>
      <c r="AH61" s="770"/>
      <c r="AI61" s="770"/>
      <c r="AJ61" s="770"/>
      <c r="AK61" s="770"/>
      <c r="AL61" s="770"/>
      <c r="AM61" s="770"/>
      <c r="AN61" s="770"/>
      <c r="AO61" s="770"/>
      <c r="AP61" s="770"/>
      <c r="AQ61" s="770"/>
      <c r="AR61" s="770"/>
      <c r="AS61" s="770"/>
      <c r="AT61" s="770"/>
      <c r="AU61" s="770"/>
      <c r="AV61" s="770"/>
      <c r="AW61" s="770"/>
      <c r="AX61" s="770"/>
      <c r="AY61" s="770"/>
      <c r="AZ61" s="770"/>
      <c r="BA61" s="770"/>
      <c r="BB61" s="770"/>
      <c r="BC61" s="770"/>
      <c r="BD61" s="770"/>
      <c r="BE61" s="771"/>
      <c r="BF61" s="781"/>
      <c r="BG61" s="781"/>
      <c r="BH61" s="781"/>
      <c r="BI61" s="781"/>
      <c r="BJ61" s="781"/>
      <c r="BK61" s="781"/>
      <c r="BL61" s="781"/>
      <c r="BM61" s="781"/>
      <c r="BN61" s="781"/>
      <c r="BO61" s="781"/>
      <c r="BP61" s="781"/>
      <c r="BQ61" s="781"/>
      <c r="BR61" s="30"/>
    </row>
    <row r="62" spans="1:70" customFormat="1" ht="13.25" customHeight="1" x14ac:dyDescent="0.2">
      <c r="A62" s="30"/>
      <c r="B62" s="221"/>
      <c r="C62" s="222"/>
      <c r="D62" s="223"/>
      <c r="E62" s="772"/>
      <c r="F62" s="773"/>
      <c r="G62" s="773"/>
      <c r="H62" s="773"/>
      <c r="I62" s="773"/>
      <c r="J62" s="773"/>
      <c r="K62" s="773"/>
      <c r="L62" s="773"/>
      <c r="M62" s="773"/>
      <c r="N62" s="773"/>
      <c r="O62" s="773"/>
      <c r="P62" s="773"/>
      <c r="Q62" s="773"/>
      <c r="R62" s="773"/>
      <c r="S62" s="773"/>
      <c r="T62" s="773"/>
      <c r="U62" s="773"/>
      <c r="V62" s="773"/>
      <c r="W62" s="773"/>
      <c r="X62" s="774"/>
      <c r="Y62" s="772"/>
      <c r="Z62" s="773"/>
      <c r="AA62" s="773"/>
      <c r="AB62" s="773"/>
      <c r="AC62" s="773"/>
      <c r="AD62" s="773"/>
      <c r="AE62" s="773"/>
      <c r="AF62" s="773"/>
      <c r="AG62" s="773"/>
      <c r="AH62" s="773"/>
      <c r="AI62" s="773"/>
      <c r="AJ62" s="773"/>
      <c r="AK62" s="773"/>
      <c r="AL62" s="773"/>
      <c r="AM62" s="773"/>
      <c r="AN62" s="773"/>
      <c r="AO62" s="773"/>
      <c r="AP62" s="773"/>
      <c r="AQ62" s="773"/>
      <c r="AR62" s="773"/>
      <c r="AS62" s="773"/>
      <c r="AT62" s="773"/>
      <c r="AU62" s="773"/>
      <c r="AV62" s="773"/>
      <c r="AW62" s="773"/>
      <c r="AX62" s="773"/>
      <c r="AY62" s="773"/>
      <c r="AZ62" s="773"/>
      <c r="BA62" s="773"/>
      <c r="BB62" s="773"/>
      <c r="BC62" s="773"/>
      <c r="BD62" s="773"/>
      <c r="BE62" s="774"/>
      <c r="BF62" s="781"/>
      <c r="BG62" s="781"/>
      <c r="BH62" s="781"/>
      <c r="BI62" s="781"/>
      <c r="BJ62" s="781"/>
      <c r="BK62" s="781"/>
      <c r="BL62" s="781"/>
      <c r="BM62" s="781"/>
      <c r="BN62" s="781"/>
      <c r="BO62" s="781"/>
      <c r="BP62" s="781"/>
      <c r="BQ62" s="781"/>
      <c r="BR62" s="30"/>
    </row>
    <row r="63" spans="1:70" customFormat="1" ht="13.25" customHeight="1" x14ac:dyDescent="0.2">
      <c r="A63" s="30"/>
      <c r="B63" s="181">
        <v>8</v>
      </c>
      <c r="C63" s="182"/>
      <c r="D63" s="183"/>
      <c r="E63" s="778"/>
      <c r="F63" s="779"/>
      <c r="G63" s="779"/>
      <c r="H63" s="779"/>
      <c r="I63" s="779"/>
      <c r="J63" s="779"/>
      <c r="K63" s="779"/>
      <c r="L63" s="779"/>
      <c r="M63" s="779"/>
      <c r="N63" s="779"/>
      <c r="O63" s="779"/>
      <c r="P63" s="779"/>
      <c r="Q63" s="779"/>
      <c r="R63" s="779"/>
      <c r="S63" s="779"/>
      <c r="T63" s="779"/>
      <c r="U63" s="779"/>
      <c r="V63" s="779"/>
      <c r="W63" s="779"/>
      <c r="X63" s="780"/>
      <c r="Y63" s="778"/>
      <c r="Z63" s="779"/>
      <c r="AA63" s="779"/>
      <c r="AB63" s="779"/>
      <c r="AC63" s="779"/>
      <c r="AD63" s="779"/>
      <c r="AE63" s="779"/>
      <c r="AF63" s="779"/>
      <c r="AG63" s="779"/>
      <c r="AH63" s="779"/>
      <c r="AI63" s="779"/>
      <c r="AJ63" s="779"/>
      <c r="AK63" s="779"/>
      <c r="AL63" s="779"/>
      <c r="AM63" s="779"/>
      <c r="AN63" s="779"/>
      <c r="AO63" s="779"/>
      <c r="AP63" s="779"/>
      <c r="AQ63" s="779"/>
      <c r="AR63" s="779"/>
      <c r="AS63" s="779"/>
      <c r="AT63" s="779"/>
      <c r="AU63" s="779"/>
      <c r="AV63" s="779"/>
      <c r="AW63" s="779"/>
      <c r="AX63" s="779"/>
      <c r="AY63" s="779"/>
      <c r="AZ63" s="779"/>
      <c r="BA63" s="779"/>
      <c r="BB63" s="779"/>
      <c r="BC63" s="779"/>
      <c r="BD63" s="779"/>
      <c r="BE63" s="780"/>
      <c r="BF63" s="781"/>
      <c r="BG63" s="781"/>
      <c r="BH63" s="781"/>
      <c r="BI63" s="781"/>
      <c r="BJ63" s="781"/>
      <c r="BK63" s="781"/>
      <c r="BL63" s="781"/>
      <c r="BM63" s="781"/>
      <c r="BN63" s="781"/>
      <c r="BO63" s="781"/>
      <c r="BP63" s="781"/>
      <c r="BQ63" s="781"/>
      <c r="BR63" s="30"/>
    </row>
    <row r="64" spans="1:70" customFormat="1" ht="13.25" customHeight="1" x14ac:dyDescent="0.2">
      <c r="A64" s="30"/>
      <c r="B64" s="184"/>
      <c r="C64" s="185"/>
      <c r="D64" s="186"/>
      <c r="E64" s="769"/>
      <c r="F64" s="770"/>
      <c r="G64" s="770"/>
      <c r="H64" s="770"/>
      <c r="I64" s="770"/>
      <c r="J64" s="770"/>
      <c r="K64" s="770"/>
      <c r="L64" s="770"/>
      <c r="M64" s="770"/>
      <c r="N64" s="770"/>
      <c r="O64" s="770"/>
      <c r="P64" s="770"/>
      <c r="Q64" s="770"/>
      <c r="R64" s="770"/>
      <c r="S64" s="770"/>
      <c r="T64" s="770"/>
      <c r="U64" s="770"/>
      <c r="V64" s="770"/>
      <c r="W64" s="770"/>
      <c r="X64" s="771"/>
      <c r="Y64" s="769"/>
      <c r="Z64" s="770"/>
      <c r="AA64" s="770"/>
      <c r="AB64" s="770"/>
      <c r="AC64" s="770"/>
      <c r="AD64" s="770"/>
      <c r="AE64" s="770"/>
      <c r="AF64" s="770"/>
      <c r="AG64" s="770"/>
      <c r="AH64" s="770"/>
      <c r="AI64" s="770"/>
      <c r="AJ64" s="770"/>
      <c r="AK64" s="770"/>
      <c r="AL64" s="770"/>
      <c r="AM64" s="770"/>
      <c r="AN64" s="770"/>
      <c r="AO64" s="770"/>
      <c r="AP64" s="770"/>
      <c r="AQ64" s="770"/>
      <c r="AR64" s="770"/>
      <c r="AS64" s="770"/>
      <c r="AT64" s="770"/>
      <c r="AU64" s="770"/>
      <c r="AV64" s="770"/>
      <c r="AW64" s="770"/>
      <c r="AX64" s="770"/>
      <c r="AY64" s="770"/>
      <c r="AZ64" s="770"/>
      <c r="BA64" s="770"/>
      <c r="BB64" s="770"/>
      <c r="BC64" s="770"/>
      <c r="BD64" s="770"/>
      <c r="BE64" s="771"/>
      <c r="BF64" s="781"/>
      <c r="BG64" s="781"/>
      <c r="BH64" s="781"/>
      <c r="BI64" s="781"/>
      <c r="BJ64" s="781"/>
      <c r="BK64" s="781"/>
      <c r="BL64" s="781"/>
      <c r="BM64" s="781"/>
      <c r="BN64" s="781"/>
      <c r="BO64" s="781"/>
      <c r="BP64" s="781"/>
      <c r="BQ64" s="781"/>
      <c r="BR64" s="30"/>
    </row>
    <row r="65" spans="1:70" customFormat="1" ht="13.25" customHeight="1" x14ac:dyDescent="0.2">
      <c r="A65" s="30"/>
      <c r="B65" s="221"/>
      <c r="C65" s="222"/>
      <c r="D65" s="223"/>
      <c r="E65" s="772"/>
      <c r="F65" s="773"/>
      <c r="G65" s="773"/>
      <c r="H65" s="773"/>
      <c r="I65" s="773"/>
      <c r="J65" s="773"/>
      <c r="K65" s="773"/>
      <c r="L65" s="773"/>
      <c r="M65" s="773"/>
      <c r="N65" s="773"/>
      <c r="O65" s="773"/>
      <c r="P65" s="773"/>
      <c r="Q65" s="773"/>
      <c r="R65" s="773"/>
      <c r="S65" s="773"/>
      <c r="T65" s="773"/>
      <c r="U65" s="773"/>
      <c r="V65" s="773"/>
      <c r="W65" s="773"/>
      <c r="X65" s="774"/>
      <c r="Y65" s="772"/>
      <c r="Z65" s="773"/>
      <c r="AA65" s="773"/>
      <c r="AB65" s="773"/>
      <c r="AC65" s="773"/>
      <c r="AD65" s="773"/>
      <c r="AE65" s="773"/>
      <c r="AF65" s="773"/>
      <c r="AG65" s="773"/>
      <c r="AH65" s="773"/>
      <c r="AI65" s="773"/>
      <c r="AJ65" s="773"/>
      <c r="AK65" s="773"/>
      <c r="AL65" s="773"/>
      <c r="AM65" s="773"/>
      <c r="AN65" s="773"/>
      <c r="AO65" s="773"/>
      <c r="AP65" s="773"/>
      <c r="AQ65" s="773"/>
      <c r="AR65" s="773"/>
      <c r="AS65" s="773"/>
      <c r="AT65" s="773"/>
      <c r="AU65" s="773"/>
      <c r="AV65" s="773"/>
      <c r="AW65" s="773"/>
      <c r="AX65" s="773"/>
      <c r="AY65" s="773"/>
      <c r="AZ65" s="773"/>
      <c r="BA65" s="773"/>
      <c r="BB65" s="773"/>
      <c r="BC65" s="773"/>
      <c r="BD65" s="773"/>
      <c r="BE65" s="774"/>
      <c r="BF65" s="781"/>
      <c r="BG65" s="781"/>
      <c r="BH65" s="781"/>
      <c r="BI65" s="781"/>
      <c r="BJ65" s="781"/>
      <c r="BK65" s="781"/>
      <c r="BL65" s="781"/>
      <c r="BM65" s="781"/>
      <c r="BN65" s="781"/>
      <c r="BO65" s="781"/>
      <c r="BP65" s="781"/>
      <c r="BQ65" s="781"/>
      <c r="BR65" s="30"/>
    </row>
    <row r="66" spans="1:70" customFormat="1" ht="13.25" customHeight="1" x14ac:dyDescent="0.2">
      <c r="A66" s="30"/>
      <c r="B66" s="181">
        <v>9</v>
      </c>
      <c r="C66" s="182"/>
      <c r="D66" s="183"/>
      <c r="E66" s="778"/>
      <c r="F66" s="779"/>
      <c r="G66" s="779"/>
      <c r="H66" s="779"/>
      <c r="I66" s="779"/>
      <c r="J66" s="779"/>
      <c r="K66" s="779"/>
      <c r="L66" s="779"/>
      <c r="M66" s="779"/>
      <c r="N66" s="779"/>
      <c r="O66" s="779"/>
      <c r="P66" s="779"/>
      <c r="Q66" s="779"/>
      <c r="R66" s="779"/>
      <c r="S66" s="779"/>
      <c r="T66" s="779"/>
      <c r="U66" s="779"/>
      <c r="V66" s="779"/>
      <c r="W66" s="779"/>
      <c r="X66" s="780"/>
      <c r="Y66" s="778"/>
      <c r="Z66" s="779"/>
      <c r="AA66" s="779"/>
      <c r="AB66" s="779"/>
      <c r="AC66" s="779"/>
      <c r="AD66" s="779"/>
      <c r="AE66" s="779"/>
      <c r="AF66" s="779"/>
      <c r="AG66" s="779"/>
      <c r="AH66" s="779"/>
      <c r="AI66" s="779"/>
      <c r="AJ66" s="779"/>
      <c r="AK66" s="779"/>
      <c r="AL66" s="779"/>
      <c r="AM66" s="779"/>
      <c r="AN66" s="779"/>
      <c r="AO66" s="779"/>
      <c r="AP66" s="779"/>
      <c r="AQ66" s="779"/>
      <c r="AR66" s="779"/>
      <c r="AS66" s="779"/>
      <c r="AT66" s="779"/>
      <c r="AU66" s="779"/>
      <c r="AV66" s="779"/>
      <c r="AW66" s="779"/>
      <c r="AX66" s="779"/>
      <c r="AY66" s="779"/>
      <c r="AZ66" s="779"/>
      <c r="BA66" s="779"/>
      <c r="BB66" s="779"/>
      <c r="BC66" s="779"/>
      <c r="BD66" s="779"/>
      <c r="BE66" s="780"/>
      <c r="BF66" s="781"/>
      <c r="BG66" s="781"/>
      <c r="BH66" s="781"/>
      <c r="BI66" s="781"/>
      <c r="BJ66" s="781"/>
      <c r="BK66" s="781"/>
      <c r="BL66" s="781"/>
      <c r="BM66" s="781"/>
      <c r="BN66" s="781"/>
      <c r="BO66" s="781"/>
      <c r="BP66" s="781"/>
      <c r="BQ66" s="781"/>
      <c r="BR66" s="30"/>
    </row>
    <row r="67" spans="1:70" customFormat="1" ht="13.25" customHeight="1" x14ac:dyDescent="0.2">
      <c r="A67" s="30"/>
      <c r="B67" s="184"/>
      <c r="C67" s="185"/>
      <c r="D67" s="186"/>
      <c r="E67" s="769"/>
      <c r="F67" s="770"/>
      <c r="G67" s="770"/>
      <c r="H67" s="770"/>
      <c r="I67" s="770"/>
      <c r="J67" s="770"/>
      <c r="K67" s="770"/>
      <c r="L67" s="770"/>
      <c r="M67" s="770"/>
      <c r="N67" s="770"/>
      <c r="O67" s="770"/>
      <c r="P67" s="770"/>
      <c r="Q67" s="770"/>
      <c r="R67" s="770"/>
      <c r="S67" s="770"/>
      <c r="T67" s="770"/>
      <c r="U67" s="770"/>
      <c r="V67" s="770"/>
      <c r="W67" s="770"/>
      <c r="X67" s="771"/>
      <c r="Y67" s="769"/>
      <c r="Z67" s="770"/>
      <c r="AA67" s="770"/>
      <c r="AB67" s="770"/>
      <c r="AC67" s="770"/>
      <c r="AD67" s="770"/>
      <c r="AE67" s="770"/>
      <c r="AF67" s="770"/>
      <c r="AG67" s="770"/>
      <c r="AH67" s="770"/>
      <c r="AI67" s="770"/>
      <c r="AJ67" s="770"/>
      <c r="AK67" s="770"/>
      <c r="AL67" s="770"/>
      <c r="AM67" s="770"/>
      <c r="AN67" s="770"/>
      <c r="AO67" s="770"/>
      <c r="AP67" s="770"/>
      <c r="AQ67" s="770"/>
      <c r="AR67" s="770"/>
      <c r="AS67" s="770"/>
      <c r="AT67" s="770"/>
      <c r="AU67" s="770"/>
      <c r="AV67" s="770"/>
      <c r="AW67" s="770"/>
      <c r="AX67" s="770"/>
      <c r="AY67" s="770"/>
      <c r="AZ67" s="770"/>
      <c r="BA67" s="770"/>
      <c r="BB67" s="770"/>
      <c r="BC67" s="770"/>
      <c r="BD67" s="770"/>
      <c r="BE67" s="771"/>
      <c r="BF67" s="781"/>
      <c r="BG67" s="781"/>
      <c r="BH67" s="781"/>
      <c r="BI67" s="781"/>
      <c r="BJ67" s="781"/>
      <c r="BK67" s="781"/>
      <c r="BL67" s="781"/>
      <c r="BM67" s="781"/>
      <c r="BN67" s="781"/>
      <c r="BO67" s="781"/>
      <c r="BP67" s="781"/>
      <c r="BQ67" s="781"/>
      <c r="BR67" s="30"/>
    </row>
    <row r="68" spans="1:70" customFormat="1" ht="13.25" customHeight="1" x14ac:dyDescent="0.2">
      <c r="A68" s="30"/>
      <c r="B68" s="221"/>
      <c r="C68" s="222"/>
      <c r="D68" s="223"/>
      <c r="E68" s="772"/>
      <c r="F68" s="773"/>
      <c r="G68" s="773"/>
      <c r="H68" s="773"/>
      <c r="I68" s="773"/>
      <c r="J68" s="773"/>
      <c r="K68" s="773"/>
      <c r="L68" s="773"/>
      <c r="M68" s="773"/>
      <c r="N68" s="773"/>
      <c r="O68" s="773"/>
      <c r="P68" s="773"/>
      <c r="Q68" s="773"/>
      <c r="R68" s="773"/>
      <c r="S68" s="773"/>
      <c r="T68" s="773"/>
      <c r="U68" s="773"/>
      <c r="V68" s="773"/>
      <c r="W68" s="773"/>
      <c r="X68" s="774"/>
      <c r="Y68" s="772"/>
      <c r="Z68" s="773"/>
      <c r="AA68" s="773"/>
      <c r="AB68" s="773"/>
      <c r="AC68" s="773"/>
      <c r="AD68" s="773"/>
      <c r="AE68" s="773"/>
      <c r="AF68" s="773"/>
      <c r="AG68" s="773"/>
      <c r="AH68" s="773"/>
      <c r="AI68" s="773"/>
      <c r="AJ68" s="773"/>
      <c r="AK68" s="773"/>
      <c r="AL68" s="773"/>
      <c r="AM68" s="773"/>
      <c r="AN68" s="773"/>
      <c r="AO68" s="773"/>
      <c r="AP68" s="773"/>
      <c r="AQ68" s="773"/>
      <c r="AR68" s="773"/>
      <c r="AS68" s="773"/>
      <c r="AT68" s="773"/>
      <c r="AU68" s="773"/>
      <c r="AV68" s="773"/>
      <c r="AW68" s="773"/>
      <c r="AX68" s="773"/>
      <c r="AY68" s="773"/>
      <c r="AZ68" s="773"/>
      <c r="BA68" s="773"/>
      <c r="BB68" s="773"/>
      <c r="BC68" s="773"/>
      <c r="BD68" s="773"/>
      <c r="BE68" s="774"/>
      <c r="BF68" s="781"/>
      <c r="BG68" s="781"/>
      <c r="BH68" s="781"/>
      <c r="BI68" s="781"/>
      <c r="BJ68" s="781"/>
      <c r="BK68" s="781"/>
      <c r="BL68" s="781"/>
      <c r="BM68" s="781"/>
      <c r="BN68" s="781"/>
      <c r="BO68" s="781"/>
      <c r="BP68" s="781"/>
      <c r="BQ68" s="781"/>
      <c r="BR68" s="30"/>
    </row>
    <row r="69" spans="1:70" customFormat="1" ht="13.25" customHeight="1" x14ac:dyDescent="0.2">
      <c r="A69" s="30"/>
      <c r="B69" s="181">
        <v>10</v>
      </c>
      <c r="C69" s="182"/>
      <c r="D69" s="183"/>
      <c r="E69" s="778"/>
      <c r="F69" s="779"/>
      <c r="G69" s="779"/>
      <c r="H69" s="779"/>
      <c r="I69" s="779"/>
      <c r="J69" s="779"/>
      <c r="K69" s="779"/>
      <c r="L69" s="779"/>
      <c r="M69" s="779"/>
      <c r="N69" s="779"/>
      <c r="O69" s="779"/>
      <c r="P69" s="779"/>
      <c r="Q69" s="779"/>
      <c r="R69" s="779"/>
      <c r="S69" s="779"/>
      <c r="T69" s="779"/>
      <c r="U69" s="779"/>
      <c r="V69" s="779"/>
      <c r="W69" s="779"/>
      <c r="X69" s="780"/>
      <c r="Y69" s="778"/>
      <c r="Z69" s="779"/>
      <c r="AA69" s="779"/>
      <c r="AB69" s="779"/>
      <c r="AC69" s="779"/>
      <c r="AD69" s="779"/>
      <c r="AE69" s="779"/>
      <c r="AF69" s="779"/>
      <c r="AG69" s="779"/>
      <c r="AH69" s="779"/>
      <c r="AI69" s="779"/>
      <c r="AJ69" s="779"/>
      <c r="AK69" s="779"/>
      <c r="AL69" s="779"/>
      <c r="AM69" s="779"/>
      <c r="AN69" s="779"/>
      <c r="AO69" s="779"/>
      <c r="AP69" s="779"/>
      <c r="AQ69" s="779"/>
      <c r="AR69" s="779"/>
      <c r="AS69" s="779"/>
      <c r="AT69" s="779"/>
      <c r="AU69" s="779"/>
      <c r="AV69" s="779"/>
      <c r="AW69" s="779"/>
      <c r="AX69" s="779"/>
      <c r="AY69" s="779"/>
      <c r="AZ69" s="779"/>
      <c r="BA69" s="779"/>
      <c r="BB69" s="779"/>
      <c r="BC69" s="779"/>
      <c r="BD69" s="779"/>
      <c r="BE69" s="780"/>
      <c r="BF69" s="781"/>
      <c r="BG69" s="781"/>
      <c r="BH69" s="781"/>
      <c r="BI69" s="781"/>
      <c r="BJ69" s="781"/>
      <c r="BK69" s="781"/>
      <c r="BL69" s="781"/>
      <c r="BM69" s="781"/>
      <c r="BN69" s="781"/>
      <c r="BO69" s="781"/>
      <c r="BP69" s="781"/>
      <c r="BQ69" s="781"/>
      <c r="BR69" s="30"/>
    </row>
    <row r="70" spans="1:70" customFormat="1" ht="13.25" customHeight="1" x14ac:dyDescent="0.2">
      <c r="A70" s="30"/>
      <c r="B70" s="184"/>
      <c r="C70" s="185"/>
      <c r="D70" s="186"/>
      <c r="E70" s="769"/>
      <c r="F70" s="770"/>
      <c r="G70" s="770"/>
      <c r="H70" s="770"/>
      <c r="I70" s="770"/>
      <c r="J70" s="770"/>
      <c r="K70" s="770"/>
      <c r="L70" s="770"/>
      <c r="M70" s="770"/>
      <c r="N70" s="770"/>
      <c r="O70" s="770"/>
      <c r="P70" s="770"/>
      <c r="Q70" s="770"/>
      <c r="R70" s="770"/>
      <c r="S70" s="770"/>
      <c r="T70" s="770"/>
      <c r="U70" s="770"/>
      <c r="V70" s="770"/>
      <c r="W70" s="770"/>
      <c r="X70" s="771"/>
      <c r="Y70" s="769"/>
      <c r="Z70" s="770"/>
      <c r="AA70" s="770"/>
      <c r="AB70" s="770"/>
      <c r="AC70" s="770"/>
      <c r="AD70" s="770"/>
      <c r="AE70" s="770"/>
      <c r="AF70" s="770"/>
      <c r="AG70" s="770"/>
      <c r="AH70" s="770"/>
      <c r="AI70" s="770"/>
      <c r="AJ70" s="770"/>
      <c r="AK70" s="770"/>
      <c r="AL70" s="770"/>
      <c r="AM70" s="770"/>
      <c r="AN70" s="770"/>
      <c r="AO70" s="770"/>
      <c r="AP70" s="770"/>
      <c r="AQ70" s="770"/>
      <c r="AR70" s="770"/>
      <c r="AS70" s="770"/>
      <c r="AT70" s="770"/>
      <c r="AU70" s="770"/>
      <c r="AV70" s="770"/>
      <c r="AW70" s="770"/>
      <c r="AX70" s="770"/>
      <c r="AY70" s="770"/>
      <c r="AZ70" s="770"/>
      <c r="BA70" s="770"/>
      <c r="BB70" s="770"/>
      <c r="BC70" s="770"/>
      <c r="BD70" s="770"/>
      <c r="BE70" s="771"/>
      <c r="BF70" s="781"/>
      <c r="BG70" s="781"/>
      <c r="BH70" s="781"/>
      <c r="BI70" s="781"/>
      <c r="BJ70" s="781"/>
      <c r="BK70" s="781"/>
      <c r="BL70" s="781"/>
      <c r="BM70" s="781"/>
      <c r="BN70" s="781"/>
      <c r="BO70" s="781"/>
      <c r="BP70" s="781"/>
      <c r="BQ70" s="781"/>
      <c r="BR70" s="30"/>
    </row>
    <row r="71" spans="1:70" customFormat="1" ht="13.25" customHeight="1" x14ac:dyDescent="0.2">
      <c r="A71" s="30"/>
      <c r="B71" s="221"/>
      <c r="C71" s="222"/>
      <c r="D71" s="223"/>
      <c r="E71" s="769"/>
      <c r="F71" s="770"/>
      <c r="G71" s="770"/>
      <c r="H71" s="770"/>
      <c r="I71" s="770"/>
      <c r="J71" s="770"/>
      <c r="K71" s="770"/>
      <c r="L71" s="770"/>
      <c r="M71" s="770"/>
      <c r="N71" s="770"/>
      <c r="O71" s="770"/>
      <c r="P71" s="770"/>
      <c r="Q71" s="770"/>
      <c r="R71" s="770"/>
      <c r="S71" s="770"/>
      <c r="T71" s="770"/>
      <c r="U71" s="770"/>
      <c r="V71" s="770"/>
      <c r="W71" s="770"/>
      <c r="X71" s="771"/>
      <c r="Y71" s="769"/>
      <c r="Z71" s="770"/>
      <c r="AA71" s="770"/>
      <c r="AB71" s="770"/>
      <c r="AC71" s="770"/>
      <c r="AD71" s="770"/>
      <c r="AE71" s="770"/>
      <c r="AF71" s="770"/>
      <c r="AG71" s="770"/>
      <c r="AH71" s="770"/>
      <c r="AI71" s="770"/>
      <c r="AJ71" s="770"/>
      <c r="AK71" s="770"/>
      <c r="AL71" s="770"/>
      <c r="AM71" s="770"/>
      <c r="AN71" s="770"/>
      <c r="AO71" s="770"/>
      <c r="AP71" s="770"/>
      <c r="AQ71" s="770"/>
      <c r="AR71" s="770"/>
      <c r="AS71" s="770"/>
      <c r="AT71" s="770"/>
      <c r="AU71" s="770"/>
      <c r="AV71" s="770"/>
      <c r="AW71" s="770"/>
      <c r="AX71" s="770"/>
      <c r="AY71" s="770"/>
      <c r="AZ71" s="770"/>
      <c r="BA71" s="770"/>
      <c r="BB71" s="770"/>
      <c r="BC71" s="770"/>
      <c r="BD71" s="770"/>
      <c r="BE71" s="771"/>
      <c r="BF71" s="793"/>
      <c r="BG71" s="793"/>
      <c r="BH71" s="793"/>
      <c r="BI71" s="793"/>
      <c r="BJ71" s="793"/>
      <c r="BK71" s="793"/>
      <c r="BL71" s="793"/>
      <c r="BM71" s="793"/>
      <c r="BN71" s="793"/>
      <c r="BO71" s="793"/>
      <c r="BP71" s="793"/>
      <c r="BQ71" s="793"/>
      <c r="BR71" s="30"/>
    </row>
    <row r="72" spans="1:70" customFormat="1" ht="13.25" customHeight="1" x14ac:dyDescent="0.2">
      <c r="A72" s="30"/>
      <c r="B72" s="181">
        <v>11</v>
      </c>
      <c r="C72" s="182"/>
      <c r="D72" s="183"/>
      <c r="E72" s="778"/>
      <c r="F72" s="779"/>
      <c r="G72" s="779"/>
      <c r="H72" s="779"/>
      <c r="I72" s="779"/>
      <c r="J72" s="779"/>
      <c r="K72" s="779"/>
      <c r="L72" s="779"/>
      <c r="M72" s="779"/>
      <c r="N72" s="779"/>
      <c r="O72" s="779"/>
      <c r="P72" s="779"/>
      <c r="Q72" s="779"/>
      <c r="R72" s="779"/>
      <c r="S72" s="779"/>
      <c r="T72" s="779"/>
      <c r="U72" s="779"/>
      <c r="V72" s="779"/>
      <c r="W72" s="779"/>
      <c r="X72" s="780"/>
      <c r="Y72" s="778"/>
      <c r="Z72" s="779"/>
      <c r="AA72" s="779"/>
      <c r="AB72" s="779"/>
      <c r="AC72" s="779"/>
      <c r="AD72" s="779"/>
      <c r="AE72" s="779"/>
      <c r="AF72" s="779"/>
      <c r="AG72" s="779"/>
      <c r="AH72" s="779"/>
      <c r="AI72" s="779"/>
      <c r="AJ72" s="779"/>
      <c r="AK72" s="779"/>
      <c r="AL72" s="779"/>
      <c r="AM72" s="779"/>
      <c r="AN72" s="779"/>
      <c r="AO72" s="779"/>
      <c r="AP72" s="779"/>
      <c r="AQ72" s="779"/>
      <c r="AR72" s="779"/>
      <c r="AS72" s="779"/>
      <c r="AT72" s="779"/>
      <c r="AU72" s="779"/>
      <c r="AV72" s="779"/>
      <c r="AW72" s="779"/>
      <c r="AX72" s="779"/>
      <c r="AY72" s="779"/>
      <c r="AZ72" s="779"/>
      <c r="BA72" s="779"/>
      <c r="BB72" s="779"/>
      <c r="BC72" s="779"/>
      <c r="BD72" s="779"/>
      <c r="BE72" s="780"/>
      <c r="BF72" s="793"/>
      <c r="BG72" s="793"/>
      <c r="BH72" s="793"/>
      <c r="BI72" s="793"/>
      <c r="BJ72" s="793"/>
      <c r="BK72" s="793"/>
      <c r="BL72" s="793"/>
      <c r="BM72" s="793"/>
      <c r="BN72" s="793"/>
      <c r="BO72" s="793"/>
      <c r="BP72" s="793"/>
      <c r="BQ72" s="793"/>
      <c r="BR72" s="30"/>
    </row>
    <row r="73" spans="1:70" customFormat="1" ht="13.25" customHeight="1" x14ac:dyDescent="0.2">
      <c r="A73" s="30"/>
      <c r="B73" s="184"/>
      <c r="C73" s="185"/>
      <c r="D73" s="186"/>
      <c r="E73" s="769"/>
      <c r="F73" s="770"/>
      <c r="G73" s="770"/>
      <c r="H73" s="770"/>
      <c r="I73" s="770"/>
      <c r="J73" s="770"/>
      <c r="K73" s="770"/>
      <c r="L73" s="770"/>
      <c r="M73" s="770"/>
      <c r="N73" s="770"/>
      <c r="O73" s="770"/>
      <c r="P73" s="770"/>
      <c r="Q73" s="770"/>
      <c r="R73" s="770"/>
      <c r="S73" s="770"/>
      <c r="T73" s="770"/>
      <c r="U73" s="770"/>
      <c r="V73" s="770"/>
      <c r="W73" s="770"/>
      <c r="X73" s="771"/>
      <c r="Y73" s="769"/>
      <c r="Z73" s="770"/>
      <c r="AA73" s="770"/>
      <c r="AB73" s="770"/>
      <c r="AC73" s="770"/>
      <c r="AD73" s="770"/>
      <c r="AE73" s="770"/>
      <c r="AF73" s="770"/>
      <c r="AG73" s="770"/>
      <c r="AH73" s="770"/>
      <c r="AI73" s="770"/>
      <c r="AJ73" s="770"/>
      <c r="AK73" s="770"/>
      <c r="AL73" s="770"/>
      <c r="AM73" s="770"/>
      <c r="AN73" s="770"/>
      <c r="AO73" s="770"/>
      <c r="AP73" s="770"/>
      <c r="AQ73" s="770"/>
      <c r="AR73" s="770"/>
      <c r="AS73" s="770"/>
      <c r="AT73" s="770"/>
      <c r="AU73" s="770"/>
      <c r="AV73" s="770"/>
      <c r="AW73" s="770"/>
      <c r="AX73" s="770"/>
      <c r="AY73" s="770"/>
      <c r="AZ73" s="770"/>
      <c r="BA73" s="770"/>
      <c r="BB73" s="770"/>
      <c r="BC73" s="770"/>
      <c r="BD73" s="770"/>
      <c r="BE73" s="771"/>
      <c r="BF73" s="776"/>
      <c r="BG73" s="776"/>
      <c r="BH73" s="776"/>
      <c r="BI73" s="776"/>
      <c r="BJ73" s="776"/>
      <c r="BK73" s="776"/>
      <c r="BL73" s="776"/>
      <c r="BM73" s="776"/>
      <c r="BN73" s="776"/>
      <c r="BO73" s="776"/>
      <c r="BP73" s="776"/>
      <c r="BQ73" s="776"/>
      <c r="BR73" s="30"/>
    </row>
    <row r="74" spans="1:70" customFormat="1" ht="13.25" customHeight="1" x14ac:dyDescent="0.2">
      <c r="A74" s="30"/>
      <c r="B74" s="221"/>
      <c r="C74" s="222"/>
      <c r="D74" s="223"/>
      <c r="E74" s="772"/>
      <c r="F74" s="773"/>
      <c r="G74" s="773"/>
      <c r="H74" s="773"/>
      <c r="I74" s="773"/>
      <c r="J74" s="773"/>
      <c r="K74" s="773"/>
      <c r="L74" s="773"/>
      <c r="M74" s="773"/>
      <c r="N74" s="773"/>
      <c r="O74" s="773"/>
      <c r="P74" s="773"/>
      <c r="Q74" s="773"/>
      <c r="R74" s="773"/>
      <c r="S74" s="773"/>
      <c r="T74" s="773"/>
      <c r="U74" s="773"/>
      <c r="V74" s="773"/>
      <c r="W74" s="773"/>
      <c r="X74" s="774"/>
      <c r="Y74" s="772"/>
      <c r="Z74" s="773"/>
      <c r="AA74" s="773"/>
      <c r="AB74" s="773"/>
      <c r="AC74" s="773"/>
      <c r="AD74" s="773"/>
      <c r="AE74" s="773"/>
      <c r="AF74" s="773"/>
      <c r="AG74" s="773"/>
      <c r="AH74" s="773"/>
      <c r="AI74" s="773"/>
      <c r="AJ74" s="773"/>
      <c r="AK74" s="773"/>
      <c r="AL74" s="773"/>
      <c r="AM74" s="773"/>
      <c r="AN74" s="773"/>
      <c r="AO74" s="773"/>
      <c r="AP74" s="773"/>
      <c r="AQ74" s="773"/>
      <c r="AR74" s="773"/>
      <c r="AS74" s="773"/>
      <c r="AT74" s="773"/>
      <c r="AU74" s="773"/>
      <c r="AV74" s="773"/>
      <c r="AW74" s="773"/>
      <c r="AX74" s="773"/>
      <c r="AY74" s="773"/>
      <c r="AZ74" s="773"/>
      <c r="BA74" s="773"/>
      <c r="BB74" s="773"/>
      <c r="BC74" s="773"/>
      <c r="BD74" s="773"/>
      <c r="BE74" s="774"/>
      <c r="BF74" s="777"/>
      <c r="BG74" s="777"/>
      <c r="BH74" s="777"/>
      <c r="BI74" s="777"/>
      <c r="BJ74" s="777"/>
      <c r="BK74" s="777"/>
      <c r="BL74" s="777"/>
      <c r="BM74" s="777"/>
      <c r="BN74" s="777"/>
      <c r="BO74" s="777"/>
      <c r="BP74" s="777"/>
      <c r="BQ74" s="777"/>
      <c r="BR74" s="30"/>
    </row>
    <row r="75" spans="1:70" customFormat="1" ht="13.25" customHeight="1" x14ac:dyDescent="0.2">
      <c r="A75" s="30"/>
      <c r="B75" s="181">
        <v>12</v>
      </c>
      <c r="C75" s="182"/>
      <c r="D75" s="183"/>
      <c r="E75" s="778"/>
      <c r="F75" s="779"/>
      <c r="G75" s="779"/>
      <c r="H75" s="779"/>
      <c r="I75" s="779"/>
      <c r="J75" s="779"/>
      <c r="K75" s="779"/>
      <c r="L75" s="779"/>
      <c r="M75" s="779"/>
      <c r="N75" s="779"/>
      <c r="O75" s="779"/>
      <c r="P75" s="779"/>
      <c r="Q75" s="779"/>
      <c r="R75" s="779"/>
      <c r="S75" s="779"/>
      <c r="T75" s="779"/>
      <c r="U75" s="779"/>
      <c r="V75" s="779"/>
      <c r="W75" s="779"/>
      <c r="X75" s="780"/>
      <c r="Y75" s="778"/>
      <c r="Z75" s="779"/>
      <c r="AA75" s="779"/>
      <c r="AB75" s="779"/>
      <c r="AC75" s="779"/>
      <c r="AD75" s="779"/>
      <c r="AE75" s="779"/>
      <c r="AF75" s="779"/>
      <c r="AG75" s="779"/>
      <c r="AH75" s="779"/>
      <c r="AI75" s="779"/>
      <c r="AJ75" s="779"/>
      <c r="AK75" s="779"/>
      <c r="AL75" s="779"/>
      <c r="AM75" s="779"/>
      <c r="AN75" s="779"/>
      <c r="AO75" s="779"/>
      <c r="AP75" s="779"/>
      <c r="AQ75" s="779"/>
      <c r="AR75" s="779"/>
      <c r="AS75" s="779"/>
      <c r="AT75" s="779"/>
      <c r="AU75" s="779"/>
      <c r="AV75" s="779"/>
      <c r="AW75" s="779"/>
      <c r="AX75" s="779"/>
      <c r="AY75" s="779"/>
      <c r="AZ75" s="779"/>
      <c r="BA75" s="779"/>
      <c r="BB75" s="779"/>
      <c r="BC75" s="779"/>
      <c r="BD75" s="779"/>
      <c r="BE75" s="780"/>
      <c r="BF75" s="781"/>
      <c r="BG75" s="781"/>
      <c r="BH75" s="781"/>
      <c r="BI75" s="781"/>
      <c r="BJ75" s="781"/>
      <c r="BK75" s="781"/>
      <c r="BL75" s="781"/>
      <c r="BM75" s="781"/>
      <c r="BN75" s="781"/>
      <c r="BO75" s="781"/>
      <c r="BP75" s="781"/>
      <c r="BQ75" s="781"/>
      <c r="BR75" s="30"/>
    </row>
    <row r="76" spans="1:70" customFormat="1" ht="13.25" customHeight="1" x14ac:dyDescent="0.2">
      <c r="A76" s="30"/>
      <c r="B76" s="184"/>
      <c r="C76" s="185"/>
      <c r="D76" s="186"/>
      <c r="E76" s="769"/>
      <c r="F76" s="770"/>
      <c r="G76" s="770"/>
      <c r="H76" s="770"/>
      <c r="I76" s="770"/>
      <c r="J76" s="770"/>
      <c r="K76" s="770"/>
      <c r="L76" s="770"/>
      <c r="M76" s="770"/>
      <c r="N76" s="770"/>
      <c r="O76" s="770"/>
      <c r="P76" s="770"/>
      <c r="Q76" s="770"/>
      <c r="R76" s="770"/>
      <c r="S76" s="770"/>
      <c r="T76" s="770"/>
      <c r="U76" s="770"/>
      <c r="V76" s="770"/>
      <c r="W76" s="770"/>
      <c r="X76" s="771"/>
      <c r="Y76" s="769"/>
      <c r="Z76" s="770"/>
      <c r="AA76" s="770"/>
      <c r="AB76" s="770"/>
      <c r="AC76" s="770"/>
      <c r="AD76" s="770"/>
      <c r="AE76" s="770"/>
      <c r="AF76" s="770"/>
      <c r="AG76" s="770"/>
      <c r="AH76" s="770"/>
      <c r="AI76" s="770"/>
      <c r="AJ76" s="770"/>
      <c r="AK76" s="770"/>
      <c r="AL76" s="770"/>
      <c r="AM76" s="770"/>
      <c r="AN76" s="770"/>
      <c r="AO76" s="770"/>
      <c r="AP76" s="770"/>
      <c r="AQ76" s="770"/>
      <c r="AR76" s="770"/>
      <c r="AS76" s="770"/>
      <c r="AT76" s="770"/>
      <c r="AU76" s="770"/>
      <c r="AV76" s="770"/>
      <c r="AW76" s="770"/>
      <c r="AX76" s="770"/>
      <c r="AY76" s="770"/>
      <c r="AZ76" s="770"/>
      <c r="BA76" s="770"/>
      <c r="BB76" s="770"/>
      <c r="BC76" s="770"/>
      <c r="BD76" s="770"/>
      <c r="BE76" s="771"/>
      <c r="BF76" s="781"/>
      <c r="BG76" s="781"/>
      <c r="BH76" s="781"/>
      <c r="BI76" s="781"/>
      <c r="BJ76" s="781"/>
      <c r="BK76" s="781"/>
      <c r="BL76" s="781"/>
      <c r="BM76" s="781"/>
      <c r="BN76" s="781"/>
      <c r="BO76" s="781"/>
      <c r="BP76" s="781"/>
      <c r="BQ76" s="781"/>
      <c r="BR76" s="30"/>
    </row>
    <row r="77" spans="1:70" customFormat="1" ht="13.25" customHeight="1" x14ac:dyDescent="0.2">
      <c r="A77" s="30"/>
      <c r="B77" s="221"/>
      <c r="C77" s="222"/>
      <c r="D77" s="223"/>
      <c r="E77" s="772"/>
      <c r="F77" s="773"/>
      <c r="G77" s="773"/>
      <c r="H77" s="773"/>
      <c r="I77" s="773"/>
      <c r="J77" s="773"/>
      <c r="K77" s="773"/>
      <c r="L77" s="773"/>
      <c r="M77" s="773"/>
      <c r="N77" s="773"/>
      <c r="O77" s="773"/>
      <c r="P77" s="773"/>
      <c r="Q77" s="773"/>
      <c r="R77" s="773"/>
      <c r="S77" s="773"/>
      <c r="T77" s="773"/>
      <c r="U77" s="773"/>
      <c r="V77" s="773"/>
      <c r="W77" s="773"/>
      <c r="X77" s="774"/>
      <c r="Y77" s="772"/>
      <c r="Z77" s="773"/>
      <c r="AA77" s="773"/>
      <c r="AB77" s="773"/>
      <c r="AC77" s="773"/>
      <c r="AD77" s="773"/>
      <c r="AE77" s="773"/>
      <c r="AF77" s="773"/>
      <c r="AG77" s="773"/>
      <c r="AH77" s="773"/>
      <c r="AI77" s="773"/>
      <c r="AJ77" s="773"/>
      <c r="AK77" s="773"/>
      <c r="AL77" s="773"/>
      <c r="AM77" s="773"/>
      <c r="AN77" s="773"/>
      <c r="AO77" s="773"/>
      <c r="AP77" s="773"/>
      <c r="AQ77" s="773"/>
      <c r="AR77" s="773"/>
      <c r="AS77" s="773"/>
      <c r="AT77" s="773"/>
      <c r="AU77" s="773"/>
      <c r="AV77" s="773"/>
      <c r="AW77" s="773"/>
      <c r="AX77" s="773"/>
      <c r="AY77" s="773"/>
      <c r="AZ77" s="773"/>
      <c r="BA77" s="773"/>
      <c r="BB77" s="773"/>
      <c r="BC77" s="773"/>
      <c r="BD77" s="773"/>
      <c r="BE77" s="774"/>
      <c r="BF77" s="781"/>
      <c r="BG77" s="781"/>
      <c r="BH77" s="781"/>
      <c r="BI77" s="781"/>
      <c r="BJ77" s="781"/>
      <c r="BK77" s="781"/>
      <c r="BL77" s="781"/>
      <c r="BM77" s="781"/>
      <c r="BN77" s="781"/>
      <c r="BO77" s="781"/>
      <c r="BP77" s="781"/>
      <c r="BQ77" s="781"/>
      <c r="BR77" s="30"/>
    </row>
    <row r="78" spans="1:70" customFormat="1" ht="13.25" customHeight="1" x14ac:dyDescent="0.2">
      <c r="A78" s="30"/>
      <c r="B78" s="181">
        <v>13</v>
      </c>
      <c r="C78" s="182"/>
      <c r="D78" s="183"/>
      <c r="E78" s="778"/>
      <c r="F78" s="779"/>
      <c r="G78" s="779"/>
      <c r="H78" s="779"/>
      <c r="I78" s="779"/>
      <c r="J78" s="779"/>
      <c r="K78" s="779"/>
      <c r="L78" s="779"/>
      <c r="M78" s="779"/>
      <c r="N78" s="779"/>
      <c r="O78" s="779"/>
      <c r="P78" s="779"/>
      <c r="Q78" s="779"/>
      <c r="R78" s="779"/>
      <c r="S78" s="779"/>
      <c r="T78" s="779"/>
      <c r="U78" s="779"/>
      <c r="V78" s="779"/>
      <c r="W78" s="779"/>
      <c r="X78" s="780"/>
      <c r="Y78" s="778"/>
      <c r="Z78" s="779"/>
      <c r="AA78" s="779"/>
      <c r="AB78" s="779"/>
      <c r="AC78" s="779"/>
      <c r="AD78" s="779"/>
      <c r="AE78" s="779"/>
      <c r="AF78" s="779"/>
      <c r="AG78" s="779"/>
      <c r="AH78" s="779"/>
      <c r="AI78" s="779"/>
      <c r="AJ78" s="779"/>
      <c r="AK78" s="779"/>
      <c r="AL78" s="779"/>
      <c r="AM78" s="779"/>
      <c r="AN78" s="779"/>
      <c r="AO78" s="779"/>
      <c r="AP78" s="779"/>
      <c r="AQ78" s="779"/>
      <c r="AR78" s="779"/>
      <c r="AS78" s="779"/>
      <c r="AT78" s="779"/>
      <c r="AU78" s="779"/>
      <c r="AV78" s="779"/>
      <c r="AW78" s="779"/>
      <c r="AX78" s="779"/>
      <c r="AY78" s="779"/>
      <c r="AZ78" s="779"/>
      <c r="BA78" s="779"/>
      <c r="BB78" s="779"/>
      <c r="BC78" s="779"/>
      <c r="BD78" s="779"/>
      <c r="BE78" s="780"/>
      <c r="BF78" s="781"/>
      <c r="BG78" s="781"/>
      <c r="BH78" s="781"/>
      <c r="BI78" s="781"/>
      <c r="BJ78" s="781"/>
      <c r="BK78" s="781"/>
      <c r="BL78" s="781"/>
      <c r="BM78" s="781"/>
      <c r="BN78" s="781"/>
      <c r="BO78" s="781"/>
      <c r="BP78" s="781"/>
      <c r="BQ78" s="781"/>
      <c r="BR78" s="30"/>
    </row>
    <row r="79" spans="1:70" customFormat="1" ht="13.25" customHeight="1" x14ac:dyDescent="0.2">
      <c r="A79" s="30"/>
      <c r="B79" s="184"/>
      <c r="C79" s="185"/>
      <c r="D79" s="186"/>
      <c r="E79" s="769"/>
      <c r="F79" s="770"/>
      <c r="G79" s="770"/>
      <c r="H79" s="770"/>
      <c r="I79" s="770"/>
      <c r="J79" s="770"/>
      <c r="K79" s="770"/>
      <c r="L79" s="770"/>
      <c r="M79" s="770"/>
      <c r="N79" s="770"/>
      <c r="O79" s="770"/>
      <c r="P79" s="770"/>
      <c r="Q79" s="770"/>
      <c r="R79" s="770"/>
      <c r="S79" s="770"/>
      <c r="T79" s="770"/>
      <c r="U79" s="770"/>
      <c r="V79" s="770"/>
      <c r="W79" s="770"/>
      <c r="X79" s="771"/>
      <c r="Y79" s="769"/>
      <c r="Z79" s="770"/>
      <c r="AA79" s="770"/>
      <c r="AB79" s="770"/>
      <c r="AC79" s="770"/>
      <c r="AD79" s="770"/>
      <c r="AE79" s="770"/>
      <c r="AF79" s="770"/>
      <c r="AG79" s="770"/>
      <c r="AH79" s="770"/>
      <c r="AI79" s="770"/>
      <c r="AJ79" s="770"/>
      <c r="AK79" s="770"/>
      <c r="AL79" s="770"/>
      <c r="AM79" s="770"/>
      <c r="AN79" s="770"/>
      <c r="AO79" s="770"/>
      <c r="AP79" s="770"/>
      <c r="AQ79" s="770"/>
      <c r="AR79" s="770"/>
      <c r="AS79" s="770"/>
      <c r="AT79" s="770"/>
      <c r="AU79" s="770"/>
      <c r="AV79" s="770"/>
      <c r="AW79" s="770"/>
      <c r="AX79" s="770"/>
      <c r="AY79" s="770"/>
      <c r="AZ79" s="770"/>
      <c r="BA79" s="770"/>
      <c r="BB79" s="770"/>
      <c r="BC79" s="770"/>
      <c r="BD79" s="770"/>
      <c r="BE79" s="771"/>
      <c r="BF79" s="781"/>
      <c r="BG79" s="781"/>
      <c r="BH79" s="781"/>
      <c r="BI79" s="781"/>
      <c r="BJ79" s="781"/>
      <c r="BK79" s="781"/>
      <c r="BL79" s="781"/>
      <c r="BM79" s="781"/>
      <c r="BN79" s="781"/>
      <c r="BO79" s="781"/>
      <c r="BP79" s="781"/>
      <c r="BQ79" s="781"/>
      <c r="BR79" s="30"/>
    </row>
    <row r="80" spans="1:70" customFormat="1" ht="13.25" customHeight="1" x14ac:dyDescent="0.2">
      <c r="A80" s="30"/>
      <c r="B80" s="221"/>
      <c r="C80" s="222"/>
      <c r="D80" s="223"/>
      <c r="E80" s="772"/>
      <c r="F80" s="773"/>
      <c r="G80" s="773"/>
      <c r="H80" s="773"/>
      <c r="I80" s="773"/>
      <c r="J80" s="773"/>
      <c r="K80" s="773"/>
      <c r="L80" s="773"/>
      <c r="M80" s="773"/>
      <c r="N80" s="773"/>
      <c r="O80" s="773"/>
      <c r="P80" s="773"/>
      <c r="Q80" s="773"/>
      <c r="R80" s="773"/>
      <c r="S80" s="773"/>
      <c r="T80" s="773"/>
      <c r="U80" s="773"/>
      <c r="V80" s="773"/>
      <c r="W80" s="773"/>
      <c r="X80" s="774"/>
      <c r="Y80" s="772"/>
      <c r="Z80" s="773"/>
      <c r="AA80" s="773"/>
      <c r="AB80" s="773"/>
      <c r="AC80" s="773"/>
      <c r="AD80" s="773"/>
      <c r="AE80" s="773"/>
      <c r="AF80" s="773"/>
      <c r="AG80" s="773"/>
      <c r="AH80" s="773"/>
      <c r="AI80" s="773"/>
      <c r="AJ80" s="773"/>
      <c r="AK80" s="773"/>
      <c r="AL80" s="773"/>
      <c r="AM80" s="773"/>
      <c r="AN80" s="773"/>
      <c r="AO80" s="773"/>
      <c r="AP80" s="773"/>
      <c r="AQ80" s="773"/>
      <c r="AR80" s="773"/>
      <c r="AS80" s="773"/>
      <c r="AT80" s="773"/>
      <c r="AU80" s="773"/>
      <c r="AV80" s="773"/>
      <c r="AW80" s="773"/>
      <c r="AX80" s="773"/>
      <c r="AY80" s="773"/>
      <c r="AZ80" s="773"/>
      <c r="BA80" s="773"/>
      <c r="BB80" s="773"/>
      <c r="BC80" s="773"/>
      <c r="BD80" s="773"/>
      <c r="BE80" s="774"/>
      <c r="BF80" s="781"/>
      <c r="BG80" s="781"/>
      <c r="BH80" s="781"/>
      <c r="BI80" s="781"/>
      <c r="BJ80" s="781"/>
      <c r="BK80" s="781"/>
      <c r="BL80" s="781"/>
      <c r="BM80" s="781"/>
      <c r="BN80" s="781"/>
      <c r="BO80" s="781"/>
      <c r="BP80" s="781"/>
      <c r="BQ80" s="781"/>
      <c r="BR80" s="30"/>
    </row>
    <row r="81" spans="1:70" customFormat="1" ht="13.25" customHeight="1" x14ac:dyDescent="0.2">
      <c r="A81" s="30"/>
      <c r="B81" s="181">
        <v>14</v>
      </c>
      <c r="C81" s="182"/>
      <c r="D81" s="183"/>
      <c r="E81" s="778"/>
      <c r="F81" s="779"/>
      <c r="G81" s="779"/>
      <c r="H81" s="779"/>
      <c r="I81" s="779"/>
      <c r="J81" s="779"/>
      <c r="K81" s="779"/>
      <c r="L81" s="779"/>
      <c r="M81" s="779"/>
      <c r="N81" s="779"/>
      <c r="O81" s="779"/>
      <c r="P81" s="779"/>
      <c r="Q81" s="779"/>
      <c r="R81" s="779"/>
      <c r="S81" s="779"/>
      <c r="T81" s="779"/>
      <c r="U81" s="779"/>
      <c r="V81" s="779"/>
      <c r="W81" s="779"/>
      <c r="X81" s="780"/>
      <c r="Y81" s="778"/>
      <c r="Z81" s="779"/>
      <c r="AA81" s="779"/>
      <c r="AB81" s="779"/>
      <c r="AC81" s="779"/>
      <c r="AD81" s="779"/>
      <c r="AE81" s="779"/>
      <c r="AF81" s="779"/>
      <c r="AG81" s="779"/>
      <c r="AH81" s="779"/>
      <c r="AI81" s="779"/>
      <c r="AJ81" s="779"/>
      <c r="AK81" s="779"/>
      <c r="AL81" s="779"/>
      <c r="AM81" s="779"/>
      <c r="AN81" s="779"/>
      <c r="AO81" s="779"/>
      <c r="AP81" s="779"/>
      <c r="AQ81" s="779"/>
      <c r="AR81" s="779"/>
      <c r="AS81" s="779"/>
      <c r="AT81" s="779"/>
      <c r="AU81" s="779"/>
      <c r="AV81" s="779"/>
      <c r="AW81" s="779"/>
      <c r="AX81" s="779"/>
      <c r="AY81" s="779"/>
      <c r="AZ81" s="779"/>
      <c r="BA81" s="779"/>
      <c r="BB81" s="779"/>
      <c r="BC81" s="779"/>
      <c r="BD81" s="779"/>
      <c r="BE81" s="780"/>
      <c r="BF81" s="781"/>
      <c r="BG81" s="781"/>
      <c r="BH81" s="781"/>
      <c r="BI81" s="781"/>
      <c r="BJ81" s="781"/>
      <c r="BK81" s="781"/>
      <c r="BL81" s="781"/>
      <c r="BM81" s="781"/>
      <c r="BN81" s="781"/>
      <c r="BO81" s="781"/>
      <c r="BP81" s="781"/>
      <c r="BQ81" s="781"/>
      <c r="BR81" s="30"/>
    </row>
    <row r="82" spans="1:70" customFormat="1" ht="13.25" customHeight="1" x14ac:dyDescent="0.2">
      <c r="A82" s="30"/>
      <c r="B82" s="184"/>
      <c r="C82" s="185"/>
      <c r="D82" s="186"/>
      <c r="E82" s="769"/>
      <c r="F82" s="770"/>
      <c r="G82" s="770"/>
      <c r="H82" s="770"/>
      <c r="I82" s="770"/>
      <c r="J82" s="770"/>
      <c r="K82" s="770"/>
      <c r="L82" s="770"/>
      <c r="M82" s="770"/>
      <c r="N82" s="770"/>
      <c r="O82" s="770"/>
      <c r="P82" s="770"/>
      <c r="Q82" s="770"/>
      <c r="R82" s="770"/>
      <c r="S82" s="770"/>
      <c r="T82" s="770"/>
      <c r="U82" s="770"/>
      <c r="V82" s="770"/>
      <c r="W82" s="770"/>
      <c r="X82" s="771"/>
      <c r="Y82" s="769"/>
      <c r="Z82" s="770"/>
      <c r="AA82" s="770"/>
      <c r="AB82" s="770"/>
      <c r="AC82" s="770"/>
      <c r="AD82" s="770"/>
      <c r="AE82" s="770"/>
      <c r="AF82" s="770"/>
      <c r="AG82" s="770"/>
      <c r="AH82" s="770"/>
      <c r="AI82" s="770"/>
      <c r="AJ82" s="770"/>
      <c r="AK82" s="770"/>
      <c r="AL82" s="770"/>
      <c r="AM82" s="770"/>
      <c r="AN82" s="770"/>
      <c r="AO82" s="770"/>
      <c r="AP82" s="770"/>
      <c r="AQ82" s="770"/>
      <c r="AR82" s="770"/>
      <c r="AS82" s="770"/>
      <c r="AT82" s="770"/>
      <c r="AU82" s="770"/>
      <c r="AV82" s="770"/>
      <c r="AW82" s="770"/>
      <c r="AX82" s="770"/>
      <c r="AY82" s="770"/>
      <c r="AZ82" s="770"/>
      <c r="BA82" s="770"/>
      <c r="BB82" s="770"/>
      <c r="BC82" s="770"/>
      <c r="BD82" s="770"/>
      <c r="BE82" s="771"/>
      <c r="BF82" s="781"/>
      <c r="BG82" s="781"/>
      <c r="BH82" s="781"/>
      <c r="BI82" s="781"/>
      <c r="BJ82" s="781"/>
      <c r="BK82" s="781"/>
      <c r="BL82" s="781"/>
      <c r="BM82" s="781"/>
      <c r="BN82" s="781"/>
      <c r="BO82" s="781"/>
      <c r="BP82" s="781"/>
      <c r="BQ82" s="781"/>
      <c r="BR82" s="30"/>
    </row>
    <row r="83" spans="1:70" customFormat="1" ht="13.25" customHeight="1" x14ac:dyDescent="0.2">
      <c r="A83" s="30"/>
      <c r="B83" s="221"/>
      <c r="C83" s="222"/>
      <c r="D83" s="223"/>
      <c r="E83" s="772"/>
      <c r="F83" s="773"/>
      <c r="G83" s="773"/>
      <c r="H83" s="773"/>
      <c r="I83" s="773"/>
      <c r="J83" s="773"/>
      <c r="K83" s="773"/>
      <c r="L83" s="773"/>
      <c r="M83" s="773"/>
      <c r="N83" s="773"/>
      <c r="O83" s="773"/>
      <c r="P83" s="773"/>
      <c r="Q83" s="773"/>
      <c r="R83" s="773"/>
      <c r="S83" s="773"/>
      <c r="T83" s="773"/>
      <c r="U83" s="773"/>
      <c r="V83" s="773"/>
      <c r="W83" s="773"/>
      <c r="X83" s="774"/>
      <c r="Y83" s="772"/>
      <c r="Z83" s="773"/>
      <c r="AA83" s="773"/>
      <c r="AB83" s="773"/>
      <c r="AC83" s="773"/>
      <c r="AD83" s="773"/>
      <c r="AE83" s="773"/>
      <c r="AF83" s="773"/>
      <c r="AG83" s="773"/>
      <c r="AH83" s="773"/>
      <c r="AI83" s="773"/>
      <c r="AJ83" s="773"/>
      <c r="AK83" s="773"/>
      <c r="AL83" s="773"/>
      <c r="AM83" s="773"/>
      <c r="AN83" s="773"/>
      <c r="AO83" s="773"/>
      <c r="AP83" s="773"/>
      <c r="AQ83" s="773"/>
      <c r="AR83" s="773"/>
      <c r="AS83" s="773"/>
      <c r="AT83" s="773"/>
      <c r="AU83" s="773"/>
      <c r="AV83" s="773"/>
      <c r="AW83" s="773"/>
      <c r="AX83" s="773"/>
      <c r="AY83" s="773"/>
      <c r="AZ83" s="773"/>
      <c r="BA83" s="773"/>
      <c r="BB83" s="773"/>
      <c r="BC83" s="773"/>
      <c r="BD83" s="773"/>
      <c r="BE83" s="774"/>
      <c r="BF83" s="781"/>
      <c r="BG83" s="781"/>
      <c r="BH83" s="781"/>
      <c r="BI83" s="781"/>
      <c r="BJ83" s="781"/>
      <c r="BK83" s="781"/>
      <c r="BL83" s="781"/>
      <c r="BM83" s="781"/>
      <c r="BN83" s="781"/>
      <c r="BO83" s="781"/>
      <c r="BP83" s="781"/>
      <c r="BQ83" s="781"/>
      <c r="BR83" s="30"/>
    </row>
    <row r="84" spans="1:70" customFormat="1" ht="13.25" customHeight="1" x14ac:dyDescent="0.2">
      <c r="A84" s="30"/>
      <c r="B84" s="181">
        <v>15</v>
      </c>
      <c r="C84" s="182"/>
      <c r="D84" s="183"/>
      <c r="E84" s="778"/>
      <c r="F84" s="779"/>
      <c r="G84" s="779"/>
      <c r="H84" s="779"/>
      <c r="I84" s="779"/>
      <c r="J84" s="779"/>
      <c r="K84" s="779"/>
      <c r="L84" s="779"/>
      <c r="M84" s="779"/>
      <c r="N84" s="779"/>
      <c r="O84" s="779"/>
      <c r="P84" s="779"/>
      <c r="Q84" s="779"/>
      <c r="R84" s="779"/>
      <c r="S84" s="779"/>
      <c r="T84" s="779"/>
      <c r="U84" s="779"/>
      <c r="V84" s="779"/>
      <c r="W84" s="779"/>
      <c r="X84" s="780"/>
      <c r="Y84" s="778"/>
      <c r="Z84" s="779"/>
      <c r="AA84" s="779"/>
      <c r="AB84" s="779"/>
      <c r="AC84" s="779"/>
      <c r="AD84" s="779"/>
      <c r="AE84" s="779"/>
      <c r="AF84" s="779"/>
      <c r="AG84" s="779"/>
      <c r="AH84" s="779"/>
      <c r="AI84" s="779"/>
      <c r="AJ84" s="779"/>
      <c r="AK84" s="779"/>
      <c r="AL84" s="779"/>
      <c r="AM84" s="779"/>
      <c r="AN84" s="779"/>
      <c r="AO84" s="779"/>
      <c r="AP84" s="779"/>
      <c r="AQ84" s="779"/>
      <c r="AR84" s="779"/>
      <c r="AS84" s="779"/>
      <c r="AT84" s="779"/>
      <c r="AU84" s="779"/>
      <c r="AV84" s="779"/>
      <c r="AW84" s="779"/>
      <c r="AX84" s="779"/>
      <c r="AY84" s="779"/>
      <c r="AZ84" s="779"/>
      <c r="BA84" s="779"/>
      <c r="BB84" s="779"/>
      <c r="BC84" s="779"/>
      <c r="BD84" s="779"/>
      <c r="BE84" s="780"/>
      <c r="BF84" s="781"/>
      <c r="BG84" s="781"/>
      <c r="BH84" s="781"/>
      <c r="BI84" s="781"/>
      <c r="BJ84" s="781"/>
      <c r="BK84" s="781"/>
      <c r="BL84" s="781"/>
      <c r="BM84" s="781"/>
      <c r="BN84" s="781"/>
      <c r="BO84" s="781"/>
      <c r="BP84" s="781"/>
      <c r="BQ84" s="781"/>
      <c r="BR84" s="30"/>
    </row>
    <row r="85" spans="1:70" customFormat="1" ht="13.25" customHeight="1" x14ac:dyDescent="0.2">
      <c r="A85" s="30"/>
      <c r="B85" s="184"/>
      <c r="C85" s="185"/>
      <c r="D85" s="186"/>
      <c r="E85" s="769"/>
      <c r="F85" s="770"/>
      <c r="G85" s="770"/>
      <c r="H85" s="770"/>
      <c r="I85" s="770"/>
      <c r="J85" s="770"/>
      <c r="K85" s="770"/>
      <c r="L85" s="770"/>
      <c r="M85" s="770"/>
      <c r="N85" s="770"/>
      <c r="O85" s="770"/>
      <c r="P85" s="770"/>
      <c r="Q85" s="770"/>
      <c r="R85" s="770"/>
      <c r="S85" s="770"/>
      <c r="T85" s="770"/>
      <c r="U85" s="770"/>
      <c r="V85" s="770"/>
      <c r="W85" s="770"/>
      <c r="X85" s="771"/>
      <c r="Y85" s="769"/>
      <c r="Z85" s="770"/>
      <c r="AA85" s="770"/>
      <c r="AB85" s="770"/>
      <c r="AC85" s="770"/>
      <c r="AD85" s="770"/>
      <c r="AE85" s="770"/>
      <c r="AF85" s="770"/>
      <c r="AG85" s="770"/>
      <c r="AH85" s="770"/>
      <c r="AI85" s="770"/>
      <c r="AJ85" s="770"/>
      <c r="AK85" s="770"/>
      <c r="AL85" s="770"/>
      <c r="AM85" s="770"/>
      <c r="AN85" s="770"/>
      <c r="AO85" s="770"/>
      <c r="AP85" s="770"/>
      <c r="AQ85" s="770"/>
      <c r="AR85" s="770"/>
      <c r="AS85" s="770"/>
      <c r="AT85" s="770"/>
      <c r="AU85" s="770"/>
      <c r="AV85" s="770"/>
      <c r="AW85" s="770"/>
      <c r="AX85" s="770"/>
      <c r="AY85" s="770"/>
      <c r="AZ85" s="770"/>
      <c r="BA85" s="770"/>
      <c r="BB85" s="770"/>
      <c r="BC85" s="770"/>
      <c r="BD85" s="770"/>
      <c r="BE85" s="771"/>
      <c r="BF85" s="781"/>
      <c r="BG85" s="781"/>
      <c r="BH85" s="781"/>
      <c r="BI85" s="781"/>
      <c r="BJ85" s="781"/>
      <c r="BK85" s="781"/>
      <c r="BL85" s="781"/>
      <c r="BM85" s="781"/>
      <c r="BN85" s="781"/>
      <c r="BO85" s="781"/>
      <c r="BP85" s="781"/>
      <c r="BQ85" s="781"/>
      <c r="BR85" s="30"/>
    </row>
    <row r="86" spans="1:70" customFormat="1" ht="13.25" customHeight="1" x14ac:dyDescent="0.2">
      <c r="A86" s="30"/>
      <c r="B86" s="221"/>
      <c r="C86" s="222"/>
      <c r="D86" s="223"/>
      <c r="E86" s="772"/>
      <c r="F86" s="773"/>
      <c r="G86" s="773"/>
      <c r="H86" s="773"/>
      <c r="I86" s="773"/>
      <c r="J86" s="773"/>
      <c r="K86" s="773"/>
      <c r="L86" s="773"/>
      <c r="M86" s="773"/>
      <c r="N86" s="773"/>
      <c r="O86" s="773"/>
      <c r="P86" s="773"/>
      <c r="Q86" s="773"/>
      <c r="R86" s="773"/>
      <c r="S86" s="773"/>
      <c r="T86" s="773"/>
      <c r="U86" s="773"/>
      <c r="V86" s="773"/>
      <c r="W86" s="773"/>
      <c r="X86" s="774"/>
      <c r="Y86" s="772"/>
      <c r="Z86" s="773"/>
      <c r="AA86" s="773"/>
      <c r="AB86" s="773"/>
      <c r="AC86" s="773"/>
      <c r="AD86" s="773"/>
      <c r="AE86" s="773"/>
      <c r="AF86" s="773"/>
      <c r="AG86" s="773"/>
      <c r="AH86" s="773"/>
      <c r="AI86" s="773"/>
      <c r="AJ86" s="773"/>
      <c r="AK86" s="773"/>
      <c r="AL86" s="773"/>
      <c r="AM86" s="773"/>
      <c r="AN86" s="773"/>
      <c r="AO86" s="773"/>
      <c r="AP86" s="773"/>
      <c r="AQ86" s="773"/>
      <c r="AR86" s="773"/>
      <c r="AS86" s="773"/>
      <c r="AT86" s="773"/>
      <c r="AU86" s="773"/>
      <c r="AV86" s="773"/>
      <c r="AW86" s="773"/>
      <c r="AX86" s="773"/>
      <c r="AY86" s="773"/>
      <c r="AZ86" s="773"/>
      <c r="BA86" s="773"/>
      <c r="BB86" s="773"/>
      <c r="BC86" s="773"/>
      <c r="BD86" s="773"/>
      <c r="BE86" s="774"/>
      <c r="BF86" s="781"/>
      <c r="BG86" s="781"/>
      <c r="BH86" s="781"/>
      <c r="BI86" s="781"/>
      <c r="BJ86" s="781"/>
      <c r="BK86" s="781"/>
      <c r="BL86" s="781"/>
      <c r="BM86" s="781"/>
      <c r="BN86" s="781"/>
      <c r="BO86" s="781"/>
      <c r="BP86" s="781"/>
      <c r="BQ86" s="781"/>
      <c r="BR86" s="30"/>
    </row>
    <row r="87" spans="1:70" customFormat="1" ht="13.25" customHeight="1" x14ac:dyDescent="0.2">
      <c r="A87" s="30"/>
      <c r="B87" s="181">
        <v>16</v>
      </c>
      <c r="C87" s="182"/>
      <c r="D87" s="183"/>
      <c r="E87" s="778"/>
      <c r="F87" s="779"/>
      <c r="G87" s="779"/>
      <c r="H87" s="779"/>
      <c r="I87" s="779"/>
      <c r="J87" s="779"/>
      <c r="K87" s="779"/>
      <c r="L87" s="779"/>
      <c r="M87" s="779"/>
      <c r="N87" s="779"/>
      <c r="O87" s="779"/>
      <c r="P87" s="779"/>
      <c r="Q87" s="779"/>
      <c r="R87" s="779"/>
      <c r="S87" s="779"/>
      <c r="T87" s="779"/>
      <c r="U87" s="779"/>
      <c r="V87" s="779"/>
      <c r="W87" s="779"/>
      <c r="X87" s="780"/>
      <c r="Y87" s="778"/>
      <c r="Z87" s="779"/>
      <c r="AA87" s="779"/>
      <c r="AB87" s="779"/>
      <c r="AC87" s="779"/>
      <c r="AD87" s="779"/>
      <c r="AE87" s="779"/>
      <c r="AF87" s="779"/>
      <c r="AG87" s="779"/>
      <c r="AH87" s="779"/>
      <c r="AI87" s="779"/>
      <c r="AJ87" s="779"/>
      <c r="AK87" s="779"/>
      <c r="AL87" s="779"/>
      <c r="AM87" s="779"/>
      <c r="AN87" s="779"/>
      <c r="AO87" s="779"/>
      <c r="AP87" s="779"/>
      <c r="AQ87" s="779"/>
      <c r="AR87" s="779"/>
      <c r="AS87" s="779"/>
      <c r="AT87" s="779"/>
      <c r="AU87" s="779"/>
      <c r="AV87" s="779"/>
      <c r="AW87" s="779"/>
      <c r="AX87" s="779"/>
      <c r="AY87" s="779"/>
      <c r="AZ87" s="779"/>
      <c r="BA87" s="779"/>
      <c r="BB87" s="779"/>
      <c r="BC87" s="779"/>
      <c r="BD87" s="779"/>
      <c r="BE87" s="780"/>
      <c r="BF87" s="781"/>
      <c r="BG87" s="781"/>
      <c r="BH87" s="781"/>
      <c r="BI87" s="781"/>
      <c r="BJ87" s="781"/>
      <c r="BK87" s="781"/>
      <c r="BL87" s="781"/>
      <c r="BM87" s="781"/>
      <c r="BN87" s="781"/>
      <c r="BO87" s="781"/>
      <c r="BP87" s="781"/>
      <c r="BQ87" s="781"/>
      <c r="BR87" s="30"/>
    </row>
    <row r="88" spans="1:70" customFormat="1" ht="13.25" customHeight="1" x14ac:dyDescent="0.2">
      <c r="A88" s="30"/>
      <c r="B88" s="184"/>
      <c r="C88" s="185"/>
      <c r="D88" s="186"/>
      <c r="E88" s="769"/>
      <c r="F88" s="770"/>
      <c r="G88" s="770"/>
      <c r="H88" s="770"/>
      <c r="I88" s="770"/>
      <c r="J88" s="770"/>
      <c r="K88" s="770"/>
      <c r="L88" s="770"/>
      <c r="M88" s="770"/>
      <c r="N88" s="770"/>
      <c r="O88" s="770"/>
      <c r="P88" s="770"/>
      <c r="Q88" s="770"/>
      <c r="R88" s="770"/>
      <c r="S88" s="770"/>
      <c r="T88" s="770"/>
      <c r="U88" s="770"/>
      <c r="V88" s="770"/>
      <c r="W88" s="770"/>
      <c r="X88" s="771"/>
      <c r="Y88" s="769"/>
      <c r="Z88" s="770"/>
      <c r="AA88" s="770"/>
      <c r="AB88" s="770"/>
      <c r="AC88" s="770"/>
      <c r="AD88" s="770"/>
      <c r="AE88" s="770"/>
      <c r="AF88" s="770"/>
      <c r="AG88" s="770"/>
      <c r="AH88" s="770"/>
      <c r="AI88" s="770"/>
      <c r="AJ88" s="770"/>
      <c r="AK88" s="770"/>
      <c r="AL88" s="770"/>
      <c r="AM88" s="770"/>
      <c r="AN88" s="770"/>
      <c r="AO88" s="770"/>
      <c r="AP88" s="770"/>
      <c r="AQ88" s="770"/>
      <c r="AR88" s="770"/>
      <c r="AS88" s="770"/>
      <c r="AT88" s="770"/>
      <c r="AU88" s="770"/>
      <c r="AV88" s="770"/>
      <c r="AW88" s="770"/>
      <c r="AX88" s="770"/>
      <c r="AY88" s="770"/>
      <c r="AZ88" s="770"/>
      <c r="BA88" s="770"/>
      <c r="BB88" s="770"/>
      <c r="BC88" s="770"/>
      <c r="BD88" s="770"/>
      <c r="BE88" s="771"/>
      <c r="BF88" s="781"/>
      <c r="BG88" s="781"/>
      <c r="BH88" s="781"/>
      <c r="BI88" s="781"/>
      <c r="BJ88" s="781"/>
      <c r="BK88" s="781"/>
      <c r="BL88" s="781"/>
      <c r="BM88" s="781"/>
      <c r="BN88" s="781"/>
      <c r="BO88" s="781"/>
      <c r="BP88" s="781"/>
      <c r="BQ88" s="781"/>
      <c r="BR88" s="30"/>
    </row>
    <row r="89" spans="1:70" customFormat="1" ht="13.25" customHeight="1" x14ac:dyDescent="0.2">
      <c r="A89" s="30"/>
      <c r="B89" s="221"/>
      <c r="C89" s="222"/>
      <c r="D89" s="223"/>
      <c r="E89" s="772"/>
      <c r="F89" s="773"/>
      <c r="G89" s="773"/>
      <c r="H89" s="773"/>
      <c r="I89" s="773"/>
      <c r="J89" s="773"/>
      <c r="K89" s="773"/>
      <c r="L89" s="773"/>
      <c r="M89" s="773"/>
      <c r="N89" s="773"/>
      <c r="O89" s="773"/>
      <c r="P89" s="773"/>
      <c r="Q89" s="773"/>
      <c r="R89" s="773"/>
      <c r="S89" s="773"/>
      <c r="T89" s="773"/>
      <c r="U89" s="773"/>
      <c r="V89" s="773"/>
      <c r="W89" s="773"/>
      <c r="X89" s="774"/>
      <c r="Y89" s="772"/>
      <c r="Z89" s="773"/>
      <c r="AA89" s="773"/>
      <c r="AB89" s="773"/>
      <c r="AC89" s="773"/>
      <c r="AD89" s="773"/>
      <c r="AE89" s="773"/>
      <c r="AF89" s="773"/>
      <c r="AG89" s="773"/>
      <c r="AH89" s="773"/>
      <c r="AI89" s="773"/>
      <c r="AJ89" s="773"/>
      <c r="AK89" s="773"/>
      <c r="AL89" s="773"/>
      <c r="AM89" s="773"/>
      <c r="AN89" s="773"/>
      <c r="AO89" s="773"/>
      <c r="AP89" s="773"/>
      <c r="AQ89" s="773"/>
      <c r="AR89" s="773"/>
      <c r="AS89" s="773"/>
      <c r="AT89" s="773"/>
      <c r="AU89" s="773"/>
      <c r="AV89" s="773"/>
      <c r="AW89" s="773"/>
      <c r="AX89" s="773"/>
      <c r="AY89" s="773"/>
      <c r="AZ89" s="773"/>
      <c r="BA89" s="773"/>
      <c r="BB89" s="773"/>
      <c r="BC89" s="773"/>
      <c r="BD89" s="773"/>
      <c r="BE89" s="774"/>
      <c r="BF89" s="781"/>
      <c r="BG89" s="781"/>
      <c r="BH89" s="781"/>
      <c r="BI89" s="781"/>
      <c r="BJ89" s="781"/>
      <c r="BK89" s="781"/>
      <c r="BL89" s="781"/>
      <c r="BM89" s="781"/>
      <c r="BN89" s="781"/>
      <c r="BO89" s="781"/>
      <c r="BP89" s="781"/>
      <c r="BQ89" s="781"/>
      <c r="BR89" s="30"/>
    </row>
    <row r="90" spans="1:70" customFormat="1" ht="13.25" customHeight="1" x14ac:dyDescent="0.2">
      <c r="A90" s="30"/>
      <c r="B90" s="181">
        <v>17</v>
      </c>
      <c r="C90" s="182"/>
      <c r="D90" s="183"/>
      <c r="E90" s="778"/>
      <c r="F90" s="779"/>
      <c r="G90" s="779"/>
      <c r="H90" s="779"/>
      <c r="I90" s="779"/>
      <c r="J90" s="779"/>
      <c r="K90" s="779"/>
      <c r="L90" s="779"/>
      <c r="M90" s="779"/>
      <c r="N90" s="779"/>
      <c r="O90" s="779"/>
      <c r="P90" s="779"/>
      <c r="Q90" s="779"/>
      <c r="R90" s="779"/>
      <c r="S90" s="779"/>
      <c r="T90" s="779"/>
      <c r="U90" s="779"/>
      <c r="V90" s="779"/>
      <c r="W90" s="779"/>
      <c r="X90" s="780"/>
      <c r="Y90" s="778"/>
      <c r="Z90" s="779"/>
      <c r="AA90" s="779"/>
      <c r="AB90" s="779"/>
      <c r="AC90" s="779"/>
      <c r="AD90" s="779"/>
      <c r="AE90" s="779"/>
      <c r="AF90" s="779"/>
      <c r="AG90" s="779"/>
      <c r="AH90" s="779"/>
      <c r="AI90" s="779"/>
      <c r="AJ90" s="779"/>
      <c r="AK90" s="779"/>
      <c r="AL90" s="779"/>
      <c r="AM90" s="779"/>
      <c r="AN90" s="779"/>
      <c r="AO90" s="779"/>
      <c r="AP90" s="779"/>
      <c r="AQ90" s="779"/>
      <c r="AR90" s="779"/>
      <c r="AS90" s="779"/>
      <c r="AT90" s="779"/>
      <c r="AU90" s="779"/>
      <c r="AV90" s="779"/>
      <c r="AW90" s="779"/>
      <c r="AX90" s="779"/>
      <c r="AY90" s="779"/>
      <c r="AZ90" s="779"/>
      <c r="BA90" s="779"/>
      <c r="BB90" s="779"/>
      <c r="BC90" s="779"/>
      <c r="BD90" s="779"/>
      <c r="BE90" s="780"/>
      <c r="BF90" s="781"/>
      <c r="BG90" s="781"/>
      <c r="BH90" s="781"/>
      <c r="BI90" s="781"/>
      <c r="BJ90" s="781"/>
      <c r="BK90" s="781"/>
      <c r="BL90" s="781"/>
      <c r="BM90" s="781"/>
      <c r="BN90" s="781"/>
      <c r="BO90" s="781"/>
      <c r="BP90" s="781"/>
      <c r="BQ90" s="781"/>
      <c r="BR90" s="30"/>
    </row>
    <row r="91" spans="1:70" customFormat="1" ht="13.25" customHeight="1" x14ac:dyDescent="0.2">
      <c r="A91" s="30"/>
      <c r="B91" s="184"/>
      <c r="C91" s="185"/>
      <c r="D91" s="186"/>
      <c r="E91" s="769"/>
      <c r="F91" s="770"/>
      <c r="G91" s="770"/>
      <c r="H91" s="770"/>
      <c r="I91" s="770"/>
      <c r="J91" s="770"/>
      <c r="K91" s="770"/>
      <c r="L91" s="770"/>
      <c r="M91" s="770"/>
      <c r="N91" s="770"/>
      <c r="O91" s="770"/>
      <c r="P91" s="770"/>
      <c r="Q91" s="770"/>
      <c r="R91" s="770"/>
      <c r="S91" s="770"/>
      <c r="T91" s="770"/>
      <c r="U91" s="770"/>
      <c r="V91" s="770"/>
      <c r="W91" s="770"/>
      <c r="X91" s="771"/>
      <c r="Y91" s="769"/>
      <c r="Z91" s="770"/>
      <c r="AA91" s="770"/>
      <c r="AB91" s="770"/>
      <c r="AC91" s="770"/>
      <c r="AD91" s="770"/>
      <c r="AE91" s="770"/>
      <c r="AF91" s="770"/>
      <c r="AG91" s="770"/>
      <c r="AH91" s="770"/>
      <c r="AI91" s="770"/>
      <c r="AJ91" s="770"/>
      <c r="AK91" s="770"/>
      <c r="AL91" s="770"/>
      <c r="AM91" s="770"/>
      <c r="AN91" s="770"/>
      <c r="AO91" s="770"/>
      <c r="AP91" s="770"/>
      <c r="AQ91" s="770"/>
      <c r="AR91" s="770"/>
      <c r="AS91" s="770"/>
      <c r="AT91" s="770"/>
      <c r="AU91" s="770"/>
      <c r="AV91" s="770"/>
      <c r="AW91" s="770"/>
      <c r="AX91" s="770"/>
      <c r="AY91" s="770"/>
      <c r="AZ91" s="770"/>
      <c r="BA91" s="770"/>
      <c r="BB91" s="770"/>
      <c r="BC91" s="770"/>
      <c r="BD91" s="770"/>
      <c r="BE91" s="771"/>
      <c r="BF91" s="781"/>
      <c r="BG91" s="781"/>
      <c r="BH91" s="781"/>
      <c r="BI91" s="781"/>
      <c r="BJ91" s="781"/>
      <c r="BK91" s="781"/>
      <c r="BL91" s="781"/>
      <c r="BM91" s="781"/>
      <c r="BN91" s="781"/>
      <c r="BO91" s="781"/>
      <c r="BP91" s="781"/>
      <c r="BQ91" s="781"/>
      <c r="BR91" s="30"/>
    </row>
    <row r="92" spans="1:70" customFormat="1" ht="13.25" customHeight="1" x14ac:dyDescent="0.2">
      <c r="A92" s="30"/>
      <c r="B92" s="221"/>
      <c r="C92" s="222"/>
      <c r="D92" s="223"/>
      <c r="E92" s="772"/>
      <c r="F92" s="773"/>
      <c r="G92" s="773"/>
      <c r="H92" s="773"/>
      <c r="I92" s="773"/>
      <c r="J92" s="773"/>
      <c r="K92" s="773"/>
      <c r="L92" s="773"/>
      <c r="M92" s="773"/>
      <c r="N92" s="773"/>
      <c r="O92" s="773"/>
      <c r="P92" s="773"/>
      <c r="Q92" s="773"/>
      <c r="R92" s="773"/>
      <c r="S92" s="773"/>
      <c r="T92" s="773"/>
      <c r="U92" s="773"/>
      <c r="V92" s="773"/>
      <c r="W92" s="773"/>
      <c r="X92" s="774"/>
      <c r="Y92" s="772"/>
      <c r="Z92" s="773"/>
      <c r="AA92" s="773"/>
      <c r="AB92" s="773"/>
      <c r="AC92" s="773"/>
      <c r="AD92" s="773"/>
      <c r="AE92" s="773"/>
      <c r="AF92" s="773"/>
      <c r="AG92" s="773"/>
      <c r="AH92" s="773"/>
      <c r="AI92" s="773"/>
      <c r="AJ92" s="773"/>
      <c r="AK92" s="773"/>
      <c r="AL92" s="773"/>
      <c r="AM92" s="773"/>
      <c r="AN92" s="773"/>
      <c r="AO92" s="773"/>
      <c r="AP92" s="773"/>
      <c r="AQ92" s="773"/>
      <c r="AR92" s="773"/>
      <c r="AS92" s="773"/>
      <c r="AT92" s="773"/>
      <c r="AU92" s="773"/>
      <c r="AV92" s="773"/>
      <c r="AW92" s="773"/>
      <c r="AX92" s="773"/>
      <c r="AY92" s="773"/>
      <c r="AZ92" s="773"/>
      <c r="BA92" s="773"/>
      <c r="BB92" s="773"/>
      <c r="BC92" s="773"/>
      <c r="BD92" s="773"/>
      <c r="BE92" s="774"/>
      <c r="BF92" s="781"/>
      <c r="BG92" s="781"/>
      <c r="BH92" s="781"/>
      <c r="BI92" s="781"/>
      <c r="BJ92" s="781"/>
      <c r="BK92" s="781"/>
      <c r="BL92" s="781"/>
      <c r="BM92" s="781"/>
      <c r="BN92" s="781"/>
      <c r="BO92" s="781"/>
      <c r="BP92" s="781"/>
      <c r="BQ92" s="781"/>
      <c r="BR92" s="30"/>
    </row>
    <row r="93" spans="1:70" customFormat="1" ht="13.25" customHeight="1" x14ac:dyDescent="0.2">
      <c r="A93" s="30"/>
      <c r="B93" s="181">
        <v>18</v>
      </c>
      <c r="C93" s="182"/>
      <c r="D93" s="183"/>
      <c r="E93" s="778"/>
      <c r="F93" s="779"/>
      <c r="G93" s="779"/>
      <c r="H93" s="779"/>
      <c r="I93" s="779"/>
      <c r="J93" s="779"/>
      <c r="K93" s="779"/>
      <c r="L93" s="779"/>
      <c r="M93" s="779"/>
      <c r="N93" s="779"/>
      <c r="O93" s="779"/>
      <c r="P93" s="779"/>
      <c r="Q93" s="779"/>
      <c r="R93" s="779"/>
      <c r="S93" s="779"/>
      <c r="T93" s="779"/>
      <c r="U93" s="779"/>
      <c r="V93" s="779"/>
      <c r="W93" s="779"/>
      <c r="X93" s="780"/>
      <c r="Y93" s="778"/>
      <c r="Z93" s="779"/>
      <c r="AA93" s="779"/>
      <c r="AB93" s="779"/>
      <c r="AC93" s="779"/>
      <c r="AD93" s="779"/>
      <c r="AE93" s="779"/>
      <c r="AF93" s="779"/>
      <c r="AG93" s="779"/>
      <c r="AH93" s="779"/>
      <c r="AI93" s="779"/>
      <c r="AJ93" s="779"/>
      <c r="AK93" s="779"/>
      <c r="AL93" s="779"/>
      <c r="AM93" s="779"/>
      <c r="AN93" s="779"/>
      <c r="AO93" s="779"/>
      <c r="AP93" s="779"/>
      <c r="AQ93" s="779"/>
      <c r="AR93" s="779"/>
      <c r="AS93" s="779"/>
      <c r="AT93" s="779"/>
      <c r="AU93" s="779"/>
      <c r="AV93" s="779"/>
      <c r="AW93" s="779"/>
      <c r="AX93" s="779"/>
      <c r="AY93" s="779"/>
      <c r="AZ93" s="779"/>
      <c r="BA93" s="779"/>
      <c r="BB93" s="779"/>
      <c r="BC93" s="779"/>
      <c r="BD93" s="779"/>
      <c r="BE93" s="780"/>
      <c r="BF93" s="781"/>
      <c r="BG93" s="781"/>
      <c r="BH93" s="781"/>
      <c r="BI93" s="781"/>
      <c r="BJ93" s="781"/>
      <c r="BK93" s="781"/>
      <c r="BL93" s="781"/>
      <c r="BM93" s="781"/>
      <c r="BN93" s="781"/>
      <c r="BO93" s="781"/>
      <c r="BP93" s="781"/>
      <c r="BQ93" s="781"/>
      <c r="BR93" s="30"/>
    </row>
    <row r="94" spans="1:70" customFormat="1" ht="13.25" customHeight="1" x14ac:dyDescent="0.2">
      <c r="A94" s="30"/>
      <c r="B94" s="184"/>
      <c r="C94" s="185"/>
      <c r="D94" s="186"/>
      <c r="E94" s="769"/>
      <c r="F94" s="770"/>
      <c r="G94" s="770"/>
      <c r="H94" s="770"/>
      <c r="I94" s="770"/>
      <c r="J94" s="770"/>
      <c r="K94" s="770"/>
      <c r="L94" s="770"/>
      <c r="M94" s="770"/>
      <c r="N94" s="770"/>
      <c r="O94" s="770"/>
      <c r="P94" s="770"/>
      <c r="Q94" s="770"/>
      <c r="R94" s="770"/>
      <c r="S94" s="770"/>
      <c r="T94" s="770"/>
      <c r="U94" s="770"/>
      <c r="V94" s="770"/>
      <c r="W94" s="770"/>
      <c r="X94" s="771"/>
      <c r="Y94" s="769"/>
      <c r="Z94" s="770"/>
      <c r="AA94" s="770"/>
      <c r="AB94" s="770"/>
      <c r="AC94" s="770"/>
      <c r="AD94" s="770"/>
      <c r="AE94" s="770"/>
      <c r="AF94" s="770"/>
      <c r="AG94" s="770"/>
      <c r="AH94" s="770"/>
      <c r="AI94" s="770"/>
      <c r="AJ94" s="770"/>
      <c r="AK94" s="770"/>
      <c r="AL94" s="770"/>
      <c r="AM94" s="770"/>
      <c r="AN94" s="770"/>
      <c r="AO94" s="770"/>
      <c r="AP94" s="770"/>
      <c r="AQ94" s="770"/>
      <c r="AR94" s="770"/>
      <c r="AS94" s="770"/>
      <c r="AT94" s="770"/>
      <c r="AU94" s="770"/>
      <c r="AV94" s="770"/>
      <c r="AW94" s="770"/>
      <c r="AX94" s="770"/>
      <c r="AY94" s="770"/>
      <c r="AZ94" s="770"/>
      <c r="BA94" s="770"/>
      <c r="BB94" s="770"/>
      <c r="BC94" s="770"/>
      <c r="BD94" s="770"/>
      <c r="BE94" s="771"/>
      <c r="BF94" s="781"/>
      <c r="BG94" s="781"/>
      <c r="BH94" s="781"/>
      <c r="BI94" s="781"/>
      <c r="BJ94" s="781"/>
      <c r="BK94" s="781"/>
      <c r="BL94" s="781"/>
      <c r="BM94" s="781"/>
      <c r="BN94" s="781"/>
      <c r="BO94" s="781"/>
      <c r="BP94" s="781"/>
      <c r="BQ94" s="781"/>
      <c r="BR94" s="30"/>
    </row>
    <row r="95" spans="1:70" customFormat="1" ht="13.25" customHeight="1" x14ac:dyDescent="0.2">
      <c r="A95" s="30"/>
      <c r="B95" s="221"/>
      <c r="C95" s="222"/>
      <c r="D95" s="223"/>
      <c r="E95" s="772"/>
      <c r="F95" s="773"/>
      <c r="G95" s="773"/>
      <c r="H95" s="773"/>
      <c r="I95" s="773"/>
      <c r="J95" s="773"/>
      <c r="K95" s="773"/>
      <c r="L95" s="773"/>
      <c r="M95" s="773"/>
      <c r="N95" s="773"/>
      <c r="O95" s="773"/>
      <c r="P95" s="773"/>
      <c r="Q95" s="773"/>
      <c r="R95" s="773"/>
      <c r="S95" s="773"/>
      <c r="T95" s="773"/>
      <c r="U95" s="773"/>
      <c r="V95" s="773"/>
      <c r="W95" s="773"/>
      <c r="X95" s="774"/>
      <c r="Y95" s="772"/>
      <c r="Z95" s="773"/>
      <c r="AA95" s="773"/>
      <c r="AB95" s="773"/>
      <c r="AC95" s="773"/>
      <c r="AD95" s="773"/>
      <c r="AE95" s="773"/>
      <c r="AF95" s="773"/>
      <c r="AG95" s="773"/>
      <c r="AH95" s="773"/>
      <c r="AI95" s="773"/>
      <c r="AJ95" s="773"/>
      <c r="AK95" s="773"/>
      <c r="AL95" s="773"/>
      <c r="AM95" s="773"/>
      <c r="AN95" s="773"/>
      <c r="AO95" s="773"/>
      <c r="AP95" s="773"/>
      <c r="AQ95" s="773"/>
      <c r="AR95" s="773"/>
      <c r="AS95" s="773"/>
      <c r="AT95" s="773"/>
      <c r="AU95" s="773"/>
      <c r="AV95" s="773"/>
      <c r="AW95" s="773"/>
      <c r="AX95" s="773"/>
      <c r="AY95" s="773"/>
      <c r="AZ95" s="773"/>
      <c r="BA95" s="773"/>
      <c r="BB95" s="773"/>
      <c r="BC95" s="773"/>
      <c r="BD95" s="773"/>
      <c r="BE95" s="774"/>
      <c r="BF95" s="781"/>
      <c r="BG95" s="781"/>
      <c r="BH95" s="781"/>
      <c r="BI95" s="781"/>
      <c r="BJ95" s="781"/>
      <c r="BK95" s="781"/>
      <c r="BL95" s="781"/>
      <c r="BM95" s="781"/>
      <c r="BN95" s="781"/>
      <c r="BO95" s="781"/>
      <c r="BP95" s="781"/>
      <c r="BQ95" s="781"/>
      <c r="BR95" s="30"/>
    </row>
    <row r="96" spans="1:70" customFormat="1" ht="13.25" customHeight="1" x14ac:dyDescent="0.2">
      <c r="A96" s="30"/>
      <c r="B96" s="181">
        <v>19</v>
      </c>
      <c r="C96" s="182"/>
      <c r="D96" s="183"/>
      <c r="E96" s="778"/>
      <c r="F96" s="779"/>
      <c r="G96" s="779"/>
      <c r="H96" s="779"/>
      <c r="I96" s="779"/>
      <c r="J96" s="779"/>
      <c r="K96" s="779"/>
      <c r="L96" s="779"/>
      <c r="M96" s="779"/>
      <c r="N96" s="779"/>
      <c r="O96" s="779"/>
      <c r="P96" s="779"/>
      <c r="Q96" s="779"/>
      <c r="R96" s="779"/>
      <c r="S96" s="779"/>
      <c r="T96" s="779"/>
      <c r="U96" s="779"/>
      <c r="V96" s="779"/>
      <c r="W96" s="779"/>
      <c r="X96" s="780"/>
      <c r="Y96" s="778"/>
      <c r="Z96" s="779"/>
      <c r="AA96" s="779"/>
      <c r="AB96" s="779"/>
      <c r="AC96" s="779"/>
      <c r="AD96" s="779"/>
      <c r="AE96" s="779"/>
      <c r="AF96" s="779"/>
      <c r="AG96" s="779"/>
      <c r="AH96" s="779"/>
      <c r="AI96" s="779"/>
      <c r="AJ96" s="779"/>
      <c r="AK96" s="779"/>
      <c r="AL96" s="779"/>
      <c r="AM96" s="779"/>
      <c r="AN96" s="779"/>
      <c r="AO96" s="779"/>
      <c r="AP96" s="779"/>
      <c r="AQ96" s="779"/>
      <c r="AR96" s="779"/>
      <c r="AS96" s="779"/>
      <c r="AT96" s="779"/>
      <c r="AU96" s="779"/>
      <c r="AV96" s="779"/>
      <c r="AW96" s="779"/>
      <c r="AX96" s="779"/>
      <c r="AY96" s="779"/>
      <c r="AZ96" s="779"/>
      <c r="BA96" s="779"/>
      <c r="BB96" s="779"/>
      <c r="BC96" s="779"/>
      <c r="BD96" s="779"/>
      <c r="BE96" s="780"/>
      <c r="BF96" s="781"/>
      <c r="BG96" s="781"/>
      <c r="BH96" s="781"/>
      <c r="BI96" s="781"/>
      <c r="BJ96" s="781"/>
      <c r="BK96" s="781"/>
      <c r="BL96" s="781"/>
      <c r="BM96" s="781"/>
      <c r="BN96" s="781"/>
      <c r="BO96" s="781"/>
      <c r="BP96" s="781"/>
      <c r="BQ96" s="781"/>
      <c r="BR96" s="30"/>
    </row>
    <row r="97" spans="1:70" customFormat="1" ht="13.25" customHeight="1" x14ac:dyDescent="0.2">
      <c r="A97" s="30"/>
      <c r="B97" s="184"/>
      <c r="C97" s="185"/>
      <c r="D97" s="186"/>
      <c r="E97" s="769"/>
      <c r="F97" s="770"/>
      <c r="G97" s="770"/>
      <c r="H97" s="770"/>
      <c r="I97" s="770"/>
      <c r="J97" s="770"/>
      <c r="K97" s="770"/>
      <c r="L97" s="770"/>
      <c r="M97" s="770"/>
      <c r="N97" s="770"/>
      <c r="O97" s="770"/>
      <c r="P97" s="770"/>
      <c r="Q97" s="770"/>
      <c r="R97" s="770"/>
      <c r="S97" s="770"/>
      <c r="T97" s="770"/>
      <c r="U97" s="770"/>
      <c r="V97" s="770"/>
      <c r="W97" s="770"/>
      <c r="X97" s="771"/>
      <c r="Y97" s="769"/>
      <c r="Z97" s="770"/>
      <c r="AA97" s="770"/>
      <c r="AB97" s="770"/>
      <c r="AC97" s="770"/>
      <c r="AD97" s="770"/>
      <c r="AE97" s="770"/>
      <c r="AF97" s="770"/>
      <c r="AG97" s="770"/>
      <c r="AH97" s="770"/>
      <c r="AI97" s="770"/>
      <c r="AJ97" s="770"/>
      <c r="AK97" s="770"/>
      <c r="AL97" s="770"/>
      <c r="AM97" s="770"/>
      <c r="AN97" s="770"/>
      <c r="AO97" s="770"/>
      <c r="AP97" s="770"/>
      <c r="AQ97" s="770"/>
      <c r="AR97" s="770"/>
      <c r="AS97" s="770"/>
      <c r="AT97" s="770"/>
      <c r="AU97" s="770"/>
      <c r="AV97" s="770"/>
      <c r="AW97" s="770"/>
      <c r="AX97" s="770"/>
      <c r="AY97" s="770"/>
      <c r="AZ97" s="770"/>
      <c r="BA97" s="770"/>
      <c r="BB97" s="770"/>
      <c r="BC97" s="770"/>
      <c r="BD97" s="770"/>
      <c r="BE97" s="771"/>
      <c r="BF97" s="781"/>
      <c r="BG97" s="781"/>
      <c r="BH97" s="781"/>
      <c r="BI97" s="781"/>
      <c r="BJ97" s="781"/>
      <c r="BK97" s="781"/>
      <c r="BL97" s="781"/>
      <c r="BM97" s="781"/>
      <c r="BN97" s="781"/>
      <c r="BO97" s="781"/>
      <c r="BP97" s="781"/>
      <c r="BQ97" s="781"/>
      <c r="BR97" s="30"/>
    </row>
    <row r="98" spans="1:70" customFormat="1" ht="13.25" customHeight="1" x14ac:dyDescent="0.2">
      <c r="A98" s="30"/>
      <c r="B98" s="221"/>
      <c r="C98" s="222"/>
      <c r="D98" s="223"/>
      <c r="E98" s="772"/>
      <c r="F98" s="773"/>
      <c r="G98" s="773"/>
      <c r="H98" s="773"/>
      <c r="I98" s="773"/>
      <c r="J98" s="773"/>
      <c r="K98" s="773"/>
      <c r="L98" s="773"/>
      <c r="M98" s="773"/>
      <c r="N98" s="773"/>
      <c r="O98" s="773"/>
      <c r="P98" s="773"/>
      <c r="Q98" s="773"/>
      <c r="R98" s="773"/>
      <c r="S98" s="773"/>
      <c r="T98" s="773"/>
      <c r="U98" s="773"/>
      <c r="V98" s="773"/>
      <c r="W98" s="773"/>
      <c r="X98" s="774"/>
      <c r="Y98" s="772"/>
      <c r="Z98" s="773"/>
      <c r="AA98" s="773"/>
      <c r="AB98" s="773"/>
      <c r="AC98" s="773"/>
      <c r="AD98" s="773"/>
      <c r="AE98" s="773"/>
      <c r="AF98" s="773"/>
      <c r="AG98" s="773"/>
      <c r="AH98" s="773"/>
      <c r="AI98" s="773"/>
      <c r="AJ98" s="773"/>
      <c r="AK98" s="773"/>
      <c r="AL98" s="773"/>
      <c r="AM98" s="773"/>
      <c r="AN98" s="773"/>
      <c r="AO98" s="773"/>
      <c r="AP98" s="773"/>
      <c r="AQ98" s="773"/>
      <c r="AR98" s="773"/>
      <c r="AS98" s="773"/>
      <c r="AT98" s="773"/>
      <c r="AU98" s="773"/>
      <c r="AV98" s="773"/>
      <c r="AW98" s="773"/>
      <c r="AX98" s="773"/>
      <c r="AY98" s="773"/>
      <c r="AZ98" s="773"/>
      <c r="BA98" s="773"/>
      <c r="BB98" s="773"/>
      <c r="BC98" s="773"/>
      <c r="BD98" s="773"/>
      <c r="BE98" s="774"/>
      <c r="BF98" s="781"/>
      <c r="BG98" s="781"/>
      <c r="BH98" s="781"/>
      <c r="BI98" s="781"/>
      <c r="BJ98" s="781"/>
      <c r="BK98" s="781"/>
      <c r="BL98" s="781"/>
      <c r="BM98" s="781"/>
      <c r="BN98" s="781"/>
      <c r="BO98" s="781"/>
      <c r="BP98" s="781"/>
      <c r="BQ98" s="781"/>
      <c r="BR98" s="30"/>
    </row>
    <row r="99" spans="1:70" customFormat="1" ht="13.25" customHeight="1" x14ac:dyDescent="0.2">
      <c r="A99" s="30"/>
      <c r="B99" s="181">
        <v>20</v>
      </c>
      <c r="C99" s="182"/>
      <c r="D99" s="183"/>
      <c r="E99" s="778"/>
      <c r="F99" s="779"/>
      <c r="G99" s="779"/>
      <c r="H99" s="779"/>
      <c r="I99" s="779"/>
      <c r="J99" s="779"/>
      <c r="K99" s="779"/>
      <c r="L99" s="779"/>
      <c r="M99" s="779"/>
      <c r="N99" s="779"/>
      <c r="O99" s="779"/>
      <c r="P99" s="779"/>
      <c r="Q99" s="779"/>
      <c r="R99" s="779"/>
      <c r="S99" s="779"/>
      <c r="T99" s="779"/>
      <c r="U99" s="779"/>
      <c r="V99" s="779"/>
      <c r="W99" s="779"/>
      <c r="X99" s="780"/>
      <c r="Y99" s="778"/>
      <c r="Z99" s="779"/>
      <c r="AA99" s="779"/>
      <c r="AB99" s="779"/>
      <c r="AC99" s="779"/>
      <c r="AD99" s="779"/>
      <c r="AE99" s="779"/>
      <c r="AF99" s="779"/>
      <c r="AG99" s="779"/>
      <c r="AH99" s="779"/>
      <c r="AI99" s="779"/>
      <c r="AJ99" s="779"/>
      <c r="AK99" s="779"/>
      <c r="AL99" s="779"/>
      <c r="AM99" s="779"/>
      <c r="AN99" s="779"/>
      <c r="AO99" s="779"/>
      <c r="AP99" s="779"/>
      <c r="AQ99" s="779"/>
      <c r="AR99" s="779"/>
      <c r="AS99" s="779"/>
      <c r="AT99" s="779"/>
      <c r="AU99" s="779"/>
      <c r="AV99" s="779"/>
      <c r="AW99" s="779"/>
      <c r="AX99" s="779"/>
      <c r="AY99" s="779"/>
      <c r="AZ99" s="779"/>
      <c r="BA99" s="779"/>
      <c r="BB99" s="779"/>
      <c r="BC99" s="779"/>
      <c r="BD99" s="779"/>
      <c r="BE99" s="780"/>
      <c r="BF99" s="781"/>
      <c r="BG99" s="781"/>
      <c r="BH99" s="781"/>
      <c r="BI99" s="781"/>
      <c r="BJ99" s="781"/>
      <c r="BK99" s="781"/>
      <c r="BL99" s="781"/>
      <c r="BM99" s="781"/>
      <c r="BN99" s="781"/>
      <c r="BO99" s="781"/>
      <c r="BP99" s="781"/>
      <c r="BQ99" s="781"/>
      <c r="BR99" s="30"/>
    </row>
    <row r="100" spans="1:70" customFormat="1" ht="13.25" customHeight="1" x14ac:dyDescent="0.2">
      <c r="A100" s="30"/>
      <c r="B100" s="184"/>
      <c r="C100" s="185"/>
      <c r="D100" s="186"/>
      <c r="E100" s="769"/>
      <c r="F100" s="770"/>
      <c r="G100" s="770"/>
      <c r="H100" s="770"/>
      <c r="I100" s="770"/>
      <c r="J100" s="770"/>
      <c r="K100" s="770"/>
      <c r="L100" s="770"/>
      <c r="M100" s="770"/>
      <c r="N100" s="770"/>
      <c r="O100" s="770"/>
      <c r="P100" s="770"/>
      <c r="Q100" s="770"/>
      <c r="R100" s="770"/>
      <c r="S100" s="770"/>
      <c r="T100" s="770"/>
      <c r="U100" s="770"/>
      <c r="V100" s="770"/>
      <c r="W100" s="770"/>
      <c r="X100" s="771"/>
      <c r="Y100" s="769"/>
      <c r="Z100" s="770"/>
      <c r="AA100" s="770"/>
      <c r="AB100" s="770"/>
      <c r="AC100" s="770"/>
      <c r="AD100" s="770"/>
      <c r="AE100" s="770"/>
      <c r="AF100" s="770"/>
      <c r="AG100" s="770"/>
      <c r="AH100" s="770"/>
      <c r="AI100" s="770"/>
      <c r="AJ100" s="770"/>
      <c r="AK100" s="770"/>
      <c r="AL100" s="770"/>
      <c r="AM100" s="770"/>
      <c r="AN100" s="770"/>
      <c r="AO100" s="770"/>
      <c r="AP100" s="770"/>
      <c r="AQ100" s="770"/>
      <c r="AR100" s="770"/>
      <c r="AS100" s="770"/>
      <c r="AT100" s="770"/>
      <c r="AU100" s="770"/>
      <c r="AV100" s="770"/>
      <c r="AW100" s="770"/>
      <c r="AX100" s="770"/>
      <c r="AY100" s="770"/>
      <c r="AZ100" s="770"/>
      <c r="BA100" s="770"/>
      <c r="BB100" s="770"/>
      <c r="BC100" s="770"/>
      <c r="BD100" s="770"/>
      <c r="BE100" s="771"/>
      <c r="BF100" s="781"/>
      <c r="BG100" s="781"/>
      <c r="BH100" s="781"/>
      <c r="BI100" s="781"/>
      <c r="BJ100" s="781"/>
      <c r="BK100" s="781"/>
      <c r="BL100" s="781"/>
      <c r="BM100" s="781"/>
      <c r="BN100" s="781"/>
      <c r="BO100" s="781"/>
      <c r="BP100" s="781"/>
      <c r="BQ100" s="781"/>
      <c r="BR100" s="30"/>
    </row>
    <row r="101" spans="1:70" customFormat="1" ht="13.25" customHeight="1" x14ac:dyDescent="0.2">
      <c r="A101" s="30"/>
      <c r="B101" s="221"/>
      <c r="C101" s="222"/>
      <c r="D101" s="223"/>
      <c r="E101" s="772"/>
      <c r="F101" s="773"/>
      <c r="G101" s="773"/>
      <c r="H101" s="773"/>
      <c r="I101" s="773"/>
      <c r="J101" s="773"/>
      <c r="K101" s="773"/>
      <c r="L101" s="773"/>
      <c r="M101" s="773"/>
      <c r="N101" s="773"/>
      <c r="O101" s="773"/>
      <c r="P101" s="773"/>
      <c r="Q101" s="773"/>
      <c r="R101" s="773"/>
      <c r="S101" s="773"/>
      <c r="T101" s="773"/>
      <c r="U101" s="773"/>
      <c r="V101" s="773"/>
      <c r="W101" s="773"/>
      <c r="X101" s="774"/>
      <c r="Y101" s="772"/>
      <c r="Z101" s="773"/>
      <c r="AA101" s="773"/>
      <c r="AB101" s="773"/>
      <c r="AC101" s="773"/>
      <c r="AD101" s="773"/>
      <c r="AE101" s="773"/>
      <c r="AF101" s="773"/>
      <c r="AG101" s="773"/>
      <c r="AH101" s="773"/>
      <c r="AI101" s="773"/>
      <c r="AJ101" s="773"/>
      <c r="AK101" s="773"/>
      <c r="AL101" s="773"/>
      <c r="AM101" s="773"/>
      <c r="AN101" s="773"/>
      <c r="AO101" s="773"/>
      <c r="AP101" s="773"/>
      <c r="AQ101" s="773"/>
      <c r="AR101" s="773"/>
      <c r="AS101" s="773"/>
      <c r="AT101" s="773"/>
      <c r="AU101" s="773"/>
      <c r="AV101" s="773"/>
      <c r="AW101" s="773"/>
      <c r="AX101" s="773"/>
      <c r="AY101" s="773"/>
      <c r="AZ101" s="773"/>
      <c r="BA101" s="773"/>
      <c r="BB101" s="773"/>
      <c r="BC101" s="773"/>
      <c r="BD101" s="773"/>
      <c r="BE101" s="774"/>
      <c r="BF101" s="781"/>
      <c r="BG101" s="781"/>
      <c r="BH101" s="781"/>
      <c r="BI101" s="781"/>
      <c r="BJ101" s="781"/>
      <c r="BK101" s="781"/>
      <c r="BL101" s="781"/>
      <c r="BM101" s="781"/>
      <c r="BN101" s="781"/>
      <c r="BO101" s="781"/>
      <c r="BP101" s="781"/>
      <c r="BQ101" s="781"/>
      <c r="BR101" s="30"/>
    </row>
    <row r="102" spans="1:70" customForma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row>
    <row r="103" spans="1:70" customFormat="1"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row>
    <row r="104" spans="1:70" customFormat="1" ht="27" customHeight="1" x14ac:dyDescent="0.2">
      <c r="A104" s="30"/>
      <c r="B104" s="52" t="s">
        <v>89</v>
      </c>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row>
    <row r="105" spans="1:70" customFormat="1" ht="38.25" customHeight="1" x14ac:dyDescent="0.2">
      <c r="A105" s="30"/>
      <c r="B105" s="250" t="s">
        <v>11</v>
      </c>
      <c r="C105" s="250"/>
      <c r="D105" s="250"/>
      <c r="E105" s="250"/>
      <c r="F105" s="250"/>
      <c r="G105" s="250"/>
      <c r="H105" s="250"/>
      <c r="I105" s="250"/>
      <c r="J105" s="250"/>
      <c r="K105" s="250"/>
      <c r="L105" s="250"/>
      <c r="M105" s="250"/>
      <c r="N105" s="782"/>
      <c r="O105" s="783"/>
      <c r="P105" s="783"/>
      <c r="Q105" s="783"/>
      <c r="R105" s="783"/>
      <c r="S105" s="783"/>
      <c r="T105" s="783"/>
      <c r="U105" s="783"/>
      <c r="V105" s="783"/>
      <c r="W105" s="783"/>
      <c r="X105" s="783"/>
      <c r="Y105" s="783"/>
      <c r="Z105" s="783"/>
      <c r="AA105" s="783"/>
      <c r="AB105" s="783"/>
      <c r="AC105" s="783"/>
      <c r="AD105" s="783"/>
      <c r="AE105" s="783"/>
      <c r="AF105" s="783"/>
      <c r="AG105" s="783"/>
      <c r="AH105" s="783"/>
      <c r="AI105" s="783"/>
      <c r="AJ105" s="783"/>
      <c r="AK105" s="783"/>
      <c r="AL105" s="783"/>
      <c r="AM105" s="783"/>
      <c r="AN105" s="783"/>
      <c r="AO105" s="783"/>
      <c r="AP105" s="783"/>
      <c r="AQ105" s="783"/>
      <c r="AR105" s="783"/>
      <c r="AS105" s="783"/>
      <c r="AT105" s="783"/>
      <c r="AU105" s="783"/>
      <c r="AV105" s="783"/>
      <c r="AW105" s="783"/>
      <c r="AX105" s="783"/>
      <c r="AY105" s="783"/>
      <c r="AZ105" s="783"/>
      <c r="BA105" s="783"/>
      <c r="BB105" s="783"/>
      <c r="BC105" s="783"/>
      <c r="BD105" s="783"/>
      <c r="BE105" s="783"/>
      <c r="BF105" s="784"/>
      <c r="BG105" s="785"/>
      <c r="BH105" s="785"/>
      <c r="BI105" s="785"/>
      <c r="BJ105" s="785"/>
      <c r="BK105" s="785"/>
      <c r="BL105" s="785"/>
      <c r="BM105" s="785"/>
      <c r="BN105" s="785"/>
      <c r="BO105" s="785"/>
      <c r="BP105" s="785"/>
      <c r="BQ105" s="786"/>
      <c r="BR105" s="30"/>
    </row>
    <row r="106" spans="1:70" customFormat="1" ht="38.25" customHeight="1" x14ac:dyDescent="0.2">
      <c r="A106" s="30"/>
      <c r="B106" s="250" t="s">
        <v>33</v>
      </c>
      <c r="C106" s="250"/>
      <c r="D106" s="250"/>
      <c r="E106" s="250"/>
      <c r="F106" s="250"/>
      <c r="G106" s="250"/>
      <c r="H106" s="250"/>
      <c r="I106" s="250"/>
      <c r="J106" s="250"/>
      <c r="K106" s="250"/>
      <c r="L106" s="250"/>
      <c r="M106" s="250"/>
      <c r="N106" s="782" t="s">
        <v>116</v>
      </c>
      <c r="O106" s="783"/>
      <c r="P106" s="783"/>
      <c r="Q106" s="783"/>
      <c r="R106" s="783"/>
      <c r="S106" s="783"/>
      <c r="T106" s="783"/>
      <c r="U106" s="783"/>
      <c r="V106" s="783"/>
      <c r="W106" s="783"/>
      <c r="X106" s="783"/>
      <c r="Y106" s="783"/>
      <c r="Z106" s="783"/>
      <c r="AA106" s="783"/>
      <c r="AB106" s="783"/>
      <c r="AC106" s="783"/>
      <c r="AD106" s="783"/>
      <c r="AE106" s="783"/>
      <c r="AF106" s="783"/>
      <c r="AG106" s="783"/>
      <c r="AH106" s="783"/>
      <c r="AI106" s="783"/>
      <c r="AJ106" s="783"/>
      <c r="AK106" s="783"/>
      <c r="AL106" s="783"/>
      <c r="AM106" s="783"/>
      <c r="AN106" s="783"/>
      <c r="AO106" s="783"/>
      <c r="AP106" s="783"/>
      <c r="AQ106" s="783"/>
      <c r="AR106" s="783"/>
      <c r="AS106" s="783"/>
      <c r="AT106" s="783"/>
      <c r="AU106" s="783"/>
      <c r="AV106" s="783"/>
      <c r="AW106" s="783"/>
      <c r="AX106" s="783"/>
      <c r="AY106" s="783"/>
      <c r="AZ106" s="783"/>
      <c r="BA106" s="783"/>
      <c r="BB106" s="783"/>
      <c r="BC106" s="783"/>
      <c r="BD106" s="783"/>
      <c r="BE106" s="783"/>
      <c r="BF106" s="787"/>
      <c r="BG106" s="788"/>
      <c r="BH106" s="788"/>
      <c r="BI106" s="788"/>
      <c r="BJ106" s="788"/>
      <c r="BK106" s="788"/>
      <c r="BL106" s="788"/>
      <c r="BM106" s="788"/>
      <c r="BN106" s="788"/>
      <c r="BO106" s="788"/>
      <c r="BP106" s="788"/>
      <c r="BQ106" s="789"/>
      <c r="BR106" s="30"/>
    </row>
    <row r="107" spans="1:70" customFormat="1" ht="38.25" customHeight="1" x14ac:dyDescent="0.2">
      <c r="A107" s="30"/>
      <c r="B107" s="250" t="s">
        <v>34</v>
      </c>
      <c r="C107" s="250"/>
      <c r="D107" s="250"/>
      <c r="E107" s="250"/>
      <c r="F107" s="250"/>
      <c r="G107" s="250"/>
      <c r="H107" s="250"/>
      <c r="I107" s="250"/>
      <c r="J107" s="250"/>
      <c r="K107" s="250"/>
      <c r="L107" s="250"/>
      <c r="M107" s="250"/>
      <c r="N107" s="782" t="s">
        <v>116</v>
      </c>
      <c r="O107" s="783"/>
      <c r="P107" s="783"/>
      <c r="Q107" s="783"/>
      <c r="R107" s="783"/>
      <c r="S107" s="783"/>
      <c r="T107" s="783"/>
      <c r="U107" s="783"/>
      <c r="V107" s="783"/>
      <c r="W107" s="783"/>
      <c r="X107" s="783"/>
      <c r="Y107" s="783"/>
      <c r="Z107" s="783"/>
      <c r="AA107" s="783"/>
      <c r="AB107" s="783"/>
      <c r="AC107" s="783"/>
      <c r="AD107" s="783"/>
      <c r="AE107" s="783"/>
      <c r="AF107" s="783"/>
      <c r="AG107" s="783"/>
      <c r="AH107" s="783"/>
      <c r="AI107" s="783"/>
      <c r="AJ107" s="783"/>
      <c r="AK107" s="783"/>
      <c r="AL107" s="783"/>
      <c r="AM107" s="783"/>
      <c r="AN107" s="783"/>
      <c r="AO107" s="783"/>
      <c r="AP107" s="783"/>
      <c r="AQ107" s="783"/>
      <c r="AR107" s="783"/>
      <c r="AS107" s="783"/>
      <c r="AT107" s="783"/>
      <c r="AU107" s="783"/>
      <c r="AV107" s="783"/>
      <c r="AW107" s="783"/>
      <c r="AX107" s="783"/>
      <c r="AY107" s="783"/>
      <c r="AZ107" s="783"/>
      <c r="BA107" s="783"/>
      <c r="BB107" s="783"/>
      <c r="BC107" s="783"/>
      <c r="BD107" s="783"/>
      <c r="BE107" s="783"/>
      <c r="BF107" s="790"/>
      <c r="BG107" s="791"/>
      <c r="BH107" s="791"/>
      <c r="BI107" s="791"/>
      <c r="BJ107" s="791"/>
      <c r="BK107" s="791"/>
      <c r="BL107" s="791"/>
      <c r="BM107" s="791"/>
      <c r="BN107" s="791"/>
      <c r="BO107" s="791"/>
      <c r="BP107" s="791"/>
      <c r="BQ107" s="792"/>
      <c r="BR107" s="30"/>
    </row>
    <row r="108" spans="1:70" customFormat="1"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row>
  </sheetData>
  <sheetProtection algorithmName="SHA-512" hashValue="0wt9v5Ng7omk4EM2KTnoH8WPm8q5NXeA3pGFCh2XoUTSjChIwx1TQBYPOHbII8PRLwRkscCgRHgVXaeAYfw5Tg==" saltValue="JSg1DYv9MG5yHDjw+gsmSA==" spinCount="100000" sheet="1" selectLockedCells="1"/>
  <protectedRanges>
    <protectedRange password="B6C9" sqref="BF2:BG2" name="範囲1"/>
  </protectedRanges>
  <mergeCells count="163">
    <mergeCell ref="BV1:BW1"/>
    <mergeCell ref="BD2:BG2"/>
    <mergeCell ref="BH2:BI2"/>
    <mergeCell ref="BJ2:BK2"/>
    <mergeCell ref="BL2:BM2"/>
    <mergeCell ref="BN2:BO2"/>
    <mergeCell ref="B9:I10"/>
    <mergeCell ref="J9:AI10"/>
    <mergeCell ref="B11:I12"/>
    <mergeCell ref="J11:AI12"/>
    <mergeCell ref="B13:I14"/>
    <mergeCell ref="J13:AI14"/>
    <mergeCell ref="BC3:BI3"/>
    <mergeCell ref="BJ3:BQ3"/>
    <mergeCell ref="BL4:BM4"/>
    <mergeCell ref="BO4:BP4"/>
    <mergeCell ref="B5:BR5"/>
    <mergeCell ref="B7:BR7"/>
    <mergeCell ref="B15:I16"/>
    <mergeCell ref="J15:AI16"/>
    <mergeCell ref="B17:I18"/>
    <mergeCell ref="J17:AI18"/>
    <mergeCell ref="BS18:CF21"/>
    <mergeCell ref="CG18:CK20"/>
    <mergeCell ref="BS22:CF25"/>
    <mergeCell ref="B24:H27"/>
    <mergeCell ref="I24:O27"/>
    <mergeCell ref="B21:BC23"/>
    <mergeCell ref="P24:AF27"/>
    <mergeCell ref="AG24:AN27"/>
    <mergeCell ref="AO24:AV27"/>
    <mergeCell ref="AW24:BC27"/>
    <mergeCell ref="BS26:CF27"/>
    <mergeCell ref="B36:BQ38"/>
    <mergeCell ref="B39:D41"/>
    <mergeCell ref="E39:X41"/>
    <mergeCell ref="Y39:BE41"/>
    <mergeCell ref="BF39:BK41"/>
    <mergeCell ref="BL39:BQ41"/>
    <mergeCell ref="B28:E30"/>
    <mergeCell ref="F28:H30"/>
    <mergeCell ref="I28:L30"/>
    <mergeCell ref="M28:O30"/>
    <mergeCell ref="P28:S30"/>
    <mergeCell ref="BS28:CF29"/>
    <mergeCell ref="BS30:CF31"/>
    <mergeCell ref="B31:E33"/>
    <mergeCell ref="F31:H33"/>
    <mergeCell ref="P31:S33"/>
    <mergeCell ref="T28:AF30"/>
    <mergeCell ref="AG28:AN33"/>
    <mergeCell ref="AO28:AV33"/>
    <mergeCell ref="AW28:BC33"/>
    <mergeCell ref="I31:O33"/>
    <mergeCell ref="T31:AF33"/>
    <mergeCell ref="BE32:BQ33"/>
    <mergeCell ref="B42:D44"/>
    <mergeCell ref="E42:X44"/>
    <mergeCell ref="Y42:BE44"/>
    <mergeCell ref="BF42:BK44"/>
    <mergeCell ref="BL42:BQ44"/>
    <mergeCell ref="B45:D47"/>
    <mergeCell ref="E45:X47"/>
    <mergeCell ref="Y45:BE47"/>
    <mergeCell ref="BF45:BK47"/>
    <mergeCell ref="BL45:BQ47"/>
    <mergeCell ref="B48:D50"/>
    <mergeCell ref="E48:X50"/>
    <mergeCell ref="Y48:BE50"/>
    <mergeCell ref="BF48:BK50"/>
    <mergeCell ref="BL48:BQ50"/>
    <mergeCell ref="B51:D53"/>
    <mergeCell ref="E51:X53"/>
    <mergeCell ref="Y51:BE53"/>
    <mergeCell ref="BF51:BK53"/>
    <mergeCell ref="BL51:BQ53"/>
    <mergeCell ref="B54:D56"/>
    <mergeCell ref="E54:X56"/>
    <mergeCell ref="Y54:BE56"/>
    <mergeCell ref="BF54:BK56"/>
    <mergeCell ref="BL54:BQ56"/>
    <mergeCell ref="B57:D59"/>
    <mergeCell ref="E57:X59"/>
    <mergeCell ref="Y57:BE59"/>
    <mergeCell ref="BF57:BK59"/>
    <mergeCell ref="BL57:BQ59"/>
    <mergeCell ref="B60:D62"/>
    <mergeCell ref="E60:X62"/>
    <mergeCell ref="Y60:BE62"/>
    <mergeCell ref="BF60:BK62"/>
    <mergeCell ref="BL60:BQ62"/>
    <mergeCell ref="B63:D65"/>
    <mergeCell ref="E63:X65"/>
    <mergeCell ref="Y63:BE65"/>
    <mergeCell ref="BF63:BK65"/>
    <mergeCell ref="BL63:BQ65"/>
    <mergeCell ref="B66:D68"/>
    <mergeCell ref="E66:X68"/>
    <mergeCell ref="Y66:BE68"/>
    <mergeCell ref="BF66:BK68"/>
    <mergeCell ref="BL66:BQ68"/>
    <mergeCell ref="B69:D71"/>
    <mergeCell ref="E69:X71"/>
    <mergeCell ref="Y69:BE71"/>
    <mergeCell ref="BF69:BK71"/>
    <mergeCell ref="BL69:BQ71"/>
    <mergeCell ref="B72:D74"/>
    <mergeCell ref="E72:X74"/>
    <mergeCell ref="Y72:BE74"/>
    <mergeCell ref="BF72:BK74"/>
    <mergeCell ref="BL72:BQ74"/>
    <mergeCell ref="B75:D77"/>
    <mergeCell ref="E75:X77"/>
    <mergeCell ref="Y75:BE77"/>
    <mergeCell ref="BF75:BK77"/>
    <mergeCell ref="BL75:BQ77"/>
    <mergeCell ref="B78:D80"/>
    <mergeCell ref="E78:X80"/>
    <mergeCell ref="Y78:BE80"/>
    <mergeCell ref="BF78:BK80"/>
    <mergeCell ref="BL78:BQ80"/>
    <mergeCell ref="B81:D83"/>
    <mergeCell ref="E81:X83"/>
    <mergeCell ref="Y81:BE83"/>
    <mergeCell ref="BF81:BK83"/>
    <mergeCell ref="BL81:BQ83"/>
    <mergeCell ref="B84:D86"/>
    <mergeCell ref="E84:X86"/>
    <mergeCell ref="Y84:BE86"/>
    <mergeCell ref="BF84:BK86"/>
    <mergeCell ref="BL84:BQ86"/>
    <mergeCell ref="B87:D89"/>
    <mergeCell ref="E87:X89"/>
    <mergeCell ref="Y87:BE89"/>
    <mergeCell ref="BF87:BK89"/>
    <mergeCell ref="BL87:BQ89"/>
    <mergeCell ref="B90:D92"/>
    <mergeCell ref="E90:X92"/>
    <mergeCell ref="Y90:BE92"/>
    <mergeCell ref="BF90:BK92"/>
    <mergeCell ref="BL90:BQ92"/>
    <mergeCell ref="B93:D95"/>
    <mergeCell ref="E93:X95"/>
    <mergeCell ref="Y93:BE95"/>
    <mergeCell ref="BF93:BK95"/>
    <mergeCell ref="BL93:BQ95"/>
    <mergeCell ref="B105:M105"/>
    <mergeCell ref="N105:BE105"/>
    <mergeCell ref="BF105:BQ107"/>
    <mergeCell ref="B106:M106"/>
    <mergeCell ref="N106:BE106"/>
    <mergeCell ref="B107:M107"/>
    <mergeCell ref="N107:BE107"/>
    <mergeCell ref="B96:D98"/>
    <mergeCell ref="E96:X98"/>
    <mergeCell ref="Y96:BE98"/>
    <mergeCell ref="BF96:BK98"/>
    <mergeCell ref="BL96:BQ98"/>
    <mergeCell ref="B99:D101"/>
    <mergeCell ref="E99:X101"/>
    <mergeCell ref="Y99:BE101"/>
    <mergeCell ref="BF99:BK101"/>
    <mergeCell ref="BL99:BQ101"/>
  </mergeCells>
  <phoneticPr fontId="35"/>
  <conditionalFormatting sqref="AW28:BA33">
    <cfRule type="expression" dxfId="23" priority="6">
      <formula>$AW$28="該当する"</formula>
    </cfRule>
  </conditionalFormatting>
  <conditionalFormatting sqref="AG28:AK33">
    <cfRule type="expression" dxfId="22" priority="2">
      <formula>$AG$28="有"</formula>
    </cfRule>
  </conditionalFormatting>
  <conditionalFormatting sqref="T31:AF33">
    <cfRule type="expression" dxfId="21" priority="3">
      <formula>AND(#REF!&gt;0,$T$31="")</formula>
    </cfRule>
  </conditionalFormatting>
  <conditionalFormatting sqref="AO28:AS33">
    <cfRule type="expression" dxfId="20" priority="5">
      <formula>$AO$28="該当する"</formula>
    </cfRule>
  </conditionalFormatting>
  <conditionalFormatting sqref="T28:AF30">
    <cfRule type="expression" dxfId="19" priority="1">
      <formula>AND($BD$28="※1",$T$28="該当なし")</formula>
    </cfRule>
  </conditionalFormatting>
  <dataValidations count="5">
    <dataValidation type="list" allowBlank="1" showInputMessage="1" showErrorMessage="1" sqref="AO28:BC33" xr:uid="{AABEAE56-8845-4675-ABDA-5305398FE7A4}">
      <formula1>"該当しない,該当する"</formula1>
    </dataValidation>
    <dataValidation type="list" allowBlank="1" showInputMessage="1" showErrorMessage="1" sqref="AG28:AN33" xr:uid="{600EF371-C1C4-45CE-826A-6BD25113A0DD}">
      <formula1>"有,無"</formula1>
    </dataValidation>
    <dataValidation operator="lessThanOrEqual" allowBlank="1" showInputMessage="1" showErrorMessage="1" error="リース契約期間より長い年数が入力されています。_x000a_入力間違いがないか確認してください。" sqref="I28:L30" xr:uid="{85DB1187-0008-452A-AEF7-8D5DC5C9B3D8}"/>
    <dataValidation type="whole" operator="greaterThan" allowBlank="1" showInputMessage="1" showErrorMessage="1" error="不正な契約期間が入力されています。_x000a_入力間違いがないか確認してください。" sqref="B28:E30" xr:uid="{6B611074-6815-433B-8E55-D2D2630B8F1B}">
      <formula1>12</formula1>
    </dataValidation>
    <dataValidation type="list" allowBlank="1" showInputMessage="1" sqref="T28:AF30" xr:uid="{B1A86E85-C05F-4033-B5EE-41FF46DF8D82}">
      <formula1>"該当なし"</formula1>
    </dataValidation>
  </dataValidations>
  <pageMargins left="0.74803149606299213" right="0.74803149606299213" top="0.59055118110236227" bottom="0.59055118110236227" header="0.31496062992125984" footer="0.31496062992125984"/>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【記入例】契約内容申告書</vt:lpstr>
      <vt:lpstr>【記入例】計算書</vt:lpstr>
      <vt:lpstr>【契約①】契約内容申告書</vt:lpstr>
      <vt:lpstr>【契約①】計算書</vt:lpstr>
      <vt:lpstr>【契約②】契約内容申告書</vt:lpstr>
      <vt:lpstr>【契約②】計算書</vt:lpstr>
      <vt:lpstr>【契約③】契約内容申告書</vt:lpstr>
      <vt:lpstr>【契約③】計算書</vt:lpstr>
      <vt:lpstr>【契約④】契約内容申告書</vt:lpstr>
      <vt:lpstr>【契約④】計算書</vt:lpstr>
      <vt:lpstr>【契約⑤】契約内容申告書</vt:lpstr>
      <vt:lpstr>【契約⑤】計算書</vt:lpstr>
      <vt:lpstr>【記入例】計算書!Print_Area</vt:lpstr>
      <vt:lpstr>【契約①】契約内容申告書!Print_Area</vt:lpstr>
      <vt:lpstr>【契約①】計算書!Print_Area</vt:lpstr>
      <vt:lpstr>【契約②】契約内容申告書!Print_Area</vt:lpstr>
      <vt:lpstr>【契約②】計算書!Print_Area</vt:lpstr>
      <vt:lpstr>【契約③】契約内容申告書!Print_Area</vt:lpstr>
      <vt:lpstr>【契約③】計算書!Print_Area</vt:lpstr>
      <vt:lpstr>【契約④】契約内容申告書!Print_Area</vt:lpstr>
      <vt:lpstr>【契約④】計算書!Print_Area</vt:lpstr>
      <vt:lpstr>【契約⑤】契約内容申告書!Print_Area</vt:lpstr>
      <vt:lpstr>【契約⑤】計算書!Print_Area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2018-03-16T08:14:35Z</dcterms:created>
  <dcterms:modified xsi:type="dcterms:W3CDTF">2022-10-21T03:13:47Z</dcterms:modified>
</cp:coreProperties>
</file>