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C722E10F-E252-4B59-8EDD-9B102DBA595A}" xr6:coauthVersionLast="47" xr6:coauthVersionMax="47" xr10:uidLastSave="{00000000-0000-0000-0000-000000000000}"/>
  <bookViews>
    <workbookView xWindow="-108" yWindow="-108" windowWidth="23256" windowHeight="14160" tabRatio="653" activeTab="1" xr2:uid="{16BC83F1-5DD3-4900-B95F-9B3932694DE9}"/>
  </bookViews>
  <sheets>
    <sheet name="【IoT】見積内訳書（記入例と注意事項）" sheetId="28" r:id="rId1"/>
    <sheet name="【IoT】見積内訳書フォーマット" sheetId="25"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 i="25" l="1"/>
  <c r="G127" i="25"/>
  <c r="G126" i="25"/>
  <c r="G125" i="25"/>
  <c r="G124" i="25"/>
  <c r="G123" i="25"/>
  <c r="G121" i="25"/>
  <c r="G120" i="25"/>
  <c r="G119" i="25"/>
  <c r="G112" i="25"/>
  <c r="G111" i="25"/>
  <c r="G110" i="25"/>
  <c r="G72" i="25"/>
  <c r="G71" i="25"/>
  <c r="G70" i="25"/>
  <c r="G31" i="25"/>
  <c r="G30" i="25"/>
  <c r="G29" i="25"/>
  <c r="G17" i="25"/>
  <c r="G16" i="25"/>
  <c r="G15" i="25"/>
  <c r="G77" i="28"/>
  <c r="G76" i="28"/>
  <c r="G75" i="28"/>
  <c r="G74" i="28"/>
  <c r="G73" i="28"/>
  <c r="G72" i="28"/>
  <c r="G70" i="28"/>
  <c r="G69" i="28"/>
  <c r="G68" i="28"/>
  <c r="G67" i="28"/>
  <c r="G66" i="28"/>
  <c r="G65" i="28"/>
  <c r="G64" i="28"/>
  <c r="G63" i="28"/>
  <c r="G61" i="28"/>
  <c r="G60" i="28"/>
  <c r="G59" i="28"/>
  <c r="G58" i="28"/>
  <c r="G57" i="28"/>
  <c r="G56" i="28"/>
  <c r="G55" i="28"/>
  <c r="G54" i="28"/>
  <c r="G53" i="28"/>
  <c r="G52" i="28"/>
  <c r="G51" i="28"/>
  <c r="G50" i="28"/>
  <c r="G49" i="28"/>
  <c r="G48" i="28"/>
  <c r="G47" i="28"/>
  <c r="G45" i="28"/>
  <c r="G44" i="28"/>
  <c r="G43" i="28"/>
  <c r="G42" i="28"/>
  <c r="G41" i="28"/>
  <c r="G40" i="28"/>
  <c r="G39" i="28"/>
  <c r="G38" i="28"/>
  <c r="G37" i="28"/>
  <c r="G36" i="28"/>
  <c r="G35" i="28"/>
  <c r="G34" i="28"/>
  <c r="G33" i="28"/>
  <c r="G32" i="28"/>
  <c r="G31" i="28"/>
  <c r="G30" i="28"/>
  <c r="G29" i="28"/>
  <c r="G28" i="28"/>
  <c r="G27" i="28"/>
  <c r="G26" i="28"/>
  <c r="G25" i="28"/>
  <c r="G23" i="28"/>
  <c r="G22" i="28"/>
  <c r="G21" i="28"/>
  <c r="G14" i="28"/>
  <c r="G13" i="28"/>
  <c r="G12" i="28"/>
  <c r="G11" i="28"/>
  <c r="G10" i="28"/>
</calcChain>
</file>

<file path=xl/sharedStrings.xml><?xml version="1.0" encoding="utf-8"?>
<sst xmlns="http://schemas.openxmlformats.org/spreadsheetml/2006/main" count="398" uniqueCount="200">
  <si>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</si>
  <si>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</si>
  <si>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</si>
  <si>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</si>
  <si>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</si>
  <si>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</si>
  <si>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</si>
  <si>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</si>
  <si>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</si>
  <si>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</si>
  <si>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</si>
  <si>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</si>
  <si>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補助対象</t>
  </si>
  <si>
    <t>台</t>
  </si>
  <si>
    <t>ケーブル</t>
    <phoneticPr fontId="5"/>
  </si>
  <si>
    <t>4-1</t>
    <phoneticPr fontId="5"/>
  </si>
  <si>
    <t>安全対策費</t>
    <rPh sb="0" eb="5">
      <t>アンゼンタイサクヒ</t>
    </rPh>
    <phoneticPr fontId="5"/>
  </si>
  <si>
    <t>m</t>
  </si>
  <si>
    <t>ゲートウェイ機器</t>
    <rPh sb="6" eb="8">
      <t>キキ</t>
    </rPh>
    <phoneticPr fontId="5"/>
  </si>
  <si>
    <t>汎用PC</t>
    <rPh sb="0" eb="2">
      <t>ハンヨウ</t>
    </rPh>
    <phoneticPr fontId="5"/>
  </si>
  <si>
    <t>IVケーブル</t>
    <phoneticPr fontId="5"/>
  </si>
  <si>
    <t>漏電遮断器</t>
    <rPh sb="0" eb="5">
      <t>ロウデンシャダンキ</t>
    </rPh>
    <phoneticPr fontId="5"/>
  </si>
  <si>
    <t>台、面</t>
  </si>
  <si>
    <t>補助対象外</t>
  </si>
  <si>
    <t>ABCDEFG</t>
    <phoneticPr fontId="5"/>
  </si>
  <si>
    <t>計装ケーブル</t>
    <rPh sb="0" eb="2">
      <t>ケイソウ</t>
    </rPh>
    <phoneticPr fontId="5"/>
  </si>
  <si>
    <t>ABC-DEF</t>
    <phoneticPr fontId="5"/>
  </si>
  <si>
    <t>123-ABC</t>
    <phoneticPr fontId="5"/>
  </si>
  <si>
    <t>防水コネクタ</t>
    <rPh sb="0" eb="2">
      <t>ボウスイ</t>
    </rPh>
    <phoneticPr fontId="5"/>
  </si>
  <si>
    <t>123ABC</t>
    <phoneticPr fontId="5"/>
  </si>
  <si>
    <t>個</t>
  </si>
  <si>
    <t>ロックナット</t>
    <phoneticPr fontId="5"/>
  </si>
  <si>
    <t>ABC123</t>
    <phoneticPr fontId="5"/>
  </si>
  <si>
    <t>端子カバー</t>
    <rPh sb="0" eb="2">
      <t>タンシ</t>
    </rPh>
    <phoneticPr fontId="5"/>
  </si>
  <si>
    <t>組</t>
  </si>
  <si>
    <t>1234-abcd</t>
    <phoneticPr fontId="5"/>
  </si>
  <si>
    <t>電源切替器</t>
    <rPh sb="0" eb="5">
      <t>デンゲンキリカエキ</t>
    </rPh>
    <phoneticPr fontId="5"/>
  </si>
  <si>
    <t>123-456-789</t>
    <phoneticPr fontId="5"/>
  </si>
  <si>
    <t>セレクタスイッチ</t>
    <phoneticPr fontId="5"/>
  </si>
  <si>
    <t>12345-AB</t>
    <phoneticPr fontId="5"/>
  </si>
  <si>
    <t>2-4</t>
  </si>
  <si>
    <t>2-5</t>
  </si>
  <si>
    <t>IV5.5</t>
    <phoneticPr fontId="5"/>
  </si>
  <si>
    <t>実施設計費</t>
    <rPh sb="0" eb="2">
      <t>ジッシ</t>
    </rPh>
    <rPh sb="2" eb="5">
      <t>セッケイヒ</t>
    </rPh>
    <phoneticPr fontId="5"/>
  </si>
  <si>
    <t>人工</t>
  </si>
  <si>
    <t>式</t>
  </si>
  <si>
    <t>LANケーブル（CT-5）</t>
    <phoneticPr fontId="5"/>
  </si>
  <si>
    <t>試運転調整費</t>
    <phoneticPr fontId="5"/>
  </si>
  <si>
    <t>天井内配管工事</t>
    <rPh sb="0" eb="2">
      <t>テンジョウ</t>
    </rPh>
    <rPh sb="2" eb="3">
      <t>ナイ</t>
    </rPh>
    <rPh sb="3" eb="5">
      <t>ハイカン</t>
    </rPh>
    <rPh sb="5" eb="7">
      <t>コウジ</t>
    </rPh>
    <phoneticPr fontId="5"/>
  </si>
  <si>
    <t>配管・配線・結線工事</t>
    <rPh sb="0" eb="2">
      <t>ハイカン</t>
    </rPh>
    <rPh sb="3" eb="5">
      <t>ハイセン</t>
    </rPh>
    <rPh sb="6" eb="8">
      <t>ケッセン</t>
    </rPh>
    <rPh sb="8" eb="10">
      <t>コウジ</t>
    </rPh>
    <phoneticPr fontId="5"/>
  </si>
  <si>
    <t>不用品処分費</t>
    <rPh sb="0" eb="3">
      <t>フヨウヒン</t>
    </rPh>
    <rPh sb="3" eb="6">
      <t>ショブンヒ</t>
    </rPh>
    <phoneticPr fontId="5"/>
  </si>
  <si>
    <t>既設盤改造</t>
    <rPh sb="0" eb="2">
      <t>キセツ</t>
    </rPh>
    <rPh sb="2" eb="3">
      <t>バン</t>
    </rPh>
    <rPh sb="3" eb="5">
      <t>カイゾウ</t>
    </rPh>
    <phoneticPr fontId="5"/>
  </si>
  <si>
    <t>3-3</t>
  </si>
  <si>
    <t>3-4</t>
  </si>
  <si>
    <t>3-5</t>
  </si>
  <si>
    <t>3-6</t>
  </si>
  <si>
    <t>3-7</t>
  </si>
  <si>
    <t>3-8</t>
  </si>
  <si>
    <t>3-9</t>
  </si>
  <si>
    <t>3-10</t>
  </si>
  <si>
    <t>3-11</t>
  </si>
  <si>
    <t>3-12</t>
  </si>
  <si>
    <t>3-13</t>
  </si>
  <si>
    <t>2-2</t>
  </si>
  <si>
    <t>2-3</t>
  </si>
  <si>
    <t>補助対象</t>
    <phoneticPr fontId="5"/>
  </si>
  <si>
    <t>機器内配線用ケーブル</t>
    <rPh sb="0" eb="3">
      <t>キキナイ</t>
    </rPh>
    <rPh sb="3" eb="6">
      <t>ハイセンヨウ</t>
    </rPh>
    <phoneticPr fontId="5"/>
  </si>
  <si>
    <t>回</t>
  </si>
  <si>
    <t>12345-A</t>
  </si>
  <si>
    <t>ABCDE-1</t>
  </si>
  <si>
    <t>12345-ABC</t>
  </si>
  <si>
    <t>スイッチングハブ</t>
  </si>
  <si>
    <t>56789-B</t>
  </si>
  <si>
    <t>国内輸送</t>
    <rPh sb="0" eb="4">
      <t>コクナイユソウ</t>
    </rPh>
    <phoneticPr fontId="5"/>
  </si>
  <si>
    <t>＊＊設備設置工事</t>
    <rPh sb="2" eb="4">
      <t>セツビ</t>
    </rPh>
    <rPh sb="4" eb="6">
      <t>セッチ</t>
    </rPh>
    <rPh sb="6" eb="8">
      <t>コウジ</t>
    </rPh>
    <phoneticPr fontId="5"/>
  </si>
  <si>
    <t>＊＊ルータ</t>
    <phoneticPr fontId="5"/>
  </si>
  <si>
    <t>ABCDE123</t>
    <phoneticPr fontId="5"/>
  </si>
  <si>
    <t>＊＊エッジ端末</t>
    <rPh sb="5" eb="7">
      <t>タンマツ</t>
    </rPh>
    <phoneticPr fontId="5"/>
  </si>
  <si>
    <t>送料（汎用PC）</t>
    <rPh sb="0" eb="2">
      <t>ソウリョウ</t>
    </rPh>
    <rPh sb="3" eb="5">
      <t>ハンヨウ</t>
    </rPh>
    <phoneticPr fontId="5"/>
  </si>
  <si>
    <t>調査費</t>
    <rPh sb="0" eb="2">
      <t>チョウサ</t>
    </rPh>
    <rPh sb="2" eb="3">
      <t>ヒ</t>
    </rPh>
    <phoneticPr fontId="5"/>
  </si>
  <si>
    <t>電線管</t>
    <rPh sb="0" eb="3">
      <t>デンセンカン</t>
    </rPh>
    <phoneticPr fontId="5"/>
  </si>
  <si>
    <t>EP-＊＊</t>
    <phoneticPr fontId="5"/>
  </si>
  <si>
    <t>本</t>
  </si>
  <si>
    <t>VE-＊＊</t>
    <phoneticPr fontId="5"/>
  </si>
  <si>
    <t>配管支持材</t>
    <phoneticPr fontId="5"/>
  </si>
  <si>
    <t>＊＊＊＊＊＊</t>
    <phoneticPr fontId="5"/>
  </si>
  <si>
    <t>取付金具</t>
    <rPh sb="0" eb="2">
      <t>トリツケ</t>
    </rPh>
    <rPh sb="2" eb="4">
      <t>カナグ</t>
    </rPh>
    <phoneticPr fontId="5"/>
  </si>
  <si>
    <t>CPEVS　＊＊mm-＊P</t>
    <phoneticPr fontId="5"/>
  </si>
  <si>
    <t>CV　＊＊sq-＊C</t>
    <phoneticPr fontId="5"/>
  </si>
  <si>
    <t>VCTF　＊＊sq-＊C</t>
    <phoneticPr fontId="5"/>
  </si>
  <si>
    <t>電工費</t>
    <rPh sb="0" eb="3">
      <t>デンコウヒ</t>
    </rPh>
    <phoneticPr fontId="5"/>
  </si>
  <si>
    <t>交通運搬費</t>
    <rPh sb="4" eb="5">
      <t>ヒ</t>
    </rPh>
    <phoneticPr fontId="5"/>
  </si>
  <si>
    <t>4-2</t>
  </si>
  <si>
    <t>4-3</t>
  </si>
  <si>
    <t>4-4</t>
  </si>
  <si>
    <t>4-5</t>
  </si>
  <si>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</si>
  <si>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</si>
  <si>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</si>
  <si>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</si>
  <si>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</si>
  <si>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</si>
  <si>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</si>
  <si>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経費内訳区分</t>
    <rPh sb="0" eb="2">
      <t>ケイヒ</t>
    </rPh>
    <rPh sb="2" eb="4">
      <t>ウチワケ</t>
    </rPh>
    <rPh sb="4" eb="6">
      <t>クブン</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</si>
  <si>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</si>
  <si>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</si>
  <si>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</si>
  <si>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【IoT化関連機器】見積内訳書</t>
    <rPh sb="4" eb="5">
      <t>カ</t>
    </rPh>
    <rPh sb="5" eb="7">
      <t>カンレン</t>
    </rPh>
    <rPh sb="7" eb="9">
      <t>キキ</t>
    </rPh>
    <rPh sb="10" eb="15">
      <t>ミツモリウチワケショ</t>
    </rPh>
    <phoneticPr fontId="5"/>
  </si>
  <si>
    <t>合価（円）
消費税抜き</t>
    <rPh sb="0" eb="1">
      <t>ゴウ</t>
    </rPh>
    <rPh sb="1" eb="2">
      <t>アタイ</t>
    </rPh>
    <rPh sb="3" eb="4">
      <t>エン</t>
    </rPh>
    <rPh sb="6" eb="9">
      <t>ショウヒゼイ</t>
    </rPh>
    <rPh sb="9" eb="10">
      <t>ヌ</t>
    </rPh>
    <phoneticPr fontId="5"/>
  </si>
  <si>
    <t>IoT化関連機器</t>
    <rPh sb="3" eb="4">
      <t>カ</t>
    </rPh>
    <rPh sb="4" eb="6">
      <t>カンレン</t>
    </rPh>
    <rPh sb="6" eb="8">
      <t>キキ</t>
    </rPh>
    <phoneticPr fontId="5"/>
  </si>
  <si>
    <t>3-1</t>
    <phoneticPr fontId="5"/>
  </si>
  <si>
    <t>3-2</t>
    <phoneticPr fontId="5"/>
  </si>
  <si>
    <t>5-2</t>
    <phoneticPr fontId="5"/>
  </si>
  <si>
    <t>回</t>
    <phoneticPr fontId="5"/>
  </si>
  <si>
    <t>5-3</t>
  </si>
  <si>
    <t>①設計費</t>
    <rPh sb="1" eb="4">
      <t>セッケイヒ</t>
    </rPh>
    <phoneticPr fontId="5"/>
  </si>
  <si>
    <t>4-6</t>
  </si>
  <si>
    <t>4-7</t>
  </si>
  <si>
    <t>4-8</t>
  </si>
  <si>
    <t>4-9</t>
  </si>
  <si>
    <t>4-10</t>
  </si>
  <si>
    <t>5-4</t>
  </si>
  <si>
    <t>5-5</t>
  </si>
  <si>
    <t>①設計費</t>
    <rPh sb="1" eb="3">
      <t>セッケイ</t>
    </rPh>
    <rPh sb="3" eb="4">
      <t>ヒ</t>
    </rPh>
    <phoneticPr fontId="5"/>
  </si>
  <si>
    <t>3-14</t>
  </si>
  <si>
    <t>3-15</t>
  </si>
  <si>
    <t>3-16</t>
  </si>
  <si>
    <t>3-17</t>
  </si>
  <si>
    <t>3-18</t>
  </si>
  <si>
    <t>蓄電システム</t>
    <rPh sb="0" eb="2">
      <t>チクデン</t>
    </rPh>
    <phoneticPr fontId="19"/>
  </si>
  <si>
    <t>②設備費</t>
    <rPh sb="1" eb="4">
      <t>セツビヒ</t>
    </rPh>
    <phoneticPr fontId="19"/>
  </si>
  <si>
    <t>③工事費</t>
  </si>
  <si>
    <t>③工事費</t>
    <phoneticPr fontId="19"/>
  </si>
  <si>
    <t>IoT関連機器</t>
    <phoneticPr fontId="5"/>
  </si>
  <si>
    <t>見積内訳書（業務産業用蓄電システム）</t>
    <rPh sb="0" eb="2">
      <t>ミツモリ</t>
    </rPh>
    <rPh sb="2" eb="5">
      <t>ウチワケショ</t>
    </rPh>
    <rPh sb="6" eb="13">
      <t>ギョウムサンギョウヨウチクデン</t>
    </rPh>
    <phoneticPr fontId="5"/>
  </si>
  <si>
    <t>見積内訳書（IoT化関連機器）</t>
    <rPh sb="0" eb="2">
      <t>ミツモリ</t>
    </rPh>
    <rPh sb="2" eb="5">
      <t>ウチワケショ</t>
    </rPh>
    <rPh sb="9" eb="10">
      <t>カ</t>
    </rPh>
    <rPh sb="10" eb="12">
      <t>カンレン</t>
    </rPh>
    <rPh sb="12" eb="14">
      <t>キキ</t>
    </rPh>
    <phoneticPr fontId="5"/>
  </si>
  <si>
    <t>材料費</t>
    <rPh sb="0" eb="3">
      <t>ザイリョウヒ</t>
    </rPh>
    <phoneticPr fontId="5"/>
  </si>
  <si>
    <t>工事費</t>
    <rPh sb="0" eb="3">
      <t>コウジヒ</t>
    </rPh>
    <phoneticPr fontId="5"/>
  </si>
  <si>
    <t>管理費</t>
    <rPh sb="0" eb="3">
      <t>カンリヒ</t>
    </rPh>
    <phoneticPr fontId="5"/>
  </si>
  <si>
    <t>現場管理費</t>
    <rPh sb="0" eb="5">
      <t>ゲンバカンリヒ</t>
    </rPh>
    <phoneticPr fontId="20"/>
  </si>
  <si>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</si>
  <si>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</si>
  <si>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</si>
  <si>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</si>
  <si>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0"/>
  </si>
  <si>
    <t>搬入工事</t>
    <rPh sb="0" eb="2">
      <t>ハンニュウ</t>
    </rPh>
    <rPh sb="2" eb="4">
      <t>コウジ</t>
    </rPh>
    <phoneticPr fontId="19"/>
  </si>
  <si>
    <t>据付工事</t>
    <rPh sb="0" eb="2">
      <t>スエツケ</t>
    </rPh>
    <rPh sb="2" eb="4">
      <t>コウジ</t>
    </rPh>
    <phoneticPr fontId="20"/>
  </si>
  <si>
    <t>電気工事</t>
    <rPh sb="0" eb="2">
      <t>デンキ</t>
    </rPh>
    <rPh sb="2" eb="4">
      <t>コウジ</t>
    </rPh>
    <phoneticPr fontId="20"/>
  </si>
  <si>
    <t>試運転調整</t>
    <rPh sb="0" eb="3">
      <t>シウンテン</t>
    </rPh>
    <rPh sb="3" eb="5">
      <t>チョウセイ</t>
    </rPh>
    <phoneticPr fontId="20"/>
  </si>
  <si>
    <t>その他（調査費等）</t>
  </si>
  <si>
    <t>その他（調査費等）</t>
    <rPh sb="2" eb="3">
      <t>ホカ</t>
    </rPh>
    <rPh sb="4" eb="6">
      <t>チョウサ</t>
    </rPh>
    <rPh sb="6" eb="7">
      <t>ヒ</t>
    </rPh>
    <rPh sb="7" eb="8">
      <t>トウ</t>
    </rPh>
    <phoneticPr fontId="5"/>
  </si>
  <si>
    <t>電池システム</t>
    <rPh sb="0" eb="2">
      <t>デンチ</t>
    </rPh>
    <phoneticPr fontId="19"/>
  </si>
  <si>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</si>
  <si>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</si>
  <si>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</si>
  <si>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</si>
  <si>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0"/>
  </si>
  <si>
    <t>一般管理費</t>
  </si>
  <si>
    <t>一般管理費</t>
    <rPh sb="0" eb="5">
      <t>イッパンカンリヒ</t>
    </rPh>
    <phoneticPr fontId="20"/>
  </si>
  <si>
    <t>通信装置</t>
  </si>
  <si>
    <t>通信装置</t>
    <rPh sb="0" eb="2">
      <t>ツウシン</t>
    </rPh>
    <rPh sb="2" eb="4">
      <t>ソウチ</t>
    </rPh>
    <phoneticPr fontId="5"/>
  </si>
  <si>
    <t>制御・監視装置</t>
  </si>
  <si>
    <t>制御・監視装置</t>
    <rPh sb="0" eb="2">
      <t>セイギョ</t>
    </rPh>
    <rPh sb="3" eb="5">
      <t>カンシ</t>
    </rPh>
    <rPh sb="5" eb="7">
      <t>ソウチ</t>
    </rPh>
    <phoneticPr fontId="5"/>
  </si>
  <si>
    <t>中継装置</t>
  </si>
  <si>
    <t>中継装置</t>
    <rPh sb="0" eb="4">
      <t>チュウケイソウチ</t>
    </rPh>
    <phoneticPr fontId="5"/>
  </si>
  <si>
    <t>計測機器</t>
    <rPh sb="0" eb="4">
      <t>ケイソクキキ</t>
    </rPh>
    <phoneticPr fontId="5"/>
  </si>
  <si>
    <t>制御機器</t>
    <rPh sb="0" eb="4">
      <t>セイギョキキ</t>
    </rPh>
    <phoneticPr fontId="5"/>
  </si>
  <si>
    <t>その他
(塩害仕様、受電キュービクル・変圧器等)</t>
    <rPh sb="5" eb="9">
      <t>エンガイシヨウ</t>
    </rPh>
    <phoneticPr fontId="5"/>
  </si>
  <si>
    <t>その他（装置・機器等）</t>
    <rPh sb="2" eb="3">
      <t>ホカ</t>
    </rPh>
    <rPh sb="4" eb="6">
      <t>ソウチ</t>
    </rPh>
    <rPh sb="7" eb="9">
      <t>キキ</t>
    </rPh>
    <rPh sb="9" eb="10">
      <t>トウ</t>
    </rPh>
    <phoneticPr fontId="5"/>
  </si>
  <si>
    <t>実施設計費</t>
  </si>
  <si>
    <t>小計</t>
    <phoneticPr fontId="5"/>
  </si>
  <si>
    <t>搬入工事</t>
  </si>
  <si>
    <t>据付工事</t>
  </si>
  <si>
    <t>電気工事</t>
  </si>
  <si>
    <t>その他（労務費、作業費等）</t>
  </si>
  <si>
    <t>その他（労務費、作業費等）</t>
    <rPh sb="2" eb="3">
      <t>ホカ</t>
    </rPh>
    <rPh sb="4" eb="7">
      <t>ロウムヒ</t>
    </rPh>
    <rPh sb="8" eb="11">
      <t>サギョウヒ</t>
    </rPh>
    <rPh sb="11" eb="12">
      <t>トウ</t>
    </rPh>
    <phoneticPr fontId="19"/>
  </si>
  <si>
    <t>その他（労務費、作業費等）</t>
    <rPh sb="2" eb="3">
      <t>タ</t>
    </rPh>
    <rPh sb="4" eb="7">
      <t>ロウムヒ</t>
    </rPh>
    <rPh sb="8" eb="10">
      <t>サギョウ</t>
    </rPh>
    <rPh sb="10" eb="11">
      <t>ヒ</t>
    </rPh>
    <rPh sb="11" eb="12">
      <t>トウ</t>
    </rPh>
    <phoneticPr fontId="19"/>
  </si>
  <si>
    <t>現場管理費</t>
  </si>
  <si>
    <t>②設備費</t>
    <rPh sb="1" eb="4">
      <t>セツビヒ</t>
    </rPh>
    <phoneticPr fontId="5"/>
  </si>
  <si>
    <t>合計(1+2＋3+4+5）</t>
    <rPh sb="0" eb="2">
      <t>ゴウケイ</t>
    </rPh>
    <phoneticPr fontId="5"/>
  </si>
  <si>
    <t>4-11</t>
  </si>
  <si>
    <t>4-12</t>
  </si>
  <si>
    <t>合計(1+2＋3＋4+5）</t>
    <rPh sb="0" eb="2">
      <t>ゴウケイ</t>
    </rPh>
    <phoneticPr fontId="5"/>
  </si>
  <si>
    <t>③工事費ー材料費</t>
    <rPh sb="1" eb="4">
      <t>コウジヒ</t>
    </rPh>
    <rPh sb="5" eb="8">
      <t>ザイリョウヒ</t>
    </rPh>
    <phoneticPr fontId="5"/>
  </si>
  <si>
    <t>③工事費ー労務費/作業費</t>
    <rPh sb="1" eb="3">
      <t>コウジ</t>
    </rPh>
    <rPh sb="5" eb="8">
      <t>ロウムヒ</t>
    </rPh>
    <rPh sb="9" eb="11">
      <t>サギョウ</t>
    </rPh>
    <rPh sb="11" eb="12">
      <t>ヒ</t>
    </rPh>
    <phoneticPr fontId="5"/>
  </si>
  <si>
    <t>③工事費ー管理費</t>
    <rPh sb="5" eb="8">
      <t>カンリヒ</t>
    </rPh>
    <phoneticPr fontId="5"/>
  </si>
  <si>
    <t>1-2</t>
    <phoneticPr fontId="5"/>
  </si>
  <si>
    <t>クレーン等重機費</t>
    <rPh sb="4" eb="5">
      <t>トウ</t>
    </rPh>
    <rPh sb="5" eb="8">
      <t>ジュウキヒ</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</si>
  <si>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</si>
  <si>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</si>
  <si>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工事費　合計（3+4+5)</t>
    <rPh sb="0" eb="3">
      <t>コウジヒ</t>
    </rPh>
    <rPh sb="4" eb="6">
      <t>ゴウケイ</t>
    </rPh>
    <phoneticPr fontId="5"/>
  </si>
  <si>
    <t>③工事費-材料費</t>
    <rPh sb="1" eb="4">
      <t>コウジヒ</t>
    </rPh>
    <rPh sb="5" eb="8">
      <t>ザイリョウヒ</t>
    </rPh>
    <phoneticPr fontId="5"/>
  </si>
  <si>
    <t>③工事費-労務費/作業費</t>
    <rPh sb="1" eb="3">
      <t>コウジ</t>
    </rPh>
    <rPh sb="5" eb="8">
      <t>ロウムヒ</t>
    </rPh>
    <rPh sb="9" eb="11">
      <t>サギョウ</t>
    </rPh>
    <rPh sb="11" eb="12">
      <t>ヒ</t>
    </rPh>
    <phoneticPr fontId="5"/>
  </si>
  <si>
    <t>送料（ゲートウェイ機器）</t>
    <rPh sb="0" eb="2">
      <t>ソウリョウ</t>
    </rPh>
    <rPh sb="9" eb="11">
      <t>キキ</t>
    </rPh>
    <phoneticPr fontId="5"/>
  </si>
  <si>
    <t>株式会社B</t>
    <rPh sb="0" eb="4">
      <t>カブシキガイシャ</t>
    </rPh>
    <phoneticPr fontId="5"/>
  </si>
  <si>
    <t>B</t>
    <phoneticPr fontId="5"/>
  </si>
  <si>
    <t>【IoT化関連機器】</t>
    <rPh sb="4" eb="5">
      <t>カ</t>
    </rPh>
    <rPh sb="5" eb="9">
      <t>カンレンキキ</t>
    </rPh>
    <phoneticPr fontId="5"/>
  </si>
  <si>
    <t>経費内訳区分一覧</t>
    <rPh sb="0" eb="6">
      <t>ケイヒウチワケクブン</t>
    </rPh>
    <rPh sb="6" eb="8">
      <t>イチラン</t>
    </rPh>
    <phoneticPr fontId="5"/>
  </si>
  <si>
    <t>③工事費</t>
    <rPh sb="1" eb="4">
      <t>コウジヒ</t>
    </rPh>
    <phoneticPr fontId="5"/>
  </si>
  <si>
    <t>材料費
労務費
作業費</t>
    <rPh sb="4" eb="7">
      <t>ロウムヒ</t>
    </rPh>
    <rPh sb="8" eb="10">
      <t>サギョウ</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</si>
</sst>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2"/>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6"/>
      <color rgb="FF000000"/>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6"/>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sz val="11"/>
      <name val="游ゴシック"/>
      <family val="2"/>
      <charset val="128"/>
      <scheme val="minor"/>
    </font>
    <font>
      <sz val="11"/>
      <name val="Segoe UI Symbol"/>
      <family val="2"/>
    </font>
    <font>
      <sz val="16"/>
      <name val="游ゴシック"/>
      <family val="3"/>
      <charset val="128"/>
      <scheme val="minor"/>
    </font>
    <font>
      <b/>
      <sz val="11"/>
      <color rgb="FF000000"/>
      <name val="Meiryo UI"/>
      <family val="3"/>
      <charset val="128"/>
    </font>
    <font>
      <b/>
      <sz val="14"/>
      <color rgb="FF00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double">
        <color auto="1"/>
      </top>
      <bottom style="thin">
        <color indexed="64"/>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auto="1"/>
      </left>
      <right style="thin">
        <color indexed="64"/>
      </right>
      <top style="hair">
        <color indexed="64"/>
      </top>
      <bottom style="thin">
        <color auto="1"/>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thin">
        <color auto="1"/>
      </left>
      <right/>
      <top style="thin">
        <color auto="1"/>
      </top>
      <bottom style="double">
        <color auto="1"/>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style="medium">
        <color indexed="64"/>
      </bottom>
      <diagonal/>
    </border>
    <border>
      <left/>
      <right style="medium">
        <color auto="1"/>
      </right>
      <top style="thin">
        <color auto="1"/>
      </top>
      <bottom style="thin">
        <color auto="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9" fillId="0" borderId="0"/>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27">
    <xf numFmtId="0" fontId="0" fillId="0" borderId="0" xfId="0">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4" fillId="0" borderId="0" xfId="0" applyFont="1">
      <alignment vertical="center"/>
    </xf>
    <xf numFmtId="0" fontId="12" fillId="0" borderId="0" xfId="0" applyFont="1">
      <alignment vertical="center"/>
    </xf>
    <xf numFmtId="0" fontId="13" fillId="0" borderId="17" xfId="0" applyFont="1" applyBorder="1">
      <alignment vertical="center"/>
    </xf>
    <xf numFmtId="0" fontId="12" fillId="0" borderId="0" xfId="0" applyFont="1" applyAlignment="1">
      <alignment horizontal="center" vertical="center"/>
    </xf>
    <xf numFmtId="0" fontId="12" fillId="0" borderId="5" xfId="0" applyFont="1" applyBorder="1">
      <alignment vertical="center"/>
    </xf>
    <xf numFmtId="0" fontId="12" fillId="0" borderId="5" xfId="0" applyFont="1" applyBorder="1" applyAlignment="1">
      <alignment horizontal="center" vertical="center"/>
    </xf>
    <xf numFmtId="38" fontId="12" fillId="4" borderId="1" xfId="1" applyFont="1" applyFill="1" applyBorder="1">
      <alignment vertical="center"/>
    </xf>
    <xf numFmtId="0" fontId="12" fillId="0" borderId="1" xfId="0" applyFont="1" applyBorder="1">
      <alignment vertical="center"/>
    </xf>
    <xf numFmtId="38" fontId="12" fillId="0" borderId="1" xfId="1" applyFont="1" applyFill="1" applyBorder="1">
      <alignment vertical="center"/>
    </xf>
    <xf numFmtId="0" fontId="10" fillId="0" borderId="1" xfId="0" applyFont="1" applyBorder="1">
      <alignment vertical="center"/>
    </xf>
    <xf numFmtId="38" fontId="10" fillId="0" borderId="1" xfId="1" applyFont="1" applyFill="1" applyBorder="1">
      <alignment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0" fillId="0" borderId="14" xfId="0" applyBorder="1">
      <alignment vertical="center"/>
    </xf>
    <xf numFmtId="0" fontId="23" fillId="0" borderId="26" xfId="0" applyFont="1" applyBorder="1" applyAlignment="1">
      <alignment horizontal="center" vertical="center"/>
    </xf>
    <xf numFmtId="0" fontId="23" fillId="0" borderId="29" xfId="0" applyFont="1" applyBorder="1" applyAlignment="1">
      <alignment horizontal="center" vertical="center"/>
    </xf>
    <xf numFmtId="0" fontId="24" fillId="0" borderId="0" xfId="0" applyFont="1">
      <alignment vertical="center"/>
    </xf>
    <xf numFmtId="0" fontId="8" fillId="0" borderId="19" xfId="0" applyFont="1" applyBorder="1">
      <alignment vertical="center"/>
    </xf>
    <xf numFmtId="0" fontId="7" fillId="0" borderId="18" xfId="0" applyFont="1" applyBorder="1" applyAlignment="1">
      <alignment horizontal="center" vertical="center"/>
    </xf>
    <xf numFmtId="0" fontId="7" fillId="0" borderId="39" xfId="0" applyFont="1" applyBorder="1" applyAlignment="1">
      <alignment horizontal="left" vertical="center"/>
    </xf>
    <xf numFmtId="0" fontId="13" fillId="3" borderId="42" xfId="0" applyFont="1" applyFill="1" applyBorder="1" applyAlignment="1">
      <alignment horizontal="center" vertical="center"/>
    </xf>
    <xf numFmtId="0" fontId="7" fillId="0" borderId="46" xfId="0" applyFont="1" applyBorder="1" applyAlignment="1">
      <alignment horizontal="left" vertical="center"/>
    </xf>
    <xf numFmtId="49" fontId="7" fillId="0" borderId="38" xfId="0" applyNumberFormat="1" applyFont="1" applyBorder="1" applyAlignment="1">
      <alignment horizontal="right" vertical="center"/>
    </xf>
    <xf numFmtId="49" fontId="7" fillId="0" borderId="47" xfId="0" applyNumberFormat="1" applyFont="1" applyBorder="1">
      <alignment vertical="center"/>
    </xf>
    <xf numFmtId="0" fontId="7" fillId="0" borderId="48" xfId="0" applyFont="1" applyBorder="1" applyAlignment="1">
      <alignment horizontal="left" vertical="center"/>
    </xf>
    <xf numFmtId="0" fontId="7" fillId="0" borderId="11" xfId="0" applyFont="1" applyBorder="1">
      <alignment vertical="center"/>
    </xf>
    <xf numFmtId="0" fontId="12" fillId="0" borderId="0" xfId="0" applyFont="1" applyAlignment="1">
      <alignment horizontal="left" vertical="center"/>
    </xf>
    <xf numFmtId="0" fontId="12" fillId="0" borderId="38" xfId="0" applyFont="1" applyBorder="1">
      <alignment vertical="center"/>
    </xf>
    <xf numFmtId="0" fontId="12" fillId="0" borderId="39" xfId="0" applyFont="1" applyBorder="1" applyAlignment="1">
      <alignment horizontal="left" vertical="center"/>
    </xf>
    <xf numFmtId="0" fontId="13" fillId="3" borderId="43" xfId="0" applyFont="1" applyFill="1" applyBorder="1" applyAlignment="1">
      <alignment horizontal="center" vertical="center"/>
    </xf>
    <xf numFmtId="49" fontId="12" fillId="0" borderId="45" xfId="0" applyNumberFormat="1" applyFont="1" applyBorder="1" applyAlignment="1">
      <alignment horizontal="right" vertical="center"/>
    </xf>
    <xf numFmtId="0" fontId="12" fillId="0" borderId="8" xfId="0" applyFont="1" applyBorder="1" applyAlignment="1">
      <alignment horizontal="center" vertical="center"/>
    </xf>
    <xf numFmtId="0" fontId="12" fillId="0" borderId="7" xfId="0" applyFont="1" applyBorder="1">
      <alignment vertical="center"/>
    </xf>
    <xf numFmtId="0" fontId="12" fillId="0" borderId="46" xfId="0" applyFont="1" applyBorder="1" applyAlignment="1">
      <alignment horizontal="left" vertical="center"/>
    </xf>
    <xf numFmtId="49" fontId="12" fillId="0" borderId="38" xfId="0" applyNumberFormat="1" applyFont="1" applyBorder="1" applyAlignment="1">
      <alignment horizontal="right" vertical="center"/>
    </xf>
    <xf numFmtId="0" fontId="12" fillId="0" borderId="22" xfId="0" applyFont="1" applyBorder="1" applyAlignment="1">
      <alignment horizontal="center" vertical="center"/>
    </xf>
    <xf numFmtId="0" fontId="12" fillId="0" borderId="19" xfId="0" applyFont="1" applyBorder="1">
      <alignment vertical="center"/>
    </xf>
    <xf numFmtId="49" fontId="12" fillId="0" borderId="47" xfId="0" applyNumberFormat="1" applyFont="1" applyBorder="1">
      <alignment vertical="center"/>
    </xf>
    <xf numFmtId="0" fontId="12" fillId="0" borderId="18" xfId="0" applyFont="1" applyBorder="1">
      <alignment vertical="center"/>
    </xf>
    <xf numFmtId="0" fontId="12" fillId="0" borderId="16" xfId="0" applyFont="1" applyBorder="1">
      <alignment vertical="center"/>
    </xf>
    <xf numFmtId="0" fontId="12" fillId="0" borderId="14" xfId="0" applyFont="1" applyBorder="1">
      <alignment vertical="center"/>
    </xf>
    <xf numFmtId="0" fontId="12" fillId="0" borderId="18" xfId="0" applyFont="1" applyBorder="1" applyAlignment="1">
      <alignment horizontal="center" vertical="center"/>
    </xf>
    <xf numFmtId="0" fontId="12" fillId="0" borderId="48" xfId="0" applyFont="1" applyBorder="1" applyAlignment="1">
      <alignment horizontal="left" vertical="center"/>
    </xf>
    <xf numFmtId="0" fontId="13" fillId="0" borderId="31" xfId="0" applyFont="1" applyBorder="1" applyAlignment="1">
      <alignment horizontal="center" vertical="center"/>
    </xf>
    <xf numFmtId="0" fontId="13" fillId="0" borderId="50" xfId="0" applyFont="1" applyBorder="1" applyAlignment="1">
      <alignment horizontal="left" vertical="center"/>
    </xf>
    <xf numFmtId="0" fontId="25" fillId="0" borderId="3" xfId="0" applyFont="1" applyBorder="1" applyAlignment="1">
      <alignment horizontal="center" vertical="center"/>
    </xf>
    <xf numFmtId="0" fontId="17" fillId="0" borderId="3" xfId="0" applyFont="1" applyBorder="1">
      <alignment vertical="center"/>
    </xf>
    <xf numFmtId="0" fontId="17" fillId="0" borderId="41" xfId="0" applyFont="1" applyBorder="1" applyAlignment="1">
      <alignment horizontal="left" vertical="center"/>
    </xf>
    <xf numFmtId="38" fontId="12" fillId="4" borderId="1" xfId="0" applyNumberFormat="1" applyFont="1" applyFill="1" applyBorder="1">
      <alignment vertical="center"/>
    </xf>
    <xf numFmtId="0" fontId="13" fillId="0" borderId="34" xfId="0" applyFont="1" applyBorder="1" applyAlignment="1">
      <alignment horizontal="center" vertical="center"/>
    </xf>
    <xf numFmtId="0" fontId="13" fillId="0" borderId="51" xfId="0" applyFont="1" applyBorder="1" applyAlignment="1">
      <alignment horizontal="left" vertical="center"/>
    </xf>
    <xf numFmtId="0" fontId="13" fillId="0" borderId="54" xfId="0" applyFont="1" applyBorder="1" applyAlignment="1">
      <alignment horizontal="center" vertical="center"/>
    </xf>
    <xf numFmtId="0" fontId="13" fillId="0" borderId="55" xfId="0" applyFont="1" applyBorder="1" applyAlignment="1">
      <alignment horizontal="left" vertical="center"/>
    </xf>
    <xf numFmtId="49" fontId="7" fillId="2" borderId="40" xfId="0" applyNumberFormat="1" applyFont="1" applyFill="1" applyBorder="1" applyAlignment="1">
      <alignment horizontal="right" vertical="center"/>
    </xf>
    <xf numFmtId="0" fontId="18" fillId="0" borderId="26" xfId="7" applyFont="1" applyBorder="1" applyAlignment="1">
      <alignment vertical="center" shrinkToFit="1"/>
    </xf>
    <xf numFmtId="0" fontId="18" fillId="0" borderId="9" xfId="7" applyFont="1" applyBorder="1" applyAlignment="1">
      <alignment horizontal="left" vertical="center" shrinkToFit="1"/>
    </xf>
    <xf numFmtId="0" fontId="18" fillId="0" borderId="8" xfId="7" applyFont="1" applyBorder="1" applyAlignment="1">
      <alignment horizontal="center" vertical="center" wrapText="1"/>
    </xf>
    <xf numFmtId="0" fontId="23" fillId="0" borderId="26" xfId="7" applyFont="1" applyBorder="1" applyAlignment="1">
      <alignment horizontal="center" vertical="center" wrapText="1"/>
    </xf>
    <xf numFmtId="0" fontId="18" fillId="0" borderId="24" xfId="7" applyFont="1" applyBorder="1" applyAlignment="1">
      <alignment horizontal="left" vertical="center" wrapText="1" shrinkToFit="1"/>
    </xf>
    <xf numFmtId="0" fontId="18" fillId="0" borderId="20" xfId="7" applyFont="1" applyBorder="1" applyAlignment="1">
      <alignment horizontal="left" vertical="center" shrinkToFit="1"/>
    </xf>
    <xf numFmtId="0" fontId="18" fillId="0" borderId="22" xfId="7" applyFont="1" applyBorder="1" applyAlignment="1">
      <alignment horizontal="center" vertical="center" wrapText="1"/>
    </xf>
    <xf numFmtId="0" fontId="23" fillId="0" borderId="29" xfId="7" applyFont="1" applyBorder="1" applyAlignment="1">
      <alignment horizontal="center" vertical="center" wrapText="1"/>
    </xf>
    <xf numFmtId="0" fontId="18" fillId="0" borderId="21" xfId="7" applyFont="1" applyBorder="1" applyAlignment="1">
      <alignment horizontal="left" vertical="center" shrinkToFit="1"/>
    </xf>
    <xf numFmtId="0" fontId="18" fillId="0" borderId="25" xfId="7" applyFont="1" applyBorder="1" applyAlignment="1">
      <alignment horizontal="left" vertical="center" shrinkToFit="1"/>
    </xf>
    <xf numFmtId="0" fontId="18" fillId="0" borderId="21" xfId="7" applyFont="1" applyBorder="1" applyAlignment="1">
      <alignment horizontal="left" vertical="center" wrapText="1" shrinkToFit="1"/>
    </xf>
    <xf numFmtId="0" fontId="18" fillId="0" borderId="13" xfId="7" applyFont="1" applyBorder="1" applyAlignment="1">
      <alignment horizontal="center" vertical="center" wrapText="1"/>
    </xf>
    <xf numFmtId="0" fontId="23" fillId="0" borderId="13" xfId="7" applyFont="1" applyBorder="1" applyAlignment="1">
      <alignment horizontal="center" vertical="center" wrapText="1"/>
    </xf>
    <xf numFmtId="0" fontId="18" fillId="0" borderId="27" xfId="7" applyFont="1" applyBorder="1" applyAlignment="1">
      <alignment vertical="center" wrapText="1"/>
    </xf>
    <xf numFmtId="0" fontId="18" fillId="0" borderId="24" xfId="7" applyFont="1" applyBorder="1" applyAlignment="1">
      <alignment horizontal="center" vertical="center" wrapText="1"/>
    </xf>
    <xf numFmtId="0" fontId="23" fillId="0" borderId="24" xfId="7" applyFont="1" applyBorder="1" applyAlignment="1">
      <alignment horizontal="center" vertical="center" wrapText="1"/>
    </xf>
    <xf numFmtId="0" fontId="18" fillId="0" borderId="24" xfId="7" applyFont="1" applyBorder="1" applyAlignment="1">
      <alignment horizontal="left" vertical="center" wrapText="1"/>
    </xf>
    <xf numFmtId="0" fontId="23" fillId="0" borderId="25" xfId="7" applyFont="1" applyBorder="1" applyAlignment="1">
      <alignment horizontal="center" vertical="center" wrapText="1"/>
    </xf>
    <xf numFmtId="0" fontId="18" fillId="0" borderId="23" xfId="7" applyFont="1" applyBorder="1" applyAlignment="1">
      <alignment horizontal="left" vertical="center" wrapText="1" shrinkToFit="1"/>
    </xf>
    <xf numFmtId="0" fontId="18" fillId="0" borderId="23" xfId="7" applyFont="1" applyBorder="1" applyAlignment="1">
      <alignment vertical="center" wrapText="1"/>
    </xf>
    <xf numFmtId="0" fontId="18" fillId="0" borderId="21" xfId="7" applyFont="1" applyBorder="1" applyAlignment="1">
      <alignment vertical="center" wrapText="1" shrinkToFit="1"/>
    </xf>
    <xf numFmtId="0" fontId="23" fillId="0" borderId="16" xfId="7" applyFont="1" applyBorder="1" applyAlignment="1">
      <alignment horizontal="center" vertical="center" wrapText="1"/>
    </xf>
    <xf numFmtId="0" fontId="18" fillId="0" borderId="16" xfId="7" applyFont="1" applyBorder="1" applyAlignment="1">
      <alignment horizontal="left" vertical="center" shrinkToFit="1"/>
    </xf>
    <xf numFmtId="0" fontId="23" fillId="0" borderId="27" xfId="7" applyFont="1" applyBorder="1" applyAlignment="1">
      <alignment horizontal="center" vertical="center" wrapText="1"/>
    </xf>
    <xf numFmtId="0" fontId="18" fillId="0" borderId="5" xfId="7" applyFont="1" applyBorder="1" applyAlignment="1">
      <alignment horizontal="left" vertical="center" shrinkToFit="1"/>
    </xf>
    <xf numFmtId="0" fontId="18" fillId="0" borderId="0" xfId="7" applyFont="1" applyAlignment="1">
      <alignment horizontal="left" vertical="center" shrinkToFit="1"/>
    </xf>
    <xf numFmtId="0" fontId="26" fillId="2" borderId="3" xfId="0" applyFont="1" applyFill="1" applyBorder="1">
      <alignment vertical="center"/>
    </xf>
    <xf numFmtId="0" fontId="10" fillId="2" borderId="3" xfId="0" applyFont="1" applyFill="1" applyBorder="1">
      <alignment vertical="center"/>
    </xf>
    <xf numFmtId="38" fontId="10" fillId="4" borderId="1" xfId="1" applyFont="1" applyFill="1" applyBorder="1">
      <alignment vertical="center"/>
    </xf>
    <xf numFmtId="0" fontId="10" fillId="0" borderId="0" xfId="0" applyFont="1">
      <alignment vertical="center"/>
    </xf>
    <xf numFmtId="0" fontId="10" fillId="0" borderId="22" xfId="0" applyFont="1" applyBorder="1" applyAlignment="1">
      <alignment horizontal="center" vertical="center"/>
    </xf>
    <xf numFmtId="0" fontId="10" fillId="0" borderId="18" xfId="0" applyFont="1" applyBorder="1">
      <alignment vertical="center"/>
    </xf>
    <xf numFmtId="0" fontId="10" fillId="0" borderId="16" xfId="0" applyFont="1" applyBorder="1">
      <alignment vertical="center"/>
    </xf>
    <xf numFmtId="38" fontId="10" fillId="0" borderId="13" xfId="1" applyFont="1" applyFill="1" applyBorder="1">
      <alignment vertical="center"/>
    </xf>
    <xf numFmtId="38" fontId="10" fillId="4" borderId="13" xfId="1" applyFont="1" applyFill="1" applyBorder="1">
      <alignment vertical="center"/>
    </xf>
    <xf numFmtId="0" fontId="10" fillId="2" borderId="3" xfId="0" applyFont="1" applyFill="1" applyBorder="1" applyAlignment="1">
      <alignment horizontal="center" vertical="center"/>
    </xf>
    <xf numFmtId="0" fontId="12" fillId="2" borderId="3" xfId="0" applyFont="1" applyFill="1" applyBorder="1">
      <alignment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12" fillId="0" borderId="31" xfId="0" applyFont="1" applyBorder="1">
      <alignment vertical="center"/>
    </xf>
    <xf numFmtId="0" fontId="12" fillId="0" borderId="34" xfId="0" applyFont="1" applyBorder="1">
      <alignment vertical="center"/>
    </xf>
    <xf numFmtId="38" fontId="13" fillId="4" borderId="12" xfId="1" applyFont="1" applyFill="1" applyBorder="1">
      <alignment vertical="center"/>
    </xf>
    <xf numFmtId="38" fontId="13" fillId="4" borderId="15" xfId="1" applyFont="1" applyFill="1" applyBorder="1">
      <alignment vertical="center"/>
    </xf>
    <xf numFmtId="0" fontId="12" fillId="2" borderId="63" xfId="0" applyFont="1" applyFill="1" applyBorder="1" applyAlignment="1">
      <alignment horizontal="left" vertical="center"/>
    </xf>
    <xf numFmtId="38" fontId="12" fillId="4" borderId="6" xfId="1" applyFont="1" applyFill="1" applyBorder="1">
      <alignment vertical="center"/>
    </xf>
    <xf numFmtId="0" fontId="10" fillId="0" borderId="38" xfId="0" applyFont="1" applyBorder="1">
      <alignment vertical="center"/>
    </xf>
    <xf numFmtId="0" fontId="26" fillId="0" borderId="17" xfId="0" applyFont="1" applyBorder="1">
      <alignment vertical="center"/>
    </xf>
    <xf numFmtId="0" fontId="10" fillId="0" borderId="0" xfId="0" applyFont="1" applyAlignment="1">
      <alignment horizontal="center" vertical="center"/>
    </xf>
    <xf numFmtId="0" fontId="10" fillId="0" borderId="39" xfId="0" applyFont="1" applyBorder="1" applyAlignment="1">
      <alignment horizontal="left" vertical="center"/>
    </xf>
    <xf numFmtId="0" fontId="10" fillId="5" borderId="17" xfId="0" applyFont="1" applyFill="1" applyBorder="1">
      <alignment vertical="center"/>
    </xf>
    <xf numFmtId="0" fontId="26" fillId="3" borderId="4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xf>
    <xf numFmtId="0" fontId="26" fillId="3" borderId="43" xfId="0" applyFont="1" applyFill="1" applyBorder="1" applyAlignment="1">
      <alignment horizontal="center" vertical="center"/>
    </xf>
    <xf numFmtId="0" fontId="26" fillId="2" borderId="44" xfId="0" applyFont="1" applyFill="1" applyBorder="1" applyAlignment="1">
      <alignment horizontal="left" vertical="center"/>
    </xf>
    <xf numFmtId="49" fontId="10" fillId="5" borderId="44" xfId="0" applyNumberFormat="1" applyFont="1" applyFill="1" applyBorder="1" applyAlignment="1">
      <alignment horizontal="right" vertical="center"/>
    </xf>
    <xf numFmtId="38" fontId="10" fillId="5" borderId="1" xfId="1" applyFont="1" applyFill="1" applyBorder="1">
      <alignment vertical="center"/>
    </xf>
    <xf numFmtId="0" fontId="10" fillId="5" borderId="2" xfId="0" applyFont="1" applyFill="1" applyBorder="1" applyAlignment="1">
      <alignment horizontal="center" vertical="center"/>
    </xf>
    <xf numFmtId="0" fontId="10" fillId="5" borderId="41" xfId="0" applyFont="1" applyFill="1" applyBorder="1" applyAlignment="1">
      <alignment horizontal="left" vertical="center"/>
    </xf>
    <xf numFmtId="49" fontId="10" fillId="0" borderId="45" xfId="0" applyNumberFormat="1" applyFont="1" applyBorder="1" applyAlignment="1">
      <alignment horizontal="right" vertical="center"/>
    </xf>
    <xf numFmtId="0" fontId="10" fillId="0" borderId="5" xfId="0" applyFont="1" applyBorder="1">
      <alignment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5" xfId="0" applyFont="1" applyBorder="1" applyAlignment="1">
      <alignment horizontal="center" vertical="center"/>
    </xf>
    <xf numFmtId="0" fontId="10" fillId="0" borderId="46" xfId="0" applyFont="1" applyBorder="1" applyAlignment="1">
      <alignment horizontal="left" vertical="center"/>
    </xf>
    <xf numFmtId="49" fontId="10" fillId="0" borderId="38" xfId="0" applyNumberFormat="1" applyFont="1" applyBorder="1" applyAlignment="1">
      <alignment horizontal="right" vertical="center"/>
    </xf>
    <xf numFmtId="0" fontId="10" fillId="0" borderId="19" xfId="0" applyFont="1" applyBorder="1">
      <alignment vertical="center"/>
    </xf>
    <xf numFmtId="49" fontId="10" fillId="0" borderId="47" xfId="0" applyNumberFormat="1" applyFont="1" applyBorder="1">
      <alignment vertical="center"/>
    </xf>
    <xf numFmtId="0" fontId="10" fillId="0" borderId="14" xfId="0" applyFont="1" applyBorder="1">
      <alignment vertical="center"/>
    </xf>
    <xf numFmtId="0" fontId="10" fillId="0" borderId="18" xfId="0" applyFont="1" applyBorder="1" applyAlignment="1">
      <alignment horizontal="center" vertical="center"/>
    </xf>
    <xf numFmtId="0" fontId="10" fillId="0" borderId="48" xfId="0" applyFont="1" applyBorder="1" applyAlignment="1">
      <alignment horizontal="left" vertical="center"/>
    </xf>
    <xf numFmtId="0" fontId="10" fillId="5" borderId="1" xfId="0" applyFont="1" applyFill="1" applyBorder="1" applyAlignment="1">
      <alignment vertical="center" wrapText="1"/>
    </xf>
    <xf numFmtId="0" fontId="30" fillId="5" borderId="1" xfId="5" applyFont="1" applyFill="1" applyBorder="1">
      <alignment vertical="center"/>
    </xf>
    <xf numFmtId="49" fontId="10" fillId="2" borderId="40" xfId="0" applyNumberFormat="1" applyFont="1" applyFill="1" applyBorder="1" applyAlignment="1">
      <alignment horizontal="right" vertical="center"/>
    </xf>
    <xf numFmtId="38" fontId="10" fillId="2" borderId="3" xfId="1" applyFont="1" applyFill="1" applyBorder="1">
      <alignment vertical="center"/>
    </xf>
    <xf numFmtId="0" fontId="10" fillId="2" borderId="63" xfId="0" applyFont="1" applyFill="1" applyBorder="1" applyAlignment="1">
      <alignment horizontal="left" vertical="center"/>
    </xf>
    <xf numFmtId="0" fontId="10" fillId="0" borderId="11" xfId="0" applyFont="1" applyBorder="1">
      <alignment vertical="center"/>
    </xf>
    <xf numFmtId="38" fontId="26" fillId="4" borderId="10" xfId="1" applyFont="1" applyFill="1" applyBorder="1">
      <alignment vertical="center"/>
    </xf>
    <xf numFmtId="0" fontId="10" fillId="0" borderId="30" xfId="0" applyFont="1" applyBorder="1">
      <alignment vertical="center"/>
    </xf>
    <xf numFmtId="0" fontId="26" fillId="0" borderId="31" xfId="0" applyFont="1" applyBorder="1" applyAlignment="1">
      <alignment horizontal="center" vertical="center"/>
    </xf>
    <xf numFmtId="0" fontId="26" fillId="0" borderId="50" xfId="0" applyFont="1" applyBorder="1" applyAlignment="1">
      <alignment horizontal="left" vertical="center"/>
    </xf>
    <xf numFmtId="38" fontId="26" fillId="4" borderId="33" xfId="1" applyFont="1" applyFill="1" applyBorder="1">
      <alignment vertical="center"/>
    </xf>
    <xf numFmtId="0" fontId="10" fillId="0" borderId="32" xfId="0" applyFont="1" applyBorder="1">
      <alignment vertical="center"/>
    </xf>
    <xf numFmtId="0" fontId="26" fillId="0" borderId="0" xfId="0" applyFont="1" applyAlignment="1">
      <alignment horizontal="center" vertical="center"/>
    </xf>
    <xf numFmtId="0" fontId="26" fillId="0" borderId="39" xfId="0" applyFont="1" applyBorder="1" applyAlignment="1">
      <alignment horizontal="left" vertical="center"/>
    </xf>
    <xf numFmtId="38" fontId="26" fillId="4" borderId="58" xfId="1" applyFont="1" applyFill="1" applyBorder="1">
      <alignment vertical="center"/>
    </xf>
    <xf numFmtId="0" fontId="10" fillId="0" borderId="62" xfId="0" applyFont="1" applyBorder="1">
      <alignment vertical="center"/>
    </xf>
    <xf numFmtId="0" fontId="26" fillId="0" borderId="60" xfId="0" applyFont="1" applyBorder="1" applyAlignment="1">
      <alignment horizontal="center" vertical="center"/>
    </xf>
    <xf numFmtId="0" fontId="26" fillId="0" borderId="61" xfId="0" applyFont="1" applyBorder="1" applyAlignment="1">
      <alignment horizontal="left" vertical="center"/>
    </xf>
    <xf numFmtId="0" fontId="26" fillId="2" borderId="63" xfId="0" applyFont="1" applyFill="1" applyBorder="1" applyAlignment="1">
      <alignment horizontal="left" vertical="center"/>
    </xf>
    <xf numFmtId="0" fontId="10" fillId="0" borderId="0" xfId="0" applyFont="1" applyAlignment="1">
      <alignment horizontal="left" vertical="center"/>
    </xf>
    <xf numFmtId="0" fontId="32" fillId="0" borderId="3" xfId="0" applyFont="1" applyBorder="1" applyAlignment="1">
      <alignment horizontal="center" vertical="center"/>
    </xf>
    <xf numFmtId="0" fontId="29" fillId="0" borderId="3" xfId="0" applyFont="1" applyBorder="1">
      <alignment vertical="center"/>
    </xf>
    <xf numFmtId="0" fontId="29" fillId="0" borderId="63" xfId="0" applyFont="1" applyBorder="1" applyAlignment="1">
      <alignment horizontal="left" vertical="center"/>
    </xf>
    <xf numFmtId="0" fontId="26" fillId="2" borderId="40" xfId="0" applyFont="1" applyFill="1" applyBorder="1" applyAlignment="1">
      <alignment horizontal="left" vertical="center"/>
    </xf>
    <xf numFmtId="38" fontId="10" fillId="4" borderId="1" xfId="0" applyNumberFormat="1" applyFont="1" applyFill="1" applyBorder="1">
      <alignment vertical="center"/>
    </xf>
    <xf numFmtId="0" fontId="30" fillId="5" borderId="1" xfId="0" applyFont="1" applyFill="1" applyBorder="1">
      <alignment vertical="center"/>
    </xf>
    <xf numFmtId="0" fontId="10" fillId="5" borderId="9" xfId="0" applyFont="1" applyFill="1" applyBorder="1">
      <alignment vertical="center"/>
    </xf>
    <xf numFmtId="38" fontId="10" fillId="4" borderId="6" xfId="1" applyFont="1" applyFill="1" applyBorder="1">
      <alignment vertical="center"/>
    </xf>
    <xf numFmtId="0" fontId="13" fillId="0" borderId="54" xfId="0" applyFont="1" applyBorder="1">
      <alignment vertical="center"/>
    </xf>
    <xf numFmtId="38" fontId="13" fillId="4" borderId="53" xfId="1" applyFont="1" applyFill="1" applyBorder="1">
      <alignment vertical="center"/>
    </xf>
    <xf numFmtId="0" fontId="13" fillId="2" borderId="63" xfId="0" applyFont="1" applyFill="1" applyBorder="1" applyAlignment="1">
      <alignment horizontal="left" vertical="center"/>
    </xf>
    <xf numFmtId="0" fontId="33" fillId="0" borderId="0" xfId="0" applyFont="1">
      <alignment vertical="center"/>
    </xf>
    <xf numFmtId="0" fontId="34" fillId="0" borderId="0" xfId="0" applyFont="1">
      <alignment vertical="center"/>
    </xf>
    <xf numFmtId="0" fontId="13" fillId="2" borderId="44" xfId="0" applyFont="1" applyFill="1" applyBorder="1" applyAlignment="1">
      <alignment horizontal="left" vertical="center" shrinkToFit="1"/>
    </xf>
    <xf numFmtId="49" fontId="12" fillId="0" borderId="45" xfId="0" applyNumberFormat="1" applyFont="1" applyBorder="1" applyAlignment="1">
      <alignment horizontal="right" vertical="center" shrinkToFit="1"/>
    </xf>
    <xf numFmtId="49" fontId="12" fillId="0" borderId="38" xfId="0" applyNumberFormat="1" applyFont="1" applyBorder="1" applyAlignment="1">
      <alignment horizontal="right" vertical="center" shrinkToFit="1"/>
    </xf>
    <xf numFmtId="49" fontId="12" fillId="0" borderId="47" xfId="0" applyNumberFormat="1" applyFont="1" applyBorder="1" applyAlignment="1">
      <alignment vertical="center" shrinkToFit="1"/>
    </xf>
    <xf numFmtId="0" fontId="13" fillId="2" borderId="40" xfId="0" applyFont="1" applyFill="1" applyBorder="1" applyAlignment="1">
      <alignment horizontal="left" vertical="center" shrinkToFit="1"/>
    </xf>
    <xf numFmtId="0" fontId="12" fillId="5" borderId="17" xfId="0" applyFont="1" applyFill="1" applyBorder="1" applyAlignment="1" applyProtection="1">
      <alignment vertical="center" wrapText="1"/>
      <protection locked="0"/>
    </xf>
    <xf numFmtId="49" fontId="12" fillId="5" borderId="44" xfId="0" applyNumberFormat="1" applyFont="1" applyFill="1" applyBorder="1" applyAlignment="1" applyProtection="1">
      <alignment horizontal="right" vertical="center" shrinkToFit="1"/>
      <protection locked="0"/>
    </xf>
    <xf numFmtId="0" fontId="12" fillId="5" borderId="1" xfId="0" applyFont="1" applyFill="1" applyBorder="1" applyAlignment="1" applyProtection="1">
      <alignment vertical="center" wrapText="1"/>
      <protection locked="0"/>
    </xf>
    <xf numFmtId="38" fontId="12" fillId="5" borderId="1" xfId="1" applyFont="1" applyFill="1" applyBorder="1" applyAlignment="1" applyProtection="1">
      <alignment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12" fillId="5" borderId="9"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5" fillId="0" borderId="0" xfId="0" applyFont="1" applyProtection="1">
      <alignment vertical="center"/>
      <protection locked="0"/>
    </xf>
    <xf numFmtId="0" fontId="0" fillId="0" borderId="0" xfId="0" applyProtection="1">
      <alignment vertical="center"/>
      <protection locked="0"/>
    </xf>
    <xf numFmtId="0" fontId="23" fillId="0" borderId="64" xfId="7" applyFont="1" applyBorder="1" applyAlignment="1">
      <alignment horizontal="center" vertical="center" wrapText="1"/>
    </xf>
    <xf numFmtId="0" fontId="27"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9" fillId="0" borderId="40" xfId="0" applyFont="1" applyBorder="1" applyAlignment="1">
      <alignment horizontal="left" vertical="center"/>
    </xf>
    <xf numFmtId="0" fontId="29" fillId="0" borderId="3" xfId="0" applyFont="1" applyBorder="1" applyAlignment="1">
      <alignment horizontal="left" vertical="center"/>
    </xf>
    <xf numFmtId="49" fontId="26" fillId="0" borderId="49" xfId="0" applyNumberFormat="1" applyFont="1" applyBorder="1" applyAlignment="1">
      <alignment horizontal="center" vertical="center"/>
    </xf>
    <xf numFmtId="0" fontId="26" fillId="0" borderId="12" xfId="0" applyFont="1" applyBorder="1" applyAlignment="1">
      <alignment horizontal="center" vertical="center"/>
    </xf>
    <xf numFmtId="49" fontId="26" fillId="0" borderId="59" xfId="0" applyNumberFormat="1" applyFont="1" applyBorder="1" applyAlignment="1">
      <alignment horizontal="center" vertical="center"/>
    </xf>
    <xf numFmtId="0" fontId="26" fillId="0" borderId="15" xfId="0" applyFont="1" applyBorder="1" applyAlignment="1">
      <alignment horizontal="center" vertical="center"/>
    </xf>
    <xf numFmtId="49" fontId="26" fillId="0" borderId="56" xfId="0" applyNumberFormat="1" applyFont="1" applyBorder="1" applyAlignment="1">
      <alignment horizontal="center" vertical="center"/>
    </xf>
    <xf numFmtId="0" fontId="26" fillId="0" borderId="57" xfId="0" applyFont="1" applyBorder="1" applyAlignment="1">
      <alignment horizontal="center"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18" xfId="0" applyFont="1" applyFill="1" applyBorder="1" applyAlignment="1">
      <alignment horizontal="left"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7" fillId="0" borderId="40" xfId="0" applyFont="1" applyBorder="1" applyAlignment="1">
      <alignment horizontal="left" vertical="center"/>
    </xf>
    <xf numFmtId="0" fontId="17" fillId="0" borderId="3" xfId="0" applyFont="1" applyBorder="1" applyAlignment="1">
      <alignment horizontal="left" vertical="center"/>
    </xf>
    <xf numFmtId="49" fontId="13" fillId="0" borderId="44" xfId="0" applyNumberFormat="1" applyFont="1" applyBorder="1" applyAlignment="1">
      <alignment horizontal="center" vertical="center"/>
    </xf>
    <xf numFmtId="0" fontId="13" fillId="0" borderId="1" xfId="0" applyFont="1" applyBorder="1" applyAlignment="1">
      <alignment horizontal="center" vertical="center"/>
    </xf>
    <xf numFmtId="49" fontId="13" fillId="0" borderId="52" xfId="0" applyNumberFormat="1" applyFont="1" applyBorder="1" applyAlignment="1">
      <alignment horizontal="center" vertical="center"/>
    </xf>
    <xf numFmtId="0" fontId="13" fillId="0" borderId="53" xfId="0" applyFont="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8" xfId="0" applyFont="1" applyFill="1" applyBorder="1" applyAlignment="1">
      <alignment horizontal="left" vertical="center"/>
    </xf>
    <xf numFmtId="49" fontId="13" fillId="0" borderId="49" xfId="0" applyNumberFormat="1" applyFont="1" applyBorder="1" applyAlignment="1">
      <alignment horizontal="center" vertical="center"/>
    </xf>
    <xf numFmtId="0" fontId="13"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18" fillId="0" borderId="6" xfId="7" applyFont="1" applyBorder="1" applyAlignment="1">
      <alignment horizontal="center" vertical="center" wrapText="1"/>
    </xf>
    <xf numFmtId="0" fontId="18" fillId="0" borderId="9" xfId="7" applyFont="1" applyBorder="1" applyAlignment="1">
      <alignment horizontal="center" vertical="center" wrapText="1"/>
    </xf>
    <xf numFmtId="0" fontId="18" fillId="0" borderId="13" xfId="7" applyFont="1" applyBorder="1" applyAlignment="1">
      <alignment horizontal="center" vertical="center" wrapText="1"/>
    </xf>
    <xf numFmtId="0" fontId="18" fillId="0" borderId="64" xfId="7" applyFont="1" applyBorder="1" applyAlignment="1">
      <alignment horizontal="center" vertical="center" wrapText="1"/>
    </xf>
    <xf numFmtId="0" fontId="18" fillId="0" borderId="28" xfId="7" applyFont="1" applyBorder="1" applyAlignment="1">
      <alignment horizontal="center" vertical="center" wrapText="1"/>
    </xf>
    <xf numFmtId="0" fontId="18" fillId="0" borderId="23" xfId="7" applyFont="1" applyBorder="1" applyAlignment="1">
      <alignment horizontal="center" vertical="center" wrapText="1"/>
    </xf>
    <xf numFmtId="0" fontId="18" fillId="0" borderId="22" xfId="7" applyFont="1" applyBorder="1" applyAlignment="1">
      <alignment horizontal="center" vertical="center" wrapText="1"/>
    </xf>
    <xf numFmtId="0" fontId="18" fillId="0" borderId="25" xfId="7" applyFont="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261938</xdr:colOff>
      <xdr:row>2</xdr:row>
      <xdr:rowOff>159651</xdr:rowOff>
    </xdr:from>
    <xdr:to>
      <xdr:col>7</xdr:col>
      <xdr:colOff>991937</xdr:colOff>
      <xdr:row>4</xdr:row>
      <xdr:rowOff>214555</xdr:rowOff>
    </xdr:to>
    <xdr:sp macro="" textlink="">
      <xdr:nvSpPr>
        <xdr:cNvPr id="17" name="吹き出し: 四角形 16">
          <a:extLst>
            <a:ext uri="{FF2B5EF4-FFF2-40B4-BE49-F238E27FC236}">
              <a16:creationId xmlns:a16="http://schemas.microsoft.com/office/drawing/2014/main" id="{19DF4E8E-6963-4E4B-85C8-BEB83B2776CF}"/>
            </a:ext>
          </a:extLst>
        </xdr:cNvPr>
        <xdr:cNvSpPr/>
      </xdr:nvSpPr>
      <xdr:spPr>
        <a:xfrm>
          <a:off x="6286501" y="1564589"/>
          <a:ext cx="4111374" cy="531154"/>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646044</xdr:colOff>
      <xdr:row>61</xdr:row>
      <xdr:rowOff>38524</xdr:rowOff>
    </xdr:from>
    <xdr:to>
      <xdr:col>20</xdr:col>
      <xdr:colOff>402930</xdr:colOff>
      <xdr:row>63</xdr:row>
      <xdr:rowOff>136072</xdr:rowOff>
    </xdr:to>
    <xdr:sp macro="" textlink="">
      <xdr:nvSpPr>
        <xdr:cNvPr id="19" name="吹き出し: 四角形 18">
          <a:extLst>
            <a:ext uri="{FF2B5EF4-FFF2-40B4-BE49-F238E27FC236}">
              <a16:creationId xmlns:a16="http://schemas.microsoft.com/office/drawing/2014/main" id="{1D65174E-D21A-4BD6-A392-F3A397B2B18C}"/>
            </a:ext>
          </a:extLst>
        </xdr:cNvPr>
        <xdr:cNvSpPr/>
      </xdr:nvSpPr>
      <xdr:spPr>
        <a:xfrm>
          <a:off x="16947401" y="15781988"/>
          <a:ext cx="6424386" cy="587405"/>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7</xdr:col>
      <xdr:colOff>2220073</xdr:colOff>
      <xdr:row>1</xdr:row>
      <xdr:rowOff>213014</xdr:rowOff>
    </xdr:from>
    <xdr:to>
      <xdr:col>9</xdr:col>
      <xdr:colOff>1798048</xdr:colOff>
      <xdr:row>5</xdr:row>
      <xdr:rowOff>108857</xdr:rowOff>
    </xdr:to>
    <xdr:sp macro="" textlink="">
      <xdr:nvSpPr>
        <xdr:cNvPr id="24" name="吹き出し: 四角形 23">
          <a:extLst>
            <a:ext uri="{FF2B5EF4-FFF2-40B4-BE49-F238E27FC236}">
              <a16:creationId xmlns:a16="http://schemas.microsoft.com/office/drawing/2014/main" id="{99497638-CF6B-4673-A856-51B483674E40}"/>
            </a:ext>
          </a:extLst>
        </xdr:cNvPr>
        <xdr:cNvSpPr/>
      </xdr:nvSpPr>
      <xdr:spPr>
        <a:xfrm>
          <a:off x="11609002" y="716478"/>
          <a:ext cx="4177189" cy="1066058"/>
        </a:xfrm>
        <a:prstGeom prst="wedgeRectCallout">
          <a:avLst>
            <a:gd name="adj1" fmla="val -66657"/>
            <a:gd name="adj2" fmla="val -402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11</xdr:col>
      <xdr:colOff>8888</xdr:colOff>
      <xdr:row>42</xdr:row>
      <xdr:rowOff>193508</xdr:rowOff>
    </xdr:from>
    <xdr:to>
      <xdr:col>21</xdr:col>
      <xdr:colOff>240915</xdr:colOff>
      <xdr:row>46</xdr:row>
      <xdr:rowOff>122842</xdr:rowOff>
    </xdr:to>
    <xdr:sp macro="" textlink="">
      <xdr:nvSpPr>
        <xdr:cNvPr id="2" name="吹き出し: 四角形 1">
          <a:extLst>
            <a:ext uri="{FF2B5EF4-FFF2-40B4-BE49-F238E27FC236}">
              <a16:creationId xmlns:a16="http://schemas.microsoft.com/office/drawing/2014/main" id="{2C651D23-DA27-4010-AE33-E2A4FB7073C1}"/>
            </a:ext>
          </a:extLst>
        </xdr:cNvPr>
        <xdr:cNvSpPr/>
      </xdr:nvSpPr>
      <xdr:spPr>
        <a:xfrm>
          <a:off x="16661763" y="11623508"/>
          <a:ext cx="6899527" cy="945334"/>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10</xdr:col>
      <xdr:colOff>596808</xdr:colOff>
      <xdr:row>13</xdr:row>
      <xdr:rowOff>96898</xdr:rowOff>
    </xdr:from>
    <xdr:to>
      <xdr:col>18</xdr:col>
      <xdr:colOff>337434</xdr:colOff>
      <xdr:row>16</xdr:row>
      <xdr:rowOff>234873</xdr:rowOff>
    </xdr:to>
    <xdr:sp macro="" textlink="">
      <xdr:nvSpPr>
        <xdr:cNvPr id="3" name="吹き出し: 四角形 2">
          <a:extLst>
            <a:ext uri="{FF2B5EF4-FFF2-40B4-BE49-F238E27FC236}">
              <a16:creationId xmlns:a16="http://schemas.microsoft.com/office/drawing/2014/main" id="{59030C2A-F90B-4CFF-891B-C4FBC306D958}"/>
            </a:ext>
          </a:extLst>
        </xdr:cNvPr>
        <xdr:cNvSpPr/>
      </xdr:nvSpPr>
      <xdr:spPr>
        <a:xfrm>
          <a:off x="16898165" y="4083791"/>
          <a:ext cx="5074626" cy="872761"/>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設備の見積書に「送料」「試運転調整費」が含まれる場合は、工事費に区分けしてください。</a:t>
          </a:r>
        </a:p>
      </xdr:txBody>
    </xdr:sp>
    <xdr:clientData/>
  </xdr:twoCellAnchor>
  <xdr:twoCellAnchor>
    <xdr:from>
      <xdr:col>10</xdr:col>
      <xdr:colOff>620939</xdr:colOff>
      <xdr:row>22</xdr:row>
      <xdr:rowOff>15800</xdr:rowOff>
    </xdr:from>
    <xdr:to>
      <xdr:col>18</xdr:col>
      <xdr:colOff>359660</xdr:colOff>
      <xdr:row>25</xdr:row>
      <xdr:rowOff>157767</xdr:rowOff>
    </xdr:to>
    <xdr:sp macro="" textlink="">
      <xdr:nvSpPr>
        <xdr:cNvPr id="5" name="吹き出し: 四角形 4">
          <a:extLst>
            <a:ext uri="{FF2B5EF4-FFF2-40B4-BE49-F238E27FC236}">
              <a16:creationId xmlns:a16="http://schemas.microsoft.com/office/drawing/2014/main" id="{0E3D2380-0D63-4ABD-A729-7F04CEE92985}"/>
            </a:ext>
          </a:extLst>
        </xdr:cNvPr>
        <xdr:cNvSpPr/>
      </xdr:nvSpPr>
      <xdr:spPr>
        <a:xfrm>
          <a:off x="16922296" y="6207050"/>
          <a:ext cx="5072721" cy="876753"/>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10</xdr:col>
      <xdr:colOff>361405</xdr:colOff>
      <xdr:row>26</xdr:row>
      <xdr:rowOff>150331</xdr:rowOff>
    </xdr:from>
    <xdr:to>
      <xdr:col>21</xdr:col>
      <xdr:colOff>192473</xdr:colOff>
      <xdr:row>30</xdr:row>
      <xdr:rowOff>238414</xdr:rowOff>
    </xdr:to>
    <xdr:sp macro="" textlink="">
      <xdr:nvSpPr>
        <xdr:cNvPr id="6" name="吹き出し: 四角形 5">
          <a:extLst>
            <a:ext uri="{FF2B5EF4-FFF2-40B4-BE49-F238E27FC236}">
              <a16:creationId xmlns:a16="http://schemas.microsoft.com/office/drawing/2014/main" id="{3697E37F-FBA1-4454-9545-4249DEC8DA4D}"/>
            </a:ext>
          </a:extLst>
        </xdr:cNvPr>
        <xdr:cNvSpPr/>
      </xdr:nvSpPr>
      <xdr:spPr>
        <a:xfrm>
          <a:off x="16662762" y="7321295"/>
          <a:ext cx="6865961" cy="1067798"/>
        </a:xfrm>
        <a:prstGeom prst="wedgeRectCallout">
          <a:avLst>
            <a:gd name="adj1" fmla="val -93127"/>
            <a:gd name="adj2" fmla="val -8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11</xdr:col>
      <xdr:colOff>21369</xdr:colOff>
      <xdr:row>0</xdr:row>
      <xdr:rowOff>59780</xdr:rowOff>
    </xdr:from>
    <xdr:to>
      <xdr:col>27</xdr:col>
      <xdr:colOff>54433</xdr:colOff>
      <xdr:row>7</xdr:row>
      <xdr:rowOff>122465</xdr:rowOff>
    </xdr:to>
    <xdr:grpSp>
      <xdr:nvGrpSpPr>
        <xdr:cNvPr id="7" name="グループ化 6">
          <a:extLst>
            <a:ext uri="{FF2B5EF4-FFF2-40B4-BE49-F238E27FC236}">
              <a16:creationId xmlns:a16="http://schemas.microsoft.com/office/drawing/2014/main" id="{E945AB51-7050-4401-BCB9-A0C8D51B0F90}"/>
            </a:ext>
          </a:extLst>
        </xdr:cNvPr>
        <xdr:cNvGrpSpPr/>
      </xdr:nvGrpSpPr>
      <xdr:grpSpPr>
        <a:xfrm>
          <a:off x="16698283" y="59780"/>
          <a:ext cx="10831693" cy="2087428"/>
          <a:chOff x="16949642" y="494483"/>
          <a:chExt cx="6623912" cy="2774505"/>
        </a:xfrm>
      </xdr:grpSpPr>
      <xdr:grpSp>
        <xdr:nvGrpSpPr>
          <xdr:cNvPr id="8" name="グループ化 7">
            <a:extLst>
              <a:ext uri="{FF2B5EF4-FFF2-40B4-BE49-F238E27FC236}">
                <a16:creationId xmlns:a16="http://schemas.microsoft.com/office/drawing/2014/main" id="{3F8452C2-ED35-86B3-E026-8B4E975CD52B}"/>
              </a:ext>
            </a:extLst>
          </xdr:cNvPr>
          <xdr:cNvGrpSpPr/>
        </xdr:nvGrpSpPr>
        <xdr:grpSpPr>
          <a:xfrm>
            <a:off x="16949642" y="494483"/>
            <a:ext cx="6623912" cy="2774505"/>
            <a:chOff x="21825642" y="-304331"/>
            <a:chExt cx="6834389" cy="2711541"/>
          </a:xfrm>
        </xdr:grpSpPr>
        <xdr:sp macro="" textlink="">
          <xdr:nvSpPr>
            <xdr:cNvPr id="10" name="吹き出し: 四角形 9">
              <a:extLst>
                <a:ext uri="{FF2B5EF4-FFF2-40B4-BE49-F238E27FC236}">
                  <a16:creationId xmlns:a16="http://schemas.microsoft.com/office/drawing/2014/main" id="{1022472F-EF0C-2B24-0242-64F04BB1ED4C}"/>
                </a:ext>
              </a:extLst>
            </xdr:cNvPr>
            <xdr:cNvSpPr/>
          </xdr:nvSpPr>
          <xdr:spPr>
            <a:xfrm>
              <a:off x="21825642" y="-304331"/>
              <a:ext cx="6834389" cy="2711541"/>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p>
          </xdr:txBody>
        </xdr:sp>
        <xdr:sp macro="" textlink="">
          <xdr:nvSpPr>
            <xdr:cNvPr id="11" name="正方形/長方形 10">
              <a:extLst>
                <a:ext uri="{FF2B5EF4-FFF2-40B4-BE49-F238E27FC236}">
                  <a16:creationId xmlns:a16="http://schemas.microsoft.com/office/drawing/2014/main" id="{3B3863D5-0460-FDB7-E55C-E947C1F0EC44}"/>
                </a:ext>
              </a:extLst>
            </xdr:cNvPr>
            <xdr:cNvSpPr/>
          </xdr:nvSpPr>
          <xdr:spPr>
            <a:xfrm>
              <a:off x="21942544" y="524032"/>
              <a:ext cx="442545" cy="287032"/>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正方形/長方形 8">
            <a:extLst>
              <a:ext uri="{FF2B5EF4-FFF2-40B4-BE49-F238E27FC236}">
                <a16:creationId xmlns:a16="http://schemas.microsoft.com/office/drawing/2014/main" id="{11FF9F8C-B83E-2EF6-4ADF-812FCE5B9C22}"/>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3399</xdr:colOff>
      <xdr:row>7</xdr:row>
      <xdr:rowOff>245670</xdr:rowOff>
    </xdr:from>
    <xdr:to>
      <xdr:col>18</xdr:col>
      <xdr:colOff>316408</xdr:colOff>
      <xdr:row>10</xdr:row>
      <xdr:rowOff>1760</xdr:rowOff>
    </xdr:to>
    <xdr:sp macro="" textlink="">
      <xdr:nvSpPr>
        <xdr:cNvPr id="12" name="吹き出し: 四角形 11">
          <a:extLst>
            <a:ext uri="{FF2B5EF4-FFF2-40B4-BE49-F238E27FC236}">
              <a16:creationId xmlns:a16="http://schemas.microsoft.com/office/drawing/2014/main" id="{CED4477F-6494-439F-82E1-836F39E2E0BA}"/>
            </a:ext>
          </a:extLst>
        </xdr:cNvPr>
        <xdr:cNvSpPr/>
      </xdr:nvSpPr>
      <xdr:spPr>
        <a:xfrm>
          <a:off x="16672149" y="2259527"/>
          <a:ext cx="4980259" cy="749412"/>
        </a:xfrm>
        <a:prstGeom prst="wedgeRectCallout">
          <a:avLst>
            <a:gd name="adj1" fmla="val -60712"/>
            <a:gd name="adj2" fmla="val -431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19</xdr:col>
      <xdr:colOff>21770</xdr:colOff>
      <xdr:row>7</xdr:row>
      <xdr:rowOff>217713</xdr:rowOff>
    </xdr:from>
    <xdr:to>
      <xdr:col>26</xdr:col>
      <xdr:colOff>533399</xdr:colOff>
      <xdr:row>26</xdr:row>
      <xdr:rowOff>81716</xdr:rowOff>
    </xdr:to>
    <xdr:pic>
      <xdr:nvPicPr>
        <xdr:cNvPr id="14" name="図 13">
          <a:extLst>
            <a:ext uri="{FF2B5EF4-FFF2-40B4-BE49-F238E27FC236}">
              <a16:creationId xmlns:a16="http://schemas.microsoft.com/office/drawing/2014/main" id="{14143B2C-89A3-4E49-B3B2-95ABABC36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7999" y="2242456"/>
          <a:ext cx="5236029" cy="4871431"/>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C206-968F-4613-8C29-F0E278D68FCB}">
  <sheetPr>
    <pageSetUpPr fitToPage="1"/>
  </sheetPr>
  <dimension ref="A1:J77"/>
  <sheetViews>
    <sheetView zoomScale="70" zoomScaleNormal="70" workbookViewId="0"/>
  </sheetViews>
  <sheetFormatPr defaultRowHeight="19.8" x14ac:dyDescent="0.45"/>
  <cols>
    <col min="1" max="1" width="6.796875" style="91" customWidth="1"/>
    <col min="2" max="2" width="41.19921875" style="91" customWidth="1"/>
    <col min="3" max="3" width="22.19921875" style="91" customWidth="1"/>
    <col min="4" max="4" width="8.796875" style="91"/>
    <col min="5" max="5" width="8.796875" style="109"/>
    <col min="6" max="6" width="17.69921875" style="91" customWidth="1"/>
    <col min="7" max="7" width="17.796875" style="91" customWidth="1"/>
    <col min="8" max="8" width="38" style="91" customWidth="1"/>
    <col min="9" max="9" width="22.19921875" style="109" customWidth="1"/>
    <col min="10" max="10" width="30.3984375" style="153" customWidth="1"/>
    <col min="11" max="11" width="4.8984375" customWidth="1"/>
  </cols>
  <sheetData>
    <row r="1" spans="1:10" ht="20.399999999999999" thickBot="1" x14ac:dyDescent="0.5"/>
    <row r="2" spans="1:10" ht="33.6" customHeight="1" x14ac:dyDescent="0.45">
      <c r="A2" s="186" t="s">
        <v>107</v>
      </c>
      <c r="B2" s="187"/>
      <c r="C2" s="187"/>
      <c r="D2" s="187"/>
      <c r="E2" s="187"/>
      <c r="F2" s="187"/>
      <c r="G2" s="187"/>
      <c r="H2" s="187"/>
      <c r="I2" s="187"/>
      <c r="J2" s="188"/>
    </row>
    <row r="3" spans="1:10" x14ac:dyDescent="0.45">
      <c r="A3" s="107"/>
      <c r="B3" s="108" t="s">
        <v>105</v>
      </c>
      <c r="C3" s="108" t="s">
        <v>106</v>
      </c>
      <c r="J3" s="110"/>
    </row>
    <row r="4" spans="1:10" x14ac:dyDescent="0.45">
      <c r="A4" s="107"/>
      <c r="B4" s="111" t="s">
        <v>194</v>
      </c>
      <c r="C4" s="111" t="s">
        <v>195</v>
      </c>
      <c r="J4" s="110"/>
    </row>
    <row r="5" spans="1:10" x14ac:dyDescent="0.45">
      <c r="A5" s="107"/>
      <c r="J5" s="110"/>
    </row>
    <row r="6" spans="1:10" x14ac:dyDescent="0.45">
      <c r="A6" s="107"/>
      <c r="J6" s="110"/>
    </row>
    <row r="7" spans="1:10" s="8" customFormat="1" ht="26.4" x14ac:dyDescent="0.45">
      <c r="A7" s="189" t="s">
        <v>109</v>
      </c>
      <c r="B7" s="190"/>
      <c r="C7" s="190"/>
      <c r="D7" s="190"/>
      <c r="E7" s="190"/>
      <c r="F7" s="190"/>
      <c r="G7" s="190"/>
      <c r="H7" s="154"/>
      <c r="I7" s="155"/>
      <c r="J7" s="156"/>
    </row>
    <row r="8" spans="1:10" ht="39.6" x14ac:dyDescent="0.45">
      <c r="A8" s="112" t="s">
        <v>0</v>
      </c>
      <c r="B8" s="113" t="s">
        <v>1</v>
      </c>
      <c r="C8" s="113" t="s">
        <v>2</v>
      </c>
      <c r="D8" s="113" t="s">
        <v>3</v>
      </c>
      <c r="E8" s="113" t="s">
        <v>10</v>
      </c>
      <c r="F8" s="113" t="s">
        <v>102</v>
      </c>
      <c r="G8" s="114" t="s">
        <v>108</v>
      </c>
      <c r="H8" s="113" t="s">
        <v>5</v>
      </c>
      <c r="I8" s="115" t="s">
        <v>4</v>
      </c>
      <c r="J8" s="116" t="s">
        <v>103</v>
      </c>
    </row>
    <row r="9" spans="1:10" x14ac:dyDescent="0.45">
      <c r="A9" s="117">
        <v>1</v>
      </c>
      <c r="B9" s="197" t="s">
        <v>123</v>
      </c>
      <c r="C9" s="198"/>
      <c r="D9" s="198"/>
      <c r="E9" s="198"/>
      <c r="F9" s="198"/>
      <c r="G9" s="198"/>
      <c r="H9" s="198"/>
      <c r="I9" s="198"/>
      <c r="J9" s="152"/>
    </row>
    <row r="10" spans="1:10" x14ac:dyDescent="0.45">
      <c r="A10" s="118" t="s">
        <v>8</v>
      </c>
      <c r="B10" s="4" t="s">
        <v>43</v>
      </c>
      <c r="C10" s="4"/>
      <c r="D10" s="4">
        <v>10</v>
      </c>
      <c r="E10" s="3" t="s">
        <v>44</v>
      </c>
      <c r="F10" s="119">
        <v>22000</v>
      </c>
      <c r="G10" s="119">
        <f>F10*D10</f>
        <v>220000</v>
      </c>
      <c r="H10" s="4"/>
      <c r="I10" s="120" t="s">
        <v>12</v>
      </c>
      <c r="J10" s="121" t="s">
        <v>169</v>
      </c>
    </row>
    <row r="11" spans="1:10" x14ac:dyDescent="0.45">
      <c r="A11" s="118" t="s">
        <v>186</v>
      </c>
      <c r="B11" s="4" t="s">
        <v>79</v>
      </c>
      <c r="C11" s="4"/>
      <c r="D11" s="4">
        <v>2</v>
      </c>
      <c r="E11" s="3" t="s">
        <v>44</v>
      </c>
      <c r="F11" s="119">
        <v>22000</v>
      </c>
      <c r="G11" s="119">
        <f>D11*F11</f>
        <v>44000</v>
      </c>
      <c r="H11" s="4"/>
      <c r="I11" s="120" t="s">
        <v>23</v>
      </c>
      <c r="J11" s="121" t="s">
        <v>149</v>
      </c>
    </row>
    <row r="12" spans="1:10" x14ac:dyDescent="0.45">
      <c r="A12" s="122"/>
      <c r="B12" s="123"/>
      <c r="C12" s="123"/>
      <c r="D12" s="123"/>
      <c r="E12" s="124"/>
      <c r="F12" s="18" t="s">
        <v>96</v>
      </c>
      <c r="G12" s="90">
        <f>SUMIF(I10:I11,"補助対象",G10:G11)</f>
        <v>220000</v>
      </c>
      <c r="H12" s="125"/>
      <c r="I12" s="126"/>
      <c r="J12" s="127"/>
    </row>
    <row r="13" spans="1:10" x14ac:dyDescent="0.45">
      <c r="A13" s="128"/>
      <c r="E13" s="92"/>
      <c r="F13" s="18" t="s">
        <v>97</v>
      </c>
      <c r="G13" s="90">
        <f>SUMIF(I10:I11,"補助対象外",G10:G11)</f>
        <v>44000</v>
      </c>
      <c r="H13" s="129"/>
      <c r="J13" s="110"/>
    </row>
    <row r="14" spans="1:10" x14ac:dyDescent="0.45">
      <c r="A14" s="130"/>
      <c r="B14" s="93"/>
      <c r="C14" s="93"/>
      <c r="D14" s="93"/>
      <c r="E14" s="94"/>
      <c r="F14" s="17" t="s">
        <v>170</v>
      </c>
      <c r="G14" s="90">
        <f>SUM(G10:G11)</f>
        <v>264000</v>
      </c>
      <c r="H14" s="131"/>
      <c r="I14" s="132"/>
      <c r="J14" s="133"/>
    </row>
    <row r="15" spans="1:10" x14ac:dyDescent="0.45">
      <c r="A15" s="157">
        <v>2</v>
      </c>
      <c r="B15" s="198" t="s">
        <v>178</v>
      </c>
      <c r="C15" s="198"/>
      <c r="D15" s="198"/>
      <c r="E15" s="198"/>
      <c r="F15" s="198"/>
      <c r="G15" s="198"/>
      <c r="H15" s="199"/>
      <c r="I15" s="198"/>
      <c r="J15" s="152"/>
    </row>
    <row r="16" spans="1:10" x14ac:dyDescent="0.45">
      <c r="A16" s="118" t="s">
        <v>11</v>
      </c>
      <c r="B16" s="4" t="s">
        <v>18</v>
      </c>
      <c r="C16" s="4" t="s">
        <v>68</v>
      </c>
      <c r="D16" s="4">
        <v>1</v>
      </c>
      <c r="E16" s="3" t="s">
        <v>13</v>
      </c>
      <c r="F16" s="119">
        <v>25000</v>
      </c>
      <c r="G16" s="119">
        <v>25000</v>
      </c>
      <c r="H16" s="4"/>
      <c r="I16" s="120" t="s">
        <v>12</v>
      </c>
      <c r="J16" s="121" t="s">
        <v>159</v>
      </c>
    </row>
    <row r="17" spans="1:10" x14ac:dyDescent="0.45">
      <c r="A17" s="118" t="s">
        <v>63</v>
      </c>
      <c r="B17" s="4" t="s">
        <v>75</v>
      </c>
      <c r="C17" s="4" t="s">
        <v>69</v>
      </c>
      <c r="D17" s="4">
        <v>1</v>
      </c>
      <c r="E17" s="3" t="s">
        <v>13</v>
      </c>
      <c r="F17" s="119">
        <v>50000</v>
      </c>
      <c r="G17" s="119">
        <v>50000</v>
      </c>
      <c r="H17" s="4"/>
      <c r="I17" s="120" t="s">
        <v>12</v>
      </c>
      <c r="J17" s="121" t="s">
        <v>163</v>
      </c>
    </row>
    <row r="18" spans="1:10" x14ac:dyDescent="0.45">
      <c r="A18" s="118" t="s">
        <v>64</v>
      </c>
      <c r="B18" s="4" t="s">
        <v>77</v>
      </c>
      <c r="C18" s="4" t="s">
        <v>76</v>
      </c>
      <c r="D18" s="4">
        <v>1</v>
      </c>
      <c r="E18" s="3" t="s">
        <v>13</v>
      </c>
      <c r="F18" s="119">
        <v>70000</v>
      </c>
      <c r="G18" s="119">
        <v>50000</v>
      </c>
      <c r="H18" s="4"/>
      <c r="I18" s="120" t="s">
        <v>12</v>
      </c>
      <c r="J18" s="121" t="s">
        <v>161</v>
      </c>
    </row>
    <row r="19" spans="1:10" x14ac:dyDescent="0.45">
      <c r="A19" s="118" t="s">
        <v>40</v>
      </c>
      <c r="B19" s="4" t="s">
        <v>71</v>
      </c>
      <c r="C19" s="4" t="s">
        <v>72</v>
      </c>
      <c r="D19" s="4">
        <v>1</v>
      </c>
      <c r="E19" s="3" t="s">
        <v>13</v>
      </c>
      <c r="F19" s="119">
        <v>40000</v>
      </c>
      <c r="G19" s="119">
        <v>40000</v>
      </c>
      <c r="H19" s="4"/>
      <c r="I19" s="120" t="s">
        <v>12</v>
      </c>
      <c r="J19" s="121" t="s">
        <v>163</v>
      </c>
    </row>
    <row r="20" spans="1:10" x14ac:dyDescent="0.45">
      <c r="A20" s="118" t="s">
        <v>41</v>
      </c>
      <c r="B20" s="4" t="s">
        <v>19</v>
      </c>
      <c r="C20" s="4" t="s">
        <v>70</v>
      </c>
      <c r="D20" s="4">
        <v>1</v>
      </c>
      <c r="E20" s="3" t="s">
        <v>13</v>
      </c>
      <c r="F20" s="119">
        <v>100000</v>
      </c>
      <c r="G20" s="119">
        <v>100000</v>
      </c>
      <c r="H20" s="4"/>
      <c r="I20" s="120" t="s">
        <v>23</v>
      </c>
      <c r="J20" s="121" t="s">
        <v>161</v>
      </c>
    </row>
    <row r="21" spans="1:10" x14ac:dyDescent="0.45">
      <c r="A21" s="122"/>
      <c r="B21" s="123"/>
      <c r="C21" s="123"/>
      <c r="D21" s="123"/>
      <c r="E21" s="124"/>
      <c r="F21" s="18" t="s">
        <v>96</v>
      </c>
      <c r="G21" s="90">
        <f>SUMIF(I16:I20,"補助対象",G16:G20)</f>
        <v>165000</v>
      </c>
      <c r="H21" s="125"/>
      <c r="I21" s="126"/>
      <c r="J21" s="127"/>
    </row>
    <row r="22" spans="1:10" x14ac:dyDescent="0.45">
      <c r="A22" s="128"/>
      <c r="E22" s="92"/>
      <c r="F22" s="18" t="s">
        <v>97</v>
      </c>
      <c r="G22" s="90">
        <f>SUMIF(I16:I20,"補助対象外",G16:G20)</f>
        <v>100000</v>
      </c>
      <c r="H22" s="129"/>
      <c r="J22" s="110"/>
    </row>
    <row r="23" spans="1:10" x14ac:dyDescent="0.45">
      <c r="A23" s="130"/>
      <c r="B23" s="93"/>
      <c r="C23" s="93"/>
      <c r="D23" s="93"/>
      <c r="E23" s="94"/>
      <c r="F23" s="17" t="s">
        <v>170</v>
      </c>
      <c r="G23" s="158">
        <f>SUM(G16:G20)</f>
        <v>265000</v>
      </c>
      <c r="H23" s="131"/>
      <c r="I23" s="132"/>
      <c r="J23" s="133"/>
    </row>
    <row r="24" spans="1:10" x14ac:dyDescent="0.45">
      <c r="A24" s="117">
        <v>3</v>
      </c>
      <c r="B24" s="197" t="s">
        <v>191</v>
      </c>
      <c r="C24" s="198"/>
      <c r="D24" s="198"/>
      <c r="E24" s="198"/>
      <c r="F24" s="198"/>
      <c r="G24" s="198"/>
      <c r="H24" s="198"/>
      <c r="I24" s="198"/>
      <c r="J24" s="152"/>
    </row>
    <row r="25" spans="1:10" x14ac:dyDescent="0.45">
      <c r="A25" s="118" t="s">
        <v>110</v>
      </c>
      <c r="B25" s="4" t="s">
        <v>46</v>
      </c>
      <c r="C25" s="4" t="s">
        <v>24</v>
      </c>
      <c r="D25" s="4">
        <v>50</v>
      </c>
      <c r="E25" s="3" t="s">
        <v>17</v>
      </c>
      <c r="F25" s="119">
        <v>50</v>
      </c>
      <c r="G25" s="119">
        <f t="shared" ref="G25:G42" si="0">F25*D25</f>
        <v>2500</v>
      </c>
      <c r="H25" s="4"/>
      <c r="I25" s="120" t="s">
        <v>12</v>
      </c>
      <c r="J25" s="121" t="s">
        <v>173</v>
      </c>
    </row>
    <row r="26" spans="1:10" x14ac:dyDescent="0.45">
      <c r="A26" s="118" t="s">
        <v>111</v>
      </c>
      <c r="B26" s="4" t="s">
        <v>46</v>
      </c>
      <c r="C26" s="4" t="s">
        <v>24</v>
      </c>
      <c r="D26" s="4">
        <v>30</v>
      </c>
      <c r="E26" s="3" t="s">
        <v>17</v>
      </c>
      <c r="F26" s="119">
        <v>50</v>
      </c>
      <c r="G26" s="119">
        <f t="shared" si="0"/>
        <v>1500</v>
      </c>
      <c r="H26" s="4"/>
      <c r="I26" s="120" t="s">
        <v>23</v>
      </c>
      <c r="J26" s="121" t="s">
        <v>173</v>
      </c>
    </row>
    <row r="27" spans="1:10" x14ac:dyDescent="0.45">
      <c r="A27" s="118" t="s">
        <v>52</v>
      </c>
      <c r="B27" s="4" t="s">
        <v>20</v>
      </c>
      <c r="C27" s="4" t="s">
        <v>42</v>
      </c>
      <c r="D27" s="4">
        <v>30</v>
      </c>
      <c r="E27" s="3" t="s">
        <v>17</v>
      </c>
      <c r="F27" s="119">
        <v>100</v>
      </c>
      <c r="G27" s="119">
        <f t="shared" si="0"/>
        <v>3000</v>
      </c>
      <c r="H27" s="4"/>
      <c r="I27" s="120" t="s">
        <v>23</v>
      </c>
      <c r="J27" s="121" t="s">
        <v>173</v>
      </c>
    </row>
    <row r="28" spans="1:10" x14ac:dyDescent="0.45">
      <c r="A28" s="118" t="s">
        <v>53</v>
      </c>
      <c r="B28" s="4" t="s">
        <v>66</v>
      </c>
      <c r="C28" s="4" t="s">
        <v>32</v>
      </c>
      <c r="D28" s="4">
        <v>10</v>
      </c>
      <c r="E28" s="3" t="s">
        <v>17</v>
      </c>
      <c r="F28" s="119">
        <v>50</v>
      </c>
      <c r="G28" s="119">
        <f t="shared" si="0"/>
        <v>500</v>
      </c>
      <c r="H28" s="4"/>
      <c r="I28" s="120" t="s">
        <v>65</v>
      </c>
      <c r="J28" s="121" t="s">
        <v>173</v>
      </c>
    </row>
    <row r="29" spans="1:10" x14ac:dyDescent="0.45">
      <c r="A29" s="118" t="s">
        <v>54</v>
      </c>
      <c r="B29" s="4" t="s">
        <v>21</v>
      </c>
      <c r="C29" s="4" t="s">
        <v>27</v>
      </c>
      <c r="D29" s="4">
        <v>2</v>
      </c>
      <c r="E29" s="3" t="s">
        <v>22</v>
      </c>
      <c r="F29" s="119">
        <v>20000</v>
      </c>
      <c r="G29" s="119">
        <f t="shared" si="0"/>
        <v>40000</v>
      </c>
      <c r="H29" s="4"/>
      <c r="I29" s="120" t="s">
        <v>23</v>
      </c>
      <c r="J29" s="121" t="s">
        <v>173</v>
      </c>
    </row>
    <row r="30" spans="1:10" x14ac:dyDescent="0.45">
      <c r="A30" s="118" t="s">
        <v>55</v>
      </c>
      <c r="B30" s="4" t="s">
        <v>25</v>
      </c>
      <c r="C30" s="4" t="s">
        <v>26</v>
      </c>
      <c r="D30" s="4">
        <v>10</v>
      </c>
      <c r="E30" s="3" t="s">
        <v>17</v>
      </c>
      <c r="F30" s="119">
        <v>200</v>
      </c>
      <c r="G30" s="119">
        <f t="shared" si="0"/>
        <v>2000</v>
      </c>
      <c r="H30" s="4"/>
      <c r="I30" s="120" t="s">
        <v>23</v>
      </c>
      <c r="J30" s="121" t="s">
        <v>173</v>
      </c>
    </row>
    <row r="31" spans="1:10" x14ac:dyDescent="0.45">
      <c r="A31" s="118" t="s">
        <v>56</v>
      </c>
      <c r="B31" s="4" t="s">
        <v>28</v>
      </c>
      <c r="C31" s="4" t="s">
        <v>29</v>
      </c>
      <c r="D31" s="4">
        <v>1</v>
      </c>
      <c r="E31" s="3" t="s">
        <v>30</v>
      </c>
      <c r="F31" s="119">
        <v>300</v>
      </c>
      <c r="G31" s="119">
        <f t="shared" si="0"/>
        <v>300</v>
      </c>
      <c r="H31" s="4"/>
      <c r="I31" s="120" t="s">
        <v>23</v>
      </c>
      <c r="J31" s="121" t="s">
        <v>173</v>
      </c>
    </row>
    <row r="32" spans="1:10" x14ac:dyDescent="0.45">
      <c r="A32" s="118" t="s">
        <v>57</v>
      </c>
      <c r="B32" s="4" t="s">
        <v>31</v>
      </c>
      <c r="C32" s="4" t="s">
        <v>32</v>
      </c>
      <c r="D32" s="4">
        <v>10</v>
      </c>
      <c r="E32" s="3" t="s">
        <v>30</v>
      </c>
      <c r="F32" s="119">
        <v>100</v>
      </c>
      <c r="G32" s="119">
        <f t="shared" si="0"/>
        <v>1000</v>
      </c>
      <c r="H32" s="4"/>
      <c r="I32" s="120" t="s">
        <v>23</v>
      </c>
      <c r="J32" s="121" t="s">
        <v>173</v>
      </c>
    </row>
    <row r="33" spans="1:10" x14ac:dyDescent="0.45">
      <c r="A33" s="118" t="s">
        <v>58</v>
      </c>
      <c r="B33" s="4" t="s">
        <v>36</v>
      </c>
      <c r="C33" s="4" t="s">
        <v>37</v>
      </c>
      <c r="D33" s="4">
        <v>1</v>
      </c>
      <c r="E33" s="3" t="s">
        <v>22</v>
      </c>
      <c r="F33" s="119">
        <v>40000</v>
      </c>
      <c r="G33" s="119">
        <f t="shared" si="0"/>
        <v>40000</v>
      </c>
      <c r="H33" s="4"/>
      <c r="I33" s="120" t="s">
        <v>23</v>
      </c>
      <c r="J33" s="121" t="s">
        <v>173</v>
      </c>
    </row>
    <row r="34" spans="1:10" x14ac:dyDescent="0.45">
      <c r="A34" s="118" t="s">
        <v>59</v>
      </c>
      <c r="B34" s="4" t="s">
        <v>33</v>
      </c>
      <c r="C34" s="4" t="s">
        <v>35</v>
      </c>
      <c r="D34" s="4">
        <v>2</v>
      </c>
      <c r="E34" s="3" t="s">
        <v>34</v>
      </c>
      <c r="F34" s="119">
        <v>110</v>
      </c>
      <c r="G34" s="119">
        <f t="shared" si="0"/>
        <v>220</v>
      </c>
      <c r="H34" s="4"/>
      <c r="I34" s="120" t="s">
        <v>23</v>
      </c>
      <c r="J34" s="121" t="s">
        <v>173</v>
      </c>
    </row>
    <row r="35" spans="1:10" x14ac:dyDescent="0.45">
      <c r="A35" s="118" t="s">
        <v>60</v>
      </c>
      <c r="B35" s="4" t="s">
        <v>38</v>
      </c>
      <c r="C35" s="4" t="s">
        <v>39</v>
      </c>
      <c r="D35" s="4">
        <v>2</v>
      </c>
      <c r="E35" s="3" t="s">
        <v>30</v>
      </c>
      <c r="F35" s="119">
        <v>600</v>
      </c>
      <c r="G35" s="119">
        <f t="shared" si="0"/>
        <v>1200</v>
      </c>
      <c r="H35" s="4"/>
      <c r="I35" s="120" t="s">
        <v>23</v>
      </c>
      <c r="J35" s="121" t="s">
        <v>173</v>
      </c>
    </row>
    <row r="36" spans="1:10" x14ac:dyDescent="0.45">
      <c r="A36" s="118" t="s">
        <v>61</v>
      </c>
      <c r="B36" s="4" t="s">
        <v>80</v>
      </c>
      <c r="C36" s="4" t="s">
        <v>81</v>
      </c>
      <c r="D36" s="4">
        <v>10</v>
      </c>
      <c r="E36" s="3" t="s">
        <v>82</v>
      </c>
      <c r="F36" s="119">
        <v>1500</v>
      </c>
      <c r="G36" s="119">
        <f t="shared" si="0"/>
        <v>15000</v>
      </c>
      <c r="H36" s="4"/>
      <c r="I36" s="120" t="s">
        <v>12</v>
      </c>
      <c r="J36" s="121" t="s">
        <v>173</v>
      </c>
    </row>
    <row r="37" spans="1:10" x14ac:dyDescent="0.45">
      <c r="A37" s="118" t="s">
        <v>62</v>
      </c>
      <c r="B37" s="4" t="s">
        <v>80</v>
      </c>
      <c r="C37" s="4" t="s">
        <v>83</v>
      </c>
      <c r="D37" s="4">
        <v>15</v>
      </c>
      <c r="E37" s="3" t="s">
        <v>82</v>
      </c>
      <c r="F37" s="119">
        <v>500</v>
      </c>
      <c r="G37" s="119">
        <f t="shared" si="0"/>
        <v>7500</v>
      </c>
      <c r="H37" s="4"/>
      <c r="I37" s="120" t="s">
        <v>12</v>
      </c>
      <c r="J37" s="121" t="s">
        <v>173</v>
      </c>
    </row>
    <row r="38" spans="1:10" x14ac:dyDescent="0.45">
      <c r="A38" s="118" t="s">
        <v>124</v>
      </c>
      <c r="B38" s="4" t="s">
        <v>84</v>
      </c>
      <c r="C38" s="4" t="s">
        <v>85</v>
      </c>
      <c r="D38" s="4">
        <v>25</v>
      </c>
      <c r="E38" s="3" t="s">
        <v>82</v>
      </c>
      <c r="F38" s="119">
        <v>500</v>
      </c>
      <c r="G38" s="119">
        <f t="shared" si="0"/>
        <v>12500</v>
      </c>
      <c r="H38" s="4"/>
      <c r="I38" s="120" t="s">
        <v>12</v>
      </c>
      <c r="J38" s="121" t="s">
        <v>173</v>
      </c>
    </row>
    <row r="39" spans="1:10" x14ac:dyDescent="0.45">
      <c r="A39" s="118" t="s">
        <v>125</v>
      </c>
      <c r="B39" s="4" t="s">
        <v>86</v>
      </c>
      <c r="C39" s="4"/>
      <c r="D39" s="4">
        <v>1</v>
      </c>
      <c r="E39" s="3" t="s">
        <v>34</v>
      </c>
      <c r="F39" s="119">
        <v>3000</v>
      </c>
      <c r="G39" s="119">
        <f t="shared" si="0"/>
        <v>3000</v>
      </c>
      <c r="H39" s="4"/>
      <c r="I39" s="120" t="s">
        <v>12</v>
      </c>
      <c r="J39" s="121" t="s">
        <v>173</v>
      </c>
    </row>
    <row r="40" spans="1:10" x14ac:dyDescent="0.45">
      <c r="A40" s="118" t="s">
        <v>126</v>
      </c>
      <c r="B40" s="4" t="s">
        <v>14</v>
      </c>
      <c r="C40" s="4" t="s">
        <v>88</v>
      </c>
      <c r="D40" s="4">
        <v>50</v>
      </c>
      <c r="E40" s="3" t="s">
        <v>17</v>
      </c>
      <c r="F40" s="119">
        <v>250</v>
      </c>
      <c r="G40" s="119">
        <f t="shared" si="0"/>
        <v>12500</v>
      </c>
      <c r="H40" s="4"/>
      <c r="I40" s="120" t="s">
        <v>12</v>
      </c>
      <c r="J40" s="121" t="s">
        <v>173</v>
      </c>
    </row>
    <row r="41" spans="1:10" x14ac:dyDescent="0.45">
      <c r="A41" s="118" t="s">
        <v>127</v>
      </c>
      <c r="B41" s="4" t="s">
        <v>14</v>
      </c>
      <c r="C41" s="4" t="s">
        <v>87</v>
      </c>
      <c r="D41" s="4">
        <v>50</v>
      </c>
      <c r="E41" s="3" t="s">
        <v>17</v>
      </c>
      <c r="F41" s="119">
        <v>200</v>
      </c>
      <c r="G41" s="119">
        <f t="shared" si="0"/>
        <v>10000</v>
      </c>
      <c r="H41" s="4"/>
      <c r="I41" s="120" t="s">
        <v>23</v>
      </c>
      <c r="J41" s="121" t="s">
        <v>173</v>
      </c>
    </row>
    <row r="42" spans="1:10" x14ac:dyDescent="0.45">
      <c r="A42" s="118" t="s">
        <v>128</v>
      </c>
      <c r="B42" s="4" t="s">
        <v>14</v>
      </c>
      <c r="C42" s="4" t="s">
        <v>89</v>
      </c>
      <c r="D42" s="4">
        <v>50</v>
      </c>
      <c r="E42" s="3" t="s">
        <v>17</v>
      </c>
      <c r="F42" s="119">
        <v>100</v>
      </c>
      <c r="G42" s="119">
        <f t="shared" si="0"/>
        <v>5000</v>
      </c>
      <c r="H42" s="4"/>
      <c r="I42" s="120" t="s">
        <v>12</v>
      </c>
      <c r="J42" s="121" t="s">
        <v>173</v>
      </c>
    </row>
    <row r="43" spans="1:10" x14ac:dyDescent="0.45">
      <c r="A43" s="122"/>
      <c r="B43" s="123"/>
      <c r="C43" s="123"/>
      <c r="D43" s="123"/>
      <c r="E43" s="124"/>
      <c r="F43" s="18" t="s">
        <v>96</v>
      </c>
      <c r="G43" s="90">
        <f>SUMIF(I25:I42,"補助対象",G25:G42)</f>
        <v>58500</v>
      </c>
      <c r="H43" s="125"/>
      <c r="I43" s="126"/>
      <c r="J43" s="127"/>
    </row>
    <row r="44" spans="1:10" x14ac:dyDescent="0.45">
      <c r="A44" s="128"/>
      <c r="E44" s="92"/>
      <c r="F44" s="18" t="s">
        <v>97</v>
      </c>
      <c r="G44" s="90">
        <f>SUMIF(I25:I42,"補助対象外",G25:G42)</f>
        <v>99220</v>
      </c>
      <c r="H44" s="129"/>
      <c r="J44" s="110"/>
    </row>
    <row r="45" spans="1:10" x14ac:dyDescent="0.45">
      <c r="A45" s="130"/>
      <c r="B45" s="93"/>
      <c r="C45" s="93"/>
      <c r="D45" s="93"/>
      <c r="E45" s="94"/>
      <c r="F45" s="17" t="s">
        <v>170</v>
      </c>
      <c r="G45" s="90">
        <f>SUM(G25:G42)</f>
        <v>157720</v>
      </c>
      <c r="H45" s="131"/>
      <c r="I45" s="132"/>
      <c r="J45" s="133"/>
    </row>
    <row r="46" spans="1:10" x14ac:dyDescent="0.45">
      <c r="A46" s="117">
        <v>4</v>
      </c>
      <c r="B46" s="197" t="s">
        <v>192</v>
      </c>
      <c r="C46" s="198"/>
      <c r="D46" s="198"/>
      <c r="E46" s="198"/>
      <c r="F46" s="198"/>
      <c r="G46" s="198"/>
      <c r="H46" s="198"/>
      <c r="I46" s="198"/>
      <c r="J46" s="152"/>
    </row>
    <row r="47" spans="1:10" x14ac:dyDescent="0.45">
      <c r="A47" s="118" t="s">
        <v>15</v>
      </c>
      <c r="B47" s="4" t="s">
        <v>193</v>
      </c>
      <c r="C47" s="4"/>
      <c r="D47" s="4">
        <v>1</v>
      </c>
      <c r="E47" s="3" t="s">
        <v>113</v>
      </c>
      <c r="F47" s="119">
        <v>5000</v>
      </c>
      <c r="G47" s="119">
        <f t="shared" ref="G47:G58" si="1">F47*D47</f>
        <v>5000</v>
      </c>
      <c r="H47" s="4" t="s">
        <v>73</v>
      </c>
      <c r="I47" s="120" t="s">
        <v>12</v>
      </c>
      <c r="J47" s="121" t="s">
        <v>171</v>
      </c>
    </row>
    <row r="48" spans="1:10" x14ac:dyDescent="0.45">
      <c r="A48" s="118" t="s">
        <v>92</v>
      </c>
      <c r="B48" s="4" t="s">
        <v>78</v>
      </c>
      <c r="C48" s="4"/>
      <c r="D48" s="4">
        <v>1</v>
      </c>
      <c r="E48" s="3" t="s">
        <v>113</v>
      </c>
      <c r="F48" s="119">
        <v>5000</v>
      </c>
      <c r="G48" s="119">
        <f t="shared" si="1"/>
        <v>5000</v>
      </c>
      <c r="H48" s="4" t="s">
        <v>73</v>
      </c>
      <c r="I48" s="120" t="s">
        <v>23</v>
      </c>
      <c r="J48" s="121" t="s">
        <v>171</v>
      </c>
    </row>
    <row r="49" spans="1:10" x14ac:dyDescent="0.45">
      <c r="A49" s="118" t="s">
        <v>93</v>
      </c>
      <c r="B49" s="4" t="s">
        <v>74</v>
      </c>
      <c r="C49" s="4"/>
      <c r="D49" s="4">
        <v>5</v>
      </c>
      <c r="E49" s="3" t="s">
        <v>44</v>
      </c>
      <c r="F49" s="119">
        <v>22000</v>
      </c>
      <c r="G49" s="119">
        <f t="shared" si="1"/>
        <v>110000</v>
      </c>
      <c r="H49" s="4"/>
      <c r="I49" s="120" t="s">
        <v>12</v>
      </c>
      <c r="J49" s="121" t="s">
        <v>172</v>
      </c>
    </row>
    <row r="50" spans="1:10" x14ac:dyDescent="0.45">
      <c r="A50" s="118" t="s">
        <v>94</v>
      </c>
      <c r="B50" s="4" t="s">
        <v>74</v>
      </c>
      <c r="C50" s="4"/>
      <c r="D50" s="4">
        <v>3</v>
      </c>
      <c r="E50" s="3" t="s">
        <v>44</v>
      </c>
      <c r="F50" s="119">
        <v>22000</v>
      </c>
      <c r="G50" s="119">
        <f t="shared" si="1"/>
        <v>66000</v>
      </c>
      <c r="H50" s="4"/>
      <c r="I50" s="120" t="s">
        <v>23</v>
      </c>
      <c r="J50" s="121" t="s">
        <v>172</v>
      </c>
    </row>
    <row r="51" spans="1:10" x14ac:dyDescent="0.45">
      <c r="A51" s="118" t="s">
        <v>95</v>
      </c>
      <c r="B51" s="4" t="s">
        <v>51</v>
      </c>
      <c r="C51" s="4"/>
      <c r="D51" s="4">
        <v>3</v>
      </c>
      <c r="E51" s="3" t="s">
        <v>44</v>
      </c>
      <c r="F51" s="119">
        <v>22000</v>
      </c>
      <c r="G51" s="119">
        <f t="shared" si="1"/>
        <v>66000</v>
      </c>
      <c r="H51" s="4"/>
      <c r="I51" s="120" t="s">
        <v>23</v>
      </c>
      <c r="J51" s="121" t="s">
        <v>174</v>
      </c>
    </row>
    <row r="52" spans="1:10" x14ac:dyDescent="0.45">
      <c r="A52" s="118" t="s">
        <v>116</v>
      </c>
      <c r="B52" s="4" t="s">
        <v>49</v>
      </c>
      <c r="C52" s="4"/>
      <c r="D52" s="4">
        <v>2</v>
      </c>
      <c r="E52" s="3" t="s">
        <v>44</v>
      </c>
      <c r="F52" s="119">
        <v>22000</v>
      </c>
      <c r="G52" s="119">
        <f t="shared" si="1"/>
        <v>44000</v>
      </c>
      <c r="H52" s="4"/>
      <c r="I52" s="120" t="s">
        <v>12</v>
      </c>
      <c r="J52" s="121" t="s">
        <v>173</v>
      </c>
    </row>
    <row r="53" spans="1:10" x14ac:dyDescent="0.45">
      <c r="A53" s="118" t="s">
        <v>117</v>
      </c>
      <c r="B53" s="4" t="s">
        <v>49</v>
      </c>
      <c r="C53" s="4"/>
      <c r="D53" s="4">
        <v>3</v>
      </c>
      <c r="E53" s="3" t="s">
        <v>44</v>
      </c>
      <c r="F53" s="119">
        <v>22000</v>
      </c>
      <c r="G53" s="119">
        <f t="shared" si="1"/>
        <v>66000</v>
      </c>
      <c r="H53" s="4"/>
      <c r="I53" s="120" t="s">
        <v>23</v>
      </c>
      <c r="J53" s="121" t="s">
        <v>173</v>
      </c>
    </row>
    <row r="54" spans="1:10" x14ac:dyDescent="0.45">
      <c r="A54" s="118" t="s">
        <v>118</v>
      </c>
      <c r="B54" s="159" t="s">
        <v>48</v>
      </c>
      <c r="C54" s="4"/>
      <c r="D54" s="4">
        <v>3</v>
      </c>
      <c r="E54" s="3" t="s">
        <v>44</v>
      </c>
      <c r="F54" s="119">
        <v>22000</v>
      </c>
      <c r="G54" s="119">
        <f t="shared" si="1"/>
        <v>66000</v>
      </c>
      <c r="H54" s="4"/>
      <c r="I54" s="120" t="s">
        <v>23</v>
      </c>
      <c r="J54" s="121" t="s">
        <v>173</v>
      </c>
    </row>
    <row r="55" spans="1:10" x14ac:dyDescent="0.45">
      <c r="A55" s="118" t="s">
        <v>119</v>
      </c>
      <c r="B55" s="160" t="s">
        <v>90</v>
      </c>
      <c r="C55" s="4"/>
      <c r="D55" s="4">
        <v>5</v>
      </c>
      <c r="E55" s="3" t="s">
        <v>44</v>
      </c>
      <c r="F55" s="119">
        <v>22000</v>
      </c>
      <c r="G55" s="119">
        <f t="shared" si="1"/>
        <v>110000</v>
      </c>
      <c r="H55" s="4"/>
      <c r="I55" s="120" t="s">
        <v>12</v>
      </c>
      <c r="J55" s="121" t="s">
        <v>173</v>
      </c>
    </row>
    <row r="56" spans="1:10" x14ac:dyDescent="0.45">
      <c r="A56" s="118" t="s">
        <v>120</v>
      </c>
      <c r="B56" s="4" t="s">
        <v>91</v>
      </c>
      <c r="C56" s="4"/>
      <c r="D56" s="4">
        <v>5</v>
      </c>
      <c r="E56" s="3" t="s">
        <v>67</v>
      </c>
      <c r="F56" s="119">
        <v>5000</v>
      </c>
      <c r="G56" s="119">
        <f t="shared" si="1"/>
        <v>25000</v>
      </c>
      <c r="H56" s="4"/>
      <c r="I56" s="120" t="s">
        <v>12</v>
      </c>
      <c r="J56" s="121" t="s">
        <v>174</v>
      </c>
    </row>
    <row r="57" spans="1:10" x14ac:dyDescent="0.45">
      <c r="A57" s="118" t="s">
        <v>180</v>
      </c>
      <c r="B57" s="4" t="s">
        <v>47</v>
      </c>
      <c r="C57" s="4"/>
      <c r="D57" s="4">
        <v>3</v>
      </c>
      <c r="E57" s="3" t="s">
        <v>44</v>
      </c>
      <c r="F57" s="119">
        <v>22000</v>
      </c>
      <c r="G57" s="119">
        <f t="shared" si="1"/>
        <v>66000</v>
      </c>
      <c r="H57" s="4"/>
      <c r="I57" s="120" t="s">
        <v>12</v>
      </c>
      <c r="J57" s="121" t="s">
        <v>174</v>
      </c>
    </row>
    <row r="58" spans="1:10" x14ac:dyDescent="0.45">
      <c r="A58" s="118" t="s">
        <v>181</v>
      </c>
      <c r="B58" s="4" t="s">
        <v>50</v>
      </c>
      <c r="C58" s="4"/>
      <c r="D58" s="4">
        <v>1</v>
      </c>
      <c r="E58" s="3" t="s">
        <v>113</v>
      </c>
      <c r="F58" s="119">
        <v>10000</v>
      </c>
      <c r="G58" s="119">
        <f t="shared" si="1"/>
        <v>10000</v>
      </c>
      <c r="H58" s="4"/>
      <c r="I58" s="120" t="s">
        <v>23</v>
      </c>
      <c r="J58" s="121" t="s">
        <v>174</v>
      </c>
    </row>
    <row r="59" spans="1:10" x14ac:dyDescent="0.45">
      <c r="A59" s="122"/>
      <c r="B59" s="123"/>
      <c r="C59" s="123"/>
      <c r="D59" s="123"/>
      <c r="E59" s="124"/>
      <c r="F59" s="18" t="s">
        <v>96</v>
      </c>
      <c r="G59" s="90">
        <f>SUMIF(I47:I58,"補助対象",G47:G58)</f>
        <v>360000</v>
      </c>
      <c r="H59" s="125"/>
      <c r="I59" s="126"/>
      <c r="J59" s="127"/>
    </row>
    <row r="60" spans="1:10" x14ac:dyDescent="0.45">
      <c r="A60" s="128"/>
      <c r="E60" s="92"/>
      <c r="F60" s="18" t="s">
        <v>97</v>
      </c>
      <c r="G60" s="90">
        <f>SUMIF(I47:I58,"補助対象外",G47:G58)</f>
        <v>279000</v>
      </c>
      <c r="H60" s="129"/>
      <c r="J60" s="110"/>
    </row>
    <row r="61" spans="1:10" x14ac:dyDescent="0.45">
      <c r="A61" s="130"/>
      <c r="B61" s="93"/>
      <c r="C61" s="93"/>
      <c r="D61" s="93"/>
      <c r="E61" s="94"/>
      <c r="F61" s="17" t="s">
        <v>170</v>
      </c>
      <c r="G61" s="90">
        <f>SUM(G47:G58)</f>
        <v>639000</v>
      </c>
      <c r="H61" s="131"/>
      <c r="I61" s="132"/>
      <c r="J61" s="133"/>
    </row>
    <row r="62" spans="1:10" x14ac:dyDescent="0.45">
      <c r="A62" s="117">
        <v>5</v>
      </c>
      <c r="B62" s="197" t="s">
        <v>189</v>
      </c>
      <c r="C62" s="198"/>
      <c r="D62" s="198"/>
      <c r="E62" s="198"/>
      <c r="F62" s="198"/>
      <c r="G62" s="198"/>
      <c r="H62" s="198"/>
      <c r="I62" s="198"/>
      <c r="J62" s="152"/>
    </row>
    <row r="63" spans="1:10" x14ac:dyDescent="0.45">
      <c r="A63" s="118" t="s">
        <v>104</v>
      </c>
      <c r="B63" s="4" t="s">
        <v>6</v>
      </c>
      <c r="C63" s="4"/>
      <c r="D63" s="4">
        <v>1</v>
      </c>
      <c r="E63" s="3" t="s">
        <v>45</v>
      </c>
      <c r="F63" s="119">
        <v>900000</v>
      </c>
      <c r="G63" s="119">
        <f>F63*D63</f>
        <v>900000</v>
      </c>
      <c r="H63" s="135" t="s">
        <v>188</v>
      </c>
      <c r="I63" s="120" t="s">
        <v>12</v>
      </c>
      <c r="J63" s="121" t="s">
        <v>177</v>
      </c>
    </row>
    <row r="64" spans="1:10" x14ac:dyDescent="0.45">
      <c r="A64" s="118" t="s">
        <v>112</v>
      </c>
      <c r="B64" s="4" t="s">
        <v>6</v>
      </c>
      <c r="C64" s="4"/>
      <c r="D64" s="4">
        <v>1</v>
      </c>
      <c r="E64" s="3" t="s">
        <v>45</v>
      </c>
      <c r="F64" s="119">
        <v>100000</v>
      </c>
      <c r="G64" s="119">
        <f>F64*D64</f>
        <v>100000</v>
      </c>
      <c r="H64" s="135" t="s">
        <v>188</v>
      </c>
      <c r="I64" s="120" t="s">
        <v>23</v>
      </c>
      <c r="J64" s="121" t="s">
        <v>177</v>
      </c>
    </row>
    <row r="65" spans="1:10" ht="39.6" x14ac:dyDescent="0.45">
      <c r="A65" s="118" t="s">
        <v>114</v>
      </c>
      <c r="B65" s="4" t="s">
        <v>7</v>
      </c>
      <c r="C65" s="4"/>
      <c r="D65" s="4">
        <v>1</v>
      </c>
      <c r="E65" s="3" t="s">
        <v>45</v>
      </c>
      <c r="F65" s="119">
        <v>622000</v>
      </c>
      <c r="G65" s="119">
        <f>F65*D65</f>
        <v>622000</v>
      </c>
      <c r="H65" s="134" t="s">
        <v>101</v>
      </c>
      <c r="I65" s="120" t="s">
        <v>12</v>
      </c>
      <c r="J65" s="121" t="s">
        <v>155</v>
      </c>
    </row>
    <row r="66" spans="1:10" x14ac:dyDescent="0.45">
      <c r="A66" s="118" t="s">
        <v>121</v>
      </c>
      <c r="B66" s="4" t="s">
        <v>9</v>
      </c>
      <c r="C66" s="4"/>
      <c r="D66" s="4">
        <v>1</v>
      </c>
      <c r="E66" s="3" t="s">
        <v>45</v>
      </c>
      <c r="F66" s="119">
        <v>1100000</v>
      </c>
      <c r="G66" s="119">
        <f>F66*D66</f>
        <v>1100000</v>
      </c>
      <c r="H66" s="4"/>
      <c r="I66" s="120" t="s">
        <v>23</v>
      </c>
      <c r="J66" s="121" t="s">
        <v>157</v>
      </c>
    </row>
    <row r="67" spans="1:10" ht="39.6" x14ac:dyDescent="0.45">
      <c r="A67" s="118" t="s">
        <v>122</v>
      </c>
      <c r="B67" s="4" t="s">
        <v>16</v>
      </c>
      <c r="C67" s="4"/>
      <c r="D67" s="4">
        <v>1</v>
      </c>
      <c r="E67" s="3" t="s">
        <v>45</v>
      </c>
      <c r="F67" s="119">
        <v>700000</v>
      </c>
      <c r="G67" s="119">
        <f>F67*D67</f>
        <v>700000</v>
      </c>
      <c r="H67" s="134" t="s">
        <v>100</v>
      </c>
      <c r="I67" s="120" t="s">
        <v>12</v>
      </c>
      <c r="J67" s="121" t="s">
        <v>155</v>
      </c>
    </row>
    <row r="68" spans="1:10" x14ac:dyDescent="0.45">
      <c r="A68" s="122"/>
      <c r="B68" s="123"/>
      <c r="C68" s="123"/>
      <c r="D68" s="123"/>
      <c r="E68" s="124"/>
      <c r="F68" s="18" t="s">
        <v>96</v>
      </c>
      <c r="G68" s="90">
        <f>SUMIF(I63:I67,"補助対象",G63:G67)</f>
        <v>2222000</v>
      </c>
      <c r="H68" s="125"/>
      <c r="I68" s="126"/>
      <c r="J68" s="127"/>
    </row>
    <row r="69" spans="1:10" x14ac:dyDescent="0.45">
      <c r="A69" s="128"/>
      <c r="E69" s="92"/>
      <c r="F69" s="18" t="s">
        <v>97</v>
      </c>
      <c r="G69" s="90">
        <f>SUMIF(I63:I67,"補助対象外",G63:G67)</f>
        <v>1200000</v>
      </c>
      <c r="H69" s="129"/>
      <c r="J69" s="110"/>
    </row>
    <row r="70" spans="1:10" x14ac:dyDescent="0.45">
      <c r="A70" s="130"/>
      <c r="B70" s="93"/>
      <c r="C70" s="93"/>
      <c r="D70" s="93"/>
      <c r="E70" s="94"/>
      <c r="F70" s="17" t="s">
        <v>170</v>
      </c>
      <c r="G70" s="161">
        <f>SUM(G68:G69)</f>
        <v>3422000</v>
      </c>
      <c r="H70" s="131"/>
      <c r="J70" s="110"/>
    </row>
    <row r="71" spans="1:10" x14ac:dyDescent="0.45">
      <c r="A71" s="136"/>
      <c r="B71" s="88" t="s">
        <v>190</v>
      </c>
      <c r="C71" s="89"/>
      <c r="D71" s="89"/>
      <c r="E71" s="97"/>
      <c r="F71" s="89"/>
      <c r="G71" s="137"/>
      <c r="H71" s="89"/>
      <c r="I71" s="97"/>
      <c r="J71" s="138"/>
    </row>
    <row r="72" spans="1:10" x14ac:dyDescent="0.45">
      <c r="F72" s="18" t="s">
        <v>96</v>
      </c>
      <c r="G72" s="90">
        <f>SUM(G43,G59,G68)</f>
        <v>2640500</v>
      </c>
      <c r="H72" s="129"/>
      <c r="I72" s="126"/>
      <c r="J72" s="127"/>
    </row>
    <row r="73" spans="1:10" x14ac:dyDescent="0.45">
      <c r="A73" s="128"/>
      <c r="E73" s="92"/>
      <c r="F73" s="18" t="s">
        <v>97</v>
      </c>
      <c r="G73" s="90">
        <f>SUM(G44,G60,G69)</f>
        <v>1578220</v>
      </c>
      <c r="H73" s="129"/>
      <c r="J73" s="110"/>
    </row>
    <row r="74" spans="1:10" ht="20.399999999999999" thickBot="1" x14ac:dyDescent="0.5">
      <c r="A74" s="130"/>
      <c r="B74" s="93"/>
      <c r="C74" s="93"/>
      <c r="D74" s="93"/>
      <c r="E74" s="94"/>
      <c r="F74" s="17" t="s">
        <v>170</v>
      </c>
      <c r="G74" s="90">
        <f>SUM(G45,G61,G70)</f>
        <v>4218720</v>
      </c>
      <c r="H74" s="139"/>
      <c r="I74" s="132"/>
      <c r="J74" s="133"/>
    </row>
    <row r="75" spans="1:10" ht="23.4" customHeight="1" thickTop="1" x14ac:dyDescent="0.45">
      <c r="A75" s="191" t="s">
        <v>98</v>
      </c>
      <c r="B75" s="192"/>
      <c r="C75" s="192"/>
      <c r="D75" s="192"/>
      <c r="E75" s="192"/>
      <c r="F75" s="192"/>
      <c r="G75" s="140">
        <f>SUM(G12,G21,G72)</f>
        <v>3025500</v>
      </c>
      <c r="H75" s="141"/>
      <c r="I75" s="142"/>
      <c r="J75" s="143"/>
    </row>
    <row r="76" spans="1:10" ht="23.4" customHeight="1" thickBot="1" x14ac:dyDescent="0.5">
      <c r="A76" s="193" t="s">
        <v>99</v>
      </c>
      <c r="B76" s="194"/>
      <c r="C76" s="194"/>
      <c r="D76" s="194"/>
      <c r="E76" s="194"/>
      <c r="F76" s="194"/>
      <c r="G76" s="144">
        <f>SUM(G13,G22,G73)</f>
        <v>1722220</v>
      </c>
      <c r="H76" s="145"/>
      <c r="I76" s="146"/>
      <c r="J76" s="147"/>
    </row>
    <row r="77" spans="1:10" ht="23.4" customHeight="1" thickTop="1" thickBot="1" x14ac:dyDescent="0.5">
      <c r="A77" s="195" t="s">
        <v>179</v>
      </c>
      <c r="B77" s="196"/>
      <c r="C77" s="196"/>
      <c r="D77" s="196"/>
      <c r="E77" s="196"/>
      <c r="F77" s="196"/>
      <c r="G77" s="148">
        <f>SUM(G14,G23,G74)</f>
        <v>4747720</v>
      </c>
      <c r="H77" s="149"/>
      <c r="I77" s="150"/>
      <c r="J77" s="151"/>
    </row>
  </sheetData>
  <sheetProtection algorithmName="SHA-512" hashValue="WFfl/FhREC6t4Xp85+zR4TAyvoUMIshNUte10FCW/TnGQ5DmFxzJKT4IxMhqpCLVwyxF1DEewNfM22h95G1jAA==" saltValue="GED+HqYxZb8xZsGhfnID2A==" spinCount="100000" sheet="1" objects="1" scenarios="1"/>
  <mergeCells count="10">
    <mergeCell ref="A2:J2"/>
    <mergeCell ref="A7:G7"/>
    <mergeCell ref="A75:F75"/>
    <mergeCell ref="A76:F76"/>
    <mergeCell ref="A77:F77"/>
    <mergeCell ref="B9:I9"/>
    <mergeCell ref="B15:I15"/>
    <mergeCell ref="B24:I24"/>
    <mergeCell ref="B46:I46"/>
    <mergeCell ref="B62:I62"/>
  </mergeCells>
  <phoneticPr fontId="5"/>
  <dataValidations count="7">
    <dataValidation type="list" allowBlank="1" showInputMessage="1" showErrorMessage="1" sqref="E56" xr:uid="{89B23503-DA06-4201-8BB7-602575E33FF7}">
      <formula1>"人工,日,回,式"</formula1>
    </dataValidation>
    <dataValidation type="list" allowBlank="1" showInputMessage="1" showErrorMessage="1" sqref="E21:E22 E43:E44 E59:E60 E12:E13 E68:E69 E73 E71" xr:uid="{F7779311-5EF9-4368-82CF-5E5993FAD68F}">
      <formula1>"台,個,式"</formula1>
    </dataValidation>
    <dataValidation type="list" allowBlank="1" showInputMessage="1" showErrorMessage="1" sqref="J68:J69 I25:I44 J12:J13 J59:J60 J43:J44 I63:I69 I47:I60 I16:I20 I21:J22 I10:I13 I72:J73" xr:uid="{637ACD13-ADF4-47FD-93EC-EC5A9126697E}">
      <formula1>"補助対象,補助対象外"</formula1>
    </dataValidation>
    <dataValidation type="list" allowBlank="1" showInputMessage="1" showErrorMessage="1" sqref="J10:J11" xr:uid="{CF2987DC-9AB5-4FCB-A017-CF7354E1D702}">
      <formula1>"実施設計費,その他（調査費等）"</formula1>
    </dataValidation>
    <dataValidation type="list" allowBlank="1" showInputMessage="1" showErrorMessage="1" sqref="J63:J67" xr:uid="{D85BFA32-3FC0-47B7-AE89-D03F3F6F7615}">
      <formula1>"現場管理費,一般管理費,その他（安全対策費等）"</formula1>
    </dataValidation>
    <dataValidation type="list" allowBlank="1" showInputMessage="1" showErrorMessage="1" sqref="J16:J20" xr:uid="{BEED7553-4AF4-4162-9B4C-2F7CEC40755C}">
      <formula1>"通信装置,制御・監視装置,中継装置,計測機器,制御機器,その他（装置・機器等）"</formula1>
    </dataValidation>
    <dataValidation type="list" allowBlank="1" showInputMessage="1" showErrorMessage="1" sqref="J47:J58 J25:J42" xr:uid="{788F9602-0E9C-4B78-81C6-24F2FC411402}">
      <formula1>"搬入工事,据付工事,電気工事,試運転調整,その他（労務費、作業費等）"</formula1>
    </dataValidation>
  </dataValidations>
  <hyperlinks>
    <hyperlink ref="H63" r:id="rId1" display="現場代理人費用@単価×工数" xr:uid="{0C6EC7E4-0821-48AF-807D-7D16B7B9A79C}"/>
    <hyperlink ref="H64" r:id="rId2" display="現場代理人費用@単価×工数" xr:uid="{CF80AE96-A1D6-4140-BD71-1BEA0C3DF8F5}"/>
  </hyperlinks>
  <pageMargins left="0.7" right="0.7" top="0.75" bottom="0.75" header="0.3" footer="0.3"/>
  <pageSetup paperSize="9" scale="1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CEA6-29C6-48BA-A77D-140FBE8EB3EC}">
  <sheetPr>
    <tabColor rgb="FFFFFF00"/>
    <pageSetUpPr fitToPage="1"/>
  </sheetPr>
  <dimension ref="A1:J128"/>
  <sheetViews>
    <sheetView tabSelected="1" zoomScale="70" zoomScaleNormal="70" workbookViewId="0"/>
  </sheetViews>
  <sheetFormatPr defaultColWidth="8.796875" defaultRowHeight="19.8" outlineLevelRow="1" x14ac:dyDescent="0.45"/>
  <cols>
    <col min="1" max="1" width="6.796875" style="9" customWidth="1"/>
    <col min="2" max="2" width="41.19921875" style="9" customWidth="1"/>
    <col min="3" max="3" width="22.19921875" style="9" customWidth="1"/>
    <col min="4" max="4" width="8.796875" style="9"/>
    <col min="5" max="5" width="8.796875" style="11"/>
    <col min="6" max="6" width="17.69921875" style="9" customWidth="1"/>
    <col min="7" max="7" width="17.796875" style="9" customWidth="1"/>
    <col min="8" max="8" width="50.8984375" style="9" bestFit="1" customWidth="1"/>
    <col min="9" max="9" width="17.09765625" style="11" customWidth="1"/>
    <col min="10" max="10" width="30.69921875" style="34" customWidth="1"/>
    <col min="11" max="16384" width="8.796875" style="182"/>
  </cols>
  <sheetData>
    <row r="1" spans="1:10" ht="20.399999999999999" thickBot="1" x14ac:dyDescent="0.5"/>
    <row r="2" spans="1:10" ht="33.6" customHeight="1" x14ac:dyDescent="0.45">
      <c r="A2" s="200" t="s">
        <v>107</v>
      </c>
      <c r="B2" s="201"/>
      <c r="C2" s="201"/>
      <c r="D2" s="201"/>
      <c r="E2" s="201"/>
      <c r="F2" s="201"/>
      <c r="G2" s="201"/>
      <c r="H2" s="201"/>
      <c r="I2" s="201"/>
      <c r="J2" s="202"/>
    </row>
    <row r="3" spans="1:10" x14ac:dyDescent="0.45">
      <c r="A3" s="35"/>
      <c r="B3" s="10" t="s">
        <v>105</v>
      </c>
      <c r="C3" s="10" t="s">
        <v>106</v>
      </c>
      <c r="J3" s="36"/>
    </row>
    <row r="4" spans="1:10" ht="42" customHeight="1" x14ac:dyDescent="0.45">
      <c r="A4" s="35"/>
      <c r="B4" s="172"/>
      <c r="C4" s="172"/>
      <c r="J4" s="36"/>
    </row>
    <row r="5" spans="1:10" x14ac:dyDescent="0.45">
      <c r="A5" s="35"/>
      <c r="J5" s="36"/>
    </row>
    <row r="6" spans="1:10" x14ac:dyDescent="0.45">
      <c r="A6" s="35"/>
      <c r="J6" s="36"/>
    </row>
    <row r="7" spans="1:10" s="183" customFormat="1" ht="26.4" x14ac:dyDescent="0.45">
      <c r="A7" s="203" t="s">
        <v>109</v>
      </c>
      <c r="B7" s="204"/>
      <c r="C7" s="204"/>
      <c r="D7" s="204"/>
      <c r="E7" s="204"/>
      <c r="F7" s="204"/>
      <c r="G7" s="204"/>
      <c r="H7" s="53"/>
      <c r="I7" s="54"/>
      <c r="J7" s="55"/>
    </row>
    <row r="8" spans="1:10" ht="39.6" x14ac:dyDescent="0.45">
      <c r="A8" s="28" t="s">
        <v>0</v>
      </c>
      <c r="B8" s="5" t="s">
        <v>1</v>
      </c>
      <c r="C8" s="5" t="s">
        <v>2</v>
      </c>
      <c r="D8" s="5" t="s">
        <v>3</v>
      </c>
      <c r="E8" s="5" t="s">
        <v>10</v>
      </c>
      <c r="F8" s="5" t="s">
        <v>102</v>
      </c>
      <c r="G8" s="7" t="s">
        <v>108</v>
      </c>
      <c r="H8" s="5" t="s">
        <v>5</v>
      </c>
      <c r="I8" s="6" t="s">
        <v>4</v>
      </c>
      <c r="J8" s="37" t="s">
        <v>103</v>
      </c>
    </row>
    <row r="9" spans="1:10" x14ac:dyDescent="0.45">
      <c r="A9" s="167">
        <v>1</v>
      </c>
      <c r="B9" s="209" t="s">
        <v>123</v>
      </c>
      <c r="C9" s="210"/>
      <c r="D9" s="210"/>
      <c r="E9" s="210"/>
      <c r="F9" s="210"/>
      <c r="G9" s="210"/>
      <c r="H9" s="210"/>
      <c r="I9" s="210"/>
      <c r="J9" s="164"/>
    </row>
    <row r="10" spans="1:10" x14ac:dyDescent="0.45">
      <c r="A10" s="173"/>
      <c r="B10" s="174"/>
      <c r="C10" s="174"/>
      <c r="D10" s="175"/>
      <c r="E10" s="176"/>
      <c r="F10" s="175"/>
      <c r="G10" s="175"/>
      <c r="H10" s="174"/>
      <c r="I10" s="177"/>
      <c r="J10" s="178"/>
    </row>
    <row r="11" spans="1:10" x14ac:dyDescent="0.45">
      <c r="A11" s="173"/>
      <c r="B11" s="174"/>
      <c r="C11" s="174"/>
      <c r="D11" s="175"/>
      <c r="E11" s="176"/>
      <c r="F11" s="175"/>
      <c r="G11" s="175"/>
      <c r="H11" s="174"/>
      <c r="I11" s="177"/>
      <c r="J11" s="178"/>
    </row>
    <row r="12" spans="1:10" x14ac:dyDescent="0.45">
      <c r="A12" s="173"/>
      <c r="B12" s="174"/>
      <c r="C12" s="174"/>
      <c r="D12" s="175"/>
      <c r="E12" s="176"/>
      <c r="F12" s="175"/>
      <c r="G12" s="175"/>
      <c r="H12" s="174"/>
      <c r="I12" s="177"/>
      <c r="J12" s="178"/>
    </row>
    <row r="13" spans="1:10" x14ac:dyDescent="0.45">
      <c r="A13" s="173"/>
      <c r="B13" s="174"/>
      <c r="C13" s="174"/>
      <c r="D13" s="175"/>
      <c r="E13" s="176"/>
      <c r="F13" s="175"/>
      <c r="G13" s="175"/>
      <c r="H13" s="174"/>
      <c r="I13" s="177"/>
      <c r="J13" s="178"/>
    </row>
    <row r="14" spans="1:10" x14ac:dyDescent="0.45">
      <c r="A14" s="173"/>
      <c r="B14" s="174"/>
      <c r="C14" s="174"/>
      <c r="D14" s="175"/>
      <c r="E14" s="176"/>
      <c r="F14" s="175"/>
      <c r="G14" s="175"/>
      <c r="H14" s="174"/>
      <c r="I14" s="177"/>
      <c r="J14" s="178"/>
    </row>
    <row r="15" spans="1:10" x14ac:dyDescent="0.45">
      <c r="A15" s="168"/>
      <c r="B15" s="12"/>
      <c r="C15" s="12"/>
      <c r="D15" s="12"/>
      <c r="E15" s="39"/>
      <c r="F15" s="16" t="s">
        <v>96</v>
      </c>
      <c r="G15" s="14">
        <f>SUMIF(I10:I14,"補助対象",G10:G14)</f>
        <v>0</v>
      </c>
      <c r="H15" s="40"/>
      <c r="I15" s="13"/>
      <c r="J15" s="41"/>
    </row>
    <row r="16" spans="1:10" x14ac:dyDescent="0.45">
      <c r="A16" s="169"/>
      <c r="E16" s="43"/>
      <c r="F16" s="16" t="s">
        <v>97</v>
      </c>
      <c r="G16" s="14">
        <f>SUMIF(I10:I14,"補助対象外",G10:G14)</f>
        <v>0</v>
      </c>
      <c r="H16" s="44"/>
      <c r="J16" s="36"/>
    </row>
    <row r="17" spans="1:10" x14ac:dyDescent="0.45">
      <c r="A17" s="170"/>
      <c r="B17" s="46"/>
      <c r="C17" s="46"/>
      <c r="D17" s="46"/>
      <c r="E17" s="47"/>
      <c r="F17" s="15" t="s">
        <v>170</v>
      </c>
      <c r="G17" s="14">
        <f>SUM(G10:G14)</f>
        <v>0</v>
      </c>
      <c r="H17" s="48"/>
      <c r="I17" s="49"/>
      <c r="J17" s="50"/>
    </row>
    <row r="18" spans="1:10" x14ac:dyDescent="0.45">
      <c r="A18" s="171">
        <v>2</v>
      </c>
      <c r="B18" s="210" t="s">
        <v>178</v>
      </c>
      <c r="C18" s="210"/>
      <c r="D18" s="210"/>
      <c r="E18" s="210"/>
      <c r="F18" s="210"/>
      <c r="G18" s="210"/>
      <c r="H18" s="211"/>
      <c r="I18" s="210"/>
      <c r="J18" s="164"/>
    </row>
    <row r="19" spans="1:10" x14ac:dyDescent="0.45">
      <c r="A19" s="173"/>
      <c r="B19" s="174"/>
      <c r="C19" s="174"/>
      <c r="D19" s="175"/>
      <c r="E19" s="176"/>
      <c r="F19" s="175"/>
      <c r="G19" s="175"/>
      <c r="H19" s="174"/>
      <c r="I19" s="177"/>
      <c r="J19" s="178"/>
    </row>
    <row r="20" spans="1:10" x14ac:dyDescent="0.45">
      <c r="A20" s="173"/>
      <c r="B20" s="174"/>
      <c r="C20" s="174"/>
      <c r="D20" s="175"/>
      <c r="E20" s="176"/>
      <c r="F20" s="175"/>
      <c r="G20" s="175"/>
      <c r="H20" s="174"/>
      <c r="I20" s="177"/>
      <c r="J20" s="178"/>
    </row>
    <row r="21" spans="1:10" x14ac:dyDescent="0.45">
      <c r="A21" s="173"/>
      <c r="B21" s="174"/>
      <c r="C21" s="174"/>
      <c r="D21" s="175"/>
      <c r="E21" s="176"/>
      <c r="F21" s="175"/>
      <c r="G21" s="175"/>
      <c r="H21" s="174"/>
      <c r="I21" s="177"/>
      <c r="J21" s="178"/>
    </row>
    <row r="22" spans="1:10" x14ac:dyDescent="0.45">
      <c r="A22" s="173"/>
      <c r="B22" s="174"/>
      <c r="C22" s="174"/>
      <c r="D22" s="175"/>
      <c r="E22" s="176"/>
      <c r="F22" s="175"/>
      <c r="G22" s="175"/>
      <c r="H22" s="174"/>
      <c r="I22" s="177"/>
      <c r="J22" s="178"/>
    </row>
    <row r="23" spans="1:10" x14ac:dyDescent="0.45">
      <c r="A23" s="173"/>
      <c r="B23" s="174"/>
      <c r="C23" s="174"/>
      <c r="D23" s="175"/>
      <c r="E23" s="176"/>
      <c r="F23" s="175"/>
      <c r="G23" s="175"/>
      <c r="H23" s="174"/>
      <c r="I23" s="177"/>
      <c r="J23" s="178"/>
    </row>
    <row r="24" spans="1:10" x14ac:dyDescent="0.45">
      <c r="A24" s="173"/>
      <c r="B24" s="174"/>
      <c r="C24" s="174"/>
      <c r="D24" s="175"/>
      <c r="E24" s="176"/>
      <c r="F24" s="175"/>
      <c r="G24" s="175"/>
      <c r="H24" s="174"/>
      <c r="I24" s="177"/>
      <c r="J24" s="178"/>
    </row>
    <row r="25" spans="1:10" x14ac:dyDescent="0.45">
      <c r="A25" s="173"/>
      <c r="B25" s="174"/>
      <c r="C25" s="174"/>
      <c r="D25" s="175"/>
      <c r="E25" s="176"/>
      <c r="F25" s="175"/>
      <c r="G25" s="175"/>
      <c r="H25" s="174"/>
      <c r="I25" s="177"/>
      <c r="J25" s="178"/>
    </row>
    <row r="26" spans="1:10" x14ac:dyDescent="0.45">
      <c r="A26" s="173"/>
      <c r="B26" s="174"/>
      <c r="C26" s="174"/>
      <c r="D26" s="175"/>
      <c r="E26" s="176"/>
      <c r="F26" s="175"/>
      <c r="G26" s="175"/>
      <c r="H26" s="174"/>
      <c r="I26" s="177"/>
      <c r="J26" s="178"/>
    </row>
    <row r="27" spans="1:10" x14ac:dyDescent="0.45">
      <c r="A27" s="173"/>
      <c r="B27" s="174"/>
      <c r="C27" s="174"/>
      <c r="D27" s="175"/>
      <c r="E27" s="176"/>
      <c r="F27" s="175"/>
      <c r="G27" s="175"/>
      <c r="H27" s="174"/>
      <c r="I27" s="177"/>
      <c r="J27" s="178"/>
    </row>
    <row r="28" spans="1:10" x14ac:dyDescent="0.45">
      <c r="A28" s="173"/>
      <c r="B28" s="174"/>
      <c r="C28" s="174"/>
      <c r="D28" s="175"/>
      <c r="E28" s="176"/>
      <c r="F28" s="175"/>
      <c r="G28" s="175"/>
      <c r="H28" s="174"/>
      <c r="I28" s="177"/>
      <c r="J28" s="178"/>
    </row>
    <row r="29" spans="1:10" x14ac:dyDescent="0.45">
      <c r="A29" s="168"/>
      <c r="B29" s="12"/>
      <c r="C29" s="12"/>
      <c r="D29" s="12"/>
      <c r="E29" s="39"/>
      <c r="F29" s="16" t="s">
        <v>96</v>
      </c>
      <c r="G29" s="14">
        <f>SUMIF(I19:I28,"補助対象",G19:G28)</f>
        <v>0</v>
      </c>
      <c r="H29" s="40"/>
      <c r="I29" s="13"/>
      <c r="J29" s="41"/>
    </row>
    <row r="30" spans="1:10" x14ac:dyDescent="0.45">
      <c r="A30" s="169"/>
      <c r="E30" s="43"/>
      <c r="F30" s="16" t="s">
        <v>97</v>
      </c>
      <c r="G30" s="14">
        <f>SUMIF(I19:I28,"補助対象外",G19:G28)</f>
        <v>0</v>
      </c>
      <c r="H30" s="44"/>
      <c r="J30" s="36"/>
    </row>
    <row r="31" spans="1:10" x14ac:dyDescent="0.45">
      <c r="A31" s="170"/>
      <c r="B31" s="46"/>
      <c r="C31" s="46"/>
      <c r="D31" s="46"/>
      <c r="E31" s="47"/>
      <c r="F31" s="15" t="s">
        <v>170</v>
      </c>
      <c r="G31" s="56">
        <f>SUM(G19:G28)</f>
        <v>0</v>
      </c>
      <c r="H31" s="48"/>
      <c r="I31" s="49"/>
      <c r="J31" s="50"/>
    </row>
    <row r="32" spans="1:10" x14ac:dyDescent="0.45">
      <c r="A32" s="167">
        <v>3</v>
      </c>
      <c r="B32" s="209" t="s">
        <v>183</v>
      </c>
      <c r="C32" s="210"/>
      <c r="D32" s="210"/>
      <c r="E32" s="210"/>
      <c r="F32" s="210"/>
      <c r="G32" s="210"/>
      <c r="H32" s="210"/>
      <c r="I32" s="210"/>
      <c r="J32" s="164"/>
    </row>
    <row r="33" spans="1:10" x14ac:dyDescent="0.45">
      <c r="A33" s="173"/>
      <c r="B33" s="174"/>
      <c r="C33" s="174"/>
      <c r="D33" s="175"/>
      <c r="E33" s="176"/>
      <c r="F33" s="175"/>
      <c r="G33" s="175"/>
      <c r="H33" s="174"/>
      <c r="I33" s="177"/>
      <c r="J33" s="178"/>
    </row>
    <row r="34" spans="1:10" x14ac:dyDescent="0.45">
      <c r="A34" s="173"/>
      <c r="B34" s="174"/>
      <c r="C34" s="174"/>
      <c r="D34" s="175"/>
      <c r="E34" s="176"/>
      <c r="F34" s="175"/>
      <c r="G34" s="175"/>
      <c r="H34" s="174"/>
      <c r="I34" s="177"/>
      <c r="J34" s="178"/>
    </row>
    <row r="35" spans="1:10" x14ac:dyDescent="0.45">
      <c r="A35" s="173"/>
      <c r="B35" s="174"/>
      <c r="C35" s="174"/>
      <c r="D35" s="175"/>
      <c r="E35" s="176"/>
      <c r="F35" s="175"/>
      <c r="G35" s="175"/>
      <c r="H35" s="174"/>
      <c r="I35" s="177"/>
      <c r="J35" s="178"/>
    </row>
    <row r="36" spans="1:10" x14ac:dyDescent="0.45">
      <c r="A36" s="173"/>
      <c r="B36" s="174"/>
      <c r="C36" s="174"/>
      <c r="D36" s="175"/>
      <c r="E36" s="176"/>
      <c r="F36" s="175"/>
      <c r="G36" s="175"/>
      <c r="H36" s="174"/>
      <c r="I36" s="177"/>
      <c r="J36" s="178"/>
    </row>
    <row r="37" spans="1:10" x14ac:dyDescent="0.45">
      <c r="A37" s="173"/>
      <c r="B37" s="174"/>
      <c r="C37" s="174"/>
      <c r="D37" s="175"/>
      <c r="E37" s="176"/>
      <c r="F37" s="175"/>
      <c r="G37" s="175"/>
      <c r="H37" s="174"/>
      <c r="I37" s="177"/>
      <c r="J37" s="178"/>
    </row>
    <row r="38" spans="1:10" x14ac:dyDescent="0.45">
      <c r="A38" s="173"/>
      <c r="B38" s="174"/>
      <c r="C38" s="174"/>
      <c r="D38" s="175"/>
      <c r="E38" s="176"/>
      <c r="F38" s="175"/>
      <c r="G38" s="175"/>
      <c r="H38" s="174"/>
      <c r="I38" s="177"/>
      <c r="J38" s="178"/>
    </row>
    <row r="39" spans="1:10" x14ac:dyDescent="0.45">
      <c r="A39" s="173"/>
      <c r="B39" s="174"/>
      <c r="C39" s="174"/>
      <c r="D39" s="175"/>
      <c r="E39" s="176"/>
      <c r="F39" s="175"/>
      <c r="G39" s="175"/>
      <c r="H39" s="174"/>
      <c r="I39" s="177"/>
      <c r="J39" s="178"/>
    </row>
    <row r="40" spans="1:10" x14ac:dyDescent="0.45">
      <c r="A40" s="173"/>
      <c r="B40" s="174"/>
      <c r="C40" s="174"/>
      <c r="D40" s="175"/>
      <c r="E40" s="176"/>
      <c r="F40" s="175"/>
      <c r="G40" s="175"/>
      <c r="H40" s="174"/>
      <c r="I40" s="177"/>
      <c r="J40" s="178"/>
    </row>
    <row r="41" spans="1:10" x14ac:dyDescent="0.45">
      <c r="A41" s="173"/>
      <c r="B41" s="174"/>
      <c r="C41" s="174"/>
      <c r="D41" s="175"/>
      <c r="E41" s="176"/>
      <c r="F41" s="175"/>
      <c r="G41" s="175"/>
      <c r="H41" s="174"/>
      <c r="I41" s="177"/>
      <c r="J41" s="178"/>
    </row>
    <row r="42" spans="1:10" x14ac:dyDescent="0.45">
      <c r="A42" s="173"/>
      <c r="B42" s="174"/>
      <c r="C42" s="174"/>
      <c r="D42" s="175"/>
      <c r="E42" s="176"/>
      <c r="F42" s="175"/>
      <c r="G42" s="175"/>
      <c r="H42" s="174"/>
      <c r="I42" s="177"/>
      <c r="J42" s="178"/>
    </row>
    <row r="43" spans="1:10" x14ac:dyDescent="0.45">
      <c r="A43" s="173"/>
      <c r="B43" s="174"/>
      <c r="C43" s="174"/>
      <c r="D43" s="175"/>
      <c r="E43" s="176"/>
      <c r="F43" s="175"/>
      <c r="G43" s="175"/>
      <c r="H43" s="174"/>
      <c r="I43" s="177"/>
      <c r="J43" s="178"/>
    </row>
    <row r="44" spans="1:10" x14ac:dyDescent="0.45">
      <c r="A44" s="173"/>
      <c r="B44" s="179"/>
      <c r="C44" s="174"/>
      <c r="D44" s="175"/>
      <c r="E44" s="176"/>
      <c r="F44" s="175"/>
      <c r="G44" s="175"/>
      <c r="H44" s="174"/>
      <c r="I44" s="177"/>
      <c r="J44" s="178"/>
    </row>
    <row r="45" spans="1:10" x14ac:dyDescent="0.45">
      <c r="A45" s="173"/>
      <c r="B45" s="179"/>
      <c r="C45" s="174"/>
      <c r="D45" s="175"/>
      <c r="E45" s="176"/>
      <c r="F45" s="175"/>
      <c r="G45" s="175"/>
      <c r="H45" s="174"/>
      <c r="I45" s="177"/>
      <c r="J45" s="178"/>
    </row>
    <row r="46" spans="1:10" x14ac:dyDescent="0.45">
      <c r="A46" s="173"/>
      <c r="B46" s="174"/>
      <c r="C46" s="174"/>
      <c r="D46" s="175"/>
      <c r="E46" s="176"/>
      <c r="F46" s="175"/>
      <c r="G46" s="175"/>
      <c r="H46" s="174"/>
      <c r="I46" s="177"/>
      <c r="J46" s="178"/>
    </row>
    <row r="47" spans="1:10" x14ac:dyDescent="0.45">
      <c r="A47" s="173"/>
      <c r="B47" s="174"/>
      <c r="C47" s="174"/>
      <c r="D47" s="175"/>
      <c r="E47" s="176"/>
      <c r="F47" s="175"/>
      <c r="G47" s="175"/>
      <c r="H47" s="174"/>
      <c r="I47" s="177"/>
      <c r="J47" s="178"/>
    </row>
    <row r="48" spans="1:10" x14ac:dyDescent="0.45">
      <c r="A48" s="173"/>
      <c r="B48" s="179"/>
      <c r="C48" s="174"/>
      <c r="D48" s="175"/>
      <c r="E48" s="176"/>
      <c r="F48" s="175"/>
      <c r="G48" s="175"/>
      <c r="H48" s="174"/>
      <c r="I48" s="177"/>
      <c r="J48" s="178"/>
    </row>
    <row r="49" spans="1:10" x14ac:dyDescent="0.45">
      <c r="A49" s="173"/>
      <c r="B49" s="179"/>
      <c r="C49" s="174"/>
      <c r="D49" s="175"/>
      <c r="E49" s="176"/>
      <c r="F49" s="175"/>
      <c r="G49" s="175"/>
      <c r="H49" s="174"/>
      <c r="I49" s="177"/>
      <c r="J49" s="178"/>
    </row>
    <row r="50" spans="1:10" x14ac:dyDescent="0.45">
      <c r="A50" s="173"/>
      <c r="B50" s="179"/>
      <c r="C50" s="174"/>
      <c r="D50" s="175"/>
      <c r="E50" s="176"/>
      <c r="F50" s="175"/>
      <c r="G50" s="175"/>
      <c r="H50" s="174"/>
      <c r="I50" s="177"/>
      <c r="J50" s="178"/>
    </row>
    <row r="51" spans="1:10" x14ac:dyDescent="0.45">
      <c r="A51" s="173"/>
      <c r="B51" s="179"/>
      <c r="C51" s="174"/>
      <c r="D51" s="175"/>
      <c r="E51" s="176"/>
      <c r="F51" s="175"/>
      <c r="G51" s="175"/>
      <c r="H51" s="174"/>
      <c r="I51" s="177"/>
      <c r="J51" s="178"/>
    </row>
    <row r="52" spans="1:10" x14ac:dyDescent="0.45">
      <c r="A52" s="173"/>
      <c r="B52" s="174"/>
      <c r="C52" s="174"/>
      <c r="D52" s="175"/>
      <c r="E52" s="176"/>
      <c r="F52" s="175"/>
      <c r="G52" s="175"/>
      <c r="H52" s="174"/>
      <c r="I52" s="177"/>
      <c r="J52" s="178"/>
    </row>
    <row r="53" spans="1:10" outlineLevel="1" x14ac:dyDescent="0.45">
      <c r="A53" s="173"/>
      <c r="B53" s="174"/>
      <c r="C53" s="174"/>
      <c r="D53" s="174"/>
      <c r="E53" s="176"/>
      <c r="F53" s="175"/>
      <c r="G53" s="175"/>
      <c r="H53" s="174"/>
      <c r="I53" s="177"/>
      <c r="J53" s="178"/>
    </row>
    <row r="54" spans="1:10" outlineLevel="1" x14ac:dyDescent="0.45">
      <c r="A54" s="173"/>
      <c r="B54" s="174"/>
      <c r="C54" s="174"/>
      <c r="D54" s="174"/>
      <c r="E54" s="176"/>
      <c r="F54" s="175"/>
      <c r="G54" s="175"/>
      <c r="H54" s="174"/>
      <c r="I54" s="177"/>
      <c r="J54" s="178"/>
    </row>
    <row r="55" spans="1:10" outlineLevel="1" x14ac:dyDescent="0.45">
      <c r="A55" s="173"/>
      <c r="B55" s="174"/>
      <c r="C55" s="174"/>
      <c r="D55" s="174"/>
      <c r="E55" s="176"/>
      <c r="F55" s="175"/>
      <c r="G55" s="175"/>
      <c r="H55" s="174"/>
      <c r="I55" s="177"/>
      <c r="J55" s="178"/>
    </row>
    <row r="56" spans="1:10" outlineLevel="1" x14ac:dyDescent="0.45">
      <c r="A56" s="173"/>
      <c r="B56" s="174"/>
      <c r="C56" s="174"/>
      <c r="D56" s="174"/>
      <c r="E56" s="176"/>
      <c r="F56" s="175"/>
      <c r="G56" s="175"/>
      <c r="H56" s="174"/>
      <c r="I56" s="177"/>
      <c r="J56" s="178"/>
    </row>
    <row r="57" spans="1:10" outlineLevel="1" x14ac:dyDescent="0.45">
      <c r="A57" s="173"/>
      <c r="B57" s="174"/>
      <c r="C57" s="174"/>
      <c r="D57" s="174"/>
      <c r="E57" s="176"/>
      <c r="F57" s="175"/>
      <c r="G57" s="175"/>
      <c r="H57" s="174"/>
      <c r="I57" s="177"/>
      <c r="J57" s="178"/>
    </row>
    <row r="58" spans="1:10" outlineLevel="1" x14ac:dyDescent="0.45">
      <c r="A58" s="173"/>
      <c r="B58" s="174"/>
      <c r="C58" s="174"/>
      <c r="D58" s="174"/>
      <c r="E58" s="176"/>
      <c r="F58" s="175"/>
      <c r="G58" s="175"/>
      <c r="H58" s="174"/>
      <c r="I58" s="177"/>
      <c r="J58" s="178"/>
    </row>
    <row r="59" spans="1:10" outlineLevel="1" x14ac:dyDescent="0.45">
      <c r="A59" s="173"/>
      <c r="B59" s="174"/>
      <c r="C59" s="174"/>
      <c r="D59" s="174"/>
      <c r="E59" s="176"/>
      <c r="F59" s="175"/>
      <c r="G59" s="175"/>
      <c r="H59" s="174"/>
      <c r="I59" s="177"/>
      <c r="J59" s="178"/>
    </row>
    <row r="60" spans="1:10" outlineLevel="1" x14ac:dyDescent="0.45">
      <c r="A60" s="173"/>
      <c r="B60" s="174"/>
      <c r="C60" s="174"/>
      <c r="D60" s="174"/>
      <c r="E60" s="176"/>
      <c r="F60" s="175"/>
      <c r="G60" s="175"/>
      <c r="H60" s="174"/>
      <c r="I60" s="177"/>
      <c r="J60" s="178"/>
    </row>
    <row r="61" spans="1:10" outlineLevel="1" x14ac:dyDescent="0.45">
      <c r="A61" s="173"/>
      <c r="B61" s="174"/>
      <c r="C61" s="174"/>
      <c r="D61" s="174"/>
      <c r="E61" s="176"/>
      <c r="F61" s="175"/>
      <c r="G61" s="175"/>
      <c r="H61" s="174"/>
      <c r="I61" s="177"/>
      <c r="J61" s="178"/>
    </row>
    <row r="62" spans="1:10" outlineLevel="1" x14ac:dyDescent="0.45">
      <c r="A62" s="173"/>
      <c r="B62" s="174"/>
      <c r="C62" s="174"/>
      <c r="D62" s="174"/>
      <c r="E62" s="176"/>
      <c r="F62" s="175"/>
      <c r="G62" s="175"/>
      <c r="H62" s="174"/>
      <c r="I62" s="177"/>
      <c r="J62" s="178"/>
    </row>
    <row r="63" spans="1:10" outlineLevel="1" x14ac:dyDescent="0.45">
      <c r="A63" s="173"/>
      <c r="B63" s="179"/>
      <c r="C63" s="174"/>
      <c r="D63" s="174"/>
      <c r="E63" s="176"/>
      <c r="F63" s="175"/>
      <c r="G63" s="175"/>
      <c r="H63" s="174"/>
      <c r="I63" s="177"/>
      <c r="J63" s="178"/>
    </row>
    <row r="64" spans="1:10" outlineLevel="1" x14ac:dyDescent="0.45">
      <c r="A64" s="173"/>
      <c r="B64" s="179"/>
      <c r="C64" s="174"/>
      <c r="D64" s="174"/>
      <c r="E64" s="176"/>
      <c r="F64" s="175"/>
      <c r="G64" s="175"/>
      <c r="H64" s="174"/>
      <c r="I64" s="177"/>
      <c r="J64" s="178"/>
    </row>
    <row r="65" spans="1:10" outlineLevel="1" x14ac:dyDescent="0.45">
      <c r="A65" s="173"/>
      <c r="B65" s="179"/>
      <c r="C65" s="174"/>
      <c r="D65" s="174"/>
      <c r="E65" s="176"/>
      <c r="F65" s="175"/>
      <c r="G65" s="175"/>
      <c r="H65" s="174"/>
      <c r="I65" s="177"/>
      <c r="J65" s="178"/>
    </row>
    <row r="66" spans="1:10" outlineLevel="1" x14ac:dyDescent="0.45">
      <c r="A66" s="173"/>
      <c r="B66" s="179"/>
      <c r="C66" s="174"/>
      <c r="D66" s="174"/>
      <c r="E66" s="176"/>
      <c r="F66" s="175"/>
      <c r="G66" s="175"/>
      <c r="H66" s="174"/>
      <c r="I66" s="177"/>
      <c r="J66" s="178"/>
    </row>
    <row r="67" spans="1:10" outlineLevel="1" x14ac:dyDescent="0.45">
      <c r="A67" s="173"/>
      <c r="B67" s="174"/>
      <c r="C67" s="174"/>
      <c r="D67" s="174"/>
      <c r="E67" s="176"/>
      <c r="F67" s="175"/>
      <c r="G67" s="175"/>
      <c r="H67" s="174"/>
      <c r="I67" s="177"/>
      <c r="J67" s="178"/>
    </row>
    <row r="68" spans="1:10" outlineLevel="1" x14ac:dyDescent="0.45">
      <c r="A68" s="173"/>
      <c r="B68" s="174"/>
      <c r="C68" s="174"/>
      <c r="D68" s="174"/>
      <c r="E68" s="176"/>
      <c r="F68" s="175"/>
      <c r="G68" s="175"/>
      <c r="H68" s="174"/>
      <c r="I68" s="177"/>
      <c r="J68" s="178"/>
    </row>
    <row r="69" spans="1:10" outlineLevel="1" x14ac:dyDescent="0.45">
      <c r="A69" s="173"/>
      <c r="B69" s="174"/>
      <c r="C69" s="174"/>
      <c r="D69" s="174"/>
      <c r="E69" s="176"/>
      <c r="F69" s="175"/>
      <c r="G69" s="175"/>
      <c r="H69" s="174"/>
      <c r="I69" s="177"/>
      <c r="J69" s="178"/>
    </row>
    <row r="70" spans="1:10" x14ac:dyDescent="0.45">
      <c r="A70" s="168"/>
      <c r="B70" s="12"/>
      <c r="C70" s="12"/>
      <c r="D70" s="12"/>
      <c r="E70" s="39"/>
      <c r="F70" s="16" t="s">
        <v>96</v>
      </c>
      <c r="G70" s="14">
        <f>SUMIF(I33:I69,"補助対象",G33:G69)</f>
        <v>0</v>
      </c>
      <c r="H70" s="40"/>
      <c r="I70" s="13"/>
      <c r="J70" s="41"/>
    </row>
    <row r="71" spans="1:10" x14ac:dyDescent="0.45">
      <c r="A71" s="169"/>
      <c r="E71" s="43"/>
      <c r="F71" s="16" t="s">
        <v>97</v>
      </c>
      <c r="G71" s="14">
        <f>SUMIF(I33:I69,"補助対象外",G33:G69)</f>
        <v>0</v>
      </c>
      <c r="H71" s="44"/>
      <c r="J71" s="36"/>
    </row>
    <row r="72" spans="1:10" x14ac:dyDescent="0.45">
      <c r="A72" s="170"/>
      <c r="B72" s="46"/>
      <c r="C72" s="46"/>
      <c r="D72" s="46"/>
      <c r="E72" s="47"/>
      <c r="F72" s="15" t="s">
        <v>170</v>
      </c>
      <c r="G72" s="14">
        <f>SUM(G33:G69)</f>
        <v>0</v>
      </c>
      <c r="H72" s="48"/>
      <c r="I72" s="49"/>
      <c r="J72" s="50"/>
    </row>
    <row r="73" spans="1:10" x14ac:dyDescent="0.45">
      <c r="A73" s="167">
        <v>4</v>
      </c>
      <c r="B73" s="209" t="s">
        <v>184</v>
      </c>
      <c r="C73" s="210"/>
      <c r="D73" s="210"/>
      <c r="E73" s="210"/>
      <c r="F73" s="210"/>
      <c r="G73" s="210"/>
      <c r="H73" s="210"/>
      <c r="I73" s="210"/>
      <c r="J73" s="164"/>
    </row>
    <row r="74" spans="1:10" x14ac:dyDescent="0.45">
      <c r="A74" s="173"/>
      <c r="B74" s="174"/>
      <c r="C74" s="174"/>
      <c r="D74" s="175"/>
      <c r="E74" s="176"/>
      <c r="F74" s="175"/>
      <c r="G74" s="175"/>
      <c r="H74" s="174"/>
      <c r="I74" s="177"/>
      <c r="J74" s="178"/>
    </row>
    <row r="75" spans="1:10" x14ac:dyDescent="0.45">
      <c r="A75" s="173"/>
      <c r="B75" s="174"/>
      <c r="C75" s="174"/>
      <c r="D75" s="175"/>
      <c r="E75" s="176"/>
      <c r="F75" s="175"/>
      <c r="G75" s="175"/>
      <c r="H75" s="174"/>
      <c r="I75" s="177"/>
      <c r="J75" s="178"/>
    </row>
    <row r="76" spans="1:10" x14ac:dyDescent="0.45">
      <c r="A76" s="173"/>
      <c r="B76" s="174"/>
      <c r="C76" s="174"/>
      <c r="D76" s="175"/>
      <c r="E76" s="176"/>
      <c r="F76" s="175"/>
      <c r="G76" s="175"/>
      <c r="H76" s="174"/>
      <c r="I76" s="177"/>
      <c r="J76" s="178"/>
    </row>
    <row r="77" spans="1:10" x14ac:dyDescent="0.45">
      <c r="A77" s="173"/>
      <c r="B77" s="174"/>
      <c r="C77" s="174"/>
      <c r="D77" s="175"/>
      <c r="E77" s="176"/>
      <c r="F77" s="175"/>
      <c r="G77" s="175"/>
      <c r="H77" s="174"/>
      <c r="I77" s="177"/>
      <c r="J77" s="178"/>
    </row>
    <row r="78" spans="1:10" x14ac:dyDescent="0.45">
      <c r="A78" s="173"/>
      <c r="B78" s="174"/>
      <c r="C78" s="174"/>
      <c r="D78" s="175"/>
      <c r="E78" s="176"/>
      <c r="F78" s="175"/>
      <c r="G78" s="175"/>
      <c r="H78" s="174"/>
      <c r="I78" s="177"/>
      <c r="J78" s="178"/>
    </row>
    <row r="79" spans="1:10" x14ac:dyDescent="0.45">
      <c r="A79" s="173"/>
      <c r="B79" s="174"/>
      <c r="C79" s="174"/>
      <c r="D79" s="175"/>
      <c r="E79" s="176"/>
      <c r="F79" s="175"/>
      <c r="G79" s="175"/>
      <c r="H79" s="174"/>
      <c r="I79" s="177"/>
      <c r="J79" s="178"/>
    </row>
    <row r="80" spans="1:10" x14ac:dyDescent="0.45">
      <c r="A80" s="173"/>
      <c r="B80" s="174"/>
      <c r="C80" s="174"/>
      <c r="D80" s="175"/>
      <c r="E80" s="176"/>
      <c r="F80" s="175"/>
      <c r="G80" s="175"/>
      <c r="H80" s="174"/>
      <c r="I80" s="177"/>
      <c r="J80" s="178"/>
    </row>
    <row r="81" spans="1:10" x14ac:dyDescent="0.45">
      <c r="A81" s="173"/>
      <c r="B81" s="179"/>
      <c r="C81" s="174"/>
      <c r="D81" s="175"/>
      <c r="E81" s="176"/>
      <c r="F81" s="175"/>
      <c r="G81" s="175"/>
      <c r="H81" s="174"/>
      <c r="I81" s="177"/>
      <c r="J81" s="178"/>
    </row>
    <row r="82" spans="1:10" x14ac:dyDescent="0.45">
      <c r="A82" s="173"/>
      <c r="B82" s="180"/>
      <c r="C82" s="174"/>
      <c r="D82" s="175"/>
      <c r="E82" s="176"/>
      <c r="F82" s="175"/>
      <c r="G82" s="175"/>
      <c r="H82" s="174"/>
      <c r="I82" s="177"/>
      <c r="J82" s="178"/>
    </row>
    <row r="83" spans="1:10" x14ac:dyDescent="0.45">
      <c r="A83" s="173"/>
      <c r="B83" s="174"/>
      <c r="C83" s="174"/>
      <c r="D83" s="175"/>
      <c r="E83" s="176"/>
      <c r="F83" s="175"/>
      <c r="G83" s="175"/>
      <c r="H83" s="174"/>
      <c r="I83" s="177"/>
      <c r="J83" s="178"/>
    </row>
    <row r="84" spans="1:10" x14ac:dyDescent="0.45">
      <c r="A84" s="173"/>
      <c r="B84" s="174"/>
      <c r="C84" s="174"/>
      <c r="D84" s="175"/>
      <c r="E84" s="176"/>
      <c r="F84" s="175"/>
      <c r="G84" s="175"/>
      <c r="H84" s="174"/>
      <c r="I84" s="177"/>
      <c r="J84" s="178"/>
    </row>
    <row r="85" spans="1:10" x14ac:dyDescent="0.45">
      <c r="A85" s="173"/>
      <c r="B85" s="174"/>
      <c r="C85" s="174"/>
      <c r="D85" s="175"/>
      <c r="E85" s="176"/>
      <c r="F85" s="175"/>
      <c r="G85" s="175"/>
      <c r="H85" s="174"/>
      <c r="I85" s="177"/>
      <c r="J85" s="178"/>
    </row>
    <row r="86" spans="1:10" x14ac:dyDescent="0.45">
      <c r="A86" s="173"/>
      <c r="B86" s="179"/>
      <c r="C86" s="174"/>
      <c r="D86" s="175"/>
      <c r="E86" s="176"/>
      <c r="F86" s="175"/>
      <c r="G86" s="175"/>
      <c r="H86" s="174"/>
      <c r="I86" s="177"/>
      <c r="J86" s="178"/>
    </row>
    <row r="87" spans="1:10" x14ac:dyDescent="0.45">
      <c r="A87" s="173"/>
      <c r="B87" s="180"/>
      <c r="C87" s="174"/>
      <c r="D87" s="175"/>
      <c r="E87" s="176"/>
      <c r="F87" s="175"/>
      <c r="G87" s="175"/>
      <c r="H87" s="174"/>
      <c r="I87" s="177"/>
      <c r="J87" s="178"/>
    </row>
    <row r="88" spans="1:10" x14ac:dyDescent="0.45">
      <c r="A88" s="173"/>
      <c r="B88" s="174"/>
      <c r="C88" s="174"/>
      <c r="D88" s="175"/>
      <c r="E88" s="176"/>
      <c r="F88" s="175"/>
      <c r="G88" s="175"/>
      <c r="H88" s="174"/>
      <c r="I88" s="177"/>
      <c r="J88" s="178"/>
    </row>
    <row r="89" spans="1:10" x14ac:dyDescent="0.45">
      <c r="A89" s="173"/>
      <c r="B89" s="174"/>
      <c r="C89" s="174"/>
      <c r="D89" s="175"/>
      <c r="E89" s="176"/>
      <c r="F89" s="175"/>
      <c r="G89" s="175"/>
      <c r="H89" s="174"/>
      <c r="I89" s="177"/>
      <c r="J89" s="178"/>
    </row>
    <row r="90" spans="1:10" x14ac:dyDescent="0.45">
      <c r="A90" s="173"/>
      <c r="B90" s="174"/>
      <c r="C90" s="174"/>
      <c r="D90" s="175"/>
      <c r="E90" s="176"/>
      <c r="F90" s="175"/>
      <c r="G90" s="175"/>
      <c r="H90" s="174"/>
      <c r="I90" s="177"/>
      <c r="J90" s="178"/>
    </row>
    <row r="91" spans="1:10" x14ac:dyDescent="0.45">
      <c r="A91" s="173"/>
      <c r="B91" s="174"/>
      <c r="C91" s="174"/>
      <c r="D91" s="175"/>
      <c r="E91" s="176"/>
      <c r="F91" s="175"/>
      <c r="G91" s="175"/>
      <c r="H91" s="174"/>
      <c r="I91" s="177"/>
      <c r="J91" s="178"/>
    </row>
    <row r="92" spans="1:10" x14ac:dyDescent="0.45">
      <c r="A92" s="173"/>
      <c r="B92" s="174"/>
      <c r="C92" s="174"/>
      <c r="D92" s="175"/>
      <c r="E92" s="176"/>
      <c r="F92" s="175"/>
      <c r="G92" s="175"/>
      <c r="H92" s="174"/>
      <c r="I92" s="177"/>
      <c r="J92" s="178"/>
    </row>
    <row r="93" spans="1:10" x14ac:dyDescent="0.45">
      <c r="A93" s="173"/>
      <c r="B93" s="174"/>
      <c r="C93" s="174"/>
      <c r="D93" s="175"/>
      <c r="E93" s="176"/>
      <c r="F93" s="175"/>
      <c r="G93" s="175"/>
      <c r="H93" s="174"/>
      <c r="I93" s="177"/>
      <c r="J93" s="178"/>
    </row>
    <row r="94" spans="1:10" outlineLevel="1" x14ac:dyDescent="0.45">
      <c r="A94" s="173"/>
      <c r="B94" s="174"/>
      <c r="C94" s="174"/>
      <c r="D94" s="174"/>
      <c r="E94" s="176"/>
      <c r="F94" s="175"/>
      <c r="G94" s="175"/>
      <c r="H94" s="174"/>
      <c r="I94" s="177"/>
      <c r="J94" s="178"/>
    </row>
    <row r="95" spans="1:10" outlineLevel="1" x14ac:dyDescent="0.45">
      <c r="A95" s="173"/>
      <c r="B95" s="174"/>
      <c r="C95" s="174"/>
      <c r="D95" s="174"/>
      <c r="E95" s="176"/>
      <c r="F95" s="175"/>
      <c r="G95" s="175"/>
      <c r="H95" s="174"/>
      <c r="I95" s="177"/>
      <c r="J95" s="178"/>
    </row>
    <row r="96" spans="1:10" outlineLevel="1" x14ac:dyDescent="0.45">
      <c r="A96" s="173"/>
      <c r="B96" s="174"/>
      <c r="C96" s="174"/>
      <c r="D96" s="174"/>
      <c r="E96" s="176"/>
      <c r="F96" s="175"/>
      <c r="G96" s="175"/>
      <c r="H96" s="174"/>
      <c r="I96" s="177"/>
      <c r="J96" s="178"/>
    </row>
    <row r="97" spans="1:10" outlineLevel="1" x14ac:dyDescent="0.45">
      <c r="A97" s="173"/>
      <c r="B97" s="179"/>
      <c r="C97" s="174"/>
      <c r="D97" s="174"/>
      <c r="E97" s="176"/>
      <c r="F97" s="175"/>
      <c r="G97" s="175"/>
      <c r="H97" s="174"/>
      <c r="I97" s="177"/>
      <c r="J97" s="178"/>
    </row>
    <row r="98" spans="1:10" outlineLevel="1" x14ac:dyDescent="0.45">
      <c r="A98" s="173"/>
      <c r="B98" s="180"/>
      <c r="C98" s="174"/>
      <c r="D98" s="174"/>
      <c r="E98" s="176"/>
      <c r="F98" s="175"/>
      <c r="G98" s="175"/>
      <c r="H98" s="174"/>
      <c r="I98" s="177"/>
      <c r="J98" s="178"/>
    </row>
    <row r="99" spans="1:10" outlineLevel="1" x14ac:dyDescent="0.45">
      <c r="A99" s="173"/>
      <c r="B99" s="174"/>
      <c r="C99" s="174"/>
      <c r="D99" s="174"/>
      <c r="E99" s="176"/>
      <c r="F99" s="175"/>
      <c r="G99" s="175"/>
      <c r="H99" s="174"/>
      <c r="I99" s="177"/>
      <c r="J99" s="178"/>
    </row>
    <row r="100" spans="1:10" outlineLevel="1" x14ac:dyDescent="0.45">
      <c r="A100" s="173"/>
      <c r="B100" s="174"/>
      <c r="C100" s="174"/>
      <c r="D100" s="174"/>
      <c r="E100" s="176"/>
      <c r="F100" s="175"/>
      <c r="G100" s="175"/>
      <c r="H100" s="174"/>
      <c r="I100" s="177"/>
      <c r="J100" s="178"/>
    </row>
    <row r="101" spans="1:10" outlineLevel="1" x14ac:dyDescent="0.45">
      <c r="A101" s="173"/>
      <c r="B101" s="174"/>
      <c r="C101" s="174"/>
      <c r="D101" s="174"/>
      <c r="E101" s="176"/>
      <c r="F101" s="175"/>
      <c r="G101" s="175"/>
      <c r="H101" s="174"/>
      <c r="I101" s="177"/>
      <c r="J101" s="178"/>
    </row>
    <row r="102" spans="1:10" outlineLevel="1" x14ac:dyDescent="0.45">
      <c r="A102" s="173"/>
      <c r="B102" s="174"/>
      <c r="C102" s="174"/>
      <c r="D102" s="174"/>
      <c r="E102" s="176"/>
      <c r="F102" s="175"/>
      <c r="G102" s="175"/>
      <c r="H102" s="174"/>
      <c r="I102" s="177"/>
      <c r="J102" s="178"/>
    </row>
    <row r="103" spans="1:10" outlineLevel="1" x14ac:dyDescent="0.45">
      <c r="A103" s="173"/>
      <c r="B103" s="174"/>
      <c r="C103" s="174"/>
      <c r="D103" s="174"/>
      <c r="E103" s="176"/>
      <c r="F103" s="175"/>
      <c r="G103" s="175"/>
      <c r="H103" s="174"/>
      <c r="I103" s="177"/>
      <c r="J103" s="178"/>
    </row>
    <row r="104" spans="1:10" outlineLevel="1" x14ac:dyDescent="0.45">
      <c r="A104" s="173"/>
      <c r="B104" s="174"/>
      <c r="C104" s="174"/>
      <c r="D104" s="174"/>
      <c r="E104" s="176"/>
      <c r="F104" s="175"/>
      <c r="G104" s="175"/>
      <c r="H104" s="174"/>
      <c r="I104" s="177"/>
      <c r="J104" s="178"/>
    </row>
    <row r="105" spans="1:10" outlineLevel="1" x14ac:dyDescent="0.45">
      <c r="A105" s="173"/>
      <c r="B105" s="174"/>
      <c r="C105" s="174"/>
      <c r="D105" s="174"/>
      <c r="E105" s="176"/>
      <c r="F105" s="175"/>
      <c r="G105" s="175"/>
      <c r="H105" s="174"/>
      <c r="I105" s="177"/>
      <c r="J105" s="178"/>
    </row>
    <row r="106" spans="1:10" outlineLevel="1" x14ac:dyDescent="0.45">
      <c r="A106" s="173"/>
      <c r="B106" s="174"/>
      <c r="C106" s="174"/>
      <c r="D106" s="174"/>
      <c r="E106" s="176"/>
      <c r="F106" s="175"/>
      <c r="G106" s="175"/>
      <c r="H106" s="174"/>
      <c r="I106" s="177"/>
      <c r="J106" s="178"/>
    </row>
    <row r="107" spans="1:10" outlineLevel="1" x14ac:dyDescent="0.45">
      <c r="A107" s="173"/>
      <c r="B107" s="174"/>
      <c r="C107" s="174"/>
      <c r="D107" s="174"/>
      <c r="E107" s="176"/>
      <c r="F107" s="175"/>
      <c r="G107" s="175"/>
      <c r="H107" s="174"/>
      <c r="I107" s="177"/>
      <c r="J107" s="178"/>
    </row>
    <row r="108" spans="1:10" outlineLevel="1" x14ac:dyDescent="0.45">
      <c r="A108" s="173"/>
      <c r="B108" s="179"/>
      <c r="C108" s="174"/>
      <c r="D108" s="174"/>
      <c r="E108" s="176"/>
      <c r="F108" s="175"/>
      <c r="G108" s="175"/>
      <c r="H108" s="174"/>
      <c r="I108" s="177"/>
      <c r="J108" s="178"/>
    </row>
    <row r="109" spans="1:10" outlineLevel="1" x14ac:dyDescent="0.45">
      <c r="A109" s="173"/>
      <c r="B109" s="180"/>
      <c r="C109" s="174"/>
      <c r="D109" s="174"/>
      <c r="E109" s="176"/>
      <c r="F109" s="175"/>
      <c r="G109" s="175"/>
      <c r="H109" s="174"/>
      <c r="I109" s="177"/>
      <c r="J109" s="178"/>
    </row>
    <row r="110" spans="1:10" x14ac:dyDescent="0.45">
      <c r="A110" s="168"/>
      <c r="B110" s="12"/>
      <c r="C110" s="12"/>
      <c r="D110" s="12"/>
      <c r="E110" s="39"/>
      <c r="F110" s="16" t="s">
        <v>96</v>
      </c>
      <c r="G110" s="14">
        <f>SUMIF(I74:I109,"補助対象",G74:G109)</f>
        <v>0</v>
      </c>
      <c r="H110" s="40"/>
      <c r="I110" s="13"/>
      <c r="J110" s="41"/>
    </row>
    <row r="111" spans="1:10" x14ac:dyDescent="0.45">
      <c r="A111" s="169"/>
      <c r="E111" s="43"/>
      <c r="F111" s="16" t="s">
        <v>97</v>
      </c>
      <c r="G111" s="14">
        <f>SUMIF(I74:I109,"補助対象外",G74:G109)</f>
        <v>0</v>
      </c>
      <c r="H111" s="44"/>
      <c r="J111" s="36"/>
    </row>
    <row r="112" spans="1:10" x14ac:dyDescent="0.45">
      <c r="A112" s="170"/>
      <c r="B112" s="46"/>
      <c r="C112" s="46"/>
      <c r="D112" s="46"/>
      <c r="E112" s="47"/>
      <c r="F112" s="15" t="s">
        <v>170</v>
      </c>
      <c r="G112" s="14">
        <f>SUM(G74:G109)</f>
        <v>0</v>
      </c>
      <c r="H112" s="48"/>
      <c r="I112" s="49"/>
      <c r="J112" s="50"/>
    </row>
    <row r="113" spans="1:10" x14ac:dyDescent="0.45">
      <c r="A113" s="167">
        <v>5</v>
      </c>
      <c r="B113" s="209" t="s">
        <v>185</v>
      </c>
      <c r="C113" s="210"/>
      <c r="D113" s="210"/>
      <c r="E113" s="210"/>
      <c r="F113" s="210"/>
      <c r="G113" s="210"/>
      <c r="H113" s="210"/>
      <c r="I113" s="210"/>
      <c r="J113" s="164"/>
    </row>
    <row r="114" spans="1:10" x14ac:dyDescent="0.45">
      <c r="A114" s="173"/>
      <c r="B114" s="174"/>
      <c r="C114" s="174"/>
      <c r="D114" s="175"/>
      <c r="E114" s="176"/>
      <c r="F114" s="175"/>
      <c r="G114" s="175"/>
      <c r="H114" s="181"/>
      <c r="I114" s="177"/>
      <c r="J114" s="178"/>
    </row>
    <row r="115" spans="1:10" x14ac:dyDescent="0.45">
      <c r="A115" s="173"/>
      <c r="B115" s="174"/>
      <c r="C115" s="174"/>
      <c r="D115" s="175"/>
      <c r="E115" s="176"/>
      <c r="F115" s="175"/>
      <c r="G115" s="175"/>
      <c r="H115" s="181"/>
      <c r="I115" s="177"/>
      <c r="J115" s="178"/>
    </row>
    <row r="116" spans="1:10" x14ac:dyDescent="0.45">
      <c r="A116" s="173"/>
      <c r="B116" s="174"/>
      <c r="C116" s="174"/>
      <c r="D116" s="175"/>
      <c r="E116" s="176"/>
      <c r="F116" s="175"/>
      <c r="G116" s="175"/>
      <c r="H116" s="174"/>
      <c r="I116" s="177"/>
      <c r="J116" s="178"/>
    </row>
    <row r="117" spans="1:10" x14ac:dyDescent="0.45">
      <c r="A117" s="173"/>
      <c r="B117" s="174"/>
      <c r="C117" s="174"/>
      <c r="D117" s="175"/>
      <c r="E117" s="176"/>
      <c r="F117" s="175"/>
      <c r="G117" s="175"/>
      <c r="H117" s="174"/>
      <c r="I117" s="177"/>
      <c r="J117" s="178"/>
    </row>
    <row r="118" spans="1:10" x14ac:dyDescent="0.45">
      <c r="A118" s="173"/>
      <c r="B118" s="174"/>
      <c r="C118" s="174"/>
      <c r="D118" s="175"/>
      <c r="E118" s="176"/>
      <c r="F118" s="175"/>
      <c r="G118" s="175"/>
      <c r="H118" s="174"/>
      <c r="I118" s="177"/>
      <c r="J118" s="178"/>
    </row>
    <row r="119" spans="1:10" x14ac:dyDescent="0.45">
      <c r="A119" s="38"/>
      <c r="B119" s="12"/>
      <c r="C119" s="12"/>
      <c r="D119" s="12"/>
      <c r="E119" s="39"/>
      <c r="F119" s="16" t="s">
        <v>96</v>
      </c>
      <c r="G119" s="14">
        <f>SUMIF(I114:I118,"補助対象",G114:G118)</f>
        <v>0</v>
      </c>
      <c r="H119" s="40"/>
      <c r="I119" s="13"/>
      <c r="J119" s="41"/>
    </row>
    <row r="120" spans="1:10" x14ac:dyDescent="0.45">
      <c r="A120" s="42"/>
      <c r="E120" s="43"/>
      <c r="F120" s="16" t="s">
        <v>97</v>
      </c>
      <c r="G120" s="14">
        <f>SUMIF(I114:I118,"補助対象外",G114:G118)</f>
        <v>0</v>
      </c>
      <c r="H120" s="44"/>
      <c r="J120" s="36"/>
    </row>
    <row r="121" spans="1:10" x14ac:dyDescent="0.45">
      <c r="A121" s="45"/>
      <c r="B121" s="46"/>
      <c r="C121" s="46"/>
      <c r="D121" s="46"/>
      <c r="E121" s="47"/>
      <c r="F121" s="15" t="s">
        <v>170</v>
      </c>
      <c r="G121" s="106">
        <f>SUM(G114:G118)</f>
        <v>0</v>
      </c>
      <c r="H121" s="44"/>
      <c r="J121" s="36"/>
    </row>
    <row r="122" spans="1:10" x14ac:dyDescent="0.45">
      <c r="A122" s="61"/>
      <c r="B122" s="88" t="s">
        <v>190</v>
      </c>
      <c r="C122" s="89"/>
      <c r="D122" s="89"/>
      <c r="E122" s="97"/>
      <c r="F122" s="98"/>
      <c r="G122" s="99"/>
      <c r="H122" s="98"/>
      <c r="I122" s="100"/>
      <c r="J122" s="105"/>
    </row>
    <row r="123" spans="1:10" s="184" customFormat="1" x14ac:dyDescent="0.45">
      <c r="A123" s="9"/>
      <c r="B123" s="9"/>
      <c r="C123" s="9"/>
      <c r="D123" s="9"/>
      <c r="E123" s="11"/>
      <c r="F123" s="95" t="s">
        <v>96</v>
      </c>
      <c r="G123" s="96">
        <f>SUM(G70,G110,G119)</f>
        <v>0</v>
      </c>
      <c r="H123" s="25"/>
      <c r="I123" s="2"/>
      <c r="J123" s="29"/>
    </row>
    <row r="124" spans="1:10" s="184" customFormat="1" x14ac:dyDescent="0.45">
      <c r="A124" s="30"/>
      <c r="B124" s="91"/>
      <c r="C124" s="91"/>
      <c r="D124" s="91"/>
      <c r="E124" s="92"/>
      <c r="F124" s="18" t="s">
        <v>97</v>
      </c>
      <c r="G124" s="90">
        <f>SUM(G71,G111,G120)</f>
        <v>0</v>
      </c>
      <c r="H124" s="25"/>
      <c r="I124" s="1"/>
      <c r="J124" s="27"/>
    </row>
    <row r="125" spans="1:10" s="184" customFormat="1" ht="20.399999999999999" thickBot="1" x14ac:dyDescent="0.5">
      <c r="A125" s="31"/>
      <c r="B125" s="93"/>
      <c r="C125" s="93"/>
      <c r="D125" s="93"/>
      <c r="E125" s="94"/>
      <c r="F125" s="17" t="s">
        <v>170</v>
      </c>
      <c r="G125" s="90">
        <f>SUM(G72,G112,G121)</f>
        <v>0</v>
      </c>
      <c r="H125" s="33"/>
      <c r="I125" s="26"/>
      <c r="J125" s="32"/>
    </row>
    <row r="126" spans="1:10" ht="23.4" customHeight="1" thickTop="1" x14ac:dyDescent="0.45">
      <c r="A126" s="212" t="s">
        <v>98</v>
      </c>
      <c r="B126" s="213"/>
      <c r="C126" s="213"/>
      <c r="D126" s="213"/>
      <c r="E126" s="213"/>
      <c r="F126" s="213"/>
      <c r="G126" s="103">
        <f>SUM(G15,G29,G70,G110,G119)</f>
        <v>0</v>
      </c>
      <c r="H126" s="101"/>
      <c r="I126" s="51"/>
      <c r="J126" s="52"/>
    </row>
    <row r="127" spans="1:10" ht="23.4" customHeight="1" thickBot="1" x14ac:dyDescent="0.5">
      <c r="A127" s="205" t="s">
        <v>99</v>
      </c>
      <c r="B127" s="206"/>
      <c r="C127" s="206"/>
      <c r="D127" s="206"/>
      <c r="E127" s="206"/>
      <c r="F127" s="206"/>
      <c r="G127" s="104">
        <f>SUM(G16,G30,G71,G111,G120)</f>
        <v>0</v>
      </c>
      <c r="H127" s="102"/>
      <c r="I127" s="57"/>
      <c r="J127" s="58"/>
    </row>
    <row r="128" spans="1:10" ht="21" thickTop="1" thickBot="1" x14ac:dyDescent="0.5">
      <c r="A128" s="207" t="s">
        <v>182</v>
      </c>
      <c r="B128" s="208"/>
      <c r="C128" s="208"/>
      <c r="D128" s="208"/>
      <c r="E128" s="208"/>
      <c r="F128" s="208"/>
      <c r="G128" s="163">
        <f>SUM(G17,G31,G72,G112,G121)</f>
        <v>0</v>
      </c>
      <c r="H128" s="162"/>
      <c r="I128" s="59"/>
      <c r="J128" s="60"/>
    </row>
  </sheetData>
  <sheetProtection formatCells="0" formatColumns="0" formatRows="0" insertRows="0" deleteRows="0"/>
  <mergeCells count="10">
    <mergeCell ref="A2:J2"/>
    <mergeCell ref="A7:G7"/>
    <mergeCell ref="A127:F127"/>
    <mergeCell ref="A128:F128"/>
    <mergeCell ref="B9:I9"/>
    <mergeCell ref="B18:I18"/>
    <mergeCell ref="B32:I32"/>
    <mergeCell ref="B73:I73"/>
    <mergeCell ref="B113:I113"/>
    <mergeCell ref="A126:F126"/>
  </mergeCells>
  <phoneticPr fontId="5"/>
  <dataValidations disablePrompts="1" count="7">
    <dataValidation type="list" allowBlank="1" showInputMessage="1" showErrorMessage="1" sqref="J74:J109 J33:J69" xr:uid="{23F4CB3C-864D-40DD-A9CE-6024CFED5DAE}">
      <formula1>"搬入工事,据付工事,電気工事,試運転調整,その他（労務費、作業費等）"</formula1>
    </dataValidation>
    <dataValidation type="list" allowBlank="1" showInputMessage="1" showErrorMessage="1" sqref="J19:J28" xr:uid="{AD2EB880-AC14-4822-B217-4B8281DA70EF}">
      <formula1>"通信装置,制御・監視装置,中継装置,計測機器,制御機器,その他（装置・機器等）"</formula1>
    </dataValidation>
    <dataValidation type="list" allowBlank="1" showInputMessage="1" showErrorMessage="1" sqref="J114:J118" xr:uid="{B70D3C3B-E644-4E04-97B5-80067D1E6F5C}">
      <formula1>"現場管理費,一般管理費,その他（安全対策費等）"</formula1>
    </dataValidation>
    <dataValidation type="list" allowBlank="1" showInputMessage="1" showErrorMessage="1" sqref="J10:J14" xr:uid="{E70EA11A-3B1B-4AC7-A0A7-E738999F78A8}">
      <formula1>"実施設計費,その他（調査費等）"</formula1>
    </dataValidation>
    <dataValidation type="list" allowBlank="1" showInputMessage="1" showErrorMessage="1" sqref="J119:J120 J15:J16 J110:J111 J70:J71 I29:J30 I123:J124 I10:I16 I19:I28 I33:I71 I74:I111 I114:I120" xr:uid="{64524AAA-28DB-4A5F-8F3A-B702E14714C1}">
      <formula1>"補助対象,補助対象外"</formula1>
    </dataValidation>
    <dataValidation type="list" allowBlank="1" showInputMessage="1" showErrorMessage="1" sqref="E29:E30 E70:E71 E110:E111 E15:E16 E119:E120 E124 E122" xr:uid="{1E2B2A89-2D5B-4022-875D-5ED509DACE9A}">
      <formula1>"台,個,式"</formula1>
    </dataValidation>
    <dataValidation type="list" allowBlank="1" showInputMessage="1" showErrorMessage="1" sqref="E88 E83 E99" xr:uid="{C2F1BED2-8CAB-41D8-B408-076FE679AB27}">
      <formula1>"人工,日,回,式"</formula1>
    </dataValidation>
  </dataValidation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J54"/>
  <sheetViews>
    <sheetView zoomScaleNormal="100" workbookViewId="0"/>
  </sheetViews>
  <sheetFormatPr defaultRowHeight="18" x14ac:dyDescent="0.45"/>
  <cols>
    <col min="1" max="1" width="4" customWidth="1"/>
    <col min="2" max="3" width="10.796875" customWidth="1"/>
    <col min="4" max="4" width="3.59765625" style="24" bestFit="1" customWidth="1"/>
    <col min="5" max="5" width="26.3984375" customWidth="1"/>
    <col min="7" max="8" width="10.796875" customWidth="1"/>
    <col min="9" max="9" width="3.59765625" style="24" bestFit="1" customWidth="1"/>
    <col min="10" max="10" width="22.19921875" customWidth="1"/>
  </cols>
  <sheetData>
    <row r="1" spans="1:9" ht="22.2" x14ac:dyDescent="0.45">
      <c r="A1" s="166" t="s">
        <v>197</v>
      </c>
    </row>
    <row r="3" spans="1:9" ht="30.6" customHeight="1" x14ac:dyDescent="0.45">
      <c r="B3" s="165" t="s">
        <v>196</v>
      </c>
      <c r="I3"/>
    </row>
    <row r="4" spans="1:9" x14ac:dyDescent="0.45">
      <c r="B4" s="214" t="s">
        <v>115</v>
      </c>
      <c r="C4" s="19"/>
      <c r="D4" s="22">
        <v>1</v>
      </c>
      <c r="E4" s="62" t="s">
        <v>140</v>
      </c>
      <c r="I4"/>
    </row>
    <row r="5" spans="1:9" x14ac:dyDescent="0.45">
      <c r="B5" s="215"/>
      <c r="C5" s="20"/>
      <c r="D5" s="23">
        <v>2</v>
      </c>
      <c r="E5" s="63" t="s">
        <v>150</v>
      </c>
      <c r="I5"/>
    </row>
    <row r="6" spans="1:9" x14ac:dyDescent="0.45">
      <c r="B6" s="216" t="s">
        <v>130</v>
      </c>
      <c r="C6" s="216" t="s">
        <v>133</v>
      </c>
      <c r="D6" s="65">
        <v>3</v>
      </c>
      <c r="E6" s="66" t="s">
        <v>160</v>
      </c>
      <c r="I6"/>
    </row>
    <row r="7" spans="1:9" x14ac:dyDescent="0.45">
      <c r="B7" s="217"/>
      <c r="C7" s="217"/>
      <c r="D7" s="69">
        <v>4</v>
      </c>
      <c r="E7" s="70" t="s">
        <v>162</v>
      </c>
      <c r="I7"/>
    </row>
    <row r="8" spans="1:9" x14ac:dyDescent="0.45">
      <c r="B8" s="217"/>
      <c r="C8" s="217"/>
      <c r="D8" s="69">
        <v>5</v>
      </c>
      <c r="E8" s="71" t="s">
        <v>164</v>
      </c>
      <c r="I8"/>
    </row>
    <row r="9" spans="1:9" x14ac:dyDescent="0.45">
      <c r="B9" s="217"/>
      <c r="C9" s="217"/>
      <c r="D9" s="69">
        <v>6</v>
      </c>
      <c r="E9" s="71" t="s">
        <v>165</v>
      </c>
      <c r="I9"/>
    </row>
    <row r="10" spans="1:9" x14ac:dyDescent="0.45">
      <c r="B10" s="217"/>
      <c r="C10" s="217"/>
      <c r="D10" s="69">
        <v>7</v>
      </c>
      <c r="E10" s="70" t="s">
        <v>166</v>
      </c>
      <c r="I10"/>
    </row>
    <row r="11" spans="1:9" x14ac:dyDescent="0.45">
      <c r="B11" s="218"/>
      <c r="C11" s="218"/>
      <c r="D11" s="74">
        <v>8</v>
      </c>
      <c r="E11" s="75" t="s">
        <v>168</v>
      </c>
      <c r="I11"/>
    </row>
    <row r="12" spans="1:9" x14ac:dyDescent="0.45">
      <c r="B12" s="217" t="s">
        <v>198</v>
      </c>
      <c r="C12" s="216" t="s">
        <v>199</v>
      </c>
      <c r="D12" s="65">
        <v>9</v>
      </c>
      <c r="E12" s="70" t="s">
        <v>145</v>
      </c>
      <c r="I12"/>
    </row>
    <row r="13" spans="1:9" x14ac:dyDescent="0.45">
      <c r="B13" s="217"/>
      <c r="C13" s="217"/>
      <c r="D13" s="69">
        <v>10</v>
      </c>
      <c r="E13" s="70" t="s">
        <v>146</v>
      </c>
      <c r="I13"/>
    </row>
    <row r="14" spans="1:9" x14ac:dyDescent="0.45">
      <c r="B14" s="217"/>
      <c r="C14" s="217"/>
      <c r="D14" s="79">
        <v>11</v>
      </c>
      <c r="E14" s="70" t="s">
        <v>147</v>
      </c>
      <c r="I14"/>
    </row>
    <row r="15" spans="1:9" x14ac:dyDescent="0.45">
      <c r="B15" s="217"/>
      <c r="C15" s="217"/>
      <c r="D15" s="69">
        <v>12</v>
      </c>
      <c r="E15" s="70" t="s">
        <v>148</v>
      </c>
      <c r="I15"/>
    </row>
    <row r="16" spans="1:9" x14ac:dyDescent="0.45">
      <c r="B16" s="217"/>
      <c r="C16" s="219"/>
      <c r="D16" s="69">
        <v>13</v>
      </c>
      <c r="E16" s="72" t="s">
        <v>176</v>
      </c>
      <c r="I16"/>
    </row>
    <row r="17" spans="2:10" x14ac:dyDescent="0.45">
      <c r="B17" s="217"/>
      <c r="C17" s="217" t="s">
        <v>138</v>
      </c>
      <c r="D17" s="185">
        <v>14</v>
      </c>
      <c r="E17" s="71" t="s">
        <v>139</v>
      </c>
      <c r="I17"/>
    </row>
    <row r="18" spans="2:10" x14ac:dyDescent="0.45">
      <c r="B18" s="217"/>
      <c r="C18" s="217"/>
      <c r="D18" s="69">
        <v>15</v>
      </c>
      <c r="E18" s="71" t="s">
        <v>158</v>
      </c>
      <c r="I18"/>
    </row>
    <row r="19" spans="2:10" x14ac:dyDescent="0.45">
      <c r="B19" s="218"/>
      <c r="C19" s="218"/>
      <c r="D19" s="85">
        <v>16</v>
      </c>
      <c r="E19" s="84" t="s">
        <v>156</v>
      </c>
      <c r="I19"/>
    </row>
    <row r="20" spans="2:10" x14ac:dyDescent="0.45">
      <c r="D20"/>
      <c r="E20" s="24"/>
      <c r="I20"/>
    </row>
    <row r="21" spans="2:10" x14ac:dyDescent="0.45">
      <c r="D21"/>
      <c r="E21" s="24"/>
      <c r="I21"/>
    </row>
    <row r="22" spans="2:10" x14ac:dyDescent="0.45">
      <c r="D22"/>
      <c r="E22" s="24"/>
      <c r="I22"/>
    </row>
    <row r="24" spans="2:10" hidden="1" x14ac:dyDescent="0.45"/>
    <row r="25" spans="2:10" ht="24.6" hidden="1" customHeight="1" x14ac:dyDescent="0.45">
      <c r="B25" s="224" t="s">
        <v>134</v>
      </c>
      <c r="C25" s="225"/>
      <c r="D25" s="225"/>
      <c r="E25" s="226"/>
      <c r="G25" s="224" t="s">
        <v>135</v>
      </c>
      <c r="H25" s="225"/>
      <c r="I25" s="225"/>
      <c r="J25" s="226"/>
    </row>
    <row r="26" spans="2:10" hidden="1" x14ac:dyDescent="0.45">
      <c r="B26" s="214" t="s">
        <v>115</v>
      </c>
      <c r="C26" s="19"/>
      <c r="D26" s="22">
        <v>1</v>
      </c>
      <c r="E26" s="62" t="s">
        <v>140</v>
      </c>
      <c r="G26" s="214" t="s">
        <v>115</v>
      </c>
      <c r="H26" s="19"/>
      <c r="I26" s="22">
        <v>1</v>
      </c>
      <c r="J26" s="62" t="s">
        <v>140</v>
      </c>
    </row>
    <row r="27" spans="2:10" hidden="1" x14ac:dyDescent="0.45">
      <c r="B27" s="215"/>
      <c r="C27" s="20"/>
      <c r="D27" s="23">
        <v>2</v>
      </c>
      <c r="E27" s="63" t="s">
        <v>150</v>
      </c>
      <c r="G27" s="215"/>
      <c r="H27" s="20"/>
      <c r="I27" s="23">
        <v>2</v>
      </c>
      <c r="J27" s="63" t="s">
        <v>150</v>
      </c>
    </row>
    <row r="28" spans="2:10" hidden="1" x14ac:dyDescent="0.45">
      <c r="B28" s="216" t="s">
        <v>130</v>
      </c>
      <c r="C28" s="64"/>
      <c r="D28" s="65">
        <v>3</v>
      </c>
      <c r="E28" s="66" t="s">
        <v>151</v>
      </c>
      <c r="G28" s="216" t="s">
        <v>130</v>
      </c>
      <c r="H28" s="216" t="s">
        <v>133</v>
      </c>
      <c r="I28" s="65">
        <v>3</v>
      </c>
      <c r="J28" s="66" t="s">
        <v>160</v>
      </c>
    </row>
    <row r="29" spans="2:10" hidden="1" x14ac:dyDescent="0.45">
      <c r="B29" s="217"/>
      <c r="C29" s="68"/>
      <c r="D29" s="69">
        <v>4</v>
      </c>
      <c r="E29" s="70" t="s">
        <v>129</v>
      </c>
      <c r="G29" s="217"/>
      <c r="H29" s="217"/>
      <c r="I29" s="69">
        <v>4</v>
      </c>
      <c r="J29" s="70" t="s">
        <v>162</v>
      </c>
    </row>
    <row r="30" spans="2:10" hidden="1" x14ac:dyDescent="0.45">
      <c r="B30" s="217"/>
      <c r="C30" s="68"/>
      <c r="D30" s="69">
        <v>5</v>
      </c>
      <c r="E30" s="71" t="s">
        <v>141</v>
      </c>
      <c r="G30" s="217"/>
      <c r="H30" s="217"/>
      <c r="I30" s="69">
        <v>5</v>
      </c>
      <c r="J30" s="71" t="s">
        <v>164</v>
      </c>
    </row>
    <row r="31" spans="2:10" hidden="1" x14ac:dyDescent="0.45">
      <c r="B31" s="217"/>
      <c r="C31" s="68"/>
      <c r="D31" s="69">
        <v>6</v>
      </c>
      <c r="E31" s="71" t="s">
        <v>142</v>
      </c>
      <c r="G31" s="217"/>
      <c r="H31" s="217"/>
      <c r="I31" s="69">
        <v>6</v>
      </c>
      <c r="J31" s="71" t="s">
        <v>165</v>
      </c>
    </row>
    <row r="32" spans="2:10" hidden="1" x14ac:dyDescent="0.45">
      <c r="B32" s="217"/>
      <c r="C32" s="68"/>
      <c r="D32" s="69">
        <v>7</v>
      </c>
      <c r="E32" s="70" t="s">
        <v>143</v>
      </c>
      <c r="G32" s="217"/>
      <c r="H32" s="217"/>
      <c r="I32" s="69">
        <v>7</v>
      </c>
      <c r="J32" s="70" t="s">
        <v>166</v>
      </c>
    </row>
    <row r="33" spans="2:10" hidden="1" x14ac:dyDescent="0.45">
      <c r="B33" s="217"/>
      <c r="C33" s="68"/>
      <c r="D33" s="69"/>
      <c r="E33" s="70"/>
      <c r="G33" s="217"/>
      <c r="H33" s="217"/>
      <c r="I33" s="69"/>
      <c r="J33" s="70"/>
    </row>
    <row r="34" spans="2:10" hidden="1" x14ac:dyDescent="0.45">
      <c r="B34" s="217"/>
      <c r="C34" s="68"/>
      <c r="D34" s="69"/>
      <c r="E34" s="72"/>
      <c r="G34" s="217"/>
      <c r="H34" s="217"/>
      <c r="I34" s="69"/>
      <c r="J34" s="72"/>
    </row>
    <row r="35" spans="2:10" hidden="1" x14ac:dyDescent="0.45">
      <c r="B35" s="217"/>
      <c r="C35" s="68"/>
      <c r="D35" s="69"/>
      <c r="E35" s="70"/>
      <c r="G35" s="217"/>
      <c r="H35" s="217"/>
      <c r="I35" s="69"/>
      <c r="J35" s="70"/>
    </row>
    <row r="36" spans="2:10" ht="31.8" hidden="1" customHeight="1" x14ac:dyDescent="0.45">
      <c r="B36" s="218"/>
      <c r="C36" s="73"/>
      <c r="D36" s="74">
        <v>8</v>
      </c>
      <c r="E36" s="72" t="s">
        <v>167</v>
      </c>
      <c r="G36" s="218"/>
      <c r="H36" s="218"/>
      <c r="I36" s="74">
        <v>8</v>
      </c>
      <c r="J36" s="75" t="s">
        <v>168</v>
      </c>
    </row>
    <row r="37" spans="2:10" hidden="1" x14ac:dyDescent="0.45">
      <c r="B37" s="216" t="s">
        <v>132</v>
      </c>
      <c r="C37" s="76" t="s">
        <v>136</v>
      </c>
      <c r="D37" s="77">
        <v>9</v>
      </c>
      <c r="E37" s="78" t="s">
        <v>153</v>
      </c>
      <c r="G37" s="216" t="s">
        <v>131</v>
      </c>
      <c r="H37" s="76" t="s">
        <v>136</v>
      </c>
      <c r="I37" s="77">
        <v>9</v>
      </c>
      <c r="J37" s="78" t="s">
        <v>153</v>
      </c>
    </row>
    <row r="38" spans="2:10" hidden="1" x14ac:dyDescent="0.45">
      <c r="B38" s="217"/>
      <c r="C38" s="221" t="s">
        <v>152</v>
      </c>
      <c r="D38" s="69">
        <v>10</v>
      </c>
      <c r="E38" s="71" t="s">
        <v>144</v>
      </c>
      <c r="G38" s="217"/>
      <c r="H38" s="221" t="s">
        <v>137</v>
      </c>
      <c r="I38" s="69"/>
      <c r="J38" s="71"/>
    </row>
    <row r="39" spans="2:10" hidden="1" x14ac:dyDescent="0.45">
      <c r="B39" s="217"/>
      <c r="C39" s="222"/>
      <c r="D39" s="69">
        <v>11</v>
      </c>
      <c r="E39" s="70" t="s">
        <v>145</v>
      </c>
      <c r="G39" s="217"/>
      <c r="H39" s="222"/>
      <c r="I39" s="69">
        <v>10</v>
      </c>
      <c r="J39" s="70" t="s">
        <v>145</v>
      </c>
    </row>
    <row r="40" spans="2:10" hidden="1" x14ac:dyDescent="0.45">
      <c r="B40" s="217"/>
      <c r="C40" s="222"/>
      <c r="D40" s="69">
        <v>12</v>
      </c>
      <c r="E40" s="70" t="s">
        <v>146</v>
      </c>
      <c r="G40" s="217"/>
      <c r="H40" s="222"/>
      <c r="I40" s="69">
        <v>11</v>
      </c>
      <c r="J40" s="70" t="s">
        <v>146</v>
      </c>
    </row>
    <row r="41" spans="2:10" hidden="1" x14ac:dyDescent="0.45">
      <c r="B41" s="217"/>
      <c r="C41" s="222"/>
      <c r="D41" s="69">
        <v>13</v>
      </c>
      <c r="E41" s="70" t="s">
        <v>147</v>
      </c>
      <c r="G41" s="217"/>
      <c r="H41" s="222"/>
      <c r="I41" s="79">
        <v>12</v>
      </c>
      <c r="J41" s="70" t="s">
        <v>147</v>
      </c>
    </row>
    <row r="42" spans="2:10" hidden="1" x14ac:dyDescent="0.45">
      <c r="B42" s="217"/>
      <c r="C42" s="222"/>
      <c r="D42" s="69">
        <v>14</v>
      </c>
      <c r="E42" s="67" t="s">
        <v>187</v>
      </c>
      <c r="G42" s="217"/>
      <c r="H42" s="222"/>
      <c r="I42" s="69"/>
      <c r="J42" s="70"/>
    </row>
    <row r="43" spans="2:10" hidden="1" x14ac:dyDescent="0.45">
      <c r="B43" s="217"/>
      <c r="C43" s="222"/>
      <c r="D43" s="69"/>
      <c r="E43" s="70"/>
      <c r="G43" s="217"/>
      <c r="H43" s="222"/>
      <c r="I43" s="69"/>
      <c r="J43" s="70"/>
    </row>
    <row r="44" spans="2:10" hidden="1" x14ac:dyDescent="0.45">
      <c r="B44" s="217"/>
      <c r="C44" s="222"/>
      <c r="D44" s="69">
        <v>15</v>
      </c>
      <c r="E44" s="70" t="s">
        <v>148</v>
      </c>
      <c r="G44" s="217"/>
      <c r="H44" s="222"/>
      <c r="I44" s="69">
        <v>13</v>
      </c>
      <c r="J44" s="70" t="s">
        <v>148</v>
      </c>
    </row>
    <row r="45" spans="2:10" hidden="1" x14ac:dyDescent="0.45">
      <c r="B45" s="217"/>
      <c r="C45" s="222"/>
      <c r="D45" s="69"/>
      <c r="E45" s="72"/>
      <c r="G45" s="217"/>
      <c r="H45" s="222"/>
      <c r="I45" s="69"/>
      <c r="J45" s="72"/>
    </row>
    <row r="46" spans="2:10" ht="57.6" hidden="1" customHeight="1" x14ac:dyDescent="0.45">
      <c r="B46" s="217"/>
      <c r="C46" s="222"/>
      <c r="D46" s="69">
        <v>16</v>
      </c>
      <c r="E46" s="80" t="s">
        <v>154</v>
      </c>
      <c r="G46" s="217"/>
      <c r="H46" s="222"/>
      <c r="I46" s="69"/>
      <c r="J46" s="80"/>
    </row>
    <row r="47" spans="2:10" hidden="1" x14ac:dyDescent="0.45">
      <c r="B47" s="217"/>
      <c r="C47" s="222"/>
      <c r="D47" s="69">
        <v>17</v>
      </c>
      <c r="E47" s="72" t="s">
        <v>175</v>
      </c>
      <c r="G47" s="217"/>
      <c r="H47" s="222"/>
      <c r="I47" s="69">
        <v>14</v>
      </c>
      <c r="J47" s="72" t="s">
        <v>176</v>
      </c>
    </row>
    <row r="48" spans="2:10" ht="18" hidden="1" customHeight="1" x14ac:dyDescent="0.45">
      <c r="B48" s="217"/>
      <c r="C48" s="222"/>
      <c r="D48" s="69"/>
      <c r="E48" s="81"/>
      <c r="G48" s="217"/>
      <c r="H48" s="222"/>
      <c r="I48" s="69"/>
      <c r="J48" s="81"/>
    </row>
    <row r="49" spans="2:10" ht="65.400000000000006" hidden="1" customHeight="1" x14ac:dyDescent="0.45">
      <c r="B49" s="217"/>
      <c r="C49" s="223"/>
      <c r="D49" s="69"/>
      <c r="E49" s="82"/>
      <c r="G49" s="217"/>
      <c r="H49" s="223"/>
      <c r="I49" s="69"/>
      <c r="J49" s="82"/>
    </row>
    <row r="50" spans="2:10" hidden="1" x14ac:dyDescent="0.45">
      <c r="B50" s="217"/>
      <c r="C50" s="220" t="s">
        <v>138</v>
      </c>
      <c r="D50" s="69">
        <v>18</v>
      </c>
      <c r="E50" s="71" t="s">
        <v>139</v>
      </c>
      <c r="G50" s="217"/>
      <c r="H50" s="68" t="s">
        <v>138</v>
      </c>
      <c r="I50" s="69">
        <v>15</v>
      </c>
      <c r="J50" s="71" t="s">
        <v>139</v>
      </c>
    </row>
    <row r="51" spans="2:10" hidden="1" x14ac:dyDescent="0.45">
      <c r="B51" s="217"/>
      <c r="C51" s="217"/>
      <c r="D51" s="69">
        <v>19</v>
      </c>
      <c r="E51" s="71" t="s">
        <v>158</v>
      </c>
      <c r="G51" s="217"/>
      <c r="I51" s="69">
        <v>16</v>
      </c>
      <c r="J51" s="71" t="s">
        <v>158</v>
      </c>
    </row>
    <row r="52" spans="2:10" hidden="1" x14ac:dyDescent="0.45">
      <c r="B52" s="218"/>
      <c r="C52" s="218"/>
      <c r="D52" s="83">
        <v>20</v>
      </c>
      <c r="E52" s="84" t="s">
        <v>156</v>
      </c>
      <c r="G52" s="218"/>
      <c r="H52" s="21"/>
      <c r="I52" s="85">
        <v>17</v>
      </c>
      <c r="J52" s="84" t="s">
        <v>156</v>
      </c>
    </row>
    <row r="53" spans="2:10" hidden="1" x14ac:dyDescent="0.45">
      <c r="E53" s="86"/>
    </row>
    <row r="54" spans="2:10" x14ac:dyDescent="0.45">
      <c r="E54" s="87"/>
    </row>
  </sheetData>
  <sheetProtection algorithmName="SHA-512" hashValue="/qWJ+is7ZCL2K/c/hU4s0irwqymgzNdJRJCMOaY1QoB33/tWtEvpF4KCi5b3zpEEW1dL7HnuKL/qAVDFOFz1cA==" saltValue="czgWsNaLfMO6jDWF4kcJMw==" spinCount="100000" sheet="1" objects="1" scenarios="1" selectLockedCells="1" selectUnlockedCells="1"/>
  <mergeCells count="18">
    <mergeCell ref="B25:E25"/>
    <mergeCell ref="G25:J25"/>
    <mergeCell ref="B26:B27"/>
    <mergeCell ref="G26:G27"/>
    <mergeCell ref="H38:H49"/>
    <mergeCell ref="C50:C52"/>
    <mergeCell ref="B28:B36"/>
    <mergeCell ref="G28:G36"/>
    <mergeCell ref="H28:H36"/>
    <mergeCell ref="B37:B52"/>
    <mergeCell ref="G37:G52"/>
    <mergeCell ref="C38:C49"/>
    <mergeCell ref="B4:B5"/>
    <mergeCell ref="B6:B11"/>
    <mergeCell ref="C6:C11"/>
    <mergeCell ref="B12:B19"/>
    <mergeCell ref="C12:C16"/>
    <mergeCell ref="C17:C19"/>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【IoT】見積内訳書（記入例と注意事項）</vt:lpstr>
      <vt:lpstr>【IoT】見積内訳書フォーマット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2025-04-03T02:13:01Z</dcterms:created>
  <dcterms:modified xsi:type="dcterms:W3CDTF">2025-07-18T05:12:33Z</dcterms:modified>
</cp:coreProperties>
</file>