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E0F30CD8-9DC0-4C75-A5C9-6C8DB59A8A31}" xr6:coauthVersionLast="47" xr6:coauthVersionMax="47" xr10:uidLastSave="{00000000-0000-0000-0000-000000000000}"/>
  <bookViews>
    <workbookView xWindow="-108" yWindow="-108" windowWidth="23256" windowHeight="14160" tabRatio="653" xr2:uid="{16BC83F1-5DD3-4900-B95F-9B3932694DE9}"/>
  </bookViews>
  <sheets>
    <sheet name="【IoT】見積内訳書（記入例と注意事項）" sheetId="28" r:id="rId1"/>
    <sheet name="【IoT】見積内訳書フォーマット" sheetId="25" r:id="rId2"/>
    <sheet name="経費内訳" sheetId="2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25" l="1"/>
  <c r="G124" i="25"/>
  <c r="G126" i="25" s="1"/>
  <c r="G33" i="25"/>
  <c r="G32" i="25"/>
  <c r="G31" i="25"/>
  <c r="G18" i="25"/>
  <c r="G17" i="25"/>
  <c r="G16" i="25"/>
  <c r="G77" i="25"/>
  <c r="G35" i="25"/>
  <c r="G23" i="28" l="1"/>
  <c r="G68" i="28"/>
  <c r="G64" i="28"/>
  <c r="G69" i="28" s="1"/>
  <c r="G58" i="28"/>
  <c r="G57" i="28"/>
  <c r="G56" i="28"/>
  <c r="G55" i="28"/>
  <c r="G59" i="28" s="1"/>
  <c r="G54" i="28"/>
  <c r="G53" i="28"/>
  <c r="G52" i="28"/>
  <c r="G51" i="28"/>
  <c r="G50" i="28"/>
  <c r="G49" i="28"/>
  <c r="G48" i="28"/>
  <c r="G47" i="28"/>
  <c r="G42" i="28"/>
  <c r="G41" i="28"/>
  <c r="G40" i="28"/>
  <c r="G37" i="28"/>
  <c r="G36" i="28"/>
  <c r="G35" i="28"/>
  <c r="G34" i="28"/>
  <c r="G33" i="28"/>
  <c r="G32" i="28"/>
  <c r="G31" i="28"/>
  <c r="G30" i="28"/>
  <c r="G29" i="28"/>
  <c r="G28" i="28"/>
  <c r="G27" i="28"/>
  <c r="G26" i="28"/>
  <c r="G25" i="28"/>
  <c r="G22" i="28"/>
  <c r="G21" i="28"/>
  <c r="G11" i="28"/>
  <c r="G13" i="28" s="1"/>
  <c r="G10" i="28"/>
  <c r="G12" i="28" s="1"/>
  <c r="G60" i="28" l="1"/>
  <c r="G44" i="28"/>
  <c r="G73" i="28" s="1"/>
  <c r="G76" i="28" s="1"/>
  <c r="G61" i="28"/>
  <c r="G70" i="28"/>
  <c r="G43" i="28"/>
  <c r="G72" i="28" s="1"/>
  <c r="G75" i="28" s="1"/>
  <c r="G45" i="28"/>
  <c r="G74" i="28" s="1"/>
  <c r="G14" i="28"/>
  <c r="G77" i="28" l="1"/>
  <c r="G114" i="25"/>
  <c r="G116" i="25"/>
  <c r="G130" i="25" s="1"/>
  <c r="G115" i="25"/>
  <c r="G118" i="25"/>
  <c r="G10" i="25"/>
  <c r="G74" i="25" l="1"/>
  <c r="G73" i="25"/>
  <c r="G131" i="25" s="1"/>
  <c r="G75" i="25"/>
  <c r="G132" i="25" l="1"/>
  <c r="G128" i="25"/>
  <c r="G133" i="25"/>
  <c r="G129" i="25"/>
</calcChain>
</file>

<file path=xl/sharedStrings.xml><?xml version="1.0" encoding="utf-8"?>
<sst xmlns="http://schemas.openxmlformats.org/spreadsheetml/2006/main" count="426" uniqueCount="212">
  <si>
    <t>項番</t>
    <rPh sb="0" eb="2">
      <t>コウバン</t>
    </rPh>
    <phoneticPr fontId="5"/>
  </si>
  <si>
    <t>品名</t>
    <rPh sb="0" eb="2">
      <t>ヒンメイ</t>
    </rPh>
    <phoneticPr fontId="5"/>
  </si>
  <si>
    <t>型番</t>
    <rPh sb="0" eb="2">
      <t>カタバン</t>
    </rPh>
    <phoneticPr fontId="5"/>
  </si>
  <si>
    <t>数量</t>
    <rPh sb="0" eb="2">
      <t>スウリョウ</t>
    </rPh>
    <phoneticPr fontId="5"/>
  </si>
  <si>
    <t>補助対象区分</t>
    <rPh sb="0" eb="6">
      <t>ホジョタイショウクブン</t>
    </rPh>
    <phoneticPr fontId="5"/>
  </si>
  <si>
    <t>備考</t>
    <rPh sb="0" eb="2">
      <t>ビコウ</t>
    </rPh>
    <phoneticPr fontId="5"/>
  </si>
  <si>
    <t>現場管理費</t>
    <rPh sb="0" eb="5">
      <t>ゲンバカンリヒ</t>
    </rPh>
    <phoneticPr fontId="5"/>
  </si>
  <si>
    <t>法定福利費</t>
    <rPh sb="0" eb="5">
      <t>ホウテイフクリヒ</t>
    </rPh>
    <phoneticPr fontId="5"/>
  </si>
  <si>
    <t>1-1</t>
    <phoneticPr fontId="5"/>
  </si>
  <si>
    <t>一般管理費</t>
    <rPh sb="0" eb="5">
      <t>イッパンカンリヒ</t>
    </rPh>
    <phoneticPr fontId="5"/>
  </si>
  <si>
    <t>単位</t>
    <rPh sb="0" eb="2">
      <t>タンイ</t>
    </rPh>
    <phoneticPr fontId="5"/>
  </si>
  <si>
    <t>2-1</t>
    <phoneticPr fontId="5"/>
  </si>
  <si>
    <t>補助対象</t>
  </si>
  <si>
    <t>台</t>
  </si>
  <si>
    <t>ケーブル</t>
    <phoneticPr fontId="5"/>
  </si>
  <si>
    <t>4-1</t>
    <phoneticPr fontId="5"/>
  </si>
  <si>
    <t>安全対策費</t>
    <rPh sb="0" eb="5">
      <t>アンゼンタイサクヒ</t>
    </rPh>
    <phoneticPr fontId="5"/>
  </si>
  <si>
    <t>m</t>
  </si>
  <si>
    <t>ゲートウェイ機器</t>
    <rPh sb="6" eb="8">
      <t>キキ</t>
    </rPh>
    <phoneticPr fontId="5"/>
  </si>
  <si>
    <t>汎用PC</t>
    <rPh sb="0" eb="2">
      <t>ハンヨウ</t>
    </rPh>
    <phoneticPr fontId="5"/>
  </si>
  <si>
    <t>IVケーブル</t>
    <phoneticPr fontId="5"/>
  </si>
  <si>
    <t>漏電遮断器</t>
    <rPh sb="0" eb="5">
      <t>ロウデンシャダンキ</t>
    </rPh>
    <phoneticPr fontId="5"/>
  </si>
  <si>
    <t>台、面</t>
  </si>
  <si>
    <t>補助対象外</t>
  </si>
  <si>
    <t>ABCDEFG</t>
    <phoneticPr fontId="5"/>
  </si>
  <si>
    <t>計装ケーブル</t>
    <rPh sb="0" eb="2">
      <t>ケイソウ</t>
    </rPh>
    <phoneticPr fontId="5"/>
  </si>
  <si>
    <t>ABC-DEF</t>
    <phoneticPr fontId="5"/>
  </si>
  <si>
    <t>123-ABC</t>
    <phoneticPr fontId="5"/>
  </si>
  <si>
    <t>防水コネクタ</t>
    <rPh sb="0" eb="2">
      <t>ボウスイ</t>
    </rPh>
    <phoneticPr fontId="5"/>
  </si>
  <si>
    <t>123ABC</t>
    <phoneticPr fontId="5"/>
  </si>
  <si>
    <t>個</t>
  </si>
  <si>
    <t>ロックナット</t>
    <phoneticPr fontId="5"/>
  </si>
  <si>
    <t>ABC123</t>
    <phoneticPr fontId="5"/>
  </si>
  <si>
    <t>端子カバー</t>
    <rPh sb="0" eb="2">
      <t>タンシ</t>
    </rPh>
    <phoneticPr fontId="5"/>
  </si>
  <si>
    <t>組</t>
  </si>
  <si>
    <t>1234-abcd</t>
    <phoneticPr fontId="5"/>
  </si>
  <si>
    <t>電源切替器</t>
    <rPh sb="0" eb="5">
      <t>デンゲンキリカエキ</t>
    </rPh>
    <phoneticPr fontId="5"/>
  </si>
  <si>
    <t>123-456-789</t>
    <phoneticPr fontId="5"/>
  </si>
  <si>
    <t>セレクタスイッチ</t>
    <phoneticPr fontId="5"/>
  </si>
  <si>
    <t>12345-AB</t>
    <phoneticPr fontId="5"/>
  </si>
  <si>
    <t>2-4</t>
  </si>
  <si>
    <t>2-5</t>
  </si>
  <si>
    <t>IV5.5</t>
    <phoneticPr fontId="5"/>
  </si>
  <si>
    <t>実施設計費</t>
    <rPh sb="0" eb="2">
      <t>ジッシ</t>
    </rPh>
    <rPh sb="2" eb="5">
      <t>セッケイヒ</t>
    </rPh>
    <phoneticPr fontId="5"/>
  </si>
  <si>
    <t>人工</t>
  </si>
  <si>
    <t>式</t>
  </si>
  <si>
    <t>LANケーブル（CT-5）</t>
    <phoneticPr fontId="5"/>
  </si>
  <si>
    <t>試運転調整費</t>
    <phoneticPr fontId="5"/>
  </si>
  <si>
    <t>天井内配管工事</t>
    <rPh sb="0" eb="2">
      <t>テンジョウ</t>
    </rPh>
    <rPh sb="2" eb="3">
      <t>ナイ</t>
    </rPh>
    <rPh sb="3" eb="5">
      <t>ハイカン</t>
    </rPh>
    <rPh sb="5" eb="7">
      <t>コウジ</t>
    </rPh>
    <phoneticPr fontId="5"/>
  </si>
  <si>
    <t>配管・配線・結線工事</t>
    <rPh sb="0" eb="2">
      <t>ハイカン</t>
    </rPh>
    <rPh sb="3" eb="5">
      <t>ハイセン</t>
    </rPh>
    <rPh sb="6" eb="8">
      <t>ケッセン</t>
    </rPh>
    <rPh sb="8" eb="10">
      <t>コウジ</t>
    </rPh>
    <phoneticPr fontId="5"/>
  </si>
  <si>
    <t>不用品処分費</t>
    <rPh sb="0" eb="3">
      <t>フヨウヒン</t>
    </rPh>
    <rPh sb="3" eb="6">
      <t>ショブンヒ</t>
    </rPh>
    <phoneticPr fontId="5"/>
  </si>
  <si>
    <t>既設盤改造</t>
    <rPh sb="0" eb="2">
      <t>キセツ</t>
    </rPh>
    <rPh sb="2" eb="3">
      <t>バン</t>
    </rPh>
    <rPh sb="3" eb="5">
      <t>カイゾウ</t>
    </rPh>
    <phoneticPr fontId="5"/>
  </si>
  <si>
    <t>3-3</t>
  </si>
  <si>
    <t>3-4</t>
  </si>
  <si>
    <t>3-5</t>
  </si>
  <si>
    <t>3-6</t>
  </si>
  <si>
    <t>3-7</t>
  </si>
  <si>
    <t>3-8</t>
  </si>
  <si>
    <t>3-9</t>
  </si>
  <si>
    <t>3-10</t>
  </si>
  <si>
    <t>3-11</t>
  </si>
  <si>
    <t>3-12</t>
  </si>
  <si>
    <t>3-13</t>
  </si>
  <si>
    <t>2-2</t>
  </si>
  <si>
    <t>2-3</t>
  </si>
  <si>
    <t>補助対象</t>
    <phoneticPr fontId="5"/>
  </si>
  <si>
    <t>機器内配線用ケーブル</t>
    <rPh sb="0" eb="3">
      <t>キキナイ</t>
    </rPh>
    <rPh sb="3" eb="6">
      <t>ハイセンヨウ</t>
    </rPh>
    <phoneticPr fontId="5"/>
  </si>
  <si>
    <t>回</t>
  </si>
  <si>
    <t>12345-A</t>
  </si>
  <si>
    <t>ABCDE-1</t>
  </si>
  <si>
    <t>12345-ABC</t>
  </si>
  <si>
    <t>スイッチングハブ</t>
  </si>
  <si>
    <t>56789-B</t>
  </si>
  <si>
    <t>国内輸送</t>
    <rPh sb="0" eb="4">
      <t>コクナイユソウ</t>
    </rPh>
    <phoneticPr fontId="5"/>
  </si>
  <si>
    <t>＊＊設備設置工事</t>
    <rPh sb="2" eb="4">
      <t>セツビ</t>
    </rPh>
    <rPh sb="4" eb="6">
      <t>セッチ</t>
    </rPh>
    <rPh sb="6" eb="8">
      <t>コウジ</t>
    </rPh>
    <phoneticPr fontId="5"/>
  </si>
  <si>
    <t>＊＊ルータ</t>
    <phoneticPr fontId="5"/>
  </si>
  <si>
    <t>ABCDE123</t>
    <phoneticPr fontId="5"/>
  </si>
  <si>
    <t>＊＊エッジ端末</t>
    <rPh sb="5" eb="7">
      <t>タンマツ</t>
    </rPh>
    <phoneticPr fontId="5"/>
  </si>
  <si>
    <t>送料（汎用PC）</t>
    <rPh sb="0" eb="2">
      <t>ソウリョウ</t>
    </rPh>
    <rPh sb="3" eb="5">
      <t>ハンヨウ</t>
    </rPh>
    <phoneticPr fontId="5"/>
  </si>
  <si>
    <t>調査費</t>
    <rPh sb="0" eb="2">
      <t>チョウサ</t>
    </rPh>
    <rPh sb="2" eb="3">
      <t>ヒ</t>
    </rPh>
    <phoneticPr fontId="5"/>
  </si>
  <si>
    <t>電線管</t>
    <rPh sb="0" eb="3">
      <t>デンセンカン</t>
    </rPh>
    <phoneticPr fontId="5"/>
  </si>
  <si>
    <t>EP-＊＊</t>
    <phoneticPr fontId="5"/>
  </si>
  <si>
    <t>本</t>
  </si>
  <si>
    <t>VE-＊＊</t>
    <phoneticPr fontId="5"/>
  </si>
  <si>
    <t>配管支持材</t>
    <phoneticPr fontId="5"/>
  </si>
  <si>
    <t>＊＊＊＊＊＊</t>
    <phoneticPr fontId="5"/>
  </si>
  <si>
    <t>取付金具</t>
    <rPh sb="0" eb="2">
      <t>トリツケ</t>
    </rPh>
    <rPh sb="2" eb="4">
      <t>カナグ</t>
    </rPh>
    <phoneticPr fontId="5"/>
  </si>
  <si>
    <t>CPEVS　＊＊mm-＊P</t>
    <phoneticPr fontId="5"/>
  </si>
  <si>
    <t>CV　＊＊sq-＊C</t>
    <phoneticPr fontId="5"/>
  </si>
  <si>
    <t>VCTF　＊＊sq-＊C</t>
    <phoneticPr fontId="5"/>
  </si>
  <si>
    <t>電工費</t>
    <rPh sb="0" eb="3">
      <t>デンコウヒ</t>
    </rPh>
    <phoneticPr fontId="5"/>
  </si>
  <si>
    <t>交通運搬費</t>
    <rPh sb="4" eb="5">
      <t>ヒ</t>
    </rPh>
    <phoneticPr fontId="5"/>
  </si>
  <si>
    <t>3-1</t>
  </si>
  <si>
    <t>4-2</t>
  </si>
  <si>
    <t>4-3</t>
  </si>
  <si>
    <t>4-4</t>
  </si>
  <si>
    <t>4-5</t>
  </si>
  <si>
    <t>補助対象</t>
    <rPh sb="0" eb="2">
      <t>ホジョ</t>
    </rPh>
    <rPh sb="2" eb="4">
      <t>タイショウ</t>
    </rPh>
    <phoneticPr fontId="5"/>
  </si>
  <si>
    <t>補助対象外</t>
    <rPh sb="0" eb="5">
      <t>ホジョタイショウガイ</t>
    </rPh>
    <phoneticPr fontId="5"/>
  </si>
  <si>
    <t>補助対象　合計</t>
    <rPh sb="0" eb="4">
      <t>ホジョタイショウ</t>
    </rPh>
    <rPh sb="5" eb="7">
      <t>ゴウケイ</t>
    </rPh>
    <phoneticPr fontId="5"/>
  </si>
  <si>
    <t>補助対象外　合計</t>
    <rPh sb="0" eb="5">
      <t>ホジョタイショウガイ</t>
    </rPh>
    <rPh sb="6" eb="8">
      <t>ゴウケイ</t>
    </rPh>
    <phoneticPr fontId="5"/>
  </si>
  <si>
    <t>安全選任監視人: @単価×工数,　安全装備費:内訳(単価×数量 等)</t>
    <rPh sb="0" eb="2">
      <t>アンゼン</t>
    </rPh>
    <rPh sb="2" eb="4">
      <t>センニン</t>
    </rPh>
    <rPh sb="4" eb="7">
      <t>カンシニン</t>
    </rPh>
    <rPh sb="10" eb="12">
      <t>タンカ</t>
    </rPh>
    <rPh sb="13" eb="15">
      <t>コウスウ</t>
    </rPh>
    <rPh sb="17" eb="19">
      <t>アンゼン</t>
    </rPh>
    <rPh sb="19" eb="22">
      <t>ソウビヒ</t>
    </rPh>
    <rPh sb="23" eb="25">
      <t>ウチワケ</t>
    </rPh>
    <rPh sb="26" eb="28">
      <t>タンカ</t>
    </rPh>
    <rPh sb="29" eb="31">
      <t>スウリョウ</t>
    </rPh>
    <rPh sb="32" eb="33">
      <t>トウ</t>
    </rPh>
    <phoneticPr fontId="5"/>
  </si>
  <si>
    <t>現場労務費に係る法定福利費の事業者負担分　@現場労務費×10％</t>
    <rPh sb="0" eb="2">
      <t>ゲンバ</t>
    </rPh>
    <rPh sb="2" eb="5">
      <t>ロウムヒ</t>
    </rPh>
    <rPh sb="6" eb="7">
      <t>カカ</t>
    </rPh>
    <rPh sb="8" eb="10">
      <t>ホウテイ</t>
    </rPh>
    <rPh sb="10" eb="13">
      <t>フクリヒ</t>
    </rPh>
    <rPh sb="14" eb="17">
      <t>ジギョウシャ</t>
    </rPh>
    <rPh sb="17" eb="20">
      <t>フタンブン</t>
    </rPh>
    <rPh sb="22" eb="24">
      <t>ゲンバ</t>
    </rPh>
    <rPh sb="24" eb="27">
      <t>ロウムヒ</t>
    </rPh>
    <phoneticPr fontId="5"/>
  </si>
  <si>
    <t>単価（円）</t>
    <rPh sb="0" eb="2">
      <t>タンカ</t>
    </rPh>
    <rPh sb="3" eb="4">
      <t>エン</t>
    </rPh>
    <phoneticPr fontId="5"/>
  </si>
  <si>
    <t>経費内訳区分</t>
    <rPh sb="0" eb="2">
      <t>ケイヒ</t>
    </rPh>
    <rPh sb="2" eb="4">
      <t>ウチワケ</t>
    </rPh>
    <rPh sb="4" eb="6">
      <t>クブン</t>
    </rPh>
    <phoneticPr fontId="5"/>
  </si>
  <si>
    <t>5-1</t>
    <phoneticPr fontId="5"/>
  </si>
  <si>
    <t>見積発行者（会社名）</t>
    <rPh sb="0" eb="5">
      <t>ミツモリハッコウシャ</t>
    </rPh>
    <rPh sb="6" eb="8">
      <t>カイシャ</t>
    </rPh>
    <rPh sb="8" eb="9">
      <t>メイ</t>
    </rPh>
    <phoneticPr fontId="5"/>
  </si>
  <si>
    <t>見積書番号</t>
    <rPh sb="0" eb="3">
      <t>ミツモリショ</t>
    </rPh>
    <rPh sb="3" eb="5">
      <t>バンゴウ</t>
    </rPh>
    <phoneticPr fontId="5"/>
  </si>
  <si>
    <t>【IoT化関連機器】見積内訳書</t>
    <rPh sb="4" eb="5">
      <t>カ</t>
    </rPh>
    <rPh sb="5" eb="7">
      <t>カンレン</t>
    </rPh>
    <rPh sb="7" eb="9">
      <t>キキ</t>
    </rPh>
    <rPh sb="10" eb="15">
      <t>ミツモリウチワケショ</t>
    </rPh>
    <phoneticPr fontId="5"/>
  </si>
  <si>
    <t>合価（円）
消費税抜き</t>
    <rPh sb="0" eb="1">
      <t>ゴウ</t>
    </rPh>
    <rPh sb="1" eb="2">
      <t>アタイ</t>
    </rPh>
    <rPh sb="3" eb="4">
      <t>エン</t>
    </rPh>
    <rPh sb="6" eb="9">
      <t>ショウヒゼイ</t>
    </rPh>
    <rPh sb="9" eb="10">
      <t>ヌ</t>
    </rPh>
    <phoneticPr fontId="5"/>
  </si>
  <si>
    <t>IoT化関連機器</t>
    <rPh sb="3" eb="4">
      <t>カ</t>
    </rPh>
    <rPh sb="4" eb="6">
      <t>カンレン</t>
    </rPh>
    <rPh sb="6" eb="8">
      <t>キキ</t>
    </rPh>
    <phoneticPr fontId="5"/>
  </si>
  <si>
    <t>＜記入例＞
実施設計費</t>
    <rPh sb="1" eb="4">
      <t>キニュウレイ</t>
    </rPh>
    <rPh sb="6" eb="8">
      <t>ジッシ</t>
    </rPh>
    <rPh sb="8" eb="11">
      <t>セッケイヒ</t>
    </rPh>
    <phoneticPr fontId="5"/>
  </si>
  <si>
    <t>＜記入例＞
現場管理費</t>
    <rPh sb="1" eb="4">
      <t>キニュウレイ</t>
    </rPh>
    <rPh sb="6" eb="11">
      <t>ゲンバカンリヒ</t>
    </rPh>
    <phoneticPr fontId="5"/>
  </si>
  <si>
    <t>3-1</t>
    <phoneticPr fontId="5"/>
  </si>
  <si>
    <t>3-2</t>
    <phoneticPr fontId="5"/>
  </si>
  <si>
    <t>＜記入例＞
ゲートウェイ機器</t>
    <rPh sb="1" eb="4">
      <t>キニュウレイ</t>
    </rPh>
    <rPh sb="12" eb="14">
      <t>キキ</t>
    </rPh>
    <phoneticPr fontId="5"/>
  </si>
  <si>
    <t>＜記入例＞
LANケーブル（CT-5）</t>
    <rPh sb="1" eb="4">
      <t>キニュウレイ</t>
    </rPh>
    <phoneticPr fontId="5"/>
  </si>
  <si>
    <t>5-2</t>
    <phoneticPr fontId="5"/>
  </si>
  <si>
    <r>
      <t>工事原価</t>
    </r>
    <r>
      <rPr>
        <sz val="12"/>
        <rFont val="Segoe UI Symbol"/>
        <family val="3"/>
      </rPr>
      <t>✕●●</t>
    </r>
    <r>
      <rPr>
        <sz val="12"/>
        <rFont val="游ゴシック"/>
        <family val="3"/>
        <charset val="128"/>
        <scheme val="minor"/>
      </rPr>
      <t>％
補助対象外設備（補助対象外）と品目を分ける事</t>
    </r>
    <rPh sb="9" eb="13">
      <t>ホジョタイショウ</t>
    </rPh>
    <rPh sb="13" eb="16">
      <t>ガイセツビ</t>
    </rPh>
    <rPh sb="17" eb="22">
      <t>ホジョタイショウガイ</t>
    </rPh>
    <rPh sb="24" eb="26">
      <t>ヒンモク</t>
    </rPh>
    <rPh sb="27" eb="28">
      <t>ワ</t>
    </rPh>
    <rPh sb="30" eb="31">
      <t>コト</t>
    </rPh>
    <phoneticPr fontId="5"/>
  </si>
  <si>
    <t>回</t>
    <phoneticPr fontId="5"/>
  </si>
  <si>
    <t>5-3</t>
  </si>
  <si>
    <t>①設計費</t>
    <rPh sb="1" eb="4">
      <t>セッケイヒ</t>
    </rPh>
    <phoneticPr fontId="5"/>
  </si>
  <si>
    <t>4-6</t>
  </si>
  <si>
    <t>4-7</t>
  </si>
  <si>
    <t>4-8</t>
  </si>
  <si>
    <t>4-9</t>
  </si>
  <si>
    <t>4-10</t>
  </si>
  <si>
    <t>5-4</t>
  </si>
  <si>
    <t>5-5</t>
  </si>
  <si>
    <t>①設計費</t>
    <rPh sb="1" eb="3">
      <t>セッケイ</t>
    </rPh>
    <rPh sb="3" eb="4">
      <t>ヒ</t>
    </rPh>
    <phoneticPr fontId="5"/>
  </si>
  <si>
    <t>3-14</t>
  </si>
  <si>
    <t>3-15</t>
  </si>
  <si>
    <t>3-16</t>
  </si>
  <si>
    <t>3-17</t>
  </si>
  <si>
    <t>3-18</t>
  </si>
  <si>
    <t>蓄電システム</t>
    <rPh sb="0" eb="2">
      <t>チクデン</t>
    </rPh>
    <phoneticPr fontId="20"/>
  </si>
  <si>
    <t>②設備費</t>
    <rPh sb="1" eb="4">
      <t>セツビヒ</t>
    </rPh>
    <phoneticPr fontId="20"/>
  </si>
  <si>
    <t>③工事費</t>
  </si>
  <si>
    <t>③工事費</t>
    <phoneticPr fontId="20"/>
  </si>
  <si>
    <t>IoT関連機器</t>
    <phoneticPr fontId="5"/>
  </si>
  <si>
    <t>見積内訳書（業務産業用蓄電システム）</t>
    <rPh sb="0" eb="2">
      <t>ミツモリ</t>
    </rPh>
    <rPh sb="2" eb="5">
      <t>ウチワケショ</t>
    </rPh>
    <rPh sb="6" eb="13">
      <t>ギョウムサンギョウヨウチクデン</t>
    </rPh>
    <phoneticPr fontId="5"/>
  </si>
  <si>
    <t>見積内訳書（IoT化関連機器）</t>
    <rPh sb="0" eb="2">
      <t>ミツモリ</t>
    </rPh>
    <rPh sb="2" eb="5">
      <t>ウチワケショ</t>
    </rPh>
    <rPh sb="9" eb="10">
      <t>カ</t>
    </rPh>
    <rPh sb="10" eb="12">
      <t>カンレン</t>
    </rPh>
    <rPh sb="12" eb="14">
      <t>キキ</t>
    </rPh>
    <phoneticPr fontId="5"/>
  </si>
  <si>
    <t>材料費</t>
    <rPh sb="0" eb="3">
      <t>ザイリョウヒ</t>
    </rPh>
    <phoneticPr fontId="5"/>
  </si>
  <si>
    <t>工事費</t>
    <rPh sb="0" eb="3">
      <t>コウジヒ</t>
    </rPh>
    <phoneticPr fontId="5"/>
  </si>
  <si>
    <t>管理費</t>
    <rPh sb="0" eb="3">
      <t>カンリヒ</t>
    </rPh>
    <phoneticPr fontId="5"/>
  </si>
  <si>
    <t>現場管理費</t>
    <rPh sb="0" eb="5">
      <t>ゲンバカンリヒ</t>
    </rPh>
    <phoneticPr fontId="21"/>
  </si>
  <si>
    <t>実施設計費</t>
    <phoneticPr fontId="5"/>
  </si>
  <si>
    <t>電力変換装置</t>
    <phoneticPr fontId="5"/>
  </si>
  <si>
    <t>蓄電システム制御装置</t>
    <rPh sb="0" eb="2">
      <t>チクデン</t>
    </rPh>
    <rPh sb="6" eb="8">
      <t>セイギョ</t>
    </rPh>
    <rPh sb="8" eb="10">
      <t>ソウチ</t>
    </rPh>
    <phoneticPr fontId="5"/>
  </si>
  <si>
    <t>付帯設備（空調設備、筐体等）</t>
    <rPh sb="0" eb="2">
      <t>フタイ</t>
    </rPh>
    <rPh sb="2" eb="4">
      <t>セツビ</t>
    </rPh>
    <rPh sb="5" eb="7">
      <t>クウチョウ</t>
    </rPh>
    <rPh sb="7" eb="9">
      <t>セツビ</t>
    </rPh>
    <rPh sb="10" eb="12">
      <t>キョウタイ</t>
    </rPh>
    <rPh sb="12" eb="13">
      <t>トウ</t>
    </rPh>
    <phoneticPr fontId="5"/>
  </si>
  <si>
    <t>基礎工事</t>
    <rPh sb="0" eb="2">
      <t>キソ</t>
    </rPh>
    <rPh sb="2" eb="4">
      <t>コウジ</t>
    </rPh>
    <phoneticPr fontId="21"/>
  </si>
  <si>
    <t>搬入工事</t>
    <rPh sb="0" eb="2">
      <t>ハンニュウ</t>
    </rPh>
    <rPh sb="2" eb="4">
      <t>コウジ</t>
    </rPh>
    <phoneticPr fontId="20"/>
  </si>
  <si>
    <t>据付工事</t>
    <rPh sb="0" eb="2">
      <t>スエツケ</t>
    </rPh>
    <rPh sb="2" eb="4">
      <t>コウジ</t>
    </rPh>
    <phoneticPr fontId="21"/>
  </si>
  <si>
    <t>電気工事</t>
    <rPh sb="0" eb="2">
      <t>デンキ</t>
    </rPh>
    <rPh sb="2" eb="4">
      <t>コウジ</t>
    </rPh>
    <phoneticPr fontId="21"/>
  </si>
  <si>
    <t>試運転調整</t>
    <rPh sb="0" eb="3">
      <t>シウンテン</t>
    </rPh>
    <rPh sb="3" eb="5">
      <t>チョウセイ</t>
    </rPh>
    <phoneticPr fontId="21"/>
  </si>
  <si>
    <t>その他（調査費等）</t>
  </si>
  <si>
    <t>その他（調査費等）</t>
    <rPh sb="2" eb="3">
      <t>ホカ</t>
    </rPh>
    <rPh sb="4" eb="6">
      <t>チョウサ</t>
    </rPh>
    <rPh sb="6" eb="7">
      <t>ヒ</t>
    </rPh>
    <rPh sb="7" eb="8">
      <t>トウ</t>
    </rPh>
    <phoneticPr fontId="5"/>
  </si>
  <si>
    <t>電池システム</t>
    <rPh sb="0" eb="2">
      <t>デンチ</t>
    </rPh>
    <phoneticPr fontId="20"/>
  </si>
  <si>
    <t>工事費</t>
    <phoneticPr fontId="5"/>
  </si>
  <si>
    <t>材料</t>
    <rPh sb="0" eb="2">
      <t>ザイリョウ</t>
    </rPh>
    <phoneticPr fontId="5"/>
  </si>
  <si>
    <t>屋外設置用コンテナ/シェルターの設置に要する工事</t>
    <phoneticPr fontId="5"/>
  </si>
  <si>
    <t>その他（安全対策費等）</t>
  </si>
  <si>
    <t>その他（安全対策費等）</t>
    <rPh sb="2" eb="3">
      <t>ホカ</t>
    </rPh>
    <rPh sb="4" eb="6">
      <t>アンゼン</t>
    </rPh>
    <rPh sb="6" eb="8">
      <t>タイサク</t>
    </rPh>
    <rPh sb="8" eb="9">
      <t>ヒ</t>
    </rPh>
    <rPh sb="9" eb="10">
      <t>トウ</t>
    </rPh>
    <phoneticPr fontId="21"/>
  </si>
  <si>
    <t>一般管理費</t>
  </si>
  <si>
    <t>一般管理費</t>
    <rPh sb="0" eb="5">
      <t>イッパンカンリヒ</t>
    </rPh>
    <phoneticPr fontId="21"/>
  </si>
  <si>
    <t>通信装置</t>
  </si>
  <si>
    <t>通信装置</t>
    <rPh sb="0" eb="2">
      <t>ツウシン</t>
    </rPh>
    <rPh sb="2" eb="4">
      <t>ソウチ</t>
    </rPh>
    <phoneticPr fontId="5"/>
  </si>
  <si>
    <t>制御・監視装置</t>
  </si>
  <si>
    <t>制御・監視装置</t>
    <rPh sb="0" eb="2">
      <t>セイギョ</t>
    </rPh>
    <rPh sb="3" eb="5">
      <t>カンシ</t>
    </rPh>
    <rPh sb="5" eb="7">
      <t>ソウチ</t>
    </rPh>
    <phoneticPr fontId="5"/>
  </si>
  <si>
    <t>中継装置</t>
  </si>
  <si>
    <t>中継装置</t>
    <rPh sb="0" eb="4">
      <t>チュウケイソウチ</t>
    </rPh>
    <phoneticPr fontId="5"/>
  </si>
  <si>
    <t>計測機器</t>
    <rPh sb="0" eb="4">
      <t>ケイソクキキ</t>
    </rPh>
    <phoneticPr fontId="5"/>
  </si>
  <si>
    <t>制御機器</t>
    <rPh sb="0" eb="4">
      <t>セイギョキキ</t>
    </rPh>
    <phoneticPr fontId="5"/>
  </si>
  <si>
    <t>その他
(塩害仕様、受電キュービクル・変圧器等)</t>
    <rPh sb="5" eb="9">
      <t>エンガイシヨウ</t>
    </rPh>
    <phoneticPr fontId="5"/>
  </si>
  <si>
    <t>その他（装置・機器等）</t>
    <rPh sb="2" eb="3">
      <t>ホカ</t>
    </rPh>
    <rPh sb="4" eb="6">
      <t>ソウチ</t>
    </rPh>
    <rPh sb="7" eb="9">
      <t>キキ</t>
    </rPh>
    <rPh sb="9" eb="10">
      <t>トウ</t>
    </rPh>
    <phoneticPr fontId="5"/>
  </si>
  <si>
    <t>実施設計費</t>
  </si>
  <si>
    <t>小計</t>
    <phoneticPr fontId="5"/>
  </si>
  <si>
    <t>搬入工事</t>
  </si>
  <si>
    <t>据付工事</t>
  </si>
  <si>
    <t>電気工事</t>
  </si>
  <si>
    <t>その他（労務費、作業費等）</t>
  </si>
  <si>
    <t>その他（労務費、作業費等）</t>
    <rPh sb="2" eb="3">
      <t>ホカ</t>
    </rPh>
    <rPh sb="4" eb="7">
      <t>ロウムヒ</t>
    </rPh>
    <rPh sb="8" eb="11">
      <t>サギョウヒ</t>
    </rPh>
    <rPh sb="11" eb="12">
      <t>トウ</t>
    </rPh>
    <phoneticPr fontId="20"/>
  </si>
  <si>
    <t>その他（労務費、作業費等）</t>
    <rPh sb="2" eb="3">
      <t>タ</t>
    </rPh>
    <rPh sb="4" eb="7">
      <t>ロウムヒ</t>
    </rPh>
    <rPh sb="8" eb="10">
      <t>サギョウ</t>
    </rPh>
    <rPh sb="10" eb="11">
      <t>ヒ</t>
    </rPh>
    <rPh sb="11" eb="12">
      <t>トウ</t>
    </rPh>
    <phoneticPr fontId="20"/>
  </si>
  <si>
    <t>現場管理費</t>
  </si>
  <si>
    <t>②設備費</t>
    <rPh sb="1" eb="4">
      <t>セツビヒ</t>
    </rPh>
    <phoneticPr fontId="5"/>
  </si>
  <si>
    <t>合計(1+2＋3+4+5）</t>
    <rPh sb="0" eb="2">
      <t>ゴウケイ</t>
    </rPh>
    <phoneticPr fontId="5"/>
  </si>
  <si>
    <t>4-11</t>
  </si>
  <si>
    <t>4-12</t>
  </si>
  <si>
    <t>実施設計費</t>
    <rPh sb="0" eb="2">
      <t>ジッシ</t>
    </rPh>
    <phoneticPr fontId="5"/>
  </si>
  <si>
    <t>現場管理費</t>
    <phoneticPr fontId="5"/>
  </si>
  <si>
    <t>合計(1+2＋3＋4+5）</t>
    <rPh sb="0" eb="2">
      <t>ゴウケイ</t>
    </rPh>
    <phoneticPr fontId="5"/>
  </si>
  <si>
    <t>③工事費ー材料費</t>
    <rPh sb="1" eb="4">
      <t>コウジヒ</t>
    </rPh>
    <rPh sb="5" eb="8">
      <t>ザイリョウヒ</t>
    </rPh>
    <phoneticPr fontId="5"/>
  </si>
  <si>
    <t>③工事費ー労務費/作業費</t>
    <rPh sb="1" eb="3">
      <t>コウジ</t>
    </rPh>
    <rPh sb="5" eb="8">
      <t>ロウムヒ</t>
    </rPh>
    <rPh sb="9" eb="11">
      <t>サギョウ</t>
    </rPh>
    <rPh sb="11" eb="12">
      <t>ヒ</t>
    </rPh>
    <phoneticPr fontId="5"/>
  </si>
  <si>
    <t>③工事費ー管理費</t>
    <rPh sb="5" eb="8">
      <t>カンリヒ</t>
    </rPh>
    <phoneticPr fontId="5"/>
  </si>
  <si>
    <t>通信装置</t>
    <phoneticPr fontId="5"/>
  </si>
  <si>
    <t>1-2</t>
    <phoneticPr fontId="5"/>
  </si>
  <si>
    <t>クレーン等重機費</t>
    <rPh sb="4" eb="5">
      <t>トウ</t>
    </rPh>
    <rPh sb="5" eb="8">
      <t>ジュウキヒ</t>
    </rPh>
    <phoneticPr fontId="5"/>
  </si>
  <si>
    <t>＜記入例＞
配管・配線・結線工事</t>
    <rPh sb="1" eb="4">
      <t>キニュウレイ</t>
    </rPh>
    <rPh sb="6" eb="8">
      <t>ハイカン</t>
    </rPh>
    <rPh sb="9" eb="11">
      <t>ハイセン</t>
    </rPh>
    <rPh sb="12" eb="14">
      <t>ケッセン</t>
    </rPh>
    <rPh sb="14" eb="16">
      <t>コウジ</t>
    </rPh>
    <phoneticPr fontId="5"/>
  </si>
  <si>
    <t>電気工事</t>
    <rPh sb="0" eb="4">
      <t>デンキコウジ</t>
    </rPh>
    <phoneticPr fontId="5"/>
  </si>
  <si>
    <r>
      <t>工事原価</t>
    </r>
    <r>
      <rPr>
        <sz val="11"/>
        <rFont val="Segoe UI Symbol"/>
        <family val="2"/>
      </rPr>
      <t>✕●●</t>
    </r>
    <r>
      <rPr>
        <sz val="11"/>
        <rFont val="游ゴシック"/>
        <family val="2"/>
        <charset val="128"/>
        <scheme val="minor"/>
      </rPr>
      <t>％</t>
    </r>
    <rPh sb="0" eb="2">
      <t>コウジ</t>
    </rPh>
    <rPh sb="2" eb="4">
      <t>ゲンカ</t>
    </rPh>
    <phoneticPr fontId="5"/>
  </si>
  <si>
    <t>③工事費-管理費</t>
    <rPh sb="5" eb="8">
      <t>カンリヒ</t>
    </rPh>
    <phoneticPr fontId="5"/>
  </si>
  <si>
    <t>工事費　合計（3+4+5)</t>
    <rPh sb="0" eb="3">
      <t>コウジヒ</t>
    </rPh>
    <rPh sb="4" eb="6">
      <t>ゴウケイ</t>
    </rPh>
    <phoneticPr fontId="5"/>
  </si>
  <si>
    <t>③工事費-材料費</t>
    <rPh sb="1" eb="4">
      <t>コウジヒ</t>
    </rPh>
    <rPh sb="5" eb="8">
      <t>ザイリョウヒ</t>
    </rPh>
    <phoneticPr fontId="5"/>
  </si>
  <si>
    <t>③工事費-労務費/作業費</t>
    <rPh sb="1" eb="3">
      <t>コウジ</t>
    </rPh>
    <rPh sb="5" eb="8">
      <t>ロウムヒ</t>
    </rPh>
    <rPh sb="9" eb="11">
      <t>サギョウ</t>
    </rPh>
    <rPh sb="11" eb="12">
      <t>ヒ</t>
    </rPh>
    <phoneticPr fontId="5"/>
  </si>
  <si>
    <t>送料（ゲートウェイ機器）</t>
    <rPh sb="0" eb="2">
      <t>ソウリョウ</t>
    </rPh>
    <rPh sb="9" eb="11">
      <t>キキ</t>
    </rPh>
    <phoneticPr fontId="5"/>
  </si>
  <si>
    <t>株式会社B</t>
    <rPh sb="0" eb="4">
      <t>カブシキガイシャ</t>
    </rPh>
    <phoneticPr fontId="5"/>
  </si>
  <si>
    <t>B</t>
    <phoneticPr fontId="5"/>
  </si>
  <si>
    <t>【IoT化関連機器】</t>
    <rPh sb="4" eb="5">
      <t>カ</t>
    </rPh>
    <rPh sb="5" eb="9">
      <t>カンレンキキ</t>
    </rPh>
    <phoneticPr fontId="5"/>
  </si>
  <si>
    <t>経費内訳区分一覧</t>
    <rPh sb="0" eb="6">
      <t>ケイヒウチワケクブン</t>
    </rPh>
    <rPh sb="6" eb="8">
      <t>イチラン</t>
    </rPh>
    <phoneticPr fontId="5"/>
  </si>
  <si>
    <t>材料費
工事費</t>
    <rPh sb="4" eb="7">
      <t>コウジヒ</t>
    </rPh>
    <phoneticPr fontId="5"/>
  </si>
  <si>
    <t>③工事費</t>
    <rPh sb="1" eb="4">
      <t>コウジヒ</t>
    </rPh>
    <phoneticPr fontId="5"/>
  </si>
  <si>
    <t>電機工事</t>
    <rPh sb="0" eb="4">
      <t>デンキコウジ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</si>
</sst>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2"/>
      <charset val="128"/>
      <scheme val="minor"/>
    </font>
    <font>
      <sz val="12"/>
      <color rgb="FF000000"/>
      <name val="游ゴシック"/>
      <family val="3"/>
      <charset val="128"/>
      <scheme val="minor"/>
    </font>
    <font>
      <sz val="12"/>
      <color rgb="FFFF0000"/>
      <name val="游ゴシック"/>
      <family val="3"/>
      <charset val="128"/>
      <scheme val="minor"/>
    </font>
    <font>
      <sz val="11"/>
      <color theme="1"/>
      <name val="Arial"/>
      <family val="2"/>
    </font>
    <font>
      <sz val="12"/>
      <name val="游ゴシック"/>
      <family val="3"/>
      <charset val="128"/>
      <scheme val="minor"/>
    </font>
    <font>
      <u/>
      <sz val="11"/>
      <color theme="10"/>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6"/>
      <color rgb="FF000000"/>
      <name val="游ゴシック"/>
      <family val="3"/>
      <charset val="128"/>
      <scheme val="minor"/>
    </font>
    <font>
      <b/>
      <u/>
      <sz val="18"/>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sz val="12"/>
      <name val="Segoe UI Symbol"/>
      <family val="3"/>
    </font>
    <font>
      <sz val="10"/>
      <name val="Meiryo UI"/>
      <family val="3"/>
      <charset val="128"/>
    </font>
    <font>
      <sz val="6"/>
      <name val="ＭＳ Ｐゴシック"/>
      <family val="3"/>
      <charset val="128"/>
    </font>
    <font>
      <sz val="8"/>
      <name val="ＭＳ ゴシック"/>
      <family val="3"/>
      <charset val="128"/>
    </font>
    <font>
      <sz val="10"/>
      <color rgb="FF000000"/>
      <name val="Meiryo UI"/>
      <family val="3"/>
      <charset val="128"/>
    </font>
    <font>
      <b/>
      <sz val="12"/>
      <color rgb="FF000000"/>
      <name val="Meiryo UI"/>
      <family val="3"/>
      <charset val="128"/>
    </font>
    <font>
      <sz val="10"/>
      <color theme="1" tint="0.499984740745262"/>
      <name val="Meiryo UI"/>
      <family val="3"/>
      <charset val="128"/>
    </font>
    <font>
      <sz val="11"/>
      <color theme="1" tint="0.499984740745262"/>
      <name val="游ゴシック"/>
      <family val="2"/>
      <charset val="128"/>
      <scheme val="minor"/>
    </font>
    <font>
      <sz val="16"/>
      <color theme="1"/>
      <name val="游ゴシック"/>
      <family val="3"/>
      <charset val="128"/>
      <scheme val="minor"/>
    </font>
    <font>
      <b/>
      <sz val="12"/>
      <name val="游ゴシック"/>
      <family val="3"/>
      <charset val="128"/>
      <scheme val="minor"/>
    </font>
    <font>
      <b/>
      <u/>
      <sz val="18"/>
      <name val="游ゴシック"/>
      <family val="3"/>
      <charset val="128"/>
      <scheme val="minor"/>
    </font>
    <font>
      <b/>
      <sz val="18"/>
      <name val="游ゴシック"/>
      <family val="3"/>
      <charset val="128"/>
      <scheme val="minor"/>
    </font>
    <font>
      <b/>
      <sz val="16"/>
      <name val="游ゴシック"/>
      <family val="3"/>
      <charset val="128"/>
      <scheme val="minor"/>
    </font>
    <font>
      <sz val="11"/>
      <name val="游ゴシック"/>
      <family val="2"/>
      <charset val="128"/>
      <scheme val="minor"/>
    </font>
    <font>
      <sz val="11"/>
      <name val="Segoe UI Symbol"/>
      <family val="2"/>
    </font>
    <font>
      <sz val="16"/>
      <name val="游ゴシック"/>
      <family val="3"/>
      <charset val="128"/>
      <scheme val="minor"/>
    </font>
    <font>
      <b/>
      <sz val="11"/>
      <color rgb="FF000000"/>
      <name val="Meiryo UI"/>
      <family val="3"/>
      <charset val="128"/>
    </font>
    <font>
      <b/>
      <sz val="14"/>
      <color rgb="FF00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double">
        <color auto="1"/>
      </top>
      <bottom style="thin">
        <color indexed="64"/>
      </bottom>
      <diagonal/>
    </border>
    <border>
      <left style="thin">
        <color auto="1"/>
      </left>
      <right/>
      <top/>
      <bottom style="double">
        <color auto="1"/>
      </bottom>
      <diagonal/>
    </border>
    <border>
      <left style="thin">
        <color auto="1"/>
      </left>
      <right style="thin">
        <color auto="1"/>
      </right>
      <top style="double">
        <color auto="1"/>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auto="1"/>
      </top>
      <bottom style="hair">
        <color indexed="64"/>
      </bottom>
      <diagonal/>
    </border>
    <border>
      <left style="thin">
        <color auto="1"/>
      </left>
      <right style="thin">
        <color indexed="64"/>
      </right>
      <top style="hair">
        <color indexed="64"/>
      </top>
      <bottom style="thin">
        <color auto="1"/>
      </bottom>
      <diagonal/>
    </border>
    <border>
      <left style="thin">
        <color indexed="64"/>
      </left>
      <right style="thin">
        <color indexed="64"/>
      </right>
      <top style="hair">
        <color indexed="64"/>
      </top>
      <bottom/>
      <diagonal/>
    </border>
    <border>
      <left style="thin">
        <color auto="1"/>
      </left>
      <right style="thin">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thin">
        <color auto="1"/>
      </left>
      <right/>
      <top style="thin">
        <color auto="1"/>
      </top>
      <bottom style="double">
        <color auto="1"/>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double">
        <color auto="1"/>
      </top>
      <bottom style="thin">
        <color indexed="64"/>
      </bottom>
      <diagonal/>
    </border>
    <border>
      <left/>
      <right style="medium">
        <color indexed="64"/>
      </right>
      <top style="double">
        <color auto="1"/>
      </top>
      <bottom/>
      <diagonal/>
    </border>
    <border>
      <left/>
      <right style="medium">
        <color indexed="64"/>
      </right>
      <top/>
      <bottom style="double">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style="thin">
        <color auto="1"/>
      </top>
      <bottom style="double">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bottom style="medium">
        <color indexed="64"/>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hair">
        <color auto="1"/>
      </bottom>
      <diagonal/>
    </border>
  </borders>
  <cellStyleXfs count="8">
    <xf numFmtId="0" fontId="0" fillId="0" borderId="0">
      <alignment vertical="center"/>
    </xf>
    <xf numFmtId="38" fontId="6" fillId="0" borderId="0" applyFont="0" applyFill="0" applyBorder="0" applyAlignment="0" applyProtection="0">
      <alignment vertical="center"/>
    </xf>
    <xf numFmtId="0" fontId="4" fillId="0" borderId="0">
      <alignment vertical="center"/>
    </xf>
    <xf numFmtId="0" fontId="9" fillId="0" borderId="0"/>
    <xf numFmtId="38"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37">
    <xf numFmtId="0" fontId="0" fillId="0" borderId="0" xfId="0">
      <alignment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lignment vertical="center"/>
    </xf>
    <xf numFmtId="0" fontId="10" fillId="6" borderId="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center" vertical="center" wrapText="1"/>
    </xf>
    <xf numFmtId="0" fontId="14" fillId="0" borderId="0" xfId="0" applyFont="1">
      <alignment vertical="center"/>
    </xf>
    <xf numFmtId="0" fontId="12" fillId="0" borderId="0" xfId="0" applyFont="1">
      <alignment vertical="center"/>
    </xf>
    <xf numFmtId="0" fontId="13" fillId="0" borderId="17" xfId="0" applyFont="1" applyBorder="1">
      <alignment vertical="center"/>
    </xf>
    <xf numFmtId="0" fontId="12" fillId="0" borderId="0" xfId="0" applyFont="1" applyAlignment="1">
      <alignment horizontal="center" vertical="center"/>
    </xf>
    <xf numFmtId="0" fontId="12" fillId="0" borderId="5" xfId="0" applyFont="1" applyBorder="1">
      <alignment vertical="center"/>
    </xf>
    <xf numFmtId="0" fontId="12" fillId="0" borderId="5" xfId="0" applyFont="1" applyBorder="1" applyAlignment="1">
      <alignment horizontal="center" vertical="center"/>
    </xf>
    <xf numFmtId="38" fontId="12" fillId="4" borderId="1" xfId="1" applyFont="1" applyFill="1"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12" fillId="0" borderId="1" xfId="0" applyFont="1" applyBorder="1" applyAlignment="1">
      <alignment horizontal="center" vertical="center"/>
    </xf>
    <xf numFmtId="38" fontId="12" fillId="0" borderId="1" xfId="1" applyFont="1" applyFill="1" applyBorder="1">
      <alignment vertical="center"/>
    </xf>
    <xf numFmtId="0" fontId="12" fillId="0" borderId="2"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lignment vertical="center"/>
    </xf>
    <xf numFmtId="0" fontId="10" fillId="0" borderId="1" xfId="0" applyFont="1" applyBorder="1" applyAlignment="1">
      <alignment horizontal="center" vertical="center"/>
    </xf>
    <xf numFmtId="38" fontId="10" fillId="0" borderId="1" xfId="1" applyFont="1" applyFill="1" applyBorder="1">
      <alignment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0" fillId="0" borderId="14" xfId="0" applyBorder="1">
      <alignment vertical="center"/>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25" fillId="0" borderId="0" xfId="0" applyFont="1">
      <alignment vertical="center"/>
    </xf>
    <xf numFmtId="0" fontId="8" fillId="0" borderId="19" xfId="0" applyFont="1" applyBorder="1">
      <alignment vertical="center"/>
    </xf>
    <xf numFmtId="0" fontId="7" fillId="0" borderId="18" xfId="0" applyFont="1" applyBorder="1" applyAlignment="1">
      <alignment horizontal="center" vertical="center"/>
    </xf>
    <xf numFmtId="0" fontId="7" fillId="0" borderId="39" xfId="0" applyFont="1" applyBorder="1" applyAlignment="1">
      <alignment horizontal="left" vertical="center"/>
    </xf>
    <xf numFmtId="0" fontId="13" fillId="3" borderId="42" xfId="0" applyFont="1" applyFill="1" applyBorder="1" applyAlignment="1">
      <alignment horizontal="center" vertical="center"/>
    </xf>
    <xf numFmtId="0" fontId="7" fillId="0" borderId="46" xfId="0" applyFont="1" applyBorder="1" applyAlignment="1">
      <alignment horizontal="left" vertical="center"/>
    </xf>
    <xf numFmtId="49" fontId="7" fillId="0" borderId="38" xfId="0" applyNumberFormat="1" applyFont="1" applyBorder="1" applyAlignment="1">
      <alignment horizontal="right" vertical="center"/>
    </xf>
    <xf numFmtId="49" fontId="7" fillId="0" borderId="47" xfId="0" applyNumberFormat="1" applyFont="1" applyBorder="1">
      <alignment vertical="center"/>
    </xf>
    <xf numFmtId="0" fontId="7" fillId="0" borderId="48" xfId="0" applyFont="1" applyBorder="1" applyAlignment="1">
      <alignment horizontal="left" vertical="center"/>
    </xf>
    <xf numFmtId="0" fontId="7" fillId="0" borderId="11" xfId="0" applyFont="1" applyBorder="1">
      <alignment vertical="center"/>
    </xf>
    <xf numFmtId="0" fontId="12" fillId="0" borderId="0" xfId="0" applyFont="1" applyAlignment="1">
      <alignment horizontal="left" vertical="center"/>
    </xf>
    <xf numFmtId="0" fontId="12" fillId="0" borderId="38" xfId="0" applyFont="1" applyBorder="1">
      <alignment vertical="center"/>
    </xf>
    <xf numFmtId="0" fontId="12" fillId="0" borderId="39" xfId="0" applyFont="1" applyBorder="1" applyAlignment="1">
      <alignment horizontal="left" vertical="center"/>
    </xf>
    <xf numFmtId="0" fontId="13" fillId="3" borderId="43" xfId="0" applyFont="1" applyFill="1" applyBorder="1" applyAlignment="1">
      <alignment horizontal="center" vertical="center"/>
    </xf>
    <xf numFmtId="49" fontId="12" fillId="0" borderId="45" xfId="0" applyNumberFormat="1" applyFont="1" applyBorder="1" applyAlignment="1">
      <alignment horizontal="right" vertical="center"/>
    </xf>
    <xf numFmtId="0" fontId="12" fillId="0" borderId="8" xfId="0" applyFont="1" applyBorder="1" applyAlignment="1">
      <alignment horizontal="center" vertical="center"/>
    </xf>
    <xf numFmtId="0" fontId="12" fillId="0" borderId="7" xfId="0" applyFont="1" applyBorder="1">
      <alignment vertical="center"/>
    </xf>
    <xf numFmtId="0" fontId="12" fillId="0" borderId="46" xfId="0" applyFont="1" applyBorder="1" applyAlignment="1">
      <alignment horizontal="left" vertical="center"/>
    </xf>
    <xf numFmtId="49" fontId="12" fillId="0" borderId="38" xfId="0" applyNumberFormat="1" applyFont="1" applyBorder="1" applyAlignment="1">
      <alignment horizontal="right" vertical="center"/>
    </xf>
    <xf numFmtId="0" fontId="12" fillId="0" borderId="22" xfId="0" applyFont="1" applyBorder="1" applyAlignment="1">
      <alignment horizontal="center" vertical="center"/>
    </xf>
    <xf numFmtId="0" fontId="12" fillId="0" borderId="19" xfId="0" applyFont="1" applyBorder="1">
      <alignment vertical="center"/>
    </xf>
    <xf numFmtId="49" fontId="12" fillId="0" borderId="47" xfId="0" applyNumberFormat="1" applyFont="1" applyBorder="1">
      <alignment vertical="center"/>
    </xf>
    <xf numFmtId="0" fontId="12" fillId="0" borderId="18" xfId="0" applyFont="1" applyBorder="1">
      <alignment vertical="center"/>
    </xf>
    <xf numFmtId="0" fontId="12" fillId="0" borderId="16" xfId="0" applyFont="1" applyBorder="1">
      <alignment vertical="center"/>
    </xf>
    <xf numFmtId="0" fontId="12" fillId="0" borderId="14" xfId="0" applyFont="1" applyBorder="1">
      <alignment vertical="center"/>
    </xf>
    <xf numFmtId="0" fontId="12" fillId="0" borderId="18" xfId="0" applyFont="1" applyBorder="1" applyAlignment="1">
      <alignment horizontal="center" vertical="center"/>
    </xf>
    <xf numFmtId="0" fontId="12" fillId="0" borderId="48" xfId="0" applyFont="1" applyBorder="1" applyAlignment="1">
      <alignment horizontal="left" vertical="center"/>
    </xf>
    <xf numFmtId="0" fontId="13" fillId="0" borderId="31" xfId="0" applyFont="1" applyBorder="1" applyAlignment="1">
      <alignment horizontal="center" vertical="center"/>
    </xf>
    <xf numFmtId="0" fontId="13" fillId="0" borderId="50" xfId="0" applyFont="1" applyBorder="1" applyAlignment="1">
      <alignment horizontal="left" vertical="center"/>
    </xf>
    <xf numFmtId="0" fontId="12" fillId="0" borderId="64" xfId="0" applyFont="1" applyBorder="1" applyAlignment="1">
      <alignment horizontal="left" vertical="center"/>
    </xf>
    <xf numFmtId="0" fontId="12" fillId="6" borderId="64" xfId="0" applyFont="1" applyFill="1" applyBorder="1" applyAlignment="1">
      <alignment horizontal="left" vertical="center"/>
    </xf>
    <xf numFmtId="0" fontId="26" fillId="0" borderId="3" xfId="0" applyFont="1" applyBorder="1" applyAlignment="1">
      <alignment horizontal="center" vertical="center"/>
    </xf>
    <xf numFmtId="0" fontId="17" fillId="0" borderId="3" xfId="0" applyFont="1" applyBorder="1">
      <alignment vertical="center"/>
    </xf>
    <xf numFmtId="0" fontId="17" fillId="0" borderId="41" xfId="0" applyFont="1" applyBorder="1" applyAlignment="1">
      <alignment horizontal="left" vertical="center"/>
    </xf>
    <xf numFmtId="38" fontId="12" fillId="4" borderId="1" xfId="0" applyNumberFormat="1" applyFont="1" applyFill="1" applyBorder="1">
      <alignment vertical="center"/>
    </xf>
    <xf numFmtId="0" fontId="13" fillId="0" borderId="34" xfId="0" applyFont="1" applyBorder="1" applyAlignment="1">
      <alignment horizontal="center" vertical="center"/>
    </xf>
    <xf numFmtId="0" fontId="13" fillId="0" borderId="51" xfId="0" applyFont="1" applyBorder="1" applyAlignment="1">
      <alignment horizontal="left" vertical="center"/>
    </xf>
    <xf numFmtId="0" fontId="13" fillId="0" borderId="54" xfId="0" applyFont="1" applyBorder="1" applyAlignment="1">
      <alignment horizontal="center" vertical="center"/>
    </xf>
    <xf numFmtId="0" fontId="13" fillId="0" borderId="55" xfId="0" applyFont="1" applyBorder="1" applyAlignment="1">
      <alignment horizontal="left" vertical="center"/>
    </xf>
    <xf numFmtId="49" fontId="7" fillId="2" borderId="40" xfId="0" applyNumberFormat="1" applyFont="1" applyFill="1" applyBorder="1" applyAlignment="1">
      <alignment horizontal="right" vertical="center"/>
    </xf>
    <xf numFmtId="0" fontId="19" fillId="0" borderId="26" xfId="7" applyFont="1" applyBorder="1" applyAlignment="1">
      <alignment vertical="center" shrinkToFit="1"/>
    </xf>
    <xf numFmtId="0" fontId="19" fillId="0" borderId="9" xfId="7" applyFont="1" applyBorder="1" applyAlignment="1">
      <alignment horizontal="left" vertical="center" shrinkToFit="1"/>
    </xf>
    <xf numFmtId="0" fontId="19" fillId="0" borderId="8" xfId="7" applyFont="1" applyBorder="1" applyAlignment="1">
      <alignment horizontal="center" vertical="center" wrapText="1"/>
    </xf>
    <xf numFmtId="0" fontId="24" fillId="0" borderId="26" xfId="7" applyFont="1" applyBorder="1" applyAlignment="1">
      <alignment horizontal="center" vertical="center" wrapText="1"/>
    </xf>
    <xf numFmtId="0" fontId="19" fillId="0" borderId="24" xfId="7" applyFont="1" applyBorder="1" applyAlignment="1">
      <alignment horizontal="left" vertical="center" wrapText="1" shrinkToFit="1"/>
    </xf>
    <xf numFmtId="0" fontId="19" fillId="0" borderId="20" xfId="7" applyFont="1" applyBorder="1" applyAlignment="1">
      <alignment horizontal="left" vertical="center" shrinkToFit="1"/>
    </xf>
    <xf numFmtId="0" fontId="19" fillId="0" borderId="22" xfId="7" applyFont="1" applyBorder="1" applyAlignment="1">
      <alignment horizontal="center" vertical="center" wrapText="1"/>
    </xf>
    <xf numFmtId="0" fontId="24" fillId="0" borderId="29" xfId="7" applyFont="1" applyBorder="1" applyAlignment="1">
      <alignment horizontal="center" vertical="center" wrapText="1"/>
    </xf>
    <xf numFmtId="0" fontId="19" fillId="0" borderId="21" xfId="7" applyFont="1" applyBorder="1" applyAlignment="1">
      <alignment horizontal="left" vertical="center" shrinkToFit="1"/>
    </xf>
    <xf numFmtId="0" fontId="19" fillId="0" borderId="25" xfId="7" applyFont="1" applyBorder="1" applyAlignment="1">
      <alignment horizontal="left" vertical="center" shrinkToFit="1"/>
    </xf>
    <xf numFmtId="0" fontId="19" fillId="0" borderId="21" xfId="7" applyFont="1" applyBorder="1" applyAlignment="1">
      <alignment horizontal="left" vertical="center" wrapText="1" shrinkToFit="1"/>
    </xf>
    <xf numFmtId="0" fontId="19" fillId="0" borderId="13" xfId="7" applyFont="1" applyBorder="1" applyAlignment="1">
      <alignment horizontal="center" vertical="center" wrapText="1"/>
    </xf>
    <xf numFmtId="0" fontId="24" fillId="0" borderId="13" xfId="7" applyFont="1" applyBorder="1" applyAlignment="1">
      <alignment horizontal="center" vertical="center" wrapText="1"/>
    </xf>
    <xf numFmtId="0" fontId="19" fillId="0" borderId="27" xfId="7" applyFont="1" applyBorder="1" applyAlignment="1">
      <alignment vertical="center" wrapText="1"/>
    </xf>
    <xf numFmtId="0" fontId="19" fillId="0" borderId="24" xfId="7" applyFont="1" applyBorder="1" applyAlignment="1">
      <alignment horizontal="center" vertical="center" wrapText="1"/>
    </xf>
    <xf numFmtId="0" fontId="24" fillId="0" borderId="24" xfId="7" applyFont="1" applyBorder="1" applyAlignment="1">
      <alignment horizontal="center" vertical="center" wrapText="1"/>
    </xf>
    <xf numFmtId="0" fontId="19" fillId="0" borderId="24" xfId="7" applyFont="1" applyBorder="1" applyAlignment="1">
      <alignment horizontal="left" vertical="center" wrapText="1"/>
    </xf>
    <xf numFmtId="0" fontId="24" fillId="0" borderId="25" xfId="7" applyFont="1" applyBorder="1" applyAlignment="1">
      <alignment horizontal="center" vertical="center" wrapText="1"/>
    </xf>
    <xf numFmtId="0" fontId="19" fillId="0" borderId="23" xfId="7" applyFont="1" applyBorder="1" applyAlignment="1">
      <alignment horizontal="left" vertical="center" wrapText="1" shrinkToFit="1"/>
    </xf>
    <xf numFmtId="0" fontId="19" fillId="0" borderId="23" xfId="7" applyFont="1" applyBorder="1" applyAlignment="1">
      <alignment vertical="center" wrapText="1"/>
    </xf>
    <xf numFmtId="0" fontId="19" fillId="0" borderId="21" xfId="7" applyFont="1" applyBorder="1" applyAlignment="1">
      <alignment vertical="center" wrapText="1" shrinkToFit="1"/>
    </xf>
    <xf numFmtId="0" fontId="24" fillId="0" borderId="16" xfId="7" applyFont="1" applyBorder="1" applyAlignment="1">
      <alignment horizontal="center" vertical="center" wrapText="1"/>
    </xf>
    <xf numFmtId="0" fontId="19" fillId="0" borderId="16" xfId="7" applyFont="1" applyBorder="1" applyAlignment="1">
      <alignment horizontal="left" vertical="center" shrinkToFit="1"/>
    </xf>
    <xf numFmtId="0" fontId="24" fillId="0" borderId="27" xfId="7" applyFont="1" applyBorder="1" applyAlignment="1">
      <alignment horizontal="center" vertical="center" wrapText="1"/>
    </xf>
    <xf numFmtId="0" fontId="19" fillId="0" borderId="5" xfId="7" applyFont="1" applyBorder="1" applyAlignment="1">
      <alignment horizontal="left" vertical="center" shrinkToFit="1"/>
    </xf>
    <xf numFmtId="0" fontId="19" fillId="0" borderId="0" xfId="7" applyFont="1" applyAlignment="1">
      <alignment horizontal="left" vertical="center" shrinkToFit="1"/>
    </xf>
    <xf numFmtId="0" fontId="27" fillId="2" borderId="3" xfId="0" applyFont="1" applyFill="1" applyBorder="1">
      <alignment vertical="center"/>
    </xf>
    <xf numFmtId="0" fontId="10" fillId="2" borderId="3" xfId="0" applyFont="1" applyFill="1" applyBorder="1">
      <alignment vertical="center"/>
    </xf>
    <xf numFmtId="38" fontId="10" fillId="4" borderId="1" xfId="1" applyFont="1" applyFill="1" applyBorder="1">
      <alignment vertical="center"/>
    </xf>
    <xf numFmtId="0" fontId="10" fillId="0" borderId="0" xfId="0" applyFont="1">
      <alignment vertical="center"/>
    </xf>
    <xf numFmtId="0" fontId="10" fillId="0" borderId="22" xfId="0" applyFont="1" applyBorder="1" applyAlignment="1">
      <alignment horizontal="center" vertical="center"/>
    </xf>
    <xf numFmtId="0" fontId="10" fillId="0" borderId="18" xfId="0" applyFont="1" applyBorder="1">
      <alignment vertical="center"/>
    </xf>
    <xf numFmtId="0" fontId="10" fillId="0" borderId="16" xfId="0" applyFont="1" applyBorder="1">
      <alignment vertical="center"/>
    </xf>
    <xf numFmtId="38" fontId="10" fillId="0" borderId="13" xfId="1" applyFont="1" applyFill="1" applyBorder="1">
      <alignment vertical="center"/>
    </xf>
    <xf numFmtId="38" fontId="10" fillId="4" borderId="13" xfId="1" applyFont="1" applyFill="1" applyBorder="1">
      <alignment vertical="center"/>
    </xf>
    <xf numFmtId="0" fontId="10" fillId="2" borderId="3" xfId="0" applyFont="1" applyFill="1" applyBorder="1" applyAlignment="1">
      <alignment horizontal="center" vertical="center"/>
    </xf>
    <xf numFmtId="0" fontId="12" fillId="2" borderId="3" xfId="0" applyFont="1" applyFill="1" applyBorder="1">
      <alignment vertical="center"/>
    </xf>
    <xf numFmtId="38" fontId="12" fillId="2" borderId="3" xfId="1" applyFont="1" applyFill="1" applyBorder="1">
      <alignment vertical="center"/>
    </xf>
    <xf numFmtId="0" fontId="12" fillId="2" borderId="3" xfId="0" applyFont="1" applyFill="1" applyBorder="1" applyAlignment="1">
      <alignment horizontal="center" vertical="center"/>
    </xf>
    <xf numFmtId="0" fontId="12" fillId="0" borderId="31" xfId="0" applyFont="1" applyBorder="1">
      <alignment vertical="center"/>
    </xf>
    <xf numFmtId="0" fontId="12" fillId="0" borderId="34" xfId="0" applyFont="1" applyBorder="1">
      <alignment vertical="center"/>
    </xf>
    <xf numFmtId="38" fontId="13" fillId="4" borderId="12" xfId="1" applyFont="1" applyFill="1" applyBorder="1">
      <alignment vertical="center"/>
    </xf>
    <xf numFmtId="38" fontId="13" fillId="4" borderId="15" xfId="1" applyFont="1" applyFill="1" applyBorder="1">
      <alignment vertical="center"/>
    </xf>
    <xf numFmtId="0" fontId="12" fillId="2" borderId="65" xfId="0" applyFont="1" applyFill="1" applyBorder="1" applyAlignment="1">
      <alignment horizontal="left" vertical="center"/>
    </xf>
    <xf numFmtId="38" fontId="12" fillId="4" borderId="6" xfId="1" applyFont="1" applyFill="1" applyBorder="1">
      <alignment vertical="center"/>
    </xf>
    <xf numFmtId="0" fontId="10" fillId="0" borderId="38" xfId="0" applyFont="1" applyBorder="1">
      <alignment vertical="center"/>
    </xf>
    <xf numFmtId="0" fontId="27" fillId="0" borderId="17" xfId="0" applyFont="1" applyBorder="1">
      <alignment vertical="center"/>
    </xf>
    <xf numFmtId="0" fontId="10" fillId="0" borderId="0" xfId="0" applyFont="1" applyAlignment="1">
      <alignment horizontal="center" vertical="center"/>
    </xf>
    <xf numFmtId="0" fontId="10" fillId="0" borderId="39" xfId="0" applyFont="1" applyBorder="1" applyAlignment="1">
      <alignment horizontal="left" vertical="center"/>
    </xf>
    <xf numFmtId="0" fontId="10" fillId="5" borderId="17" xfId="0" applyFont="1" applyFill="1" applyBorder="1">
      <alignment vertical="center"/>
    </xf>
    <xf numFmtId="0" fontId="27" fillId="3" borderId="42"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13" xfId="0" applyFont="1" applyFill="1" applyBorder="1" applyAlignment="1">
      <alignment horizontal="center" vertical="center" wrapText="1"/>
    </xf>
    <xf numFmtId="0" fontId="27" fillId="3" borderId="14" xfId="0" applyFont="1" applyFill="1" applyBorder="1" applyAlignment="1">
      <alignment horizontal="center" vertical="center"/>
    </xf>
    <xf numFmtId="0" fontId="27" fillId="3" borderId="43" xfId="0" applyFont="1" applyFill="1" applyBorder="1" applyAlignment="1">
      <alignment horizontal="center" vertical="center"/>
    </xf>
    <xf numFmtId="0" fontId="27" fillId="2" borderId="44" xfId="0" applyFont="1" applyFill="1" applyBorder="1" applyAlignment="1">
      <alignment horizontal="left" vertical="center"/>
    </xf>
    <xf numFmtId="49" fontId="10" fillId="5" borderId="44" xfId="0" applyNumberFormat="1" applyFont="1" applyFill="1" applyBorder="1" applyAlignment="1">
      <alignment horizontal="right" vertical="center"/>
    </xf>
    <xf numFmtId="38" fontId="10" fillId="5" borderId="1" xfId="1" applyFont="1" applyFill="1" applyBorder="1">
      <alignment vertical="center"/>
    </xf>
    <xf numFmtId="0" fontId="10" fillId="5" borderId="2" xfId="0" applyFont="1" applyFill="1" applyBorder="1" applyAlignment="1">
      <alignment horizontal="center" vertical="center"/>
    </xf>
    <xf numFmtId="0" fontId="10" fillId="5" borderId="41" xfId="0" applyFont="1" applyFill="1" applyBorder="1" applyAlignment="1">
      <alignment horizontal="left" vertical="center"/>
    </xf>
    <xf numFmtId="49" fontId="10" fillId="0" borderId="45" xfId="0" applyNumberFormat="1" applyFont="1" applyBorder="1" applyAlignment="1">
      <alignment horizontal="right" vertical="center"/>
    </xf>
    <xf numFmtId="0" fontId="10" fillId="0" borderId="5" xfId="0" applyFont="1" applyBorder="1">
      <alignment vertical="center"/>
    </xf>
    <xf numFmtId="0" fontId="10" fillId="0" borderId="8" xfId="0" applyFont="1" applyBorder="1" applyAlignment="1">
      <alignment horizontal="center" vertical="center"/>
    </xf>
    <xf numFmtId="0" fontId="10" fillId="0" borderId="7" xfId="0" applyFont="1" applyBorder="1">
      <alignment vertical="center"/>
    </xf>
    <xf numFmtId="0" fontId="10" fillId="0" borderId="5" xfId="0" applyFont="1" applyBorder="1" applyAlignment="1">
      <alignment horizontal="center" vertical="center"/>
    </xf>
    <xf numFmtId="0" fontId="10" fillId="0" borderId="46" xfId="0" applyFont="1" applyBorder="1" applyAlignment="1">
      <alignment horizontal="left" vertical="center"/>
    </xf>
    <xf numFmtId="49" fontId="10" fillId="0" borderId="38" xfId="0" applyNumberFormat="1" applyFont="1" applyBorder="1" applyAlignment="1">
      <alignment horizontal="right" vertical="center"/>
    </xf>
    <xf numFmtId="0" fontId="10" fillId="0" borderId="19" xfId="0" applyFont="1" applyBorder="1">
      <alignment vertical="center"/>
    </xf>
    <xf numFmtId="49" fontId="10" fillId="0" borderId="47" xfId="0" applyNumberFormat="1" applyFont="1" applyBorder="1">
      <alignment vertical="center"/>
    </xf>
    <xf numFmtId="0" fontId="10" fillId="0" borderId="14" xfId="0" applyFont="1" applyBorder="1">
      <alignment vertical="center"/>
    </xf>
    <xf numFmtId="0" fontId="10" fillId="0" borderId="18" xfId="0" applyFont="1" applyBorder="1" applyAlignment="1">
      <alignment horizontal="center" vertical="center"/>
    </xf>
    <xf numFmtId="0" fontId="10" fillId="0" borderId="48" xfId="0" applyFont="1" applyBorder="1" applyAlignment="1">
      <alignment horizontal="left" vertical="center"/>
    </xf>
    <xf numFmtId="0" fontId="10" fillId="5" borderId="1" xfId="0" applyFont="1" applyFill="1" applyBorder="1" applyAlignment="1">
      <alignment vertical="center" wrapText="1"/>
    </xf>
    <xf numFmtId="0" fontId="31" fillId="5" borderId="1" xfId="5" applyFont="1" applyFill="1" applyBorder="1">
      <alignment vertical="center"/>
    </xf>
    <xf numFmtId="49" fontId="10" fillId="2" borderId="40" xfId="0" applyNumberFormat="1" applyFont="1" applyFill="1" applyBorder="1" applyAlignment="1">
      <alignment horizontal="right" vertical="center"/>
    </xf>
    <xf numFmtId="38" fontId="10" fillId="2" borderId="3" xfId="1" applyFont="1" applyFill="1" applyBorder="1">
      <alignment vertical="center"/>
    </xf>
    <xf numFmtId="0" fontId="10" fillId="2" borderId="65" xfId="0" applyFont="1" applyFill="1" applyBorder="1" applyAlignment="1">
      <alignment horizontal="left" vertical="center"/>
    </xf>
    <xf numFmtId="0" fontId="10" fillId="0" borderId="11" xfId="0" applyFont="1" applyBorder="1">
      <alignment vertical="center"/>
    </xf>
    <xf numFmtId="38" fontId="27" fillId="4" borderId="10" xfId="1" applyFont="1" applyFill="1" applyBorder="1">
      <alignment vertical="center"/>
    </xf>
    <xf numFmtId="0" fontId="10" fillId="0" borderId="30" xfId="0" applyFont="1" applyBorder="1">
      <alignment vertical="center"/>
    </xf>
    <xf numFmtId="0" fontId="27" fillId="0" borderId="31" xfId="0" applyFont="1" applyBorder="1" applyAlignment="1">
      <alignment horizontal="center" vertical="center"/>
    </xf>
    <xf numFmtId="0" fontId="27" fillId="0" borderId="50" xfId="0" applyFont="1" applyBorder="1" applyAlignment="1">
      <alignment horizontal="left" vertical="center"/>
    </xf>
    <xf numFmtId="38" fontId="27" fillId="4" borderId="33" xfId="1" applyFont="1" applyFill="1" applyBorder="1">
      <alignment vertical="center"/>
    </xf>
    <xf numFmtId="0" fontId="10" fillId="0" borderId="32" xfId="0" applyFont="1" applyBorder="1">
      <alignment vertical="center"/>
    </xf>
    <xf numFmtId="0" fontId="27" fillId="0" borderId="0" xfId="0" applyFont="1" applyAlignment="1">
      <alignment horizontal="center" vertical="center"/>
    </xf>
    <xf numFmtId="0" fontId="27" fillId="0" borderId="39" xfId="0" applyFont="1" applyBorder="1" applyAlignment="1">
      <alignment horizontal="left" vertical="center"/>
    </xf>
    <xf numFmtId="38" fontId="27" fillId="4" borderId="58" xfId="1" applyFont="1" applyFill="1" applyBorder="1">
      <alignment vertical="center"/>
    </xf>
    <xf numFmtId="0" fontId="10" fillId="0" borderId="62" xfId="0" applyFont="1" applyBorder="1">
      <alignment vertical="center"/>
    </xf>
    <xf numFmtId="0" fontId="27" fillId="0" borderId="60" xfId="0" applyFont="1" applyBorder="1" applyAlignment="1">
      <alignment horizontal="center" vertical="center"/>
    </xf>
    <xf numFmtId="0" fontId="27" fillId="0" borderId="61" xfId="0" applyFont="1" applyBorder="1" applyAlignment="1">
      <alignment horizontal="left" vertical="center"/>
    </xf>
    <xf numFmtId="0" fontId="27" fillId="2" borderId="65" xfId="0" applyFont="1" applyFill="1" applyBorder="1" applyAlignment="1">
      <alignment horizontal="left" vertical="center"/>
    </xf>
    <xf numFmtId="0" fontId="10" fillId="0" borderId="0" xfId="0" applyFont="1" applyAlignment="1">
      <alignment horizontal="left" vertical="center"/>
    </xf>
    <xf numFmtId="0" fontId="33" fillId="0" borderId="3" xfId="0" applyFont="1" applyBorder="1" applyAlignment="1">
      <alignment horizontal="center" vertical="center"/>
    </xf>
    <xf numFmtId="0" fontId="30" fillId="0" borderId="3" xfId="0" applyFont="1" applyBorder="1">
      <alignment vertical="center"/>
    </xf>
    <xf numFmtId="0" fontId="30" fillId="0" borderId="65" xfId="0" applyFont="1" applyBorder="1" applyAlignment="1">
      <alignment horizontal="left" vertical="center"/>
    </xf>
    <xf numFmtId="0" fontId="27" fillId="2" borderId="40" xfId="0" applyFont="1" applyFill="1" applyBorder="1" applyAlignment="1">
      <alignment horizontal="left" vertical="center"/>
    </xf>
    <xf numFmtId="38" fontId="10" fillId="4" borderId="1" xfId="0" applyNumberFormat="1" applyFont="1" applyFill="1" applyBorder="1">
      <alignment vertical="center"/>
    </xf>
    <xf numFmtId="0" fontId="31" fillId="5" borderId="1" xfId="0" applyFont="1" applyFill="1" applyBorder="1">
      <alignment vertical="center"/>
    </xf>
    <xf numFmtId="0" fontId="10" fillId="5" borderId="9" xfId="0" applyFont="1" applyFill="1" applyBorder="1">
      <alignment vertical="center"/>
    </xf>
    <xf numFmtId="38" fontId="10" fillId="4" borderId="6" xfId="1" applyFont="1" applyFill="1" applyBorder="1">
      <alignment vertical="center"/>
    </xf>
    <xf numFmtId="0" fontId="13" fillId="0" borderId="54" xfId="0" applyFont="1" applyBorder="1">
      <alignment vertical="center"/>
    </xf>
    <xf numFmtId="38" fontId="13" fillId="4" borderId="53" xfId="1" applyFont="1" applyFill="1" applyBorder="1">
      <alignment vertical="center"/>
    </xf>
    <xf numFmtId="0" fontId="13" fillId="2" borderId="65" xfId="0" applyFont="1" applyFill="1" applyBorder="1" applyAlignment="1">
      <alignment horizontal="left" vertical="center"/>
    </xf>
    <xf numFmtId="0" fontId="34" fillId="0" borderId="0" xfId="0" applyFont="1">
      <alignment vertical="center"/>
    </xf>
    <xf numFmtId="0" fontId="35" fillId="0" borderId="0" xfId="0" applyFont="1">
      <alignment vertical="center"/>
    </xf>
    <xf numFmtId="0" fontId="13" fillId="2" borderId="44" xfId="0" applyFont="1" applyFill="1" applyBorder="1" applyAlignment="1">
      <alignment horizontal="left" vertical="center" shrinkToFit="1"/>
    </xf>
    <xf numFmtId="49" fontId="10" fillId="6" borderId="63" xfId="0" applyNumberFormat="1" applyFont="1" applyFill="1" applyBorder="1" applyAlignment="1">
      <alignment horizontal="right" vertical="center" shrinkToFit="1"/>
    </xf>
    <xf numFmtId="49" fontId="12" fillId="0" borderId="45" xfId="0" applyNumberFormat="1" applyFont="1" applyBorder="1" applyAlignment="1">
      <alignment horizontal="right" vertical="center" shrinkToFit="1"/>
    </xf>
    <xf numFmtId="49" fontId="12" fillId="0" borderId="38" xfId="0" applyNumberFormat="1" applyFont="1" applyBorder="1" applyAlignment="1">
      <alignment horizontal="right" vertical="center" shrinkToFit="1"/>
    </xf>
    <xf numFmtId="49" fontId="12" fillId="0" borderId="47" xfId="0" applyNumberFormat="1" applyFont="1" applyBorder="1" applyAlignment="1">
      <alignment vertical="center" shrinkToFit="1"/>
    </xf>
    <xf numFmtId="0" fontId="13" fillId="2" borderId="40" xfId="0" applyFont="1" applyFill="1" applyBorder="1" applyAlignment="1">
      <alignment horizontal="left" vertical="center" shrinkToFit="1"/>
    </xf>
    <xf numFmtId="49" fontId="12" fillId="0" borderId="63" xfId="0" applyNumberFormat="1" applyFont="1" applyBorder="1" applyAlignment="1">
      <alignment horizontal="right" vertical="center" shrinkToFit="1"/>
    </xf>
    <xf numFmtId="0" fontId="12" fillId="5" borderId="17" xfId="0" applyFont="1" applyFill="1" applyBorder="1" applyAlignment="1" applyProtection="1">
      <alignment vertical="center" wrapText="1"/>
      <protection locked="0"/>
    </xf>
    <xf numFmtId="49" fontId="12" fillId="5" borderId="44" xfId="0" applyNumberFormat="1" applyFont="1" applyFill="1" applyBorder="1" applyAlignment="1" applyProtection="1">
      <alignment horizontal="right" vertical="center" shrinkToFit="1"/>
      <protection locked="0"/>
    </xf>
    <xf numFmtId="0" fontId="12" fillId="5" borderId="1" xfId="0" applyFont="1" applyFill="1" applyBorder="1" applyAlignment="1" applyProtection="1">
      <alignment vertical="center" wrapText="1"/>
      <protection locked="0"/>
    </xf>
    <xf numFmtId="38" fontId="12" fillId="5" borderId="1" xfId="1" applyFont="1" applyFill="1" applyBorder="1" applyAlignment="1" applyProtection="1">
      <alignment vertical="center" wrapText="1"/>
      <protection locked="0"/>
    </xf>
    <xf numFmtId="0" fontId="12" fillId="5" borderId="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4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12" fillId="5" borderId="9" xfId="0" applyFont="1" applyFill="1" applyBorder="1" applyAlignment="1" applyProtection="1">
      <alignment vertical="center" wrapText="1"/>
      <protection locked="0"/>
    </xf>
    <xf numFmtId="0" fontId="3" fillId="5" borderId="1" xfId="5" applyFont="1" applyFill="1" applyBorder="1" applyAlignment="1" applyProtection="1">
      <alignment vertical="center" wrapText="1"/>
      <protection locked="0"/>
    </xf>
    <xf numFmtId="0" fontId="3" fillId="0" borderId="0" xfId="0" applyFont="1" applyProtection="1">
      <alignment vertical="center"/>
      <protection locked="0"/>
    </xf>
    <xf numFmtId="0" fontId="26" fillId="0" borderId="0" xfId="0" applyFont="1" applyProtection="1">
      <alignment vertical="center"/>
      <protection locked="0"/>
    </xf>
    <xf numFmtId="0" fontId="0" fillId="0" borderId="0" xfId="0" applyProtection="1">
      <alignment vertical="center"/>
      <protection locked="0"/>
    </xf>
    <xf numFmtId="0" fontId="24" fillId="0" borderId="66" xfId="7" applyFont="1" applyBorder="1" applyAlignment="1">
      <alignment horizontal="center" vertical="center" wrapText="1"/>
    </xf>
    <xf numFmtId="0" fontId="28"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30" fillId="0" borderId="40" xfId="0" applyFont="1" applyBorder="1" applyAlignment="1">
      <alignment horizontal="left" vertical="center"/>
    </xf>
    <xf numFmtId="0" fontId="30" fillId="0" borderId="3" xfId="0" applyFont="1" applyBorder="1" applyAlignment="1">
      <alignment horizontal="left" vertical="center"/>
    </xf>
    <xf numFmtId="49" fontId="27" fillId="0" borderId="49" xfId="0" applyNumberFormat="1" applyFont="1" applyBorder="1" applyAlignment="1">
      <alignment horizontal="center" vertical="center"/>
    </xf>
    <xf numFmtId="0" fontId="27" fillId="0" borderId="12" xfId="0" applyFont="1" applyBorder="1" applyAlignment="1">
      <alignment horizontal="center" vertical="center"/>
    </xf>
    <xf numFmtId="49" fontId="27" fillId="0" borderId="59" xfId="0" applyNumberFormat="1" applyFont="1" applyBorder="1" applyAlignment="1">
      <alignment horizontal="center" vertical="center"/>
    </xf>
    <xf numFmtId="0" fontId="27" fillId="0" borderId="15" xfId="0" applyFont="1" applyBorder="1" applyAlignment="1">
      <alignment horizontal="center" vertical="center"/>
    </xf>
    <xf numFmtId="49" fontId="27" fillId="0" borderId="56" xfId="0" applyNumberFormat="1" applyFont="1" applyBorder="1" applyAlignment="1">
      <alignment horizontal="center" vertical="center"/>
    </xf>
    <xf numFmtId="0" fontId="27" fillId="0" borderId="57" xfId="0" applyFont="1" applyBorder="1" applyAlignment="1">
      <alignment horizontal="center" vertical="center"/>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2" borderId="18" xfId="0" applyFont="1" applyFill="1" applyBorder="1" applyAlignment="1">
      <alignment horizontal="left" vertical="center"/>
    </xf>
    <xf numFmtId="0" fontId="15"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7" fillId="0" borderId="40" xfId="0" applyFont="1" applyBorder="1" applyAlignment="1">
      <alignment horizontal="left" vertical="center"/>
    </xf>
    <xf numFmtId="0" fontId="17" fillId="0" borderId="3" xfId="0" applyFont="1" applyBorder="1" applyAlignment="1">
      <alignment horizontal="left" vertical="center"/>
    </xf>
    <xf numFmtId="49" fontId="13" fillId="0" borderId="44" xfId="0" applyNumberFormat="1" applyFont="1" applyBorder="1" applyAlignment="1">
      <alignment horizontal="center" vertical="center"/>
    </xf>
    <xf numFmtId="0" fontId="13" fillId="0" borderId="1" xfId="0" applyFont="1" applyBorder="1" applyAlignment="1">
      <alignment horizontal="center" vertical="center"/>
    </xf>
    <xf numFmtId="49" fontId="13" fillId="0" borderId="52" xfId="0" applyNumberFormat="1" applyFont="1" applyBorder="1" applyAlignment="1">
      <alignment horizontal="center" vertical="center"/>
    </xf>
    <xf numFmtId="0" fontId="13" fillId="0" borderId="53" xfId="0" applyFont="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8" xfId="0" applyFont="1" applyFill="1" applyBorder="1" applyAlignment="1">
      <alignment horizontal="left" vertical="center"/>
    </xf>
    <xf numFmtId="49" fontId="13" fillId="0" borderId="49" xfId="0" applyNumberFormat="1" applyFont="1" applyBorder="1" applyAlignment="1">
      <alignment horizontal="center" vertical="center"/>
    </xf>
    <xf numFmtId="0" fontId="13" fillId="0" borderId="12" xfId="0" applyFont="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19" fillId="0" borderId="23" xfId="7" applyFont="1" applyBorder="1" applyAlignment="1">
      <alignment horizontal="center" vertical="center" wrapText="1"/>
    </xf>
    <xf numFmtId="0" fontId="19" fillId="0" borderId="22" xfId="7" applyFont="1" applyBorder="1" applyAlignment="1">
      <alignment horizontal="center" vertical="center" wrapText="1"/>
    </xf>
    <xf numFmtId="0" fontId="19" fillId="0" borderId="25" xfId="7" applyFont="1" applyBorder="1" applyAlignment="1">
      <alignment horizontal="center" vertical="center" wrapText="1"/>
    </xf>
    <xf numFmtId="0" fontId="19" fillId="0" borderId="28" xfId="7" applyFont="1" applyBorder="1" applyAlignment="1">
      <alignment horizontal="center" vertical="center" wrapText="1"/>
    </xf>
    <xf numFmtId="0" fontId="19" fillId="0" borderId="9" xfId="7" applyFont="1" applyBorder="1" applyAlignment="1">
      <alignment horizontal="center" vertical="center" wrapText="1"/>
    </xf>
    <xf numFmtId="0" fontId="19" fillId="0" borderId="13"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66" xfId="7" applyFont="1" applyBorder="1" applyAlignment="1">
      <alignment horizontal="center" vertical="center" wrapText="1"/>
    </xf>
  </cellXfs>
  <cellStyles count="8">
    <cellStyle name="ハイパーリンク" xfId="5" builtinId="8"/>
    <cellStyle name="桁区切り" xfId="1" builtinId="6"/>
    <cellStyle name="桁区切り 5" xfId="4" xr:uid="{B01403C8-B0A3-438B-9637-B77B03EB0993}"/>
    <cellStyle name="標準" xfId="0" builtinId="0"/>
    <cellStyle name="標準 10" xfId="3" xr:uid="{FB3E0849-C773-4630-8697-114DBFC74C5D}"/>
    <cellStyle name="標準 5" xfId="2" xr:uid="{6C79A882-3B38-4E92-90D0-D702E60A2689}"/>
    <cellStyle name="標準 5 2" xfId="6" xr:uid="{59868907-8236-4D37-951F-3F6C11DE6313}"/>
    <cellStyle name="標準 5 3" xfId="7" xr:uid="{B9645872-F2FC-4B2B-9168-FB3EB08FBE59}"/>
  </cellStyles>
  <dxfs count="0"/>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261938</xdr:colOff>
      <xdr:row>2</xdr:row>
      <xdr:rowOff>159651</xdr:rowOff>
    </xdr:from>
    <xdr:to>
      <xdr:col>7</xdr:col>
      <xdr:colOff>991937</xdr:colOff>
      <xdr:row>4</xdr:row>
      <xdr:rowOff>214555</xdr:rowOff>
    </xdr:to>
    <xdr:sp macro="" textlink="">
      <xdr:nvSpPr>
        <xdr:cNvPr id="17" name="吹き出し: 四角形 16">
          <a:extLst>
            <a:ext uri="{FF2B5EF4-FFF2-40B4-BE49-F238E27FC236}">
              <a16:creationId xmlns:a16="http://schemas.microsoft.com/office/drawing/2014/main" id="{19DF4E8E-6963-4E4B-85C8-BEB83B2776CF}"/>
            </a:ext>
          </a:extLst>
        </xdr:cNvPr>
        <xdr:cNvSpPr/>
      </xdr:nvSpPr>
      <xdr:spPr>
        <a:xfrm>
          <a:off x="6286501" y="1564589"/>
          <a:ext cx="4111374" cy="531154"/>
        </a:xfrm>
        <a:prstGeom prst="wedgeRectCallout">
          <a:avLst>
            <a:gd name="adj1" fmla="val -58817"/>
            <a:gd name="adj2" fmla="val -6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none">
              <a:solidFill>
                <a:srgbClr val="FF0000"/>
              </a:solidFill>
            </a:rPr>
            <a:t>※</a:t>
          </a:r>
          <a:r>
            <a:rPr kumimoji="1" lang="ja-JP" altLang="en-US" sz="1400" b="0" u="none">
              <a:solidFill>
                <a:srgbClr val="FF0000"/>
              </a:solidFill>
            </a:rPr>
            <a:t>見積書ごとに見積内訳書を作成してください。</a:t>
          </a:r>
          <a:endParaRPr kumimoji="1" lang="en-US" altLang="ja-JP" sz="1400" b="0" u="none">
            <a:solidFill>
              <a:srgbClr val="FF0000"/>
            </a:solidFill>
          </a:endParaRPr>
        </a:p>
      </xdr:txBody>
    </xdr:sp>
    <xdr:clientData/>
  </xdr:twoCellAnchor>
  <xdr:twoCellAnchor>
    <xdr:from>
      <xdr:col>10</xdr:col>
      <xdr:colOff>646044</xdr:colOff>
      <xdr:row>61</xdr:row>
      <xdr:rowOff>38524</xdr:rowOff>
    </xdr:from>
    <xdr:to>
      <xdr:col>20</xdr:col>
      <xdr:colOff>402930</xdr:colOff>
      <xdr:row>63</xdr:row>
      <xdr:rowOff>136072</xdr:rowOff>
    </xdr:to>
    <xdr:sp macro="" textlink="">
      <xdr:nvSpPr>
        <xdr:cNvPr id="19" name="吹き出し: 四角形 18">
          <a:extLst>
            <a:ext uri="{FF2B5EF4-FFF2-40B4-BE49-F238E27FC236}">
              <a16:creationId xmlns:a16="http://schemas.microsoft.com/office/drawing/2014/main" id="{1D65174E-D21A-4BD6-A392-F3A397B2B18C}"/>
            </a:ext>
          </a:extLst>
        </xdr:cNvPr>
        <xdr:cNvSpPr/>
      </xdr:nvSpPr>
      <xdr:spPr>
        <a:xfrm>
          <a:off x="16947401" y="15781988"/>
          <a:ext cx="6424386" cy="587405"/>
        </a:xfrm>
        <a:prstGeom prst="wedgeRectCallout">
          <a:avLst>
            <a:gd name="adj1" fmla="val -58817"/>
            <a:gd name="adj2" fmla="val -6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１式の品目は、必ず、備考欄に内訳を記載してください。</a:t>
          </a:r>
          <a:endParaRPr kumimoji="1" lang="ja-JP" altLang="en-US" sz="1100" b="0" u="none">
            <a:solidFill>
              <a:srgbClr val="FF0000"/>
            </a:solidFill>
          </a:endParaRPr>
        </a:p>
      </xdr:txBody>
    </xdr:sp>
    <xdr:clientData/>
  </xdr:twoCellAnchor>
  <xdr:twoCellAnchor>
    <xdr:from>
      <xdr:col>7</xdr:col>
      <xdr:colOff>2220073</xdr:colOff>
      <xdr:row>1</xdr:row>
      <xdr:rowOff>213014</xdr:rowOff>
    </xdr:from>
    <xdr:to>
      <xdr:col>9</xdr:col>
      <xdr:colOff>1798048</xdr:colOff>
      <xdr:row>5</xdr:row>
      <xdr:rowOff>108857</xdr:rowOff>
    </xdr:to>
    <xdr:sp macro="" textlink="">
      <xdr:nvSpPr>
        <xdr:cNvPr id="24" name="吹き出し: 四角形 23">
          <a:extLst>
            <a:ext uri="{FF2B5EF4-FFF2-40B4-BE49-F238E27FC236}">
              <a16:creationId xmlns:a16="http://schemas.microsoft.com/office/drawing/2014/main" id="{99497638-CF6B-4673-A856-51B483674E40}"/>
            </a:ext>
          </a:extLst>
        </xdr:cNvPr>
        <xdr:cNvSpPr/>
      </xdr:nvSpPr>
      <xdr:spPr>
        <a:xfrm>
          <a:off x="11609002" y="716478"/>
          <a:ext cx="4177189" cy="1066058"/>
        </a:xfrm>
        <a:prstGeom prst="wedgeRectCallout">
          <a:avLst>
            <a:gd name="adj1" fmla="val -66657"/>
            <a:gd name="adj2" fmla="val -402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none">
              <a:solidFill>
                <a:srgbClr val="FF0000"/>
              </a:solidFill>
            </a:rPr>
            <a:t>※</a:t>
          </a:r>
          <a:r>
            <a:rPr kumimoji="1" lang="ja-JP" altLang="en-US" sz="1400" b="0" u="none">
              <a:solidFill>
                <a:srgbClr val="FF0000"/>
              </a:solidFill>
            </a:rPr>
            <a:t>業務産業用蓄電システムに係る経費と、</a:t>
          </a:r>
          <a:r>
            <a:rPr kumimoji="1" lang="en-US" altLang="ja-JP" sz="1400" b="0" u="none">
              <a:solidFill>
                <a:srgbClr val="FF0000"/>
              </a:solidFill>
            </a:rPr>
            <a:t>IoT</a:t>
          </a:r>
          <a:r>
            <a:rPr kumimoji="1" lang="ja-JP" altLang="en-US" sz="1400" b="0" u="none">
              <a:solidFill>
                <a:srgbClr val="FF0000"/>
              </a:solidFill>
            </a:rPr>
            <a:t>化関連機器に係る経費は、分離して見積内訳書を作成してください。</a:t>
          </a:r>
          <a:endParaRPr kumimoji="1" lang="en-US" altLang="ja-JP" sz="1400" b="0" u="none">
            <a:solidFill>
              <a:srgbClr val="FF0000"/>
            </a:solidFill>
          </a:endParaRPr>
        </a:p>
      </xdr:txBody>
    </xdr:sp>
    <xdr:clientData/>
  </xdr:twoCellAnchor>
  <xdr:twoCellAnchor>
    <xdr:from>
      <xdr:col>11</xdr:col>
      <xdr:colOff>8888</xdr:colOff>
      <xdr:row>42</xdr:row>
      <xdr:rowOff>193508</xdr:rowOff>
    </xdr:from>
    <xdr:to>
      <xdr:col>21</xdr:col>
      <xdr:colOff>240915</xdr:colOff>
      <xdr:row>46</xdr:row>
      <xdr:rowOff>122842</xdr:rowOff>
    </xdr:to>
    <xdr:sp macro="" textlink="">
      <xdr:nvSpPr>
        <xdr:cNvPr id="2" name="吹き出し: 四角形 1">
          <a:extLst>
            <a:ext uri="{FF2B5EF4-FFF2-40B4-BE49-F238E27FC236}">
              <a16:creationId xmlns:a16="http://schemas.microsoft.com/office/drawing/2014/main" id="{2C651D23-DA27-4010-AE33-E2A4FB7073C1}"/>
            </a:ext>
          </a:extLst>
        </xdr:cNvPr>
        <xdr:cNvSpPr/>
      </xdr:nvSpPr>
      <xdr:spPr>
        <a:xfrm>
          <a:off x="16661763" y="11623508"/>
          <a:ext cx="6899527" cy="945334"/>
        </a:xfrm>
        <a:prstGeom prst="wedgeRectCallout">
          <a:avLst>
            <a:gd name="adj1" fmla="val -62421"/>
            <a:gd name="adj2" fmla="val -3304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行が不足する場合は、行をコピーして挿入してください。</a:t>
          </a:r>
        </a:p>
        <a:p>
          <a:pPr algn="l"/>
          <a:r>
            <a:rPr kumimoji="1" lang="ja-JP" altLang="en-US" sz="1400" b="0" u="none">
              <a:solidFill>
                <a:srgbClr val="FF0000"/>
              </a:solidFill>
            </a:rPr>
            <a:t>その際、補助対象、補助対象外、小計の計算範囲がずれないように注意してください。</a:t>
          </a:r>
        </a:p>
        <a:p>
          <a:pPr algn="l"/>
          <a:endParaRPr kumimoji="1" lang="en-US" altLang="ja-JP" sz="1100" b="0" u="none">
            <a:solidFill>
              <a:srgbClr val="FF0000"/>
            </a:solidFill>
          </a:endParaRPr>
        </a:p>
      </xdr:txBody>
    </xdr:sp>
    <xdr:clientData/>
  </xdr:twoCellAnchor>
  <xdr:twoCellAnchor>
    <xdr:from>
      <xdr:col>10</xdr:col>
      <xdr:colOff>596808</xdr:colOff>
      <xdr:row>13</xdr:row>
      <xdr:rowOff>96898</xdr:rowOff>
    </xdr:from>
    <xdr:to>
      <xdr:col>18</xdr:col>
      <xdr:colOff>337434</xdr:colOff>
      <xdr:row>16</xdr:row>
      <xdr:rowOff>234873</xdr:rowOff>
    </xdr:to>
    <xdr:sp macro="" textlink="">
      <xdr:nvSpPr>
        <xdr:cNvPr id="3" name="吹き出し: 四角形 2">
          <a:extLst>
            <a:ext uri="{FF2B5EF4-FFF2-40B4-BE49-F238E27FC236}">
              <a16:creationId xmlns:a16="http://schemas.microsoft.com/office/drawing/2014/main" id="{59030C2A-F90B-4CFF-891B-C4FBC306D958}"/>
            </a:ext>
          </a:extLst>
        </xdr:cNvPr>
        <xdr:cNvSpPr/>
      </xdr:nvSpPr>
      <xdr:spPr>
        <a:xfrm>
          <a:off x="16898165" y="4083791"/>
          <a:ext cx="5074626" cy="872761"/>
        </a:xfrm>
        <a:prstGeom prst="wedgeRectCallout">
          <a:avLst>
            <a:gd name="adj1" fmla="val -59062"/>
            <a:gd name="adj2" fmla="val -291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設備の見積書に「送料」「試運転調整費」が含まれる場合は、工事費に区分けしてください。</a:t>
          </a:r>
        </a:p>
      </xdr:txBody>
    </xdr:sp>
    <xdr:clientData/>
  </xdr:twoCellAnchor>
  <xdr:twoCellAnchor>
    <xdr:from>
      <xdr:col>10</xdr:col>
      <xdr:colOff>620939</xdr:colOff>
      <xdr:row>22</xdr:row>
      <xdr:rowOff>15800</xdr:rowOff>
    </xdr:from>
    <xdr:to>
      <xdr:col>18</xdr:col>
      <xdr:colOff>359660</xdr:colOff>
      <xdr:row>25</xdr:row>
      <xdr:rowOff>157767</xdr:rowOff>
    </xdr:to>
    <xdr:sp macro="" textlink="">
      <xdr:nvSpPr>
        <xdr:cNvPr id="5" name="吹き出し: 四角形 4">
          <a:extLst>
            <a:ext uri="{FF2B5EF4-FFF2-40B4-BE49-F238E27FC236}">
              <a16:creationId xmlns:a16="http://schemas.microsoft.com/office/drawing/2014/main" id="{0E3D2380-0D63-4ABD-A729-7F04CEE92985}"/>
            </a:ext>
          </a:extLst>
        </xdr:cNvPr>
        <xdr:cNvSpPr/>
      </xdr:nvSpPr>
      <xdr:spPr>
        <a:xfrm>
          <a:off x="16922296" y="6207050"/>
          <a:ext cx="5072721" cy="876753"/>
        </a:xfrm>
        <a:prstGeom prst="wedgeRectCallout">
          <a:avLst>
            <a:gd name="adj1" fmla="val -58817"/>
            <a:gd name="adj2" fmla="val -6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工事費は、「</a:t>
          </a:r>
          <a:r>
            <a:rPr kumimoji="1" lang="en-US" altLang="ja-JP" sz="1400" b="0" u="none">
              <a:solidFill>
                <a:srgbClr val="FF0000"/>
              </a:solidFill>
            </a:rPr>
            <a:t>3</a:t>
          </a:r>
          <a:r>
            <a:rPr kumimoji="1" lang="ja-JP" altLang="en-US" sz="1400" b="0" u="none">
              <a:solidFill>
                <a:srgbClr val="FF0000"/>
              </a:solidFill>
            </a:rPr>
            <a:t>材料費」「</a:t>
          </a:r>
          <a:r>
            <a:rPr kumimoji="1" lang="en-US" altLang="ja-JP" sz="1400" b="0" u="none">
              <a:solidFill>
                <a:srgbClr val="FF0000"/>
              </a:solidFill>
            </a:rPr>
            <a:t>4</a:t>
          </a:r>
          <a:r>
            <a:rPr kumimoji="1" lang="ja-JP" altLang="en-US" sz="1400" b="0" u="none">
              <a:solidFill>
                <a:srgbClr val="FF0000"/>
              </a:solidFill>
            </a:rPr>
            <a:t>労務費</a:t>
          </a:r>
          <a:r>
            <a:rPr kumimoji="1" lang="en-US" altLang="ja-JP" sz="1400" b="0" u="none">
              <a:solidFill>
                <a:srgbClr val="FF0000"/>
              </a:solidFill>
            </a:rPr>
            <a:t>/</a:t>
          </a:r>
          <a:r>
            <a:rPr kumimoji="1" lang="ja-JP" altLang="en-US" sz="1400" b="0" u="none">
              <a:solidFill>
                <a:srgbClr val="FF0000"/>
              </a:solidFill>
            </a:rPr>
            <a:t>作業費」「</a:t>
          </a:r>
          <a:r>
            <a:rPr kumimoji="1" lang="en-US" altLang="ja-JP" sz="1400" b="0" u="none">
              <a:solidFill>
                <a:srgbClr val="FF0000"/>
              </a:solidFill>
            </a:rPr>
            <a:t>5</a:t>
          </a:r>
          <a:r>
            <a:rPr kumimoji="1" lang="ja-JP" altLang="en-US" sz="1400" b="0" u="none">
              <a:solidFill>
                <a:srgbClr val="FF0000"/>
              </a:solidFill>
            </a:rPr>
            <a:t>管理費」に分けてください。</a:t>
          </a:r>
        </a:p>
      </xdr:txBody>
    </xdr:sp>
    <xdr:clientData/>
  </xdr:twoCellAnchor>
  <xdr:twoCellAnchor>
    <xdr:from>
      <xdr:col>10</xdr:col>
      <xdr:colOff>361405</xdr:colOff>
      <xdr:row>26</xdr:row>
      <xdr:rowOff>150331</xdr:rowOff>
    </xdr:from>
    <xdr:to>
      <xdr:col>21</xdr:col>
      <xdr:colOff>192473</xdr:colOff>
      <xdr:row>30</xdr:row>
      <xdr:rowOff>238414</xdr:rowOff>
    </xdr:to>
    <xdr:sp macro="" textlink="">
      <xdr:nvSpPr>
        <xdr:cNvPr id="6" name="吹き出し: 四角形 5">
          <a:extLst>
            <a:ext uri="{FF2B5EF4-FFF2-40B4-BE49-F238E27FC236}">
              <a16:creationId xmlns:a16="http://schemas.microsoft.com/office/drawing/2014/main" id="{3697E37F-FBA1-4454-9545-4249DEC8DA4D}"/>
            </a:ext>
          </a:extLst>
        </xdr:cNvPr>
        <xdr:cNvSpPr/>
      </xdr:nvSpPr>
      <xdr:spPr>
        <a:xfrm>
          <a:off x="16662762" y="7321295"/>
          <a:ext cx="6865961" cy="1067798"/>
        </a:xfrm>
        <a:prstGeom prst="wedgeRectCallout">
          <a:avLst>
            <a:gd name="adj1" fmla="val -93127"/>
            <a:gd name="adj2" fmla="val -884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補助対象、補助対象外をプルダウンにより選択してください。</a:t>
          </a:r>
          <a:endParaRPr kumimoji="1" lang="en-US" altLang="ja-JP" sz="1400" b="0" u="none">
            <a:solidFill>
              <a:srgbClr val="FF0000"/>
            </a:solidFill>
          </a:endParaRPr>
        </a:p>
        <a:p>
          <a:pPr algn="l"/>
          <a:r>
            <a:rPr kumimoji="1" lang="en-US" altLang="ja-JP" sz="1400" b="0" u="none">
              <a:solidFill>
                <a:srgbClr val="FF0000"/>
              </a:solidFill>
            </a:rPr>
            <a:t>※</a:t>
          </a:r>
          <a:r>
            <a:rPr kumimoji="1" lang="ja-JP" altLang="en-US" sz="1400" b="0" u="none">
              <a:solidFill>
                <a:srgbClr val="FF0000"/>
              </a:solidFill>
            </a:rPr>
            <a:t>同じ品目でも補助対象と補助対象外に分かれる場合は行を分けて記載</a:t>
          </a:r>
          <a:endParaRPr kumimoji="1" lang="en-US" altLang="ja-JP" sz="1400" b="0" u="none">
            <a:solidFill>
              <a:srgbClr val="FF0000"/>
            </a:solidFill>
          </a:endParaRPr>
        </a:p>
        <a:p>
          <a:pPr algn="l"/>
          <a:r>
            <a:rPr kumimoji="1" lang="ja-JP" altLang="en-US" sz="1400" b="0" u="none">
              <a:solidFill>
                <a:srgbClr val="FF0000"/>
              </a:solidFill>
            </a:rPr>
            <a:t>ください。</a:t>
          </a:r>
          <a:endParaRPr kumimoji="1" lang="ja-JP" altLang="en-US" sz="1100" b="0" u="none">
            <a:solidFill>
              <a:srgbClr val="FF0000"/>
            </a:solidFill>
          </a:endParaRPr>
        </a:p>
      </xdr:txBody>
    </xdr:sp>
    <xdr:clientData/>
  </xdr:twoCellAnchor>
  <xdr:twoCellAnchor>
    <xdr:from>
      <xdr:col>11</xdr:col>
      <xdr:colOff>21369</xdr:colOff>
      <xdr:row>0</xdr:row>
      <xdr:rowOff>59780</xdr:rowOff>
    </xdr:from>
    <xdr:to>
      <xdr:col>27</xdr:col>
      <xdr:colOff>54433</xdr:colOff>
      <xdr:row>7</xdr:row>
      <xdr:rowOff>122465</xdr:rowOff>
    </xdr:to>
    <xdr:grpSp>
      <xdr:nvGrpSpPr>
        <xdr:cNvPr id="7" name="グループ化 6">
          <a:extLst>
            <a:ext uri="{FF2B5EF4-FFF2-40B4-BE49-F238E27FC236}">
              <a16:creationId xmlns:a16="http://schemas.microsoft.com/office/drawing/2014/main" id="{E945AB51-7050-4401-BCB9-A0C8D51B0F90}"/>
            </a:ext>
          </a:extLst>
        </xdr:cNvPr>
        <xdr:cNvGrpSpPr/>
      </xdr:nvGrpSpPr>
      <xdr:grpSpPr>
        <a:xfrm>
          <a:off x="16698283" y="59780"/>
          <a:ext cx="10831693" cy="2087428"/>
          <a:chOff x="16949642" y="494483"/>
          <a:chExt cx="6623912" cy="2774505"/>
        </a:xfrm>
      </xdr:grpSpPr>
      <xdr:grpSp>
        <xdr:nvGrpSpPr>
          <xdr:cNvPr id="8" name="グループ化 7">
            <a:extLst>
              <a:ext uri="{FF2B5EF4-FFF2-40B4-BE49-F238E27FC236}">
                <a16:creationId xmlns:a16="http://schemas.microsoft.com/office/drawing/2014/main" id="{3F8452C2-ED35-86B3-E026-8B4E975CD52B}"/>
              </a:ext>
            </a:extLst>
          </xdr:cNvPr>
          <xdr:cNvGrpSpPr/>
        </xdr:nvGrpSpPr>
        <xdr:grpSpPr>
          <a:xfrm>
            <a:off x="16949642" y="494483"/>
            <a:ext cx="6623912" cy="2774505"/>
            <a:chOff x="21825642" y="-304331"/>
            <a:chExt cx="6834389" cy="2711541"/>
          </a:xfrm>
        </xdr:grpSpPr>
        <xdr:sp macro="" textlink="">
          <xdr:nvSpPr>
            <xdr:cNvPr id="10" name="吹き出し: 四角形 9">
              <a:extLst>
                <a:ext uri="{FF2B5EF4-FFF2-40B4-BE49-F238E27FC236}">
                  <a16:creationId xmlns:a16="http://schemas.microsoft.com/office/drawing/2014/main" id="{1022472F-EF0C-2B24-0242-64F04BB1ED4C}"/>
                </a:ext>
              </a:extLst>
            </xdr:cNvPr>
            <xdr:cNvSpPr/>
          </xdr:nvSpPr>
          <xdr:spPr>
            <a:xfrm>
              <a:off x="21825642" y="-304331"/>
              <a:ext cx="6834389" cy="2711541"/>
            </a:xfrm>
            <a:prstGeom prst="wedgeRectCallout">
              <a:avLst>
                <a:gd name="adj1" fmla="val 951"/>
                <a:gd name="adj2" fmla="val 21554"/>
              </a:avLst>
            </a:prstGeom>
            <a:solidFill>
              <a:srgbClr val="FFFF00"/>
            </a:solidFill>
            <a:ln w="38100">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注意点</a:t>
              </a:r>
              <a:r>
                <a:rPr kumimoji="1" lang="en-US" altLang="ja-JP" sz="1400" b="1">
                  <a:solidFill>
                    <a:srgbClr val="FF0000"/>
                  </a:solidFill>
                </a:rPr>
                <a:t>※</a:t>
              </a:r>
            </a:p>
            <a:p>
              <a:pPr algn="l"/>
              <a:r>
                <a:rPr kumimoji="1" lang="ja-JP" altLang="en-US" sz="1400" b="1">
                  <a:solidFill>
                    <a:sysClr val="windowText" lastClr="000000"/>
                  </a:solidFill>
                </a:rPr>
                <a:t>見積書の内訳について記載してください。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　　　　　のセルのみ入力してください。（　　　　　のセルの計算式があるため手入力しないでください。）</a:t>
              </a:r>
            </a:p>
            <a:p>
              <a:pPr algn="l"/>
              <a:r>
                <a:rPr kumimoji="1" lang="ja-JP" altLang="en-US" sz="1400" b="1">
                  <a:solidFill>
                    <a:sysClr val="windowText" lastClr="000000"/>
                  </a:solidFill>
                </a:rPr>
                <a:t>本様式の入力に関して不明点がある場合は、</a:t>
              </a:r>
              <a:r>
                <a:rPr kumimoji="1" lang="en-US" altLang="ja-JP" sz="1400" b="1">
                  <a:solidFill>
                    <a:sysClr val="windowText" lastClr="000000"/>
                  </a:solidFill>
                </a:rPr>
                <a:t>SII</a:t>
              </a:r>
              <a:r>
                <a:rPr kumimoji="1" lang="ja-JP" altLang="en-US" sz="1400" b="1">
                  <a:solidFill>
                    <a:sysClr val="windowText" lastClr="000000"/>
                  </a:solidFill>
                </a:rPr>
                <a:t>へご連絡ください。</a:t>
              </a:r>
              <a:endParaRPr kumimoji="1" lang="en-US" altLang="ja-JP" sz="1400" b="1">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指定書式を使用しない場合で、経費の粒度が不明瞭な項目については、指定書式の内訳書で再作成を求める場合があります。</a:t>
              </a:r>
              <a:endParaRPr kumimoji="1" lang="en-US" altLang="ja-JP" sz="1400" b="1">
                <a:solidFill>
                  <a:srgbClr val="FF0000"/>
                </a:solidFill>
              </a:endParaRPr>
            </a:p>
            <a:p>
              <a:pPr algn="l"/>
              <a:r>
                <a:rPr kumimoji="1" lang="ja-JP" altLang="en-US" sz="1400" b="1">
                  <a:solidFill>
                    <a:sysClr val="windowText" lastClr="000000"/>
                  </a:solidFill>
                </a:rPr>
                <a:t>なお、こちらはあくまで記載例ですので、費目ごとの補助対象内外は審査で確認させていただきます。</a:t>
              </a:r>
            </a:p>
          </xdr:txBody>
        </xdr:sp>
        <xdr:sp macro="" textlink="">
          <xdr:nvSpPr>
            <xdr:cNvPr id="11" name="正方形/長方形 10">
              <a:extLst>
                <a:ext uri="{FF2B5EF4-FFF2-40B4-BE49-F238E27FC236}">
                  <a16:creationId xmlns:a16="http://schemas.microsoft.com/office/drawing/2014/main" id="{3B3863D5-0460-FDB7-E55C-E947C1F0EC44}"/>
                </a:ext>
              </a:extLst>
            </xdr:cNvPr>
            <xdr:cNvSpPr/>
          </xdr:nvSpPr>
          <xdr:spPr>
            <a:xfrm>
              <a:off x="21942544" y="524032"/>
              <a:ext cx="442545" cy="287032"/>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 name="正方形/長方形 8">
            <a:extLst>
              <a:ext uri="{FF2B5EF4-FFF2-40B4-BE49-F238E27FC236}">
                <a16:creationId xmlns:a16="http://schemas.microsoft.com/office/drawing/2014/main" id="{11FF9F8C-B83E-2EF6-4ADF-812FCE5B9C22}"/>
              </a:ext>
            </a:extLst>
          </xdr:cNvPr>
          <xdr:cNvSpPr/>
        </xdr:nvSpPr>
        <xdr:spPr>
          <a:xfrm>
            <a:off x="19314772" y="1301718"/>
            <a:ext cx="406649" cy="316503"/>
          </a:xfrm>
          <a:prstGeom prst="rect">
            <a:avLst/>
          </a:prstGeom>
          <a:solidFill>
            <a:srgbClr val="CC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3399</xdr:colOff>
      <xdr:row>7</xdr:row>
      <xdr:rowOff>245670</xdr:rowOff>
    </xdr:from>
    <xdr:to>
      <xdr:col>18</xdr:col>
      <xdr:colOff>316408</xdr:colOff>
      <xdr:row>10</xdr:row>
      <xdr:rowOff>1760</xdr:rowOff>
    </xdr:to>
    <xdr:sp macro="" textlink="">
      <xdr:nvSpPr>
        <xdr:cNvPr id="12" name="吹き出し: 四角形 11">
          <a:extLst>
            <a:ext uri="{FF2B5EF4-FFF2-40B4-BE49-F238E27FC236}">
              <a16:creationId xmlns:a16="http://schemas.microsoft.com/office/drawing/2014/main" id="{CED4477F-6494-439F-82E1-836F39E2E0BA}"/>
            </a:ext>
          </a:extLst>
        </xdr:cNvPr>
        <xdr:cNvSpPr/>
      </xdr:nvSpPr>
      <xdr:spPr>
        <a:xfrm>
          <a:off x="16672149" y="2259527"/>
          <a:ext cx="4980259" cy="749412"/>
        </a:xfrm>
        <a:prstGeom prst="wedgeRectCallout">
          <a:avLst>
            <a:gd name="adj1" fmla="val -60712"/>
            <a:gd name="adj2" fmla="val -431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各経費内訳は、右表の区分に従って、プルダウンにより選択してください。</a:t>
          </a:r>
          <a:endParaRPr kumimoji="1" lang="en-US" altLang="ja-JP" sz="1400" b="0" u="none">
            <a:solidFill>
              <a:srgbClr val="FF0000"/>
            </a:solidFill>
          </a:endParaRPr>
        </a:p>
      </xdr:txBody>
    </xdr:sp>
    <xdr:clientData/>
  </xdr:twoCellAnchor>
  <xdr:twoCellAnchor editAs="oneCell">
    <xdr:from>
      <xdr:col>18</xdr:col>
      <xdr:colOff>612321</xdr:colOff>
      <xdr:row>7</xdr:row>
      <xdr:rowOff>235404</xdr:rowOff>
    </xdr:from>
    <xdr:to>
      <xdr:col>26</xdr:col>
      <xdr:colOff>476861</xdr:colOff>
      <xdr:row>26</xdr:row>
      <xdr:rowOff>60415</xdr:rowOff>
    </xdr:to>
    <xdr:pic>
      <xdr:nvPicPr>
        <xdr:cNvPr id="4" name="図 3">
          <a:extLst>
            <a:ext uri="{FF2B5EF4-FFF2-40B4-BE49-F238E27FC236}">
              <a16:creationId xmlns:a16="http://schemas.microsoft.com/office/drawing/2014/main" id="{4C2E1AA2-9270-8B1B-8E75-D85B1DFFC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48321" y="2249261"/>
          <a:ext cx="5190920" cy="474290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xdr:colOff>
      <xdr:row>39</xdr:row>
      <xdr:rowOff>140970</xdr:rowOff>
    </xdr:from>
    <xdr:to>
      <xdr:col>0</xdr:col>
      <xdr:colOff>554355</xdr:colOff>
      <xdr:row>42</xdr:row>
      <xdr:rowOff>152400</xdr:rowOff>
    </xdr:to>
    <xdr:sp macro="" textlink="">
      <xdr:nvSpPr>
        <xdr:cNvPr id="2" name="矢印: 右 1">
          <a:extLst>
            <a:ext uri="{FF2B5EF4-FFF2-40B4-BE49-F238E27FC236}">
              <a16:creationId xmlns:a16="http://schemas.microsoft.com/office/drawing/2014/main" id="{F3A295C6-C860-4C83-A297-E466B92C5AFE}"/>
            </a:ext>
          </a:extLst>
        </xdr:cNvPr>
        <xdr:cNvSpPr/>
      </xdr:nvSpPr>
      <xdr:spPr>
        <a:xfrm>
          <a:off x="4097655" y="3829050"/>
          <a:ext cx="495300" cy="69723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9694;&#22580;&#20195;&#29702;&#20154;&#36027;&#29992;@&#21336;&#20385;&#215;&#24037;&#25968;" TargetMode="External"/><Relationship Id="rId1" Type="http://schemas.openxmlformats.org/officeDocument/2006/relationships/hyperlink" Target="mailto:&#29694;&#22580;&#20195;&#29702;&#20154;&#36027;&#29992;@&#21336;&#20385;&#215;&#24037;&#2596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C206-968F-4613-8C29-F0E278D68FCB}">
  <sheetPr>
    <pageSetUpPr fitToPage="1"/>
  </sheetPr>
  <dimension ref="A1:J77"/>
  <sheetViews>
    <sheetView tabSelected="1" zoomScale="70" zoomScaleNormal="70" workbookViewId="0"/>
  </sheetViews>
  <sheetFormatPr defaultRowHeight="19.8" x14ac:dyDescent="0.45"/>
  <cols>
    <col min="1" max="1" width="6.796875" style="99" customWidth="1"/>
    <col min="2" max="2" width="41.19921875" style="99" customWidth="1"/>
    <col min="3" max="3" width="22.19921875" style="99" customWidth="1"/>
    <col min="4" max="4" width="8.796875" style="99"/>
    <col min="5" max="5" width="8.796875" style="117"/>
    <col min="6" max="6" width="17.69921875" style="99" customWidth="1"/>
    <col min="7" max="7" width="17.796875" style="99" customWidth="1"/>
    <col min="8" max="8" width="38" style="99" customWidth="1"/>
    <col min="9" max="9" width="22.19921875" style="117" customWidth="1"/>
    <col min="10" max="10" width="30.3984375" style="161" customWidth="1"/>
    <col min="11" max="11" width="4.8984375" customWidth="1"/>
  </cols>
  <sheetData>
    <row r="1" spans="1:10" ht="20.399999999999999" thickBot="1" x14ac:dyDescent="0.5"/>
    <row r="2" spans="1:10" ht="33.6" customHeight="1" x14ac:dyDescent="0.45">
      <c r="A2" s="196" t="s">
        <v>108</v>
      </c>
      <c r="B2" s="197"/>
      <c r="C2" s="197"/>
      <c r="D2" s="197"/>
      <c r="E2" s="197"/>
      <c r="F2" s="197"/>
      <c r="G2" s="197"/>
      <c r="H2" s="197"/>
      <c r="I2" s="197"/>
      <c r="J2" s="198"/>
    </row>
    <row r="3" spans="1:10" x14ac:dyDescent="0.45">
      <c r="A3" s="115"/>
      <c r="B3" s="116" t="s">
        <v>106</v>
      </c>
      <c r="C3" s="116" t="s">
        <v>107</v>
      </c>
      <c r="J3" s="118"/>
    </row>
    <row r="4" spans="1:10" x14ac:dyDescent="0.45">
      <c r="A4" s="115"/>
      <c r="B4" s="119" t="s">
        <v>205</v>
      </c>
      <c r="C4" s="119" t="s">
        <v>206</v>
      </c>
      <c r="J4" s="118"/>
    </row>
    <row r="5" spans="1:10" x14ac:dyDescent="0.45">
      <c r="A5" s="115"/>
      <c r="J5" s="118"/>
    </row>
    <row r="6" spans="1:10" x14ac:dyDescent="0.45">
      <c r="A6" s="115"/>
      <c r="J6" s="118"/>
    </row>
    <row r="7" spans="1:10" s="9" customFormat="1" ht="26.4" x14ac:dyDescent="0.45">
      <c r="A7" s="199" t="s">
        <v>110</v>
      </c>
      <c r="B7" s="200"/>
      <c r="C7" s="200"/>
      <c r="D7" s="200"/>
      <c r="E7" s="200"/>
      <c r="F7" s="200"/>
      <c r="G7" s="200"/>
      <c r="H7" s="162"/>
      <c r="I7" s="163"/>
      <c r="J7" s="164"/>
    </row>
    <row r="8" spans="1:10" ht="39.6" x14ac:dyDescent="0.45">
      <c r="A8" s="120" t="s">
        <v>0</v>
      </c>
      <c r="B8" s="121" t="s">
        <v>1</v>
      </c>
      <c r="C8" s="121" t="s">
        <v>2</v>
      </c>
      <c r="D8" s="121" t="s">
        <v>3</v>
      </c>
      <c r="E8" s="121" t="s">
        <v>10</v>
      </c>
      <c r="F8" s="121" t="s">
        <v>103</v>
      </c>
      <c r="G8" s="122" t="s">
        <v>109</v>
      </c>
      <c r="H8" s="121" t="s">
        <v>5</v>
      </c>
      <c r="I8" s="123" t="s">
        <v>4</v>
      </c>
      <c r="J8" s="124" t="s">
        <v>104</v>
      </c>
    </row>
    <row r="9" spans="1:10" x14ac:dyDescent="0.45">
      <c r="A9" s="125">
        <v>1</v>
      </c>
      <c r="B9" s="207" t="s">
        <v>129</v>
      </c>
      <c r="C9" s="208"/>
      <c r="D9" s="208"/>
      <c r="E9" s="208"/>
      <c r="F9" s="208"/>
      <c r="G9" s="208"/>
      <c r="H9" s="208"/>
      <c r="I9" s="208"/>
      <c r="J9" s="160"/>
    </row>
    <row r="10" spans="1:10" x14ac:dyDescent="0.45">
      <c r="A10" s="126" t="s">
        <v>8</v>
      </c>
      <c r="B10" s="4" t="s">
        <v>43</v>
      </c>
      <c r="C10" s="4"/>
      <c r="D10" s="4">
        <v>10</v>
      </c>
      <c r="E10" s="3" t="s">
        <v>44</v>
      </c>
      <c r="F10" s="127">
        <v>22000</v>
      </c>
      <c r="G10" s="127">
        <f t="shared" ref="G10" si="0">F10*D10</f>
        <v>220000</v>
      </c>
      <c r="H10" s="4"/>
      <c r="I10" s="128" t="s">
        <v>12</v>
      </c>
      <c r="J10" s="129" t="s">
        <v>175</v>
      </c>
    </row>
    <row r="11" spans="1:10" x14ac:dyDescent="0.45">
      <c r="A11" s="126" t="s">
        <v>195</v>
      </c>
      <c r="B11" s="4" t="s">
        <v>79</v>
      </c>
      <c r="C11" s="4"/>
      <c r="D11" s="4">
        <v>2</v>
      </c>
      <c r="E11" s="3" t="s">
        <v>44</v>
      </c>
      <c r="F11" s="127">
        <v>22000</v>
      </c>
      <c r="G11" s="127">
        <f t="shared" ref="G11" si="1">D11*F11</f>
        <v>44000</v>
      </c>
      <c r="H11" s="4"/>
      <c r="I11" s="128" t="s">
        <v>23</v>
      </c>
      <c r="J11" s="129" t="s">
        <v>155</v>
      </c>
    </row>
    <row r="12" spans="1:10" x14ac:dyDescent="0.45">
      <c r="A12" s="130"/>
      <c r="B12" s="131"/>
      <c r="C12" s="131"/>
      <c r="D12" s="131"/>
      <c r="E12" s="132"/>
      <c r="F12" s="24" t="s">
        <v>97</v>
      </c>
      <c r="G12" s="98">
        <f>SUMIF(I10:I11,"補助対象",G10:G11)</f>
        <v>220000</v>
      </c>
      <c r="H12" s="133"/>
      <c r="I12" s="134"/>
      <c r="J12" s="135"/>
    </row>
    <row r="13" spans="1:10" x14ac:dyDescent="0.45">
      <c r="A13" s="136"/>
      <c r="E13" s="100"/>
      <c r="F13" s="24" t="s">
        <v>98</v>
      </c>
      <c r="G13" s="98">
        <f>SUMIF(I10:I11,"補助対象外",G10:G11)</f>
        <v>44000</v>
      </c>
      <c r="H13" s="137"/>
      <c r="J13" s="118"/>
    </row>
    <row r="14" spans="1:10" x14ac:dyDescent="0.45">
      <c r="A14" s="138"/>
      <c r="B14" s="101"/>
      <c r="C14" s="101"/>
      <c r="D14" s="101"/>
      <c r="E14" s="102"/>
      <c r="F14" s="22" t="s">
        <v>176</v>
      </c>
      <c r="G14" s="98">
        <f>SUM(G10:G11)</f>
        <v>264000</v>
      </c>
      <c r="H14" s="139"/>
      <c r="I14" s="140"/>
      <c r="J14" s="141"/>
    </row>
    <row r="15" spans="1:10" x14ac:dyDescent="0.45">
      <c r="A15" s="165">
        <v>2</v>
      </c>
      <c r="B15" s="208" t="s">
        <v>184</v>
      </c>
      <c r="C15" s="208"/>
      <c r="D15" s="208"/>
      <c r="E15" s="208"/>
      <c r="F15" s="208"/>
      <c r="G15" s="208"/>
      <c r="H15" s="209"/>
      <c r="I15" s="208"/>
      <c r="J15" s="160"/>
    </row>
    <row r="16" spans="1:10" x14ac:dyDescent="0.45">
      <c r="A16" s="126" t="s">
        <v>11</v>
      </c>
      <c r="B16" s="4" t="s">
        <v>18</v>
      </c>
      <c r="C16" s="4" t="s">
        <v>68</v>
      </c>
      <c r="D16" s="4">
        <v>1</v>
      </c>
      <c r="E16" s="3" t="s">
        <v>13</v>
      </c>
      <c r="F16" s="127">
        <v>25000</v>
      </c>
      <c r="G16" s="127">
        <v>25000</v>
      </c>
      <c r="H16" s="4"/>
      <c r="I16" s="128" t="s">
        <v>12</v>
      </c>
      <c r="J16" s="129" t="s">
        <v>165</v>
      </c>
    </row>
    <row r="17" spans="1:10" x14ac:dyDescent="0.45">
      <c r="A17" s="126" t="s">
        <v>63</v>
      </c>
      <c r="B17" s="4" t="s">
        <v>75</v>
      </c>
      <c r="C17" s="4" t="s">
        <v>69</v>
      </c>
      <c r="D17" s="4">
        <v>1</v>
      </c>
      <c r="E17" s="3" t="s">
        <v>13</v>
      </c>
      <c r="F17" s="127">
        <v>50000</v>
      </c>
      <c r="G17" s="127">
        <v>50000</v>
      </c>
      <c r="H17" s="4"/>
      <c r="I17" s="128" t="s">
        <v>12</v>
      </c>
      <c r="J17" s="129" t="s">
        <v>169</v>
      </c>
    </row>
    <row r="18" spans="1:10" x14ac:dyDescent="0.45">
      <c r="A18" s="126" t="s">
        <v>64</v>
      </c>
      <c r="B18" s="4" t="s">
        <v>77</v>
      </c>
      <c r="C18" s="4" t="s">
        <v>76</v>
      </c>
      <c r="D18" s="4">
        <v>1</v>
      </c>
      <c r="E18" s="3" t="s">
        <v>13</v>
      </c>
      <c r="F18" s="127">
        <v>70000</v>
      </c>
      <c r="G18" s="127">
        <v>50000</v>
      </c>
      <c r="H18" s="4"/>
      <c r="I18" s="128" t="s">
        <v>12</v>
      </c>
      <c r="J18" s="129" t="s">
        <v>167</v>
      </c>
    </row>
    <row r="19" spans="1:10" x14ac:dyDescent="0.45">
      <c r="A19" s="126" t="s">
        <v>40</v>
      </c>
      <c r="B19" s="4" t="s">
        <v>71</v>
      </c>
      <c r="C19" s="4" t="s">
        <v>72</v>
      </c>
      <c r="D19" s="4">
        <v>1</v>
      </c>
      <c r="E19" s="3" t="s">
        <v>13</v>
      </c>
      <c r="F19" s="127">
        <v>40000</v>
      </c>
      <c r="G19" s="127">
        <v>40000</v>
      </c>
      <c r="H19" s="4"/>
      <c r="I19" s="128" t="s">
        <v>12</v>
      </c>
      <c r="J19" s="129" t="s">
        <v>169</v>
      </c>
    </row>
    <row r="20" spans="1:10" x14ac:dyDescent="0.45">
      <c r="A20" s="126" t="s">
        <v>41</v>
      </c>
      <c r="B20" s="4" t="s">
        <v>19</v>
      </c>
      <c r="C20" s="4" t="s">
        <v>70</v>
      </c>
      <c r="D20" s="4">
        <v>1</v>
      </c>
      <c r="E20" s="3" t="s">
        <v>13</v>
      </c>
      <c r="F20" s="127">
        <v>100000</v>
      </c>
      <c r="G20" s="127">
        <v>100000</v>
      </c>
      <c r="H20" s="4"/>
      <c r="I20" s="128" t="s">
        <v>23</v>
      </c>
      <c r="J20" s="129" t="s">
        <v>167</v>
      </c>
    </row>
    <row r="21" spans="1:10" x14ac:dyDescent="0.45">
      <c r="A21" s="130"/>
      <c r="B21" s="131"/>
      <c r="C21" s="131"/>
      <c r="D21" s="131"/>
      <c r="E21" s="132"/>
      <c r="F21" s="24" t="s">
        <v>97</v>
      </c>
      <c r="G21" s="98">
        <f>SUMIF(I16:I20,"補助対象",G16:G20)</f>
        <v>165000</v>
      </c>
      <c r="H21" s="133"/>
      <c r="I21" s="134"/>
      <c r="J21" s="135"/>
    </row>
    <row r="22" spans="1:10" x14ac:dyDescent="0.45">
      <c r="A22" s="136"/>
      <c r="E22" s="100"/>
      <c r="F22" s="24" t="s">
        <v>98</v>
      </c>
      <c r="G22" s="98">
        <f>SUMIF(I16:I20,"補助対象外",G16:G20)</f>
        <v>100000</v>
      </c>
      <c r="H22" s="137"/>
      <c r="J22" s="118"/>
    </row>
    <row r="23" spans="1:10" x14ac:dyDescent="0.45">
      <c r="A23" s="138"/>
      <c r="B23" s="101"/>
      <c r="C23" s="101"/>
      <c r="D23" s="101"/>
      <c r="E23" s="102"/>
      <c r="F23" s="22" t="s">
        <v>176</v>
      </c>
      <c r="G23" s="166">
        <f>SUM(G16:G20)</f>
        <v>265000</v>
      </c>
      <c r="H23" s="139"/>
      <c r="I23" s="140"/>
      <c r="J23" s="141"/>
    </row>
    <row r="24" spans="1:10" x14ac:dyDescent="0.45">
      <c r="A24" s="125">
        <v>3</v>
      </c>
      <c r="B24" s="207" t="s">
        <v>202</v>
      </c>
      <c r="C24" s="208"/>
      <c r="D24" s="208"/>
      <c r="E24" s="208"/>
      <c r="F24" s="208"/>
      <c r="G24" s="208"/>
      <c r="H24" s="208"/>
      <c r="I24" s="208"/>
      <c r="J24" s="160"/>
    </row>
    <row r="25" spans="1:10" x14ac:dyDescent="0.45">
      <c r="A25" s="126" t="s">
        <v>113</v>
      </c>
      <c r="B25" s="4" t="s">
        <v>46</v>
      </c>
      <c r="C25" s="4" t="s">
        <v>24</v>
      </c>
      <c r="D25" s="4">
        <v>50</v>
      </c>
      <c r="E25" s="3" t="s">
        <v>17</v>
      </c>
      <c r="F25" s="127">
        <v>50</v>
      </c>
      <c r="G25" s="127">
        <f t="shared" ref="G25:G37" si="2">F25*D25</f>
        <v>2500</v>
      </c>
      <c r="H25" s="4"/>
      <c r="I25" s="128" t="s">
        <v>12</v>
      </c>
      <c r="J25" s="129" t="s">
        <v>179</v>
      </c>
    </row>
    <row r="26" spans="1:10" x14ac:dyDescent="0.45">
      <c r="A26" s="126" t="s">
        <v>114</v>
      </c>
      <c r="B26" s="4" t="s">
        <v>46</v>
      </c>
      <c r="C26" s="4" t="s">
        <v>24</v>
      </c>
      <c r="D26" s="4">
        <v>30</v>
      </c>
      <c r="E26" s="3" t="s">
        <v>17</v>
      </c>
      <c r="F26" s="127">
        <v>50</v>
      </c>
      <c r="G26" s="127">
        <f t="shared" si="2"/>
        <v>1500</v>
      </c>
      <c r="H26" s="4"/>
      <c r="I26" s="128" t="s">
        <v>23</v>
      </c>
      <c r="J26" s="129" t="s">
        <v>179</v>
      </c>
    </row>
    <row r="27" spans="1:10" x14ac:dyDescent="0.45">
      <c r="A27" s="126" t="s">
        <v>52</v>
      </c>
      <c r="B27" s="4" t="s">
        <v>20</v>
      </c>
      <c r="C27" s="4" t="s">
        <v>42</v>
      </c>
      <c r="D27" s="4">
        <v>30</v>
      </c>
      <c r="E27" s="3" t="s">
        <v>17</v>
      </c>
      <c r="F27" s="127">
        <v>100</v>
      </c>
      <c r="G27" s="127">
        <f t="shared" si="2"/>
        <v>3000</v>
      </c>
      <c r="H27" s="4"/>
      <c r="I27" s="128" t="s">
        <v>23</v>
      </c>
      <c r="J27" s="129" t="s">
        <v>179</v>
      </c>
    </row>
    <row r="28" spans="1:10" x14ac:dyDescent="0.45">
      <c r="A28" s="126" t="s">
        <v>53</v>
      </c>
      <c r="B28" s="4" t="s">
        <v>66</v>
      </c>
      <c r="C28" s="4" t="s">
        <v>32</v>
      </c>
      <c r="D28" s="4">
        <v>10</v>
      </c>
      <c r="E28" s="3" t="s">
        <v>17</v>
      </c>
      <c r="F28" s="127">
        <v>50</v>
      </c>
      <c r="G28" s="127">
        <f t="shared" si="2"/>
        <v>500</v>
      </c>
      <c r="H28" s="4"/>
      <c r="I28" s="128" t="s">
        <v>65</v>
      </c>
      <c r="J28" s="129" t="s">
        <v>179</v>
      </c>
    </row>
    <row r="29" spans="1:10" x14ac:dyDescent="0.45">
      <c r="A29" s="126" t="s">
        <v>54</v>
      </c>
      <c r="B29" s="4" t="s">
        <v>21</v>
      </c>
      <c r="C29" s="4" t="s">
        <v>27</v>
      </c>
      <c r="D29" s="4">
        <v>2</v>
      </c>
      <c r="E29" s="3" t="s">
        <v>22</v>
      </c>
      <c r="F29" s="127">
        <v>20000</v>
      </c>
      <c r="G29" s="127">
        <f t="shared" si="2"/>
        <v>40000</v>
      </c>
      <c r="H29" s="4"/>
      <c r="I29" s="128" t="s">
        <v>23</v>
      </c>
      <c r="J29" s="129" t="s">
        <v>179</v>
      </c>
    </row>
    <row r="30" spans="1:10" x14ac:dyDescent="0.45">
      <c r="A30" s="126" t="s">
        <v>55</v>
      </c>
      <c r="B30" s="4" t="s">
        <v>25</v>
      </c>
      <c r="C30" s="4" t="s">
        <v>26</v>
      </c>
      <c r="D30" s="4">
        <v>10</v>
      </c>
      <c r="E30" s="3" t="s">
        <v>17</v>
      </c>
      <c r="F30" s="127">
        <v>200</v>
      </c>
      <c r="G30" s="127">
        <f t="shared" si="2"/>
        <v>2000</v>
      </c>
      <c r="H30" s="4"/>
      <c r="I30" s="128" t="s">
        <v>23</v>
      </c>
      <c r="J30" s="129" t="s">
        <v>179</v>
      </c>
    </row>
    <row r="31" spans="1:10" x14ac:dyDescent="0.45">
      <c r="A31" s="126" t="s">
        <v>56</v>
      </c>
      <c r="B31" s="4" t="s">
        <v>28</v>
      </c>
      <c r="C31" s="4" t="s">
        <v>29</v>
      </c>
      <c r="D31" s="4">
        <v>1</v>
      </c>
      <c r="E31" s="3" t="s">
        <v>30</v>
      </c>
      <c r="F31" s="127">
        <v>300</v>
      </c>
      <c r="G31" s="127">
        <f t="shared" si="2"/>
        <v>300</v>
      </c>
      <c r="H31" s="4"/>
      <c r="I31" s="128" t="s">
        <v>23</v>
      </c>
      <c r="J31" s="129" t="s">
        <v>179</v>
      </c>
    </row>
    <row r="32" spans="1:10" x14ac:dyDescent="0.45">
      <c r="A32" s="126" t="s">
        <v>57</v>
      </c>
      <c r="B32" s="4" t="s">
        <v>31</v>
      </c>
      <c r="C32" s="4" t="s">
        <v>32</v>
      </c>
      <c r="D32" s="4">
        <v>10</v>
      </c>
      <c r="E32" s="3" t="s">
        <v>30</v>
      </c>
      <c r="F32" s="127">
        <v>100</v>
      </c>
      <c r="G32" s="127">
        <f t="shared" si="2"/>
        <v>1000</v>
      </c>
      <c r="H32" s="4"/>
      <c r="I32" s="128" t="s">
        <v>23</v>
      </c>
      <c r="J32" s="129" t="s">
        <v>179</v>
      </c>
    </row>
    <row r="33" spans="1:10" x14ac:dyDescent="0.45">
      <c r="A33" s="126" t="s">
        <v>58</v>
      </c>
      <c r="B33" s="4" t="s">
        <v>36</v>
      </c>
      <c r="C33" s="4" t="s">
        <v>37</v>
      </c>
      <c r="D33" s="4">
        <v>1</v>
      </c>
      <c r="E33" s="3" t="s">
        <v>22</v>
      </c>
      <c r="F33" s="127">
        <v>40000</v>
      </c>
      <c r="G33" s="127">
        <f t="shared" si="2"/>
        <v>40000</v>
      </c>
      <c r="H33" s="4"/>
      <c r="I33" s="128" t="s">
        <v>23</v>
      </c>
      <c r="J33" s="129" t="s">
        <v>179</v>
      </c>
    </row>
    <row r="34" spans="1:10" x14ac:dyDescent="0.45">
      <c r="A34" s="126" t="s">
        <v>59</v>
      </c>
      <c r="B34" s="4" t="s">
        <v>33</v>
      </c>
      <c r="C34" s="4" t="s">
        <v>35</v>
      </c>
      <c r="D34" s="4">
        <v>2</v>
      </c>
      <c r="E34" s="3" t="s">
        <v>34</v>
      </c>
      <c r="F34" s="127">
        <v>110</v>
      </c>
      <c r="G34" s="127">
        <f t="shared" si="2"/>
        <v>220</v>
      </c>
      <c r="H34" s="4"/>
      <c r="I34" s="128" t="s">
        <v>23</v>
      </c>
      <c r="J34" s="129" t="s">
        <v>179</v>
      </c>
    </row>
    <row r="35" spans="1:10" x14ac:dyDescent="0.45">
      <c r="A35" s="126" t="s">
        <v>60</v>
      </c>
      <c r="B35" s="4" t="s">
        <v>38</v>
      </c>
      <c r="C35" s="4" t="s">
        <v>39</v>
      </c>
      <c r="D35" s="4">
        <v>2</v>
      </c>
      <c r="E35" s="3" t="s">
        <v>30</v>
      </c>
      <c r="F35" s="127">
        <v>600</v>
      </c>
      <c r="G35" s="127">
        <f t="shared" si="2"/>
        <v>1200</v>
      </c>
      <c r="H35" s="4"/>
      <c r="I35" s="128" t="s">
        <v>23</v>
      </c>
      <c r="J35" s="129" t="s">
        <v>179</v>
      </c>
    </row>
    <row r="36" spans="1:10" x14ac:dyDescent="0.45">
      <c r="A36" s="126" t="s">
        <v>61</v>
      </c>
      <c r="B36" s="4" t="s">
        <v>80</v>
      </c>
      <c r="C36" s="4" t="s">
        <v>81</v>
      </c>
      <c r="D36" s="4">
        <v>10</v>
      </c>
      <c r="E36" s="3" t="s">
        <v>82</v>
      </c>
      <c r="F36" s="127">
        <v>1500</v>
      </c>
      <c r="G36" s="127">
        <f t="shared" si="2"/>
        <v>15000</v>
      </c>
      <c r="H36" s="4"/>
      <c r="I36" s="128" t="s">
        <v>12</v>
      </c>
      <c r="J36" s="129" t="s">
        <v>179</v>
      </c>
    </row>
    <row r="37" spans="1:10" x14ac:dyDescent="0.45">
      <c r="A37" s="126" t="s">
        <v>62</v>
      </c>
      <c r="B37" s="4" t="s">
        <v>80</v>
      </c>
      <c r="C37" s="4" t="s">
        <v>83</v>
      </c>
      <c r="D37" s="4">
        <v>15</v>
      </c>
      <c r="E37" s="3" t="s">
        <v>82</v>
      </c>
      <c r="F37" s="127">
        <v>500</v>
      </c>
      <c r="G37" s="127">
        <f t="shared" si="2"/>
        <v>7500</v>
      </c>
      <c r="H37" s="4"/>
      <c r="I37" s="128" t="s">
        <v>12</v>
      </c>
      <c r="J37" s="129" t="s">
        <v>179</v>
      </c>
    </row>
    <row r="38" spans="1:10" x14ac:dyDescent="0.45">
      <c r="A38" s="126" t="s">
        <v>130</v>
      </c>
      <c r="B38" s="4" t="s">
        <v>84</v>
      </c>
      <c r="C38" s="4" t="s">
        <v>85</v>
      </c>
      <c r="D38" s="4">
        <v>25</v>
      </c>
      <c r="E38" s="3" t="s">
        <v>82</v>
      </c>
      <c r="F38" s="127">
        <v>500</v>
      </c>
      <c r="G38" s="127">
        <v>30000</v>
      </c>
      <c r="H38" s="4"/>
      <c r="I38" s="128" t="s">
        <v>12</v>
      </c>
      <c r="J38" s="129" t="s">
        <v>179</v>
      </c>
    </row>
    <row r="39" spans="1:10" x14ac:dyDescent="0.45">
      <c r="A39" s="126" t="s">
        <v>131</v>
      </c>
      <c r="B39" s="4" t="s">
        <v>86</v>
      </c>
      <c r="C39" s="4"/>
      <c r="D39" s="4">
        <v>1</v>
      </c>
      <c r="E39" s="3" t="s">
        <v>34</v>
      </c>
      <c r="F39" s="127">
        <v>3000</v>
      </c>
      <c r="G39" s="127">
        <v>30000</v>
      </c>
      <c r="H39" s="4"/>
      <c r="I39" s="128" t="s">
        <v>12</v>
      </c>
      <c r="J39" s="129" t="s">
        <v>179</v>
      </c>
    </row>
    <row r="40" spans="1:10" x14ac:dyDescent="0.45">
      <c r="A40" s="126" t="s">
        <v>132</v>
      </c>
      <c r="B40" s="4" t="s">
        <v>14</v>
      </c>
      <c r="C40" s="4" t="s">
        <v>88</v>
      </c>
      <c r="D40" s="4">
        <v>50</v>
      </c>
      <c r="E40" s="3" t="s">
        <v>17</v>
      </c>
      <c r="F40" s="127">
        <v>250</v>
      </c>
      <c r="G40" s="127">
        <f t="shared" ref="G40:G42" si="3">F40*D40</f>
        <v>12500</v>
      </c>
      <c r="H40" s="4"/>
      <c r="I40" s="128" t="s">
        <v>12</v>
      </c>
      <c r="J40" s="129" t="s">
        <v>179</v>
      </c>
    </row>
    <row r="41" spans="1:10" x14ac:dyDescent="0.45">
      <c r="A41" s="126" t="s">
        <v>133</v>
      </c>
      <c r="B41" s="4" t="s">
        <v>14</v>
      </c>
      <c r="C41" s="4" t="s">
        <v>87</v>
      </c>
      <c r="D41" s="4">
        <v>50</v>
      </c>
      <c r="E41" s="3" t="s">
        <v>17</v>
      </c>
      <c r="F41" s="127">
        <v>200</v>
      </c>
      <c r="G41" s="127">
        <f t="shared" si="3"/>
        <v>10000</v>
      </c>
      <c r="H41" s="4"/>
      <c r="I41" s="128" t="s">
        <v>23</v>
      </c>
      <c r="J41" s="129" t="s">
        <v>179</v>
      </c>
    </row>
    <row r="42" spans="1:10" x14ac:dyDescent="0.45">
      <c r="A42" s="126" t="s">
        <v>134</v>
      </c>
      <c r="B42" s="4" t="s">
        <v>14</v>
      </c>
      <c r="C42" s="4" t="s">
        <v>89</v>
      </c>
      <c r="D42" s="4">
        <v>50</v>
      </c>
      <c r="E42" s="3" t="s">
        <v>17</v>
      </c>
      <c r="F42" s="127">
        <v>100</v>
      </c>
      <c r="G42" s="127">
        <f t="shared" si="3"/>
        <v>5000</v>
      </c>
      <c r="H42" s="4"/>
      <c r="I42" s="128" t="s">
        <v>12</v>
      </c>
      <c r="J42" s="129" t="s">
        <v>179</v>
      </c>
    </row>
    <row r="43" spans="1:10" x14ac:dyDescent="0.45">
      <c r="A43" s="130"/>
      <c r="B43" s="131"/>
      <c r="C43" s="131"/>
      <c r="D43" s="131"/>
      <c r="E43" s="132"/>
      <c r="F43" s="24" t="s">
        <v>97</v>
      </c>
      <c r="G43" s="98">
        <f>SUMIF(I25:I42,"補助対象",G25:G42)</f>
        <v>103000</v>
      </c>
      <c r="H43" s="133"/>
      <c r="I43" s="134"/>
      <c r="J43" s="135"/>
    </row>
    <row r="44" spans="1:10" x14ac:dyDescent="0.45">
      <c r="A44" s="136"/>
      <c r="E44" s="100"/>
      <c r="F44" s="24" t="s">
        <v>98</v>
      </c>
      <c r="G44" s="98">
        <f>SUMIF(I25:I42,"補助対象外",G25:G42)</f>
        <v>99220</v>
      </c>
      <c r="H44" s="137"/>
      <c r="J44" s="118"/>
    </row>
    <row r="45" spans="1:10" x14ac:dyDescent="0.45">
      <c r="A45" s="138"/>
      <c r="B45" s="101"/>
      <c r="C45" s="101"/>
      <c r="D45" s="101"/>
      <c r="E45" s="102"/>
      <c r="F45" s="22" t="s">
        <v>176</v>
      </c>
      <c r="G45" s="98">
        <f>SUM(G25:G42)</f>
        <v>202220</v>
      </c>
      <c r="H45" s="139"/>
      <c r="I45" s="140"/>
      <c r="J45" s="141"/>
    </row>
    <row r="46" spans="1:10" x14ac:dyDescent="0.45">
      <c r="A46" s="125">
        <v>4</v>
      </c>
      <c r="B46" s="207" t="s">
        <v>203</v>
      </c>
      <c r="C46" s="208"/>
      <c r="D46" s="208"/>
      <c r="E46" s="208"/>
      <c r="F46" s="208"/>
      <c r="G46" s="208"/>
      <c r="H46" s="208"/>
      <c r="I46" s="208"/>
      <c r="J46" s="160"/>
    </row>
    <row r="47" spans="1:10" x14ac:dyDescent="0.45">
      <c r="A47" s="126" t="s">
        <v>15</v>
      </c>
      <c r="B47" s="4" t="s">
        <v>204</v>
      </c>
      <c r="C47" s="4"/>
      <c r="D47" s="4">
        <v>1</v>
      </c>
      <c r="E47" s="3" t="s">
        <v>119</v>
      </c>
      <c r="F47" s="127">
        <v>5000</v>
      </c>
      <c r="G47" s="127">
        <f t="shared" ref="G47:G58" si="4">F47*D47</f>
        <v>5000</v>
      </c>
      <c r="H47" s="4" t="s">
        <v>73</v>
      </c>
      <c r="I47" s="128" t="s">
        <v>12</v>
      </c>
      <c r="J47" s="129" t="s">
        <v>177</v>
      </c>
    </row>
    <row r="48" spans="1:10" x14ac:dyDescent="0.45">
      <c r="A48" s="126" t="s">
        <v>93</v>
      </c>
      <c r="B48" s="4" t="s">
        <v>78</v>
      </c>
      <c r="C48" s="4"/>
      <c r="D48" s="4">
        <v>1</v>
      </c>
      <c r="E48" s="3" t="s">
        <v>119</v>
      </c>
      <c r="F48" s="127">
        <v>5000</v>
      </c>
      <c r="G48" s="127">
        <f t="shared" si="4"/>
        <v>5000</v>
      </c>
      <c r="H48" s="4" t="s">
        <v>73</v>
      </c>
      <c r="I48" s="128" t="s">
        <v>23</v>
      </c>
      <c r="J48" s="129" t="s">
        <v>177</v>
      </c>
    </row>
    <row r="49" spans="1:10" x14ac:dyDescent="0.45">
      <c r="A49" s="126" t="s">
        <v>94</v>
      </c>
      <c r="B49" s="4" t="s">
        <v>74</v>
      </c>
      <c r="C49" s="4"/>
      <c r="D49" s="4">
        <v>5</v>
      </c>
      <c r="E49" s="3" t="s">
        <v>44</v>
      </c>
      <c r="F49" s="127">
        <v>22000</v>
      </c>
      <c r="G49" s="127">
        <f t="shared" si="4"/>
        <v>110000</v>
      </c>
      <c r="H49" s="4"/>
      <c r="I49" s="128" t="s">
        <v>12</v>
      </c>
      <c r="J49" s="129" t="s">
        <v>178</v>
      </c>
    </row>
    <row r="50" spans="1:10" x14ac:dyDescent="0.45">
      <c r="A50" s="126" t="s">
        <v>95</v>
      </c>
      <c r="B50" s="4" t="s">
        <v>74</v>
      </c>
      <c r="C50" s="4"/>
      <c r="D50" s="4">
        <v>3</v>
      </c>
      <c r="E50" s="3" t="s">
        <v>44</v>
      </c>
      <c r="F50" s="127">
        <v>22000</v>
      </c>
      <c r="G50" s="127">
        <f t="shared" si="4"/>
        <v>66000</v>
      </c>
      <c r="H50" s="4"/>
      <c r="I50" s="128" t="s">
        <v>23</v>
      </c>
      <c r="J50" s="129" t="s">
        <v>178</v>
      </c>
    </row>
    <row r="51" spans="1:10" x14ac:dyDescent="0.45">
      <c r="A51" s="126" t="s">
        <v>96</v>
      </c>
      <c r="B51" s="4" t="s">
        <v>51</v>
      </c>
      <c r="C51" s="4"/>
      <c r="D51" s="4">
        <v>3</v>
      </c>
      <c r="E51" s="3" t="s">
        <v>44</v>
      </c>
      <c r="F51" s="127">
        <v>22000</v>
      </c>
      <c r="G51" s="127">
        <f t="shared" si="4"/>
        <v>66000</v>
      </c>
      <c r="H51" s="4"/>
      <c r="I51" s="128" t="s">
        <v>23</v>
      </c>
      <c r="J51" s="129" t="s">
        <v>180</v>
      </c>
    </row>
    <row r="52" spans="1:10" x14ac:dyDescent="0.45">
      <c r="A52" s="126" t="s">
        <v>122</v>
      </c>
      <c r="B52" s="4" t="s">
        <v>49</v>
      </c>
      <c r="C52" s="4"/>
      <c r="D52" s="4">
        <v>2</v>
      </c>
      <c r="E52" s="3" t="s">
        <v>44</v>
      </c>
      <c r="F52" s="127">
        <v>22000</v>
      </c>
      <c r="G52" s="127">
        <f t="shared" si="4"/>
        <v>44000</v>
      </c>
      <c r="H52" s="4"/>
      <c r="I52" s="128" t="s">
        <v>12</v>
      </c>
      <c r="J52" s="129" t="s">
        <v>179</v>
      </c>
    </row>
    <row r="53" spans="1:10" x14ac:dyDescent="0.45">
      <c r="A53" s="126" t="s">
        <v>123</v>
      </c>
      <c r="B53" s="4" t="s">
        <v>49</v>
      </c>
      <c r="C53" s="4"/>
      <c r="D53" s="4">
        <v>3</v>
      </c>
      <c r="E53" s="3" t="s">
        <v>44</v>
      </c>
      <c r="F53" s="127">
        <v>22000</v>
      </c>
      <c r="G53" s="127">
        <f t="shared" si="4"/>
        <v>66000</v>
      </c>
      <c r="H53" s="4"/>
      <c r="I53" s="128" t="s">
        <v>23</v>
      </c>
      <c r="J53" s="129" t="s">
        <v>179</v>
      </c>
    </row>
    <row r="54" spans="1:10" x14ac:dyDescent="0.45">
      <c r="A54" s="126" t="s">
        <v>124</v>
      </c>
      <c r="B54" s="167" t="s">
        <v>48</v>
      </c>
      <c r="C54" s="4"/>
      <c r="D54" s="4">
        <v>3</v>
      </c>
      <c r="E54" s="3" t="s">
        <v>44</v>
      </c>
      <c r="F54" s="127">
        <v>22000</v>
      </c>
      <c r="G54" s="127">
        <f t="shared" si="4"/>
        <v>66000</v>
      </c>
      <c r="H54" s="4"/>
      <c r="I54" s="128" t="s">
        <v>23</v>
      </c>
      <c r="J54" s="129" t="s">
        <v>179</v>
      </c>
    </row>
    <row r="55" spans="1:10" x14ac:dyDescent="0.45">
      <c r="A55" s="126" t="s">
        <v>125</v>
      </c>
      <c r="B55" s="168" t="s">
        <v>90</v>
      </c>
      <c r="C55" s="4"/>
      <c r="D55" s="4">
        <v>5</v>
      </c>
      <c r="E55" s="3" t="s">
        <v>44</v>
      </c>
      <c r="F55" s="127">
        <v>22000</v>
      </c>
      <c r="G55" s="127">
        <f t="shared" si="4"/>
        <v>110000</v>
      </c>
      <c r="H55" s="4"/>
      <c r="I55" s="128" t="s">
        <v>12</v>
      </c>
      <c r="J55" s="129" t="s">
        <v>179</v>
      </c>
    </row>
    <row r="56" spans="1:10" x14ac:dyDescent="0.45">
      <c r="A56" s="126" t="s">
        <v>126</v>
      </c>
      <c r="B56" s="4" t="s">
        <v>91</v>
      </c>
      <c r="C56" s="4"/>
      <c r="D56" s="4">
        <v>5</v>
      </c>
      <c r="E56" s="3" t="s">
        <v>67</v>
      </c>
      <c r="F56" s="127">
        <v>5000</v>
      </c>
      <c r="G56" s="127">
        <f t="shared" si="4"/>
        <v>25000</v>
      </c>
      <c r="H56" s="4"/>
      <c r="I56" s="128" t="s">
        <v>12</v>
      </c>
      <c r="J56" s="129" t="s">
        <v>180</v>
      </c>
    </row>
    <row r="57" spans="1:10" x14ac:dyDescent="0.45">
      <c r="A57" s="126" t="s">
        <v>186</v>
      </c>
      <c r="B57" s="4" t="s">
        <v>47</v>
      </c>
      <c r="C57" s="4"/>
      <c r="D57" s="4">
        <v>3</v>
      </c>
      <c r="E57" s="3" t="s">
        <v>44</v>
      </c>
      <c r="F57" s="127">
        <v>22000</v>
      </c>
      <c r="G57" s="127">
        <f t="shared" si="4"/>
        <v>66000</v>
      </c>
      <c r="H57" s="4"/>
      <c r="I57" s="128" t="s">
        <v>12</v>
      </c>
      <c r="J57" s="129" t="s">
        <v>180</v>
      </c>
    </row>
    <row r="58" spans="1:10" x14ac:dyDescent="0.45">
      <c r="A58" s="126" t="s">
        <v>187</v>
      </c>
      <c r="B58" s="4" t="s">
        <v>50</v>
      </c>
      <c r="C58" s="4"/>
      <c r="D58" s="4">
        <v>1</v>
      </c>
      <c r="E58" s="3" t="s">
        <v>119</v>
      </c>
      <c r="F58" s="127">
        <v>10000</v>
      </c>
      <c r="G58" s="127">
        <f t="shared" si="4"/>
        <v>10000</v>
      </c>
      <c r="H58" s="4"/>
      <c r="I58" s="128" t="s">
        <v>23</v>
      </c>
      <c r="J58" s="129" t="s">
        <v>180</v>
      </c>
    </row>
    <row r="59" spans="1:10" x14ac:dyDescent="0.45">
      <c r="A59" s="130"/>
      <c r="B59" s="131"/>
      <c r="C59" s="131"/>
      <c r="D59" s="131"/>
      <c r="E59" s="132"/>
      <c r="F59" s="24" t="s">
        <v>97</v>
      </c>
      <c r="G59" s="98">
        <f>SUMIF(I49:I58,"補助対象",G49:G58)</f>
        <v>355000</v>
      </c>
      <c r="H59" s="133"/>
      <c r="I59" s="134"/>
      <c r="J59" s="135"/>
    </row>
    <row r="60" spans="1:10" x14ac:dyDescent="0.45">
      <c r="A60" s="136"/>
      <c r="E60" s="100"/>
      <c r="F60" s="24" t="s">
        <v>98</v>
      </c>
      <c r="G60" s="98">
        <f>SUMIF(I49:I58,"補助対象外",G49:G58)</f>
        <v>274000</v>
      </c>
      <c r="H60" s="137"/>
      <c r="J60" s="118"/>
    </row>
    <row r="61" spans="1:10" x14ac:dyDescent="0.45">
      <c r="A61" s="138"/>
      <c r="B61" s="101"/>
      <c r="C61" s="101"/>
      <c r="D61" s="101"/>
      <c r="E61" s="102"/>
      <c r="F61" s="22" t="s">
        <v>176</v>
      </c>
      <c r="G61" s="98">
        <f>SUM(G49:G58)</f>
        <v>629000</v>
      </c>
      <c r="H61" s="139"/>
      <c r="I61" s="140"/>
      <c r="J61" s="141"/>
    </row>
    <row r="62" spans="1:10" x14ac:dyDescent="0.45">
      <c r="A62" s="125">
        <v>5</v>
      </c>
      <c r="B62" s="207" t="s">
        <v>200</v>
      </c>
      <c r="C62" s="208"/>
      <c r="D62" s="208"/>
      <c r="E62" s="208"/>
      <c r="F62" s="208"/>
      <c r="G62" s="208"/>
      <c r="H62" s="208"/>
      <c r="I62" s="208"/>
      <c r="J62" s="160"/>
    </row>
    <row r="63" spans="1:10" x14ac:dyDescent="0.45">
      <c r="A63" s="126" t="s">
        <v>105</v>
      </c>
      <c r="B63" s="4" t="s">
        <v>6</v>
      </c>
      <c r="C63" s="4"/>
      <c r="D63" s="4">
        <v>1</v>
      </c>
      <c r="E63" s="3" t="s">
        <v>45</v>
      </c>
      <c r="F63" s="127">
        <v>900000</v>
      </c>
      <c r="G63" s="127">
        <v>80000</v>
      </c>
      <c r="H63" s="143" t="s">
        <v>199</v>
      </c>
      <c r="I63" s="128" t="s">
        <v>12</v>
      </c>
      <c r="J63" s="129" t="s">
        <v>183</v>
      </c>
    </row>
    <row r="64" spans="1:10" x14ac:dyDescent="0.45">
      <c r="A64" s="126" t="s">
        <v>117</v>
      </c>
      <c r="B64" s="4" t="s">
        <v>6</v>
      </c>
      <c r="C64" s="4"/>
      <c r="D64" s="4">
        <v>1</v>
      </c>
      <c r="E64" s="3" t="s">
        <v>45</v>
      </c>
      <c r="F64" s="127">
        <v>100000</v>
      </c>
      <c r="G64" s="127">
        <f t="shared" ref="G64" si="5">F64*D64</f>
        <v>100000</v>
      </c>
      <c r="H64" s="143" t="s">
        <v>199</v>
      </c>
      <c r="I64" s="128" t="s">
        <v>23</v>
      </c>
      <c r="J64" s="129" t="s">
        <v>183</v>
      </c>
    </row>
    <row r="65" spans="1:10" ht="39.6" x14ac:dyDescent="0.45">
      <c r="A65" s="126" t="s">
        <v>120</v>
      </c>
      <c r="B65" s="4" t="s">
        <v>7</v>
      </c>
      <c r="C65" s="4"/>
      <c r="D65" s="4">
        <v>1</v>
      </c>
      <c r="E65" s="3" t="s">
        <v>45</v>
      </c>
      <c r="F65" s="127">
        <v>622000</v>
      </c>
      <c r="G65" s="127">
        <v>160000</v>
      </c>
      <c r="H65" s="142" t="s">
        <v>102</v>
      </c>
      <c r="I65" s="128" t="s">
        <v>12</v>
      </c>
      <c r="J65" s="129" t="s">
        <v>161</v>
      </c>
    </row>
    <row r="66" spans="1:10" x14ac:dyDescent="0.45">
      <c r="A66" s="126" t="s">
        <v>127</v>
      </c>
      <c r="B66" s="4" t="s">
        <v>9</v>
      </c>
      <c r="C66" s="4"/>
      <c r="D66" s="4">
        <v>1</v>
      </c>
      <c r="E66" s="3" t="s">
        <v>45</v>
      </c>
      <c r="F66" s="127">
        <v>1100000</v>
      </c>
      <c r="G66" s="127">
        <v>130000</v>
      </c>
      <c r="H66" s="4"/>
      <c r="I66" s="128" t="s">
        <v>23</v>
      </c>
      <c r="J66" s="129" t="s">
        <v>163</v>
      </c>
    </row>
    <row r="67" spans="1:10" ht="39.6" x14ac:dyDescent="0.45">
      <c r="A67" s="126" t="s">
        <v>128</v>
      </c>
      <c r="B67" s="4" t="s">
        <v>16</v>
      </c>
      <c r="C67" s="4"/>
      <c r="D67" s="4">
        <v>1</v>
      </c>
      <c r="E67" s="3" t="s">
        <v>45</v>
      </c>
      <c r="F67" s="127">
        <v>700000</v>
      </c>
      <c r="G67" s="127">
        <v>50000</v>
      </c>
      <c r="H67" s="142" t="s">
        <v>101</v>
      </c>
      <c r="I67" s="128" t="s">
        <v>12</v>
      </c>
      <c r="J67" s="129" t="s">
        <v>161</v>
      </c>
    </row>
    <row r="68" spans="1:10" x14ac:dyDescent="0.45">
      <c r="A68" s="130"/>
      <c r="B68" s="131"/>
      <c r="C68" s="131"/>
      <c r="D68" s="131"/>
      <c r="E68" s="132"/>
      <c r="F68" s="24" t="s">
        <v>97</v>
      </c>
      <c r="G68" s="98">
        <f>SUMIF(I63:I67,"補助対象",G63:G67)</f>
        <v>290000</v>
      </c>
      <c r="H68" s="133"/>
      <c r="I68" s="134"/>
      <c r="J68" s="135"/>
    </row>
    <row r="69" spans="1:10" x14ac:dyDescent="0.45">
      <c r="A69" s="136"/>
      <c r="E69" s="100"/>
      <c r="F69" s="24" t="s">
        <v>98</v>
      </c>
      <c r="G69" s="98">
        <f>SUMIF(I63:I67,"補助対象外",G63:G67)</f>
        <v>230000</v>
      </c>
      <c r="H69" s="137"/>
      <c r="J69" s="118"/>
    </row>
    <row r="70" spans="1:10" x14ac:dyDescent="0.45">
      <c r="A70" s="138"/>
      <c r="B70" s="101"/>
      <c r="C70" s="101"/>
      <c r="D70" s="101"/>
      <c r="E70" s="102"/>
      <c r="F70" s="22" t="s">
        <v>176</v>
      </c>
      <c r="G70" s="169">
        <f>SUM(G68:G69)</f>
        <v>520000</v>
      </c>
      <c r="H70" s="139"/>
      <c r="J70" s="118"/>
    </row>
    <row r="71" spans="1:10" x14ac:dyDescent="0.45">
      <c r="A71" s="144"/>
      <c r="B71" s="96" t="s">
        <v>201</v>
      </c>
      <c r="C71" s="97"/>
      <c r="D71" s="97"/>
      <c r="E71" s="105"/>
      <c r="F71" s="97"/>
      <c r="G71" s="145"/>
      <c r="H71" s="97"/>
      <c r="I71" s="105"/>
      <c r="J71" s="146"/>
    </row>
    <row r="72" spans="1:10" x14ac:dyDescent="0.45">
      <c r="F72" s="24" t="s">
        <v>97</v>
      </c>
      <c r="G72" s="98">
        <f>SUM(G43,G59,G68)</f>
        <v>748000</v>
      </c>
      <c r="H72" s="137"/>
      <c r="I72" s="134"/>
      <c r="J72" s="135"/>
    </row>
    <row r="73" spans="1:10" x14ac:dyDescent="0.45">
      <c r="A73" s="136"/>
      <c r="E73" s="100"/>
      <c r="F73" s="24" t="s">
        <v>98</v>
      </c>
      <c r="G73" s="98">
        <f>SUM(G44,G60,G69)</f>
        <v>603220</v>
      </c>
      <c r="H73" s="137"/>
      <c r="J73" s="118"/>
    </row>
    <row r="74" spans="1:10" ht="20.399999999999999" thickBot="1" x14ac:dyDescent="0.5">
      <c r="A74" s="138"/>
      <c r="B74" s="101"/>
      <c r="C74" s="101"/>
      <c r="D74" s="101"/>
      <c r="E74" s="102"/>
      <c r="F74" s="22" t="s">
        <v>176</v>
      </c>
      <c r="G74" s="98">
        <f>SUM(G45,G61,G70)</f>
        <v>1351220</v>
      </c>
      <c r="H74" s="147"/>
      <c r="I74" s="140"/>
      <c r="J74" s="141"/>
    </row>
    <row r="75" spans="1:10" ht="23.4" customHeight="1" thickTop="1" x14ac:dyDescent="0.45">
      <c r="A75" s="201" t="s">
        <v>99</v>
      </c>
      <c r="B75" s="202"/>
      <c r="C75" s="202"/>
      <c r="D75" s="202"/>
      <c r="E75" s="202"/>
      <c r="F75" s="202"/>
      <c r="G75" s="148">
        <f>SUM(G12,G21,G72)</f>
        <v>1133000</v>
      </c>
      <c r="H75" s="149"/>
      <c r="I75" s="150"/>
      <c r="J75" s="151"/>
    </row>
    <row r="76" spans="1:10" ht="23.4" customHeight="1" thickBot="1" x14ac:dyDescent="0.5">
      <c r="A76" s="203" t="s">
        <v>100</v>
      </c>
      <c r="B76" s="204"/>
      <c r="C76" s="204"/>
      <c r="D76" s="204"/>
      <c r="E76" s="204"/>
      <c r="F76" s="204"/>
      <c r="G76" s="152">
        <f>SUM(G13,G22,G73)</f>
        <v>747220</v>
      </c>
      <c r="H76" s="153"/>
      <c r="I76" s="154"/>
      <c r="J76" s="155"/>
    </row>
    <row r="77" spans="1:10" ht="23.4" customHeight="1" thickTop="1" thickBot="1" x14ac:dyDescent="0.5">
      <c r="A77" s="205" t="s">
        <v>185</v>
      </c>
      <c r="B77" s="206"/>
      <c r="C77" s="206"/>
      <c r="D77" s="206"/>
      <c r="E77" s="206"/>
      <c r="F77" s="206"/>
      <c r="G77" s="156">
        <f>SUM(G14,G23,G74)</f>
        <v>1880220</v>
      </c>
      <c r="H77" s="157"/>
      <c r="I77" s="158"/>
      <c r="J77" s="159"/>
    </row>
  </sheetData>
  <sheetProtection algorithmName="SHA-512" hashValue="jxEtclrprqOiPVoKdahmvDZoXxh5FvhFlBvMV6LDs6DpjjwGAN3i4mjM5+VfeCcTi/7lrTiCcmYttA+l8zbqrw==" saltValue="ouxEfUM3P4fcE3QNdV4Ifg==" spinCount="100000" sheet="1" objects="1" scenarios="1"/>
  <mergeCells count="10">
    <mergeCell ref="A2:J2"/>
    <mergeCell ref="A7:G7"/>
    <mergeCell ref="A75:F75"/>
    <mergeCell ref="A76:F76"/>
    <mergeCell ref="A77:F77"/>
    <mergeCell ref="B9:I9"/>
    <mergeCell ref="B15:I15"/>
    <mergeCell ref="B24:I24"/>
    <mergeCell ref="B46:I46"/>
    <mergeCell ref="B62:I62"/>
  </mergeCells>
  <phoneticPr fontId="5"/>
  <dataValidations count="7">
    <dataValidation type="list" allowBlank="1" showInputMessage="1" showErrorMessage="1" sqref="E56" xr:uid="{89B23503-DA06-4201-8BB7-602575E33FF7}">
      <formula1>"人工,日,回,式"</formula1>
    </dataValidation>
    <dataValidation type="list" allowBlank="1" showInputMessage="1" showErrorMessage="1" sqref="E21:E22 E43:E44 E59:E60 E12:E13 E68:E69 E73 E71" xr:uid="{F7779311-5EF9-4368-82CF-5E5993FAD68F}">
      <formula1>"台,個,式"</formula1>
    </dataValidation>
    <dataValidation type="list" allowBlank="1" showInputMessage="1" showErrorMessage="1" sqref="J68:J69 I25:I44 J12:J13 J59:J60 J43:J44 I63:I69 I47:I60 I16:I20 I21:J22 I10:I13 I72:J73" xr:uid="{637ACD13-ADF4-47FD-93EC-EC5A9126697E}">
      <formula1>"補助対象,補助対象外"</formula1>
    </dataValidation>
    <dataValidation type="list" allowBlank="1" showInputMessage="1" showErrorMessage="1" sqref="J10:J11" xr:uid="{CF2987DC-9AB5-4FCB-A017-CF7354E1D702}">
      <formula1>"実施設計費,その他（調査費等）"</formula1>
    </dataValidation>
    <dataValidation type="list" allowBlank="1" showInputMessage="1" showErrorMessage="1" sqref="J63:J67" xr:uid="{D85BFA32-3FC0-47B7-AE89-D03F3F6F7615}">
      <formula1>"現場管理費,一般管理費,その他（安全対策費等）"</formula1>
    </dataValidation>
    <dataValidation type="list" allowBlank="1" showInputMessage="1" showErrorMessage="1" sqref="J16:J20" xr:uid="{BEED7553-4AF4-4162-9B4C-2F7CEC40755C}">
      <formula1>"通信装置,制御・監視装置,中継装置,計測機器,制御機器,その他（装置・機器等）"</formula1>
    </dataValidation>
    <dataValidation type="list" allowBlank="1" showInputMessage="1" showErrorMessage="1" sqref="J47:J58 J25:J42" xr:uid="{788F9602-0E9C-4B78-81C6-24F2FC411402}">
      <formula1>"搬入工事,据付工事,電気工事,試運転調整,その他（労務費、作業費等）"</formula1>
    </dataValidation>
  </dataValidations>
  <hyperlinks>
    <hyperlink ref="H63" r:id="rId1" display="現場代理人費用@単価×工数" xr:uid="{0C6EC7E4-0821-48AF-807D-7D16B7B9A79C}"/>
    <hyperlink ref="H64" r:id="rId2" display="現場代理人費用@単価×工数" xr:uid="{CF80AE96-A1D6-4140-BD71-1BEA0C3DF8F5}"/>
  </hyperlinks>
  <pageMargins left="0.7" right="0.7" top="0.75" bottom="0.75" header="0.3" footer="0.3"/>
  <pageSetup paperSize="9" scale="1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CEA6-29C6-48BA-A77D-140FBE8EB3EC}">
  <sheetPr>
    <tabColor rgb="FFFFFF00"/>
    <pageSetUpPr fitToPage="1"/>
  </sheetPr>
  <dimension ref="A1:J133"/>
  <sheetViews>
    <sheetView zoomScale="70" zoomScaleNormal="70" workbookViewId="0">
      <selection activeCell="B4" sqref="B4"/>
    </sheetView>
  </sheetViews>
  <sheetFormatPr defaultColWidth="8.796875" defaultRowHeight="19.8" outlineLevelRow="1" x14ac:dyDescent="0.45"/>
  <cols>
    <col min="1" max="1" width="6.796875" style="10" customWidth="1"/>
    <col min="2" max="2" width="41.19921875" style="10" customWidth="1"/>
    <col min="3" max="3" width="22.19921875" style="10" customWidth="1"/>
    <col min="4" max="4" width="8.796875" style="10"/>
    <col min="5" max="5" width="8.796875" style="12"/>
    <col min="6" max="6" width="17.69921875" style="10" customWidth="1"/>
    <col min="7" max="7" width="17.796875" style="10" customWidth="1"/>
    <col min="8" max="8" width="50.8984375" style="10" bestFit="1" customWidth="1"/>
    <col min="9" max="9" width="17.09765625" style="12" customWidth="1"/>
    <col min="10" max="10" width="30.69921875" style="40" customWidth="1"/>
    <col min="11" max="16384" width="8.796875" style="192"/>
  </cols>
  <sheetData>
    <row r="1" spans="1:10" ht="20.399999999999999" thickBot="1" x14ac:dyDescent="0.5"/>
    <row r="2" spans="1:10" ht="33.6" customHeight="1" x14ac:dyDescent="0.45">
      <c r="A2" s="210" t="s">
        <v>108</v>
      </c>
      <c r="B2" s="211"/>
      <c r="C2" s="211"/>
      <c r="D2" s="211"/>
      <c r="E2" s="211"/>
      <c r="F2" s="211"/>
      <c r="G2" s="211"/>
      <c r="H2" s="211"/>
      <c r="I2" s="211"/>
      <c r="J2" s="212"/>
    </row>
    <row r="3" spans="1:10" x14ac:dyDescent="0.45">
      <c r="A3" s="41"/>
      <c r="B3" s="11" t="s">
        <v>106</v>
      </c>
      <c r="C3" s="11" t="s">
        <v>107</v>
      </c>
      <c r="J3" s="42"/>
    </row>
    <row r="4" spans="1:10" ht="42" customHeight="1" x14ac:dyDescent="0.45">
      <c r="A4" s="41"/>
      <c r="B4" s="182"/>
      <c r="C4" s="182"/>
      <c r="J4" s="42"/>
    </row>
    <row r="5" spans="1:10" x14ac:dyDescent="0.45">
      <c r="A5" s="41"/>
      <c r="J5" s="42"/>
    </row>
    <row r="6" spans="1:10" x14ac:dyDescent="0.45">
      <c r="A6" s="41"/>
      <c r="J6" s="42"/>
    </row>
    <row r="7" spans="1:10" s="193" customFormat="1" ht="26.4" x14ac:dyDescent="0.45">
      <c r="A7" s="213" t="s">
        <v>110</v>
      </c>
      <c r="B7" s="214"/>
      <c r="C7" s="214"/>
      <c r="D7" s="214"/>
      <c r="E7" s="214"/>
      <c r="F7" s="214"/>
      <c r="G7" s="214"/>
      <c r="H7" s="61"/>
      <c r="I7" s="62"/>
      <c r="J7" s="63"/>
    </row>
    <row r="8" spans="1:10" ht="39.6" x14ac:dyDescent="0.45">
      <c r="A8" s="34" t="s">
        <v>0</v>
      </c>
      <c r="B8" s="6" t="s">
        <v>1</v>
      </c>
      <c r="C8" s="6" t="s">
        <v>2</v>
      </c>
      <c r="D8" s="6" t="s">
        <v>3</v>
      </c>
      <c r="E8" s="6" t="s">
        <v>10</v>
      </c>
      <c r="F8" s="6" t="s">
        <v>103</v>
      </c>
      <c r="G8" s="8" t="s">
        <v>109</v>
      </c>
      <c r="H8" s="6" t="s">
        <v>5</v>
      </c>
      <c r="I8" s="7" t="s">
        <v>4</v>
      </c>
      <c r="J8" s="43" t="s">
        <v>104</v>
      </c>
    </row>
    <row r="9" spans="1:10" x14ac:dyDescent="0.45">
      <c r="A9" s="175">
        <v>1</v>
      </c>
      <c r="B9" s="219" t="s">
        <v>129</v>
      </c>
      <c r="C9" s="220"/>
      <c r="D9" s="220"/>
      <c r="E9" s="220"/>
      <c r="F9" s="220"/>
      <c r="G9" s="220"/>
      <c r="H9" s="220"/>
      <c r="I9" s="220"/>
      <c r="J9" s="172"/>
    </row>
    <row r="10" spans="1:10" ht="39.6" x14ac:dyDescent="0.45">
      <c r="A10" s="176" t="s">
        <v>8</v>
      </c>
      <c r="B10" s="16" t="s">
        <v>111</v>
      </c>
      <c r="C10" s="17"/>
      <c r="D10" s="17">
        <v>10</v>
      </c>
      <c r="E10" s="18" t="s">
        <v>44</v>
      </c>
      <c r="F10" s="19">
        <v>22000</v>
      </c>
      <c r="G10" s="19">
        <f>D10*F10</f>
        <v>220000</v>
      </c>
      <c r="H10" s="17"/>
      <c r="I10" s="20" t="s">
        <v>12</v>
      </c>
      <c r="J10" s="59" t="s">
        <v>188</v>
      </c>
    </row>
    <row r="11" spans="1:10" x14ac:dyDescent="0.45">
      <c r="A11" s="183"/>
      <c r="B11" s="184"/>
      <c r="C11" s="184"/>
      <c r="D11" s="185"/>
      <c r="E11" s="186"/>
      <c r="F11" s="185"/>
      <c r="G11" s="185"/>
      <c r="H11" s="184"/>
      <c r="I11" s="187"/>
      <c r="J11" s="188"/>
    </row>
    <row r="12" spans="1:10" x14ac:dyDescent="0.45">
      <c r="A12" s="183"/>
      <c r="B12" s="184"/>
      <c r="C12" s="184"/>
      <c r="D12" s="185"/>
      <c r="E12" s="186"/>
      <c r="F12" s="185"/>
      <c r="G12" s="185"/>
      <c r="H12" s="184"/>
      <c r="I12" s="187"/>
      <c r="J12" s="188"/>
    </row>
    <row r="13" spans="1:10" x14ac:dyDescent="0.45">
      <c r="A13" s="183"/>
      <c r="B13" s="184"/>
      <c r="C13" s="184"/>
      <c r="D13" s="185"/>
      <c r="E13" s="186"/>
      <c r="F13" s="185"/>
      <c r="G13" s="185"/>
      <c r="H13" s="184"/>
      <c r="I13" s="187"/>
      <c r="J13" s="188"/>
    </row>
    <row r="14" spans="1:10" x14ac:dyDescent="0.45">
      <c r="A14" s="183"/>
      <c r="B14" s="184"/>
      <c r="C14" s="184"/>
      <c r="D14" s="185"/>
      <c r="E14" s="186"/>
      <c r="F14" s="185"/>
      <c r="G14" s="185"/>
      <c r="H14" s="184"/>
      <c r="I14" s="187"/>
      <c r="J14" s="188"/>
    </row>
    <row r="15" spans="1:10" x14ac:dyDescent="0.45">
      <c r="A15" s="183"/>
      <c r="B15" s="184"/>
      <c r="C15" s="184"/>
      <c r="D15" s="185"/>
      <c r="E15" s="186"/>
      <c r="F15" s="185"/>
      <c r="G15" s="185"/>
      <c r="H15" s="184"/>
      <c r="I15" s="187"/>
      <c r="J15" s="188"/>
    </row>
    <row r="16" spans="1:10" x14ac:dyDescent="0.45">
      <c r="A16" s="177"/>
      <c r="B16" s="13"/>
      <c r="C16" s="13"/>
      <c r="D16" s="13"/>
      <c r="E16" s="45"/>
      <c r="F16" s="19" t="s">
        <v>97</v>
      </c>
      <c r="G16" s="15">
        <f>SUMIF(I11:I15,"補助対象",G11:G15)</f>
        <v>0</v>
      </c>
      <c r="H16" s="46"/>
      <c r="I16" s="14"/>
      <c r="J16" s="47"/>
    </row>
    <row r="17" spans="1:10" x14ac:dyDescent="0.45">
      <c r="A17" s="178"/>
      <c r="E17" s="49"/>
      <c r="F17" s="19" t="s">
        <v>98</v>
      </c>
      <c r="G17" s="15">
        <f>SUMIF(I11:I15,"補助対象外",G11:G15)</f>
        <v>0</v>
      </c>
      <c r="H17" s="50"/>
      <c r="J17" s="42"/>
    </row>
    <row r="18" spans="1:10" x14ac:dyDescent="0.45">
      <c r="A18" s="179"/>
      <c r="B18" s="52"/>
      <c r="C18" s="52"/>
      <c r="D18" s="52"/>
      <c r="E18" s="53"/>
      <c r="F18" s="17" t="s">
        <v>176</v>
      </c>
      <c r="G18" s="15">
        <f>SUM(G11:G15)</f>
        <v>0</v>
      </c>
      <c r="H18" s="54"/>
      <c r="I18" s="55"/>
      <c r="J18" s="56"/>
    </row>
    <row r="19" spans="1:10" x14ac:dyDescent="0.45">
      <c r="A19" s="180">
        <v>2</v>
      </c>
      <c r="B19" s="220" t="s">
        <v>184</v>
      </c>
      <c r="C19" s="220"/>
      <c r="D19" s="220"/>
      <c r="E19" s="220"/>
      <c r="F19" s="220"/>
      <c r="G19" s="220"/>
      <c r="H19" s="221"/>
      <c r="I19" s="220"/>
      <c r="J19" s="172"/>
    </row>
    <row r="20" spans="1:10" ht="39.6" x14ac:dyDescent="0.45">
      <c r="A20" s="181" t="s">
        <v>11</v>
      </c>
      <c r="B20" s="21" t="s">
        <v>115</v>
      </c>
      <c r="C20" s="22" t="s">
        <v>68</v>
      </c>
      <c r="D20" s="22">
        <v>1</v>
      </c>
      <c r="E20" s="23" t="s">
        <v>13</v>
      </c>
      <c r="F20" s="24">
        <v>25000</v>
      </c>
      <c r="G20" s="24">
        <v>25000</v>
      </c>
      <c r="H20" s="22"/>
      <c r="I20" s="5" t="s">
        <v>12</v>
      </c>
      <c r="J20" s="60" t="s">
        <v>194</v>
      </c>
    </row>
    <row r="21" spans="1:10" x14ac:dyDescent="0.45">
      <c r="A21" s="183"/>
      <c r="B21" s="184"/>
      <c r="C21" s="184"/>
      <c r="D21" s="185"/>
      <c r="E21" s="186"/>
      <c r="F21" s="185"/>
      <c r="G21" s="185"/>
      <c r="H21" s="184"/>
      <c r="I21" s="187"/>
      <c r="J21" s="188"/>
    </row>
    <row r="22" spans="1:10" x14ac:dyDescent="0.45">
      <c r="A22" s="183"/>
      <c r="B22" s="184"/>
      <c r="C22" s="184"/>
      <c r="D22" s="185"/>
      <c r="E22" s="186"/>
      <c r="F22" s="185"/>
      <c r="G22" s="185"/>
      <c r="H22" s="184"/>
      <c r="I22" s="187"/>
      <c r="J22" s="188"/>
    </row>
    <row r="23" spans="1:10" x14ac:dyDescent="0.45">
      <c r="A23" s="183"/>
      <c r="B23" s="184"/>
      <c r="C23" s="184"/>
      <c r="D23" s="185"/>
      <c r="E23" s="186"/>
      <c r="F23" s="185"/>
      <c r="G23" s="185"/>
      <c r="H23" s="184"/>
      <c r="I23" s="187"/>
      <c r="J23" s="188"/>
    </row>
    <row r="24" spans="1:10" x14ac:dyDescent="0.45">
      <c r="A24" s="183"/>
      <c r="B24" s="184"/>
      <c r="C24" s="184"/>
      <c r="D24" s="185"/>
      <c r="E24" s="186"/>
      <c r="F24" s="185"/>
      <c r="G24" s="185"/>
      <c r="H24" s="184"/>
      <c r="I24" s="187"/>
      <c r="J24" s="188"/>
    </row>
    <row r="25" spans="1:10" x14ac:dyDescent="0.45">
      <c r="A25" s="183"/>
      <c r="B25" s="184"/>
      <c r="C25" s="184"/>
      <c r="D25" s="185"/>
      <c r="E25" s="186"/>
      <c r="F25" s="185"/>
      <c r="G25" s="185"/>
      <c r="H25" s="184"/>
      <c r="I25" s="187"/>
      <c r="J25" s="188"/>
    </row>
    <row r="26" spans="1:10" x14ac:dyDescent="0.45">
      <c r="A26" s="183"/>
      <c r="B26" s="184"/>
      <c r="C26" s="184"/>
      <c r="D26" s="185"/>
      <c r="E26" s="186"/>
      <c r="F26" s="185"/>
      <c r="G26" s="185"/>
      <c r="H26" s="184"/>
      <c r="I26" s="187"/>
      <c r="J26" s="188"/>
    </row>
    <row r="27" spans="1:10" x14ac:dyDescent="0.45">
      <c r="A27" s="183"/>
      <c r="B27" s="184"/>
      <c r="C27" s="184"/>
      <c r="D27" s="185"/>
      <c r="E27" s="186"/>
      <c r="F27" s="185"/>
      <c r="G27" s="185"/>
      <c r="H27" s="184"/>
      <c r="I27" s="187"/>
      <c r="J27" s="188"/>
    </row>
    <row r="28" spans="1:10" x14ac:dyDescent="0.45">
      <c r="A28" s="183"/>
      <c r="B28" s="184"/>
      <c r="C28" s="184"/>
      <c r="D28" s="185"/>
      <c r="E28" s="186"/>
      <c r="F28" s="185"/>
      <c r="G28" s="185"/>
      <c r="H28" s="184"/>
      <c r="I28" s="187"/>
      <c r="J28" s="188"/>
    </row>
    <row r="29" spans="1:10" x14ac:dyDescent="0.45">
      <c r="A29" s="183"/>
      <c r="B29" s="184"/>
      <c r="C29" s="184"/>
      <c r="D29" s="185"/>
      <c r="E29" s="186"/>
      <c r="F29" s="185"/>
      <c r="G29" s="185"/>
      <c r="H29" s="184"/>
      <c r="I29" s="187"/>
      <c r="J29" s="188"/>
    </row>
    <row r="30" spans="1:10" x14ac:dyDescent="0.45">
      <c r="A30" s="183"/>
      <c r="B30" s="184"/>
      <c r="C30" s="184"/>
      <c r="D30" s="185"/>
      <c r="E30" s="186"/>
      <c r="F30" s="185"/>
      <c r="G30" s="185"/>
      <c r="H30" s="184"/>
      <c r="I30" s="187"/>
      <c r="J30" s="188"/>
    </row>
    <row r="31" spans="1:10" x14ac:dyDescent="0.45">
      <c r="A31" s="177"/>
      <c r="B31" s="13"/>
      <c r="C31" s="13"/>
      <c r="D31" s="13"/>
      <c r="E31" s="45"/>
      <c r="F31" s="19" t="s">
        <v>97</v>
      </c>
      <c r="G31" s="15">
        <f>SUMIF(I21:I30,"補助対象",G21:G30)</f>
        <v>0</v>
      </c>
      <c r="H31" s="46"/>
      <c r="I31" s="14"/>
      <c r="J31" s="47"/>
    </row>
    <row r="32" spans="1:10" x14ac:dyDescent="0.45">
      <c r="A32" s="178"/>
      <c r="E32" s="49"/>
      <c r="F32" s="19" t="s">
        <v>98</v>
      </c>
      <c r="G32" s="15">
        <f>SUMIF(I21:I30,"補助対象外",G21:G30)</f>
        <v>0</v>
      </c>
      <c r="H32" s="50"/>
      <c r="J32" s="42"/>
    </row>
    <row r="33" spans="1:10" x14ac:dyDescent="0.45">
      <c r="A33" s="179"/>
      <c r="B33" s="52"/>
      <c r="C33" s="52"/>
      <c r="D33" s="52"/>
      <c r="E33" s="53"/>
      <c r="F33" s="17" t="s">
        <v>176</v>
      </c>
      <c r="G33" s="64">
        <f>SUM(G21:G30)</f>
        <v>0</v>
      </c>
      <c r="H33" s="54"/>
      <c r="I33" s="55"/>
      <c r="J33" s="56"/>
    </row>
    <row r="34" spans="1:10" x14ac:dyDescent="0.45">
      <c r="A34" s="175">
        <v>3</v>
      </c>
      <c r="B34" s="219" t="s">
        <v>191</v>
      </c>
      <c r="C34" s="220"/>
      <c r="D34" s="220"/>
      <c r="E34" s="220"/>
      <c r="F34" s="220"/>
      <c r="G34" s="220"/>
      <c r="H34" s="220"/>
      <c r="I34" s="220"/>
      <c r="J34" s="172"/>
    </row>
    <row r="35" spans="1:10" ht="39.6" x14ac:dyDescent="0.45">
      <c r="A35" s="181" t="s">
        <v>92</v>
      </c>
      <c r="B35" s="21" t="s">
        <v>116</v>
      </c>
      <c r="C35" s="22" t="s">
        <v>24</v>
      </c>
      <c r="D35" s="22">
        <v>50</v>
      </c>
      <c r="E35" s="23" t="s">
        <v>17</v>
      </c>
      <c r="F35" s="24">
        <v>50</v>
      </c>
      <c r="G35" s="24">
        <f t="shared" ref="G35" si="0">F35*D35</f>
        <v>2500</v>
      </c>
      <c r="H35" s="22"/>
      <c r="I35" s="20" t="s">
        <v>12</v>
      </c>
      <c r="J35" s="59" t="s">
        <v>211</v>
      </c>
    </row>
    <row r="36" spans="1:10" x14ac:dyDescent="0.45">
      <c r="A36" s="183"/>
      <c r="B36" s="184"/>
      <c r="C36" s="184"/>
      <c r="D36" s="185"/>
      <c r="E36" s="186"/>
      <c r="F36" s="185"/>
      <c r="G36" s="185"/>
      <c r="H36" s="184"/>
      <c r="I36" s="187"/>
      <c r="J36" s="188"/>
    </row>
    <row r="37" spans="1:10" x14ac:dyDescent="0.45">
      <c r="A37" s="183"/>
      <c r="B37" s="184"/>
      <c r="C37" s="184"/>
      <c r="D37" s="185"/>
      <c r="E37" s="186"/>
      <c r="F37" s="185"/>
      <c r="G37" s="185"/>
      <c r="H37" s="184"/>
      <c r="I37" s="187"/>
      <c r="J37" s="188"/>
    </row>
    <row r="38" spans="1:10" x14ac:dyDescent="0.45">
      <c r="A38" s="183"/>
      <c r="B38" s="184"/>
      <c r="C38" s="184"/>
      <c r="D38" s="185"/>
      <c r="E38" s="186"/>
      <c r="F38" s="185"/>
      <c r="G38" s="185"/>
      <c r="H38" s="184"/>
      <c r="I38" s="187"/>
      <c r="J38" s="188"/>
    </row>
    <row r="39" spans="1:10" x14ac:dyDescent="0.45">
      <c r="A39" s="183"/>
      <c r="B39" s="184"/>
      <c r="C39" s="184"/>
      <c r="D39" s="185"/>
      <c r="E39" s="186"/>
      <c r="F39" s="185"/>
      <c r="G39" s="185"/>
      <c r="H39" s="184"/>
      <c r="I39" s="187"/>
      <c r="J39" s="188"/>
    </row>
    <row r="40" spans="1:10" x14ac:dyDescent="0.45">
      <c r="A40" s="183"/>
      <c r="B40" s="184"/>
      <c r="C40" s="184"/>
      <c r="D40" s="185"/>
      <c r="E40" s="186"/>
      <c r="F40" s="185"/>
      <c r="G40" s="185"/>
      <c r="H40" s="184"/>
      <c r="I40" s="187"/>
      <c r="J40" s="188"/>
    </row>
    <row r="41" spans="1:10" x14ac:dyDescent="0.45">
      <c r="A41" s="183"/>
      <c r="B41" s="184"/>
      <c r="C41" s="184"/>
      <c r="D41" s="185"/>
      <c r="E41" s="186"/>
      <c r="F41" s="185"/>
      <c r="G41" s="185"/>
      <c r="H41" s="184"/>
      <c r="I41" s="187"/>
      <c r="J41" s="188"/>
    </row>
    <row r="42" spans="1:10" x14ac:dyDescent="0.45">
      <c r="A42" s="183"/>
      <c r="B42" s="184"/>
      <c r="C42" s="184"/>
      <c r="D42" s="185"/>
      <c r="E42" s="186"/>
      <c r="F42" s="185"/>
      <c r="G42" s="185"/>
      <c r="H42" s="184"/>
      <c r="I42" s="187"/>
      <c r="J42" s="188"/>
    </row>
    <row r="43" spans="1:10" x14ac:dyDescent="0.45">
      <c r="A43" s="183"/>
      <c r="B43" s="184"/>
      <c r="C43" s="184"/>
      <c r="D43" s="185"/>
      <c r="E43" s="186"/>
      <c r="F43" s="185"/>
      <c r="G43" s="185"/>
      <c r="H43" s="184"/>
      <c r="I43" s="187"/>
      <c r="J43" s="188"/>
    </row>
    <row r="44" spans="1:10" x14ac:dyDescent="0.45">
      <c r="A44" s="183"/>
      <c r="B44" s="184"/>
      <c r="C44" s="184"/>
      <c r="D44" s="185"/>
      <c r="E44" s="186"/>
      <c r="F44" s="185"/>
      <c r="G44" s="185"/>
      <c r="H44" s="184"/>
      <c r="I44" s="187"/>
      <c r="J44" s="188"/>
    </row>
    <row r="45" spans="1:10" x14ac:dyDescent="0.45">
      <c r="A45" s="183"/>
      <c r="B45" s="184"/>
      <c r="C45" s="184"/>
      <c r="D45" s="185"/>
      <c r="E45" s="186"/>
      <c r="F45" s="185"/>
      <c r="G45" s="185"/>
      <c r="H45" s="184"/>
      <c r="I45" s="187"/>
      <c r="J45" s="188"/>
    </row>
    <row r="46" spans="1:10" x14ac:dyDescent="0.45">
      <c r="A46" s="183"/>
      <c r="B46" s="184"/>
      <c r="C46" s="184"/>
      <c r="D46" s="185"/>
      <c r="E46" s="186"/>
      <c r="F46" s="185"/>
      <c r="G46" s="185"/>
      <c r="H46" s="184"/>
      <c r="I46" s="187"/>
      <c r="J46" s="188"/>
    </row>
    <row r="47" spans="1:10" x14ac:dyDescent="0.45">
      <c r="A47" s="183"/>
      <c r="B47" s="189"/>
      <c r="C47" s="184"/>
      <c r="D47" s="185"/>
      <c r="E47" s="186"/>
      <c r="F47" s="185"/>
      <c r="G47" s="185"/>
      <c r="H47" s="184"/>
      <c r="I47" s="187"/>
      <c r="J47" s="188"/>
    </row>
    <row r="48" spans="1:10" x14ac:dyDescent="0.45">
      <c r="A48" s="183"/>
      <c r="B48" s="189"/>
      <c r="C48" s="184"/>
      <c r="D48" s="185"/>
      <c r="E48" s="186"/>
      <c r="F48" s="185"/>
      <c r="G48" s="185"/>
      <c r="H48" s="184"/>
      <c r="I48" s="187"/>
      <c r="J48" s="188"/>
    </row>
    <row r="49" spans="1:10" x14ac:dyDescent="0.45">
      <c r="A49" s="183"/>
      <c r="B49" s="184"/>
      <c r="C49" s="184"/>
      <c r="D49" s="185"/>
      <c r="E49" s="186"/>
      <c r="F49" s="185"/>
      <c r="G49" s="185"/>
      <c r="H49" s="184"/>
      <c r="I49" s="187"/>
      <c r="J49" s="188"/>
    </row>
    <row r="50" spans="1:10" x14ac:dyDescent="0.45">
      <c r="A50" s="183"/>
      <c r="B50" s="184"/>
      <c r="C50" s="184"/>
      <c r="D50" s="185"/>
      <c r="E50" s="186"/>
      <c r="F50" s="185"/>
      <c r="G50" s="185"/>
      <c r="H50" s="184"/>
      <c r="I50" s="187"/>
      <c r="J50" s="188"/>
    </row>
    <row r="51" spans="1:10" x14ac:dyDescent="0.45">
      <c r="A51" s="183"/>
      <c r="B51" s="189"/>
      <c r="C51" s="184"/>
      <c r="D51" s="185"/>
      <c r="E51" s="186"/>
      <c r="F51" s="185"/>
      <c r="G51" s="185"/>
      <c r="H51" s="184"/>
      <c r="I51" s="187"/>
      <c r="J51" s="188"/>
    </row>
    <row r="52" spans="1:10" x14ac:dyDescent="0.45">
      <c r="A52" s="183"/>
      <c r="B52" s="189"/>
      <c r="C52" s="184"/>
      <c r="D52" s="185"/>
      <c r="E52" s="186"/>
      <c r="F52" s="185"/>
      <c r="G52" s="185"/>
      <c r="H52" s="184"/>
      <c r="I52" s="187"/>
      <c r="J52" s="188"/>
    </row>
    <row r="53" spans="1:10" x14ac:dyDescent="0.45">
      <c r="A53" s="183"/>
      <c r="B53" s="189"/>
      <c r="C53" s="184"/>
      <c r="D53" s="185"/>
      <c r="E53" s="186"/>
      <c r="F53" s="185"/>
      <c r="G53" s="185"/>
      <c r="H53" s="184"/>
      <c r="I53" s="187"/>
      <c r="J53" s="188"/>
    </row>
    <row r="54" spans="1:10" x14ac:dyDescent="0.45">
      <c r="A54" s="183"/>
      <c r="B54" s="189"/>
      <c r="C54" s="184"/>
      <c r="D54" s="185"/>
      <c r="E54" s="186"/>
      <c r="F54" s="185"/>
      <c r="G54" s="185"/>
      <c r="H54" s="184"/>
      <c r="I54" s="187"/>
      <c r="J54" s="188"/>
    </row>
    <row r="55" spans="1:10" x14ac:dyDescent="0.45">
      <c r="A55" s="183"/>
      <c r="B55" s="184"/>
      <c r="C55" s="184"/>
      <c r="D55" s="185"/>
      <c r="E55" s="186"/>
      <c r="F55" s="185"/>
      <c r="G55" s="185"/>
      <c r="H55" s="184"/>
      <c r="I55" s="187"/>
      <c r="J55" s="188"/>
    </row>
    <row r="56" spans="1:10" outlineLevel="1" x14ac:dyDescent="0.45">
      <c r="A56" s="183"/>
      <c r="B56" s="184"/>
      <c r="C56" s="184"/>
      <c r="D56" s="184"/>
      <c r="E56" s="186"/>
      <c r="F56" s="185"/>
      <c r="G56" s="185"/>
      <c r="H56" s="184"/>
      <c r="I56" s="187"/>
      <c r="J56" s="188"/>
    </row>
    <row r="57" spans="1:10" outlineLevel="1" x14ac:dyDescent="0.45">
      <c r="A57" s="183"/>
      <c r="B57" s="184"/>
      <c r="C57" s="184"/>
      <c r="D57" s="184"/>
      <c r="E57" s="186"/>
      <c r="F57" s="185"/>
      <c r="G57" s="185"/>
      <c r="H57" s="184"/>
      <c r="I57" s="187"/>
      <c r="J57" s="188"/>
    </row>
    <row r="58" spans="1:10" outlineLevel="1" x14ac:dyDescent="0.45">
      <c r="A58" s="183"/>
      <c r="B58" s="184"/>
      <c r="C58" s="184"/>
      <c r="D58" s="184"/>
      <c r="E58" s="186"/>
      <c r="F58" s="185"/>
      <c r="G58" s="185"/>
      <c r="H58" s="184"/>
      <c r="I58" s="187"/>
      <c r="J58" s="188"/>
    </row>
    <row r="59" spans="1:10" outlineLevel="1" x14ac:dyDescent="0.45">
      <c r="A59" s="183"/>
      <c r="B59" s="184"/>
      <c r="C59" s="184"/>
      <c r="D59" s="184"/>
      <c r="E59" s="186"/>
      <c r="F59" s="185"/>
      <c r="G59" s="185"/>
      <c r="H59" s="184"/>
      <c r="I59" s="187"/>
      <c r="J59" s="188"/>
    </row>
    <row r="60" spans="1:10" outlineLevel="1" x14ac:dyDescent="0.45">
      <c r="A60" s="183"/>
      <c r="B60" s="184"/>
      <c r="C60" s="184"/>
      <c r="D60" s="184"/>
      <c r="E60" s="186"/>
      <c r="F60" s="185"/>
      <c r="G60" s="185"/>
      <c r="H60" s="184"/>
      <c r="I60" s="187"/>
      <c r="J60" s="188"/>
    </row>
    <row r="61" spans="1:10" outlineLevel="1" x14ac:dyDescent="0.45">
      <c r="A61" s="183"/>
      <c r="B61" s="184"/>
      <c r="C61" s="184"/>
      <c r="D61" s="184"/>
      <c r="E61" s="186"/>
      <c r="F61" s="185"/>
      <c r="G61" s="185"/>
      <c r="H61" s="184"/>
      <c r="I61" s="187"/>
      <c r="J61" s="188"/>
    </row>
    <row r="62" spans="1:10" outlineLevel="1" x14ac:dyDescent="0.45">
      <c r="A62" s="183"/>
      <c r="B62" s="184"/>
      <c r="C62" s="184"/>
      <c r="D62" s="184"/>
      <c r="E62" s="186"/>
      <c r="F62" s="185"/>
      <c r="G62" s="185"/>
      <c r="H62" s="184"/>
      <c r="I62" s="187"/>
      <c r="J62" s="188"/>
    </row>
    <row r="63" spans="1:10" outlineLevel="1" x14ac:dyDescent="0.45">
      <c r="A63" s="183"/>
      <c r="B63" s="184"/>
      <c r="C63" s="184"/>
      <c r="D63" s="184"/>
      <c r="E63" s="186"/>
      <c r="F63" s="185"/>
      <c r="G63" s="185"/>
      <c r="H63" s="184"/>
      <c r="I63" s="187"/>
      <c r="J63" s="188"/>
    </row>
    <row r="64" spans="1:10" outlineLevel="1" x14ac:dyDescent="0.45">
      <c r="A64" s="183"/>
      <c r="B64" s="184"/>
      <c r="C64" s="184"/>
      <c r="D64" s="184"/>
      <c r="E64" s="186"/>
      <c r="F64" s="185"/>
      <c r="G64" s="185"/>
      <c r="H64" s="184"/>
      <c r="I64" s="187"/>
      <c r="J64" s="188"/>
    </row>
    <row r="65" spans="1:10" outlineLevel="1" x14ac:dyDescent="0.45">
      <c r="A65" s="183"/>
      <c r="B65" s="184"/>
      <c r="C65" s="184"/>
      <c r="D65" s="184"/>
      <c r="E65" s="186"/>
      <c r="F65" s="185"/>
      <c r="G65" s="185"/>
      <c r="H65" s="184"/>
      <c r="I65" s="187"/>
      <c r="J65" s="188"/>
    </row>
    <row r="66" spans="1:10" outlineLevel="1" x14ac:dyDescent="0.45">
      <c r="A66" s="183"/>
      <c r="B66" s="189"/>
      <c r="C66" s="184"/>
      <c r="D66" s="184"/>
      <c r="E66" s="186"/>
      <c r="F66" s="185"/>
      <c r="G66" s="185"/>
      <c r="H66" s="184"/>
      <c r="I66" s="187"/>
      <c r="J66" s="188"/>
    </row>
    <row r="67" spans="1:10" outlineLevel="1" x14ac:dyDescent="0.45">
      <c r="A67" s="183"/>
      <c r="B67" s="189"/>
      <c r="C67" s="184"/>
      <c r="D67" s="184"/>
      <c r="E67" s="186"/>
      <c r="F67" s="185"/>
      <c r="G67" s="185"/>
      <c r="H67" s="184"/>
      <c r="I67" s="187"/>
      <c r="J67" s="188"/>
    </row>
    <row r="68" spans="1:10" outlineLevel="1" x14ac:dyDescent="0.45">
      <c r="A68" s="183"/>
      <c r="B68" s="189"/>
      <c r="C68" s="184"/>
      <c r="D68" s="184"/>
      <c r="E68" s="186"/>
      <c r="F68" s="185"/>
      <c r="G68" s="185"/>
      <c r="H68" s="184"/>
      <c r="I68" s="187"/>
      <c r="J68" s="188"/>
    </row>
    <row r="69" spans="1:10" outlineLevel="1" x14ac:dyDescent="0.45">
      <c r="A69" s="183"/>
      <c r="B69" s="189"/>
      <c r="C69" s="184"/>
      <c r="D69" s="184"/>
      <c r="E69" s="186"/>
      <c r="F69" s="185"/>
      <c r="G69" s="185"/>
      <c r="H69" s="184"/>
      <c r="I69" s="187"/>
      <c r="J69" s="188"/>
    </row>
    <row r="70" spans="1:10" outlineLevel="1" x14ac:dyDescent="0.45">
      <c r="A70" s="183"/>
      <c r="B70" s="184"/>
      <c r="C70" s="184"/>
      <c r="D70" s="184"/>
      <c r="E70" s="186"/>
      <c r="F70" s="185"/>
      <c r="G70" s="185"/>
      <c r="H70" s="184"/>
      <c r="I70" s="187"/>
      <c r="J70" s="188"/>
    </row>
    <row r="71" spans="1:10" outlineLevel="1" x14ac:dyDescent="0.45">
      <c r="A71" s="183"/>
      <c r="B71" s="184"/>
      <c r="C71" s="184"/>
      <c r="D71" s="184"/>
      <c r="E71" s="186"/>
      <c r="F71" s="185"/>
      <c r="G71" s="185"/>
      <c r="H71" s="184"/>
      <c r="I71" s="187"/>
      <c r="J71" s="188"/>
    </row>
    <row r="72" spans="1:10" outlineLevel="1" x14ac:dyDescent="0.45">
      <c r="A72" s="183"/>
      <c r="B72" s="184"/>
      <c r="C72" s="184"/>
      <c r="D72" s="184"/>
      <c r="E72" s="186"/>
      <c r="F72" s="185"/>
      <c r="G72" s="185"/>
      <c r="H72" s="184"/>
      <c r="I72" s="187"/>
      <c r="J72" s="188"/>
    </row>
    <row r="73" spans="1:10" x14ac:dyDescent="0.45">
      <c r="A73" s="177"/>
      <c r="B73" s="13"/>
      <c r="C73" s="13"/>
      <c r="D73" s="13"/>
      <c r="E73" s="45"/>
      <c r="F73" s="19" t="s">
        <v>97</v>
      </c>
      <c r="G73" s="15">
        <f>SUMIF(I36:I72,"補助対象",G36:G72)</f>
        <v>0</v>
      </c>
      <c r="H73" s="46"/>
      <c r="I73" s="14"/>
      <c r="J73" s="47"/>
    </row>
    <row r="74" spans="1:10" x14ac:dyDescent="0.45">
      <c r="A74" s="178"/>
      <c r="E74" s="49"/>
      <c r="F74" s="19" t="s">
        <v>98</v>
      </c>
      <c r="G74" s="15">
        <f>SUMIF(I36:I72,"補助対象外",G36:G72)</f>
        <v>0</v>
      </c>
      <c r="H74" s="50"/>
      <c r="J74" s="42"/>
    </row>
    <row r="75" spans="1:10" x14ac:dyDescent="0.45">
      <c r="A75" s="179"/>
      <c r="B75" s="52"/>
      <c r="C75" s="52"/>
      <c r="D75" s="52"/>
      <c r="E75" s="53"/>
      <c r="F75" s="17" t="s">
        <v>176</v>
      </c>
      <c r="G75" s="15">
        <f>SUM(G36:G72)</f>
        <v>0</v>
      </c>
      <c r="H75" s="54"/>
      <c r="I75" s="55"/>
      <c r="J75" s="56"/>
    </row>
    <row r="76" spans="1:10" x14ac:dyDescent="0.45">
      <c r="A76" s="175">
        <v>4</v>
      </c>
      <c r="B76" s="219" t="s">
        <v>192</v>
      </c>
      <c r="C76" s="220"/>
      <c r="D76" s="220"/>
      <c r="E76" s="220"/>
      <c r="F76" s="220"/>
      <c r="G76" s="220"/>
      <c r="H76" s="220"/>
      <c r="I76" s="220"/>
      <c r="J76" s="172"/>
    </row>
    <row r="77" spans="1:10" ht="39.6" x14ac:dyDescent="0.45">
      <c r="A77" s="181" t="s">
        <v>15</v>
      </c>
      <c r="B77" s="21" t="s">
        <v>197</v>
      </c>
      <c r="C77" s="22"/>
      <c r="D77" s="22">
        <v>2</v>
      </c>
      <c r="E77" s="23" t="s">
        <v>44</v>
      </c>
      <c r="F77" s="24">
        <v>22000</v>
      </c>
      <c r="G77" s="24">
        <f t="shared" ref="G77" si="1">F77*D77</f>
        <v>44000</v>
      </c>
      <c r="H77" s="22"/>
      <c r="I77" s="20" t="s">
        <v>23</v>
      </c>
      <c r="J77" s="59" t="s">
        <v>198</v>
      </c>
    </row>
    <row r="78" spans="1:10" x14ac:dyDescent="0.45">
      <c r="A78" s="183"/>
      <c r="B78" s="184"/>
      <c r="C78" s="184"/>
      <c r="D78" s="185"/>
      <c r="E78" s="186"/>
      <c r="F78" s="185"/>
      <c r="G78" s="185"/>
      <c r="H78" s="184"/>
      <c r="I78" s="187"/>
      <c r="J78" s="188"/>
    </row>
    <row r="79" spans="1:10" x14ac:dyDescent="0.45">
      <c r="A79" s="183"/>
      <c r="B79" s="184"/>
      <c r="C79" s="184"/>
      <c r="D79" s="185"/>
      <c r="E79" s="186"/>
      <c r="F79" s="185"/>
      <c r="G79" s="185"/>
      <c r="H79" s="184"/>
      <c r="I79" s="187"/>
      <c r="J79" s="188"/>
    </row>
    <row r="80" spans="1:10" x14ac:dyDescent="0.45">
      <c r="A80" s="183"/>
      <c r="B80" s="184"/>
      <c r="C80" s="184"/>
      <c r="D80" s="185"/>
      <c r="E80" s="186"/>
      <c r="F80" s="185"/>
      <c r="G80" s="185"/>
      <c r="H80" s="184"/>
      <c r="I80" s="187"/>
      <c r="J80" s="188"/>
    </row>
    <row r="81" spans="1:10" x14ac:dyDescent="0.45">
      <c r="A81" s="183"/>
      <c r="B81" s="184"/>
      <c r="C81" s="184"/>
      <c r="D81" s="185"/>
      <c r="E81" s="186"/>
      <c r="F81" s="185"/>
      <c r="G81" s="185"/>
      <c r="H81" s="184"/>
      <c r="I81" s="187"/>
      <c r="J81" s="188"/>
    </row>
    <row r="82" spans="1:10" x14ac:dyDescent="0.45">
      <c r="A82" s="183"/>
      <c r="B82" s="184"/>
      <c r="C82" s="184"/>
      <c r="D82" s="185"/>
      <c r="E82" s="186"/>
      <c r="F82" s="185"/>
      <c r="G82" s="185"/>
      <c r="H82" s="184"/>
      <c r="I82" s="187"/>
      <c r="J82" s="188"/>
    </row>
    <row r="83" spans="1:10" x14ac:dyDescent="0.45">
      <c r="A83" s="183"/>
      <c r="B83" s="184"/>
      <c r="C83" s="184"/>
      <c r="D83" s="185"/>
      <c r="E83" s="186"/>
      <c r="F83" s="185"/>
      <c r="G83" s="185"/>
      <c r="H83" s="184"/>
      <c r="I83" s="187"/>
      <c r="J83" s="188"/>
    </row>
    <row r="84" spans="1:10" x14ac:dyDescent="0.45">
      <c r="A84" s="183"/>
      <c r="B84" s="184"/>
      <c r="C84" s="184"/>
      <c r="D84" s="185"/>
      <c r="E84" s="186"/>
      <c r="F84" s="185"/>
      <c r="G84" s="185"/>
      <c r="H84" s="184"/>
      <c r="I84" s="187"/>
      <c r="J84" s="188"/>
    </row>
    <row r="85" spans="1:10" x14ac:dyDescent="0.45">
      <c r="A85" s="183"/>
      <c r="B85" s="189"/>
      <c r="C85" s="184"/>
      <c r="D85" s="185"/>
      <c r="E85" s="186"/>
      <c r="F85" s="185"/>
      <c r="G85" s="185"/>
      <c r="H85" s="184"/>
      <c r="I85" s="187"/>
      <c r="J85" s="188"/>
    </row>
    <row r="86" spans="1:10" x14ac:dyDescent="0.45">
      <c r="A86" s="183"/>
      <c r="B86" s="190"/>
      <c r="C86" s="184"/>
      <c r="D86" s="185"/>
      <c r="E86" s="186"/>
      <c r="F86" s="185"/>
      <c r="G86" s="185"/>
      <c r="H86" s="184"/>
      <c r="I86" s="187"/>
      <c r="J86" s="188"/>
    </row>
    <row r="87" spans="1:10" x14ac:dyDescent="0.45">
      <c r="A87" s="183"/>
      <c r="B87" s="184"/>
      <c r="C87" s="184"/>
      <c r="D87" s="185"/>
      <c r="E87" s="186"/>
      <c r="F87" s="185"/>
      <c r="G87" s="185"/>
      <c r="H87" s="184"/>
      <c r="I87" s="187"/>
      <c r="J87" s="188"/>
    </row>
    <row r="88" spans="1:10" x14ac:dyDescent="0.45">
      <c r="A88" s="183"/>
      <c r="B88" s="184"/>
      <c r="C88" s="184"/>
      <c r="D88" s="185"/>
      <c r="E88" s="186"/>
      <c r="F88" s="185"/>
      <c r="G88" s="185"/>
      <c r="H88" s="184"/>
      <c r="I88" s="187"/>
      <c r="J88" s="188"/>
    </row>
    <row r="89" spans="1:10" x14ac:dyDescent="0.45">
      <c r="A89" s="183"/>
      <c r="B89" s="184"/>
      <c r="C89" s="184"/>
      <c r="D89" s="185"/>
      <c r="E89" s="186"/>
      <c r="F89" s="185"/>
      <c r="G89" s="185"/>
      <c r="H89" s="184"/>
      <c r="I89" s="187"/>
      <c r="J89" s="188"/>
    </row>
    <row r="90" spans="1:10" x14ac:dyDescent="0.45">
      <c r="A90" s="183"/>
      <c r="B90" s="189"/>
      <c r="C90" s="184"/>
      <c r="D90" s="185"/>
      <c r="E90" s="186"/>
      <c r="F90" s="185"/>
      <c r="G90" s="185"/>
      <c r="H90" s="184"/>
      <c r="I90" s="187"/>
      <c r="J90" s="188"/>
    </row>
    <row r="91" spans="1:10" x14ac:dyDescent="0.45">
      <c r="A91" s="183"/>
      <c r="B91" s="190"/>
      <c r="C91" s="184"/>
      <c r="D91" s="185"/>
      <c r="E91" s="186"/>
      <c r="F91" s="185"/>
      <c r="G91" s="185"/>
      <c r="H91" s="184"/>
      <c r="I91" s="187"/>
      <c r="J91" s="188"/>
    </row>
    <row r="92" spans="1:10" x14ac:dyDescent="0.45">
      <c r="A92" s="183"/>
      <c r="B92" s="184"/>
      <c r="C92" s="184"/>
      <c r="D92" s="185"/>
      <c r="E92" s="186"/>
      <c r="F92" s="185"/>
      <c r="G92" s="185"/>
      <c r="H92" s="184"/>
      <c r="I92" s="187"/>
      <c r="J92" s="188"/>
    </row>
    <row r="93" spans="1:10" x14ac:dyDescent="0.45">
      <c r="A93" s="183"/>
      <c r="B93" s="184"/>
      <c r="C93" s="184"/>
      <c r="D93" s="185"/>
      <c r="E93" s="186"/>
      <c r="F93" s="185"/>
      <c r="G93" s="185"/>
      <c r="H93" s="184"/>
      <c r="I93" s="187"/>
      <c r="J93" s="188"/>
    </row>
    <row r="94" spans="1:10" x14ac:dyDescent="0.45">
      <c r="A94" s="183"/>
      <c r="B94" s="184"/>
      <c r="C94" s="184"/>
      <c r="D94" s="185"/>
      <c r="E94" s="186"/>
      <c r="F94" s="185"/>
      <c r="G94" s="185"/>
      <c r="H94" s="184"/>
      <c r="I94" s="187"/>
      <c r="J94" s="188"/>
    </row>
    <row r="95" spans="1:10" x14ac:dyDescent="0.45">
      <c r="A95" s="183"/>
      <c r="B95" s="184"/>
      <c r="C95" s="184"/>
      <c r="D95" s="185"/>
      <c r="E95" s="186"/>
      <c r="F95" s="185"/>
      <c r="G95" s="185"/>
      <c r="H95" s="184"/>
      <c r="I95" s="187"/>
      <c r="J95" s="188"/>
    </row>
    <row r="96" spans="1:10" x14ac:dyDescent="0.45">
      <c r="A96" s="183"/>
      <c r="B96" s="184"/>
      <c r="C96" s="184"/>
      <c r="D96" s="185"/>
      <c r="E96" s="186"/>
      <c r="F96" s="185"/>
      <c r="G96" s="185"/>
      <c r="H96" s="184"/>
      <c r="I96" s="187"/>
      <c r="J96" s="188"/>
    </row>
    <row r="97" spans="1:10" x14ac:dyDescent="0.45">
      <c r="A97" s="183"/>
      <c r="B97" s="184"/>
      <c r="C97" s="184"/>
      <c r="D97" s="185"/>
      <c r="E97" s="186"/>
      <c r="F97" s="185"/>
      <c r="G97" s="185"/>
      <c r="H97" s="184"/>
      <c r="I97" s="187"/>
      <c r="J97" s="188"/>
    </row>
    <row r="98" spans="1:10" outlineLevel="1" x14ac:dyDescent="0.45">
      <c r="A98" s="183"/>
      <c r="B98" s="184"/>
      <c r="C98" s="184"/>
      <c r="D98" s="184"/>
      <c r="E98" s="186"/>
      <c r="F98" s="185"/>
      <c r="G98" s="185"/>
      <c r="H98" s="184"/>
      <c r="I98" s="187"/>
      <c r="J98" s="188"/>
    </row>
    <row r="99" spans="1:10" outlineLevel="1" x14ac:dyDescent="0.45">
      <c r="A99" s="183"/>
      <c r="B99" s="184"/>
      <c r="C99" s="184"/>
      <c r="D99" s="184"/>
      <c r="E99" s="186"/>
      <c r="F99" s="185"/>
      <c r="G99" s="185"/>
      <c r="H99" s="184"/>
      <c r="I99" s="187"/>
      <c r="J99" s="188"/>
    </row>
    <row r="100" spans="1:10" outlineLevel="1" x14ac:dyDescent="0.45">
      <c r="A100" s="183"/>
      <c r="B100" s="184"/>
      <c r="C100" s="184"/>
      <c r="D100" s="184"/>
      <c r="E100" s="186"/>
      <c r="F100" s="185"/>
      <c r="G100" s="185"/>
      <c r="H100" s="184"/>
      <c r="I100" s="187"/>
      <c r="J100" s="188"/>
    </row>
    <row r="101" spans="1:10" outlineLevel="1" x14ac:dyDescent="0.45">
      <c r="A101" s="183"/>
      <c r="B101" s="189"/>
      <c r="C101" s="184"/>
      <c r="D101" s="184"/>
      <c r="E101" s="186"/>
      <c r="F101" s="185"/>
      <c r="G101" s="185"/>
      <c r="H101" s="184"/>
      <c r="I101" s="187"/>
      <c r="J101" s="188"/>
    </row>
    <row r="102" spans="1:10" outlineLevel="1" x14ac:dyDescent="0.45">
      <c r="A102" s="183"/>
      <c r="B102" s="190"/>
      <c r="C102" s="184"/>
      <c r="D102" s="184"/>
      <c r="E102" s="186"/>
      <c r="F102" s="185"/>
      <c r="G102" s="185"/>
      <c r="H102" s="184"/>
      <c r="I102" s="187"/>
      <c r="J102" s="188"/>
    </row>
    <row r="103" spans="1:10" outlineLevel="1" x14ac:dyDescent="0.45">
      <c r="A103" s="183"/>
      <c r="B103" s="184"/>
      <c r="C103" s="184"/>
      <c r="D103" s="184"/>
      <c r="E103" s="186"/>
      <c r="F103" s="185"/>
      <c r="G103" s="185"/>
      <c r="H103" s="184"/>
      <c r="I103" s="187"/>
      <c r="J103" s="188"/>
    </row>
    <row r="104" spans="1:10" outlineLevel="1" x14ac:dyDescent="0.45">
      <c r="A104" s="183"/>
      <c r="B104" s="184"/>
      <c r="C104" s="184"/>
      <c r="D104" s="184"/>
      <c r="E104" s="186"/>
      <c r="F104" s="185"/>
      <c r="G104" s="185"/>
      <c r="H104" s="184"/>
      <c r="I104" s="187"/>
      <c r="J104" s="188"/>
    </row>
    <row r="105" spans="1:10" outlineLevel="1" x14ac:dyDescent="0.45">
      <c r="A105" s="183"/>
      <c r="B105" s="184"/>
      <c r="C105" s="184"/>
      <c r="D105" s="184"/>
      <c r="E105" s="186"/>
      <c r="F105" s="185"/>
      <c r="G105" s="185"/>
      <c r="H105" s="184"/>
      <c r="I105" s="187"/>
      <c r="J105" s="188"/>
    </row>
    <row r="106" spans="1:10" outlineLevel="1" x14ac:dyDescent="0.45">
      <c r="A106" s="183"/>
      <c r="B106" s="184"/>
      <c r="C106" s="184"/>
      <c r="D106" s="184"/>
      <c r="E106" s="186"/>
      <c r="F106" s="185"/>
      <c r="G106" s="185"/>
      <c r="H106" s="184"/>
      <c r="I106" s="187"/>
      <c r="J106" s="188"/>
    </row>
    <row r="107" spans="1:10" outlineLevel="1" x14ac:dyDescent="0.45">
      <c r="A107" s="183"/>
      <c r="B107" s="184"/>
      <c r="C107" s="184"/>
      <c r="D107" s="184"/>
      <c r="E107" s="186"/>
      <c r="F107" s="185"/>
      <c r="G107" s="185"/>
      <c r="H107" s="184"/>
      <c r="I107" s="187"/>
      <c r="J107" s="188"/>
    </row>
    <row r="108" spans="1:10" outlineLevel="1" x14ac:dyDescent="0.45">
      <c r="A108" s="183"/>
      <c r="B108" s="184"/>
      <c r="C108" s="184"/>
      <c r="D108" s="184"/>
      <c r="E108" s="186"/>
      <c r="F108" s="185"/>
      <c r="G108" s="185"/>
      <c r="H108" s="184"/>
      <c r="I108" s="187"/>
      <c r="J108" s="188"/>
    </row>
    <row r="109" spans="1:10" outlineLevel="1" x14ac:dyDescent="0.45">
      <c r="A109" s="183"/>
      <c r="B109" s="184"/>
      <c r="C109" s="184"/>
      <c r="D109" s="184"/>
      <c r="E109" s="186"/>
      <c r="F109" s="185"/>
      <c r="G109" s="185"/>
      <c r="H109" s="184"/>
      <c r="I109" s="187"/>
      <c r="J109" s="188"/>
    </row>
    <row r="110" spans="1:10" outlineLevel="1" x14ac:dyDescent="0.45">
      <c r="A110" s="183"/>
      <c r="B110" s="184"/>
      <c r="C110" s="184"/>
      <c r="D110" s="184"/>
      <c r="E110" s="186"/>
      <c r="F110" s="185"/>
      <c r="G110" s="185"/>
      <c r="H110" s="184"/>
      <c r="I110" s="187"/>
      <c r="J110" s="188"/>
    </row>
    <row r="111" spans="1:10" outlineLevel="1" x14ac:dyDescent="0.45">
      <c r="A111" s="183"/>
      <c r="B111" s="184"/>
      <c r="C111" s="184"/>
      <c r="D111" s="184"/>
      <c r="E111" s="186"/>
      <c r="F111" s="185"/>
      <c r="G111" s="185"/>
      <c r="H111" s="184"/>
      <c r="I111" s="187"/>
      <c r="J111" s="188"/>
    </row>
    <row r="112" spans="1:10" outlineLevel="1" x14ac:dyDescent="0.45">
      <c r="A112" s="183"/>
      <c r="B112" s="189"/>
      <c r="C112" s="184"/>
      <c r="D112" s="184"/>
      <c r="E112" s="186"/>
      <c r="F112" s="185"/>
      <c r="G112" s="185"/>
      <c r="H112" s="184"/>
      <c r="I112" s="187"/>
      <c r="J112" s="188"/>
    </row>
    <row r="113" spans="1:10" outlineLevel="1" x14ac:dyDescent="0.45">
      <c r="A113" s="183"/>
      <c r="B113" s="190"/>
      <c r="C113" s="184"/>
      <c r="D113" s="184"/>
      <c r="E113" s="186"/>
      <c r="F113" s="185"/>
      <c r="G113" s="185"/>
      <c r="H113" s="184"/>
      <c r="I113" s="187"/>
      <c r="J113" s="188"/>
    </row>
    <row r="114" spans="1:10" x14ac:dyDescent="0.45">
      <c r="A114" s="177"/>
      <c r="B114" s="13"/>
      <c r="C114" s="13"/>
      <c r="D114" s="13"/>
      <c r="E114" s="45"/>
      <c r="F114" s="19" t="s">
        <v>97</v>
      </c>
      <c r="G114" s="15">
        <f>SUMIF(I78:I113,"補助対象",G78:G113)</f>
        <v>0</v>
      </c>
      <c r="H114" s="46"/>
      <c r="I114" s="14"/>
      <c r="J114" s="47"/>
    </row>
    <row r="115" spans="1:10" x14ac:dyDescent="0.45">
      <c r="A115" s="178"/>
      <c r="E115" s="49"/>
      <c r="F115" s="19" t="s">
        <v>98</v>
      </c>
      <c r="G115" s="15">
        <f>SUMIF(I78:I113,"補助対象外",G78:G113)</f>
        <v>0</v>
      </c>
      <c r="H115" s="50"/>
      <c r="J115" s="42"/>
    </row>
    <row r="116" spans="1:10" x14ac:dyDescent="0.45">
      <c r="A116" s="179"/>
      <c r="B116" s="52"/>
      <c r="C116" s="52"/>
      <c r="D116" s="52"/>
      <c r="E116" s="53"/>
      <c r="F116" s="17" t="s">
        <v>176</v>
      </c>
      <c r="G116" s="15">
        <f>SUM(G78:G113)</f>
        <v>0</v>
      </c>
      <c r="H116" s="54"/>
      <c r="I116" s="55"/>
      <c r="J116" s="56"/>
    </row>
    <row r="117" spans="1:10" x14ac:dyDescent="0.45">
      <c r="A117" s="175">
        <v>5</v>
      </c>
      <c r="B117" s="219" t="s">
        <v>193</v>
      </c>
      <c r="C117" s="220"/>
      <c r="D117" s="220"/>
      <c r="E117" s="220"/>
      <c r="F117" s="220"/>
      <c r="G117" s="220"/>
      <c r="H117" s="220"/>
      <c r="I117" s="220"/>
      <c r="J117" s="172"/>
    </row>
    <row r="118" spans="1:10" ht="39.6" x14ac:dyDescent="0.45">
      <c r="A118" s="181" t="s">
        <v>105</v>
      </c>
      <c r="B118" s="16" t="s">
        <v>112</v>
      </c>
      <c r="C118" s="17"/>
      <c r="D118" s="17">
        <v>1</v>
      </c>
      <c r="E118" s="18" t="s">
        <v>45</v>
      </c>
      <c r="F118" s="19">
        <v>900000</v>
      </c>
      <c r="G118" s="19">
        <f t="shared" ref="G118" si="2">F118*D118</f>
        <v>900000</v>
      </c>
      <c r="H118" s="21" t="s">
        <v>118</v>
      </c>
      <c r="I118" s="20" t="s">
        <v>12</v>
      </c>
      <c r="J118" s="59" t="s">
        <v>189</v>
      </c>
    </row>
    <row r="119" spans="1:10" x14ac:dyDescent="0.45">
      <c r="A119" s="183"/>
      <c r="B119" s="184"/>
      <c r="C119" s="184"/>
      <c r="D119" s="185"/>
      <c r="E119" s="186"/>
      <c r="F119" s="185"/>
      <c r="G119" s="185"/>
      <c r="H119" s="191"/>
      <c r="I119" s="187"/>
      <c r="J119" s="188"/>
    </row>
    <row r="120" spans="1:10" x14ac:dyDescent="0.45">
      <c r="A120" s="183"/>
      <c r="B120" s="184"/>
      <c r="C120" s="184"/>
      <c r="D120" s="185"/>
      <c r="E120" s="186"/>
      <c r="F120" s="185"/>
      <c r="G120" s="185"/>
      <c r="H120" s="191"/>
      <c r="I120" s="187"/>
      <c r="J120" s="188"/>
    </row>
    <row r="121" spans="1:10" x14ac:dyDescent="0.45">
      <c r="A121" s="183"/>
      <c r="B121" s="184"/>
      <c r="C121" s="184"/>
      <c r="D121" s="185"/>
      <c r="E121" s="186"/>
      <c r="F121" s="185"/>
      <c r="G121" s="185"/>
      <c r="H121" s="184"/>
      <c r="I121" s="187"/>
      <c r="J121" s="188"/>
    </row>
    <row r="122" spans="1:10" x14ac:dyDescent="0.45">
      <c r="A122" s="183"/>
      <c r="B122" s="184"/>
      <c r="C122" s="184"/>
      <c r="D122" s="185"/>
      <c r="E122" s="186"/>
      <c r="F122" s="185"/>
      <c r="G122" s="185"/>
      <c r="H122" s="184"/>
      <c r="I122" s="187"/>
      <c r="J122" s="188"/>
    </row>
    <row r="123" spans="1:10" x14ac:dyDescent="0.45">
      <c r="A123" s="183"/>
      <c r="B123" s="184"/>
      <c r="C123" s="184"/>
      <c r="D123" s="185"/>
      <c r="E123" s="186"/>
      <c r="F123" s="185"/>
      <c r="G123" s="185"/>
      <c r="H123" s="184"/>
      <c r="I123" s="187"/>
      <c r="J123" s="188"/>
    </row>
    <row r="124" spans="1:10" x14ac:dyDescent="0.45">
      <c r="A124" s="44"/>
      <c r="B124" s="13"/>
      <c r="C124" s="13"/>
      <c r="D124" s="13"/>
      <c r="E124" s="45"/>
      <c r="F124" s="19" t="s">
        <v>97</v>
      </c>
      <c r="G124" s="15">
        <f>SUMIF(I119:I123,"補助対象",G119:G123)</f>
        <v>0</v>
      </c>
      <c r="H124" s="46"/>
      <c r="I124" s="14"/>
      <c r="J124" s="47"/>
    </row>
    <row r="125" spans="1:10" x14ac:dyDescent="0.45">
      <c r="A125" s="48"/>
      <c r="E125" s="49"/>
      <c r="F125" s="19" t="s">
        <v>98</v>
      </c>
      <c r="G125" s="15">
        <f>SUMIF(I119:I123,"補助対象外",G119:G123)</f>
        <v>0</v>
      </c>
      <c r="H125" s="50"/>
      <c r="J125" s="42"/>
    </row>
    <row r="126" spans="1:10" x14ac:dyDescent="0.45">
      <c r="A126" s="51"/>
      <c r="B126" s="52"/>
      <c r="C126" s="52"/>
      <c r="D126" s="52"/>
      <c r="E126" s="53"/>
      <c r="F126" s="17" t="s">
        <v>176</v>
      </c>
      <c r="G126" s="114">
        <f>SUM(G124:G125)</f>
        <v>0</v>
      </c>
      <c r="H126" s="50"/>
      <c r="J126" s="42"/>
    </row>
    <row r="127" spans="1:10" x14ac:dyDescent="0.45">
      <c r="A127" s="69"/>
      <c r="B127" s="96" t="s">
        <v>201</v>
      </c>
      <c r="C127" s="97"/>
      <c r="D127" s="97"/>
      <c r="E127" s="105"/>
      <c r="F127" s="106"/>
      <c r="G127" s="107"/>
      <c r="H127" s="106"/>
      <c r="I127" s="108"/>
      <c r="J127" s="113"/>
    </row>
    <row r="128" spans="1:10" s="194" customFormat="1" x14ac:dyDescent="0.45">
      <c r="A128" s="10"/>
      <c r="B128" s="10"/>
      <c r="C128" s="10"/>
      <c r="D128" s="10"/>
      <c r="E128" s="12"/>
      <c r="F128" s="103" t="s">
        <v>97</v>
      </c>
      <c r="G128" s="104">
        <f>SUM(G74,G114,G124)</f>
        <v>0</v>
      </c>
      <c r="H128" s="31"/>
      <c r="I128" s="2"/>
      <c r="J128" s="35"/>
    </row>
    <row r="129" spans="1:10" s="194" customFormat="1" x14ac:dyDescent="0.45">
      <c r="A129" s="36"/>
      <c r="B129" s="99"/>
      <c r="C129" s="99"/>
      <c r="D129" s="99"/>
      <c r="E129" s="100"/>
      <c r="F129" s="24" t="s">
        <v>98</v>
      </c>
      <c r="G129" s="98">
        <f>SUM(G75,G115,G125)</f>
        <v>0</v>
      </c>
      <c r="H129" s="31"/>
      <c r="I129" s="1"/>
      <c r="J129" s="33"/>
    </row>
    <row r="130" spans="1:10" s="194" customFormat="1" ht="20.399999999999999" thickBot="1" x14ac:dyDescent="0.5">
      <c r="A130" s="37"/>
      <c r="B130" s="101"/>
      <c r="C130" s="101"/>
      <c r="D130" s="101"/>
      <c r="E130" s="102"/>
      <c r="F130" s="22" t="s">
        <v>176</v>
      </c>
      <c r="G130" s="98">
        <f>SUM(G76,G116,G126)</f>
        <v>0</v>
      </c>
      <c r="H130" s="39"/>
      <c r="I130" s="32"/>
      <c r="J130" s="38"/>
    </row>
    <row r="131" spans="1:10" ht="23.4" customHeight="1" thickTop="1" x14ac:dyDescent="0.45">
      <c r="A131" s="222" t="s">
        <v>99</v>
      </c>
      <c r="B131" s="223"/>
      <c r="C131" s="223"/>
      <c r="D131" s="223"/>
      <c r="E131" s="223"/>
      <c r="F131" s="223"/>
      <c r="G131" s="111">
        <f>SUM(G16,G31,G73,G114,G124)</f>
        <v>0</v>
      </c>
      <c r="H131" s="109"/>
      <c r="I131" s="57"/>
      <c r="J131" s="58"/>
    </row>
    <row r="132" spans="1:10" ht="23.4" customHeight="1" thickBot="1" x14ac:dyDescent="0.5">
      <c r="A132" s="215" t="s">
        <v>100</v>
      </c>
      <c r="B132" s="216"/>
      <c r="C132" s="216"/>
      <c r="D132" s="216"/>
      <c r="E132" s="216"/>
      <c r="F132" s="216"/>
      <c r="G132" s="112">
        <f>SUM(G17,G32,G74,G115,G125)</f>
        <v>0</v>
      </c>
      <c r="H132" s="110"/>
      <c r="I132" s="65"/>
      <c r="J132" s="66"/>
    </row>
    <row r="133" spans="1:10" ht="21" thickTop="1" thickBot="1" x14ac:dyDescent="0.5">
      <c r="A133" s="217" t="s">
        <v>190</v>
      </c>
      <c r="B133" s="218"/>
      <c r="C133" s="218"/>
      <c r="D133" s="218"/>
      <c r="E133" s="218"/>
      <c r="F133" s="218"/>
      <c r="G133" s="171">
        <f>SUM(G18,G33,G75,G116,G126)</f>
        <v>0</v>
      </c>
      <c r="H133" s="170"/>
      <c r="I133" s="67"/>
      <c r="J133" s="68"/>
    </row>
  </sheetData>
  <sheetProtection formatCells="0" formatColumns="0" formatRows="0" insertRows="0" deleteRows="0"/>
  <mergeCells count="10">
    <mergeCell ref="A2:J2"/>
    <mergeCell ref="A7:G7"/>
    <mergeCell ref="A132:F132"/>
    <mergeCell ref="A133:F133"/>
    <mergeCell ref="B9:I9"/>
    <mergeCell ref="B19:I19"/>
    <mergeCell ref="B34:I34"/>
    <mergeCell ref="B76:I76"/>
    <mergeCell ref="B117:I117"/>
    <mergeCell ref="A131:F131"/>
  </mergeCells>
  <phoneticPr fontId="5"/>
  <conditionalFormatting sqref="I10">
    <cfRule type="colorScale" priority="3">
      <colorScale>
        <cfvo type="min"/>
        <cfvo type="max"/>
        <color rgb="FFFF7128"/>
        <color rgb="FFFFEF9C"/>
      </colorScale>
    </cfRule>
  </conditionalFormatting>
  <conditionalFormatting sqref="I20">
    <cfRule type="colorScale" priority="1">
      <colorScale>
        <cfvo type="min"/>
        <cfvo type="max"/>
        <color rgb="FFFF7128"/>
        <color rgb="FFFFEF9C"/>
      </colorScale>
    </cfRule>
  </conditionalFormatting>
  <conditionalFormatting sqref="J10">
    <cfRule type="colorScale" priority="4">
      <colorScale>
        <cfvo type="min"/>
        <cfvo type="max"/>
        <color rgb="FFFF7128"/>
        <color rgb="FFFFEF9C"/>
      </colorScale>
    </cfRule>
  </conditionalFormatting>
  <conditionalFormatting sqref="J20">
    <cfRule type="colorScale" priority="2">
      <colorScale>
        <cfvo type="min"/>
        <cfvo type="max"/>
        <color rgb="FFFF7128"/>
        <color rgb="FFFFEF9C"/>
      </colorScale>
    </cfRule>
  </conditionalFormatting>
  <dataValidations count="9">
    <dataValidation type="list" allowBlank="1" showInputMessage="1" showErrorMessage="1" sqref="J78:J113 J36:J55" xr:uid="{23F4CB3C-864D-40DD-A9CE-6024CFED5DAE}">
      <formula1>"搬入工事,据付工事,電気工事,試運転調整,その他（労務費、作業費等）"</formula1>
    </dataValidation>
    <dataValidation type="list" allowBlank="1" showInputMessage="1" showErrorMessage="1" sqref="J21:J30" xr:uid="{AD2EB880-AC14-4822-B217-4B8281DA70EF}">
      <formula1>"通信装置,制御・監視装置,中継装置,計測機器,制御機器,その他（装置・機器等）"</formula1>
    </dataValidation>
    <dataValidation type="list" allowBlank="1" showInputMessage="1" showErrorMessage="1" sqref="J119:J123" xr:uid="{B70D3C3B-E644-4E04-97B5-80067D1E6F5C}">
      <formula1>"現場管理費,一般管理費,その他（安全対策費等）"</formula1>
    </dataValidation>
    <dataValidation type="list" allowBlank="1" showInputMessage="1" showErrorMessage="1" sqref="J56:J72" xr:uid="{146B595A-5F59-41F6-B095-75884AD1D6F4}">
      <formula1>"材料"</formula1>
    </dataValidation>
    <dataValidation type="list" allowBlank="1" showInputMessage="1" showErrorMessage="1" sqref="J11:J15" xr:uid="{E70EA11A-3B1B-4AC7-A0A7-E738999F78A8}">
      <formula1>"実施設計費,その他（調査費等）"</formula1>
    </dataValidation>
    <dataValidation type="list" allowBlank="1" showInputMessage="1" showErrorMessage="1" sqref="J124:J125 I35:I74 J16:J17 J114:J115 J73:J74 I31:J32 I118:I125 I77:I115 I10:I17 I20:I30 I128:J129" xr:uid="{64524AAA-28DB-4A5F-8F3A-B702E14714C1}">
      <formula1>"補助対象,補助対象外"</formula1>
    </dataValidation>
    <dataValidation type="list" allowBlank="1" showInputMessage="1" showErrorMessage="1" sqref="E31:E32 E73:E74 E114:E115 E16:E17 E124:E125 E20 E129 E127" xr:uid="{1E2B2A89-2D5B-4022-875D-5ED509DACE9A}">
      <formula1>"台,個,式"</formula1>
    </dataValidation>
    <dataValidation type="list" allowBlank="1" showInputMessage="1" showErrorMessage="1" sqref="E92 E10 E87 E118 E103 E77" xr:uid="{C2F1BED2-8CAB-41D8-B408-076FE679AB27}">
      <formula1>"人工,日,回,式"</formula1>
    </dataValidation>
    <dataValidation type="list" allowBlank="1" showInputMessage="1" showErrorMessage="1" sqref="E35" xr:uid="{926CCE67-EA7A-47CF-B170-C8ECCF49F997}">
      <formula1>"m,本,個,巻,組,式,台、面"</formula1>
    </dataValidation>
  </dataValidations>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63EC-BF07-498E-ADFE-889C80823998}">
  <sheetPr>
    <pageSetUpPr fitToPage="1"/>
  </sheetPr>
  <dimension ref="A1:J54"/>
  <sheetViews>
    <sheetView zoomScaleNormal="100" workbookViewId="0">
      <selection activeCell="J16" sqref="J16"/>
    </sheetView>
  </sheetViews>
  <sheetFormatPr defaultRowHeight="18" x14ac:dyDescent="0.45"/>
  <cols>
    <col min="1" max="1" width="4" customWidth="1"/>
    <col min="2" max="3" width="10.796875" customWidth="1"/>
    <col min="4" max="4" width="3.59765625" style="30" bestFit="1" customWidth="1"/>
    <col min="5" max="5" width="26.3984375" customWidth="1"/>
    <col min="7" max="8" width="10.796875" customWidth="1"/>
    <col min="9" max="9" width="3.59765625" style="30" bestFit="1" customWidth="1"/>
    <col min="10" max="10" width="22.19921875" customWidth="1"/>
  </cols>
  <sheetData>
    <row r="1" spans="1:9" ht="22.2" x14ac:dyDescent="0.45">
      <c r="A1" s="174" t="s">
        <v>208</v>
      </c>
    </row>
    <row r="3" spans="1:9" ht="30.6" customHeight="1" x14ac:dyDescent="0.45">
      <c r="B3" s="173" t="s">
        <v>207</v>
      </c>
      <c r="I3"/>
    </row>
    <row r="4" spans="1:9" x14ac:dyDescent="0.45">
      <c r="B4" s="227" t="s">
        <v>121</v>
      </c>
      <c r="C4" s="25"/>
      <c r="D4" s="28">
        <v>1</v>
      </c>
      <c r="E4" s="70" t="s">
        <v>146</v>
      </c>
      <c r="I4"/>
    </row>
    <row r="5" spans="1:9" x14ac:dyDescent="0.45">
      <c r="B5" s="228"/>
      <c r="C5" s="26"/>
      <c r="D5" s="29">
        <v>2</v>
      </c>
      <c r="E5" s="71" t="s">
        <v>156</v>
      </c>
      <c r="I5"/>
    </row>
    <row r="6" spans="1:9" x14ac:dyDescent="0.45">
      <c r="B6" s="235" t="s">
        <v>136</v>
      </c>
      <c r="C6" s="235" t="s">
        <v>139</v>
      </c>
      <c r="D6" s="73">
        <v>3</v>
      </c>
      <c r="E6" s="74" t="s">
        <v>166</v>
      </c>
      <c r="I6"/>
    </row>
    <row r="7" spans="1:9" x14ac:dyDescent="0.45">
      <c r="B7" s="233"/>
      <c r="C7" s="233"/>
      <c r="D7" s="77">
        <v>4</v>
      </c>
      <c r="E7" s="78" t="s">
        <v>168</v>
      </c>
      <c r="I7"/>
    </row>
    <row r="8" spans="1:9" x14ac:dyDescent="0.45">
      <c r="B8" s="233"/>
      <c r="C8" s="233"/>
      <c r="D8" s="77">
        <v>5</v>
      </c>
      <c r="E8" s="79" t="s">
        <v>170</v>
      </c>
      <c r="I8"/>
    </row>
    <row r="9" spans="1:9" x14ac:dyDescent="0.45">
      <c r="B9" s="233"/>
      <c r="C9" s="233"/>
      <c r="D9" s="77">
        <v>6</v>
      </c>
      <c r="E9" s="79" t="s">
        <v>171</v>
      </c>
      <c r="I9"/>
    </row>
    <row r="10" spans="1:9" x14ac:dyDescent="0.45">
      <c r="B10" s="233"/>
      <c r="C10" s="233"/>
      <c r="D10" s="77">
        <v>7</v>
      </c>
      <c r="E10" s="78" t="s">
        <v>172</v>
      </c>
      <c r="I10"/>
    </row>
    <row r="11" spans="1:9" x14ac:dyDescent="0.45">
      <c r="B11" s="234"/>
      <c r="C11" s="234"/>
      <c r="D11" s="82">
        <v>8</v>
      </c>
      <c r="E11" s="83" t="s">
        <v>174</v>
      </c>
      <c r="I11"/>
    </row>
    <row r="12" spans="1:9" x14ac:dyDescent="0.45">
      <c r="B12" s="233" t="s">
        <v>210</v>
      </c>
      <c r="C12" s="235" t="s">
        <v>209</v>
      </c>
      <c r="D12" s="73">
        <v>9</v>
      </c>
      <c r="E12" s="78" t="s">
        <v>151</v>
      </c>
      <c r="I12"/>
    </row>
    <row r="13" spans="1:9" x14ac:dyDescent="0.45">
      <c r="B13" s="233"/>
      <c r="C13" s="233"/>
      <c r="D13" s="77">
        <v>10</v>
      </c>
      <c r="E13" s="78" t="s">
        <v>152</v>
      </c>
      <c r="I13"/>
    </row>
    <row r="14" spans="1:9" x14ac:dyDescent="0.45">
      <c r="B14" s="233"/>
      <c r="C14" s="233"/>
      <c r="D14" s="87">
        <v>11</v>
      </c>
      <c r="E14" s="78" t="s">
        <v>153</v>
      </c>
      <c r="I14"/>
    </row>
    <row r="15" spans="1:9" x14ac:dyDescent="0.45">
      <c r="B15" s="233"/>
      <c r="C15" s="233"/>
      <c r="D15" s="77">
        <v>12</v>
      </c>
      <c r="E15" s="78" t="s">
        <v>154</v>
      </c>
      <c r="I15"/>
    </row>
    <row r="16" spans="1:9" x14ac:dyDescent="0.45">
      <c r="B16" s="233"/>
      <c r="C16" s="236"/>
      <c r="D16" s="77">
        <v>13</v>
      </c>
      <c r="E16" s="80" t="s">
        <v>182</v>
      </c>
      <c r="I16"/>
    </row>
    <row r="17" spans="2:10" x14ac:dyDescent="0.45">
      <c r="B17" s="233"/>
      <c r="C17" s="233" t="s">
        <v>144</v>
      </c>
      <c r="D17" s="195">
        <v>14</v>
      </c>
      <c r="E17" s="79" t="s">
        <v>145</v>
      </c>
      <c r="I17"/>
    </row>
    <row r="18" spans="2:10" x14ac:dyDescent="0.45">
      <c r="B18" s="233"/>
      <c r="C18" s="233"/>
      <c r="D18" s="77">
        <v>15</v>
      </c>
      <c r="E18" s="79" t="s">
        <v>164</v>
      </c>
      <c r="I18"/>
    </row>
    <row r="19" spans="2:10" x14ac:dyDescent="0.45">
      <c r="B19" s="234"/>
      <c r="C19" s="234"/>
      <c r="D19" s="93">
        <v>16</v>
      </c>
      <c r="E19" s="92" t="s">
        <v>162</v>
      </c>
      <c r="I19"/>
    </row>
    <row r="20" spans="2:10" x14ac:dyDescent="0.45">
      <c r="D20"/>
      <c r="E20" s="30"/>
      <c r="I20"/>
    </row>
    <row r="21" spans="2:10" x14ac:dyDescent="0.45">
      <c r="D21"/>
      <c r="E21" s="30"/>
      <c r="I21"/>
    </row>
    <row r="22" spans="2:10" x14ac:dyDescent="0.45">
      <c r="D22"/>
      <c r="E22" s="30"/>
      <c r="I22"/>
    </row>
    <row r="24" spans="2:10" hidden="1" x14ac:dyDescent="0.45"/>
    <row r="25" spans="2:10" ht="24.6" hidden="1" customHeight="1" x14ac:dyDescent="0.45">
      <c r="B25" s="224" t="s">
        <v>140</v>
      </c>
      <c r="C25" s="225"/>
      <c r="D25" s="225"/>
      <c r="E25" s="226"/>
      <c r="G25" s="224" t="s">
        <v>141</v>
      </c>
      <c r="H25" s="225"/>
      <c r="I25" s="225"/>
      <c r="J25" s="226"/>
    </row>
    <row r="26" spans="2:10" hidden="1" x14ac:dyDescent="0.45">
      <c r="B26" s="227" t="s">
        <v>121</v>
      </c>
      <c r="C26" s="25"/>
      <c r="D26" s="28">
        <v>1</v>
      </c>
      <c r="E26" s="70" t="s">
        <v>146</v>
      </c>
      <c r="G26" s="227" t="s">
        <v>121</v>
      </c>
      <c r="H26" s="25"/>
      <c r="I26" s="28">
        <v>1</v>
      </c>
      <c r="J26" s="70" t="s">
        <v>146</v>
      </c>
    </row>
    <row r="27" spans="2:10" hidden="1" x14ac:dyDescent="0.45">
      <c r="B27" s="228"/>
      <c r="C27" s="26"/>
      <c r="D27" s="29">
        <v>2</v>
      </c>
      <c r="E27" s="71" t="s">
        <v>156</v>
      </c>
      <c r="G27" s="228"/>
      <c r="H27" s="26"/>
      <c r="I27" s="29">
        <v>2</v>
      </c>
      <c r="J27" s="71" t="s">
        <v>156</v>
      </c>
    </row>
    <row r="28" spans="2:10" hidden="1" x14ac:dyDescent="0.45">
      <c r="B28" s="235" t="s">
        <v>136</v>
      </c>
      <c r="C28" s="72"/>
      <c r="D28" s="73">
        <v>3</v>
      </c>
      <c r="E28" s="74" t="s">
        <v>157</v>
      </c>
      <c r="G28" s="235" t="s">
        <v>136</v>
      </c>
      <c r="H28" s="235" t="s">
        <v>139</v>
      </c>
      <c r="I28" s="73">
        <v>3</v>
      </c>
      <c r="J28" s="74" t="s">
        <v>166</v>
      </c>
    </row>
    <row r="29" spans="2:10" hidden="1" x14ac:dyDescent="0.45">
      <c r="B29" s="233"/>
      <c r="C29" s="76"/>
      <c r="D29" s="77">
        <v>4</v>
      </c>
      <c r="E29" s="78" t="s">
        <v>135</v>
      </c>
      <c r="G29" s="233"/>
      <c r="H29" s="233"/>
      <c r="I29" s="77">
        <v>4</v>
      </c>
      <c r="J29" s="78" t="s">
        <v>168</v>
      </c>
    </row>
    <row r="30" spans="2:10" hidden="1" x14ac:dyDescent="0.45">
      <c r="B30" s="233"/>
      <c r="C30" s="76"/>
      <c r="D30" s="77">
        <v>5</v>
      </c>
      <c r="E30" s="79" t="s">
        <v>147</v>
      </c>
      <c r="G30" s="233"/>
      <c r="H30" s="233"/>
      <c r="I30" s="77">
        <v>5</v>
      </c>
      <c r="J30" s="79" t="s">
        <v>170</v>
      </c>
    </row>
    <row r="31" spans="2:10" hidden="1" x14ac:dyDescent="0.45">
      <c r="B31" s="233"/>
      <c r="C31" s="76"/>
      <c r="D31" s="77">
        <v>6</v>
      </c>
      <c r="E31" s="79" t="s">
        <v>148</v>
      </c>
      <c r="G31" s="233"/>
      <c r="H31" s="233"/>
      <c r="I31" s="77">
        <v>6</v>
      </c>
      <c r="J31" s="79" t="s">
        <v>171</v>
      </c>
    </row>
    <row r="32" spans="2:10" hidden="1" x14ac:dyDescent="0.45">
      <c r="B32" s="233"/>
      <c r="C32" s="76"/>
      <c r="D32" s="77">
        <v>7</v>
      </c>
      <c r="E32" s="78" t="s">
        <v>149</v>
      </c>
      <c r="G32" s="233"/>
      <c r="H32" s="233"/>
      <c r="I32" s="77">
        <v>7</v>
      </c>
      <c r="J32" s="78" t="s">
        <v>172</v>
      </c>
    </row>
    <row r="33" spans="2:10" hidden="1" x14ac:dyDescent="0.45">
      <c r="B33" s="233"/>
      <c r="C33" s="76"/>
      <c r="D33" s="77"/>
      <c r="E33" s="78"/>
      <c r="G33" s="233"/>
      <c r="H33" s="233"/>
      <c r="I33" s="77"/>
      <c r="J33" s="78"/>
    </row>
    <row r="34" spans="2:10" hidden="1" x14ac:dyDescent="0.45">
      <c r="B34" s="233"/>
      <c r="C34" s="76"/>
      <c r="D34" s="77"/>
      <c r="E34" s="80"/>
      <c r="G34" s="233"/>
      <c r="H34" s="233"/>
      <c r="I34" s="77"/>
      <c r="J34" s="80"/>
    </row>
    <row r="35" spans="2:10" hidden="1" x14ac:dyDescent="0.45">
      <c r="B35" s="233"/>
      <c r="C35" s="76"/>
      <c r="D35" s="77"/>
      <c r="E35" s="78"/>
      <c r="G35" s="233"/>
      <c r="H35" s="233"/>
      <c r="I35" s="77"/>
      <c r="J35" s="78"/>
    </row>
    <row r="36" spans="2:10" ht="31.8" hidden="1" customHeight="1" x14ac:dyDescent="0.45">
      <c r="B36" s="234"/>
      <c r="C36" s="81"/>
      <c r="D36" s="82">
        <v>8</v>
      </c>
      <c r="E36" s="80" t="s">
        <v>173</v>
      </c>
      <c r="G36" s="234"/>
      <c r="H36" s="234"/>
      <c r="I36" s="82">
        <v>8</v>
      </c>
      <c r="J36" s="83" t="s">
        <v>174</v>
      </c>
    </row>
    <row r="37" spans="2:10" hidden="1" x14ac:dyDescent="0.45">
      <c r="B37" s="235" t="s">
        <v>138</v>
      </c>
      <c r="C37" s="84" t="s">
        <v>142</v>
      </c>
      <c r="D37" s="85">
        <v>9</v>
      </c>
      <c r="E37" s="86" t="s">
        <v>159</v>
      </c>
      <c r="G37" s="235" t="s">
        <v>137</v>
      </c>
      <c r="H37" s="84" t="s">
        <v>142</v>
      </c>
      <c r="I37" s="85">
        <v>9</v>
      </c>
      <c r="J37" s="86" t="s">
        <v>159</v>
      </c>
    </row>
    <row r="38" spans="2:10" hidden="1" x14ac:dyDescent="0.45">
      <c r="B38" s="233"/>
      <c r="C38" s="229" t="s">
        <v>158</v>
      </c>
      <c r="D38" s="77">
        <v>10</v>
      </c>
      <c r="E38" s="79" t="s">
        <v>150</v>
      </c>
      <c r="G38" s="233"/>
      <c r="H38" s="229" t="s">
        <v>143</v>
      </c>
      <c r="I38" s="77"/>
      <c r="J38" s="79"/>
    </row>
    <row r="39" spans="2:10" hidden="1" x14ac:dyDescent="0.45">
      <c r="B39" s="233"/>
      <c r="C39" s="230"/>
      <c r="D39" s="77">
        <v>11</v>
      </c>
      <c r="E39" s="78" t="s">
        <v>151</v>
      </c>
      <c r="G39" s="233"/>
      <c r="H39" s="230"/>
      <c r="I39" s="77">
        <v>10</v>
      </c>
      <c r="J39" s="78" t="s">
        <v>151</v>
      </c>
    </row>
    <row r="40" spans="2:10" hidden="1" x14ac:dyDescent="0.45">
      <c r="B40" s="233"/>
      <c r="C40" s="230"/>
      <c r="D40" s="77">
        <v>12</v>
      </c>
      <c r="E40" s="78" t="s">
        <v>152</v>
      </c>
      <c r="G40" s="233"/>
      <c r="H40" s="230"/>
      <c r="I40" s="77">
        <v>11</v>
      </c>
      <c r="J40" s="78" t="s">
        <v>152</v>
      </c>
    </row>
    <row r="41" spans="2:10" hidden="1" x14ac:dyDescent="0.45">
      <c r="B41" s="233"/>
      <c r="C41" s="230"/>
      <c r="D41" s="77">
        <v>13</v>
      </c>
      <c r="E41" s="78" t="s">
        <v>153</v>
      </c>
      <c r="G41" s="233"/>
      <c r="H41" s="230"/>
      <c r="I41" s="87">
        <v>12</v>
      </c>
      <c r="J41" s="78" t="s">
        <v>153</v>
      </c>
    </row>
    <row r="42" spans="2:10" hidden="1" x14ac:dyDescent="0.45">
      <c r="B42" s="233"/>
      <c r="C42" s="230"/>
      <c r="D42" s="77">
        <v>14</v>
      </c>
      <c r="E42" s="75" t="s">
        <v>196</v>
      </c>
      <c r="G42" s="233"/>
      <c r="H42" s="230"/>
      <c r="I42" s="77"/>
      <c r="J42" s="78"/>
    </row>
    <row r="43" spans="2:10" hidden="1" x14ac:dyDescent="0.45">
      <c r="B43" s="233"/>
      <c r="C43" s="230"/>
      <c r="D43" s="77"/>
      <c r="E43" s="78"/>
      <c r="G43" s="233"/>
      <c r="H43" s="230"/>
      <c r="I43" s="77"/>
      <c r="J43" s="78"/>
    </row>
    <row r="44" spans="2:10" hidden="1" x14ac:dyDescent="0.45">
      <c r="B44" s="233"/>
      <c r="C44" s="230"/>
      <c r="D44" s="77">
        <v>15</v>
      </c>
      <c r="E44" s="78" t="s">
        <v>154</v>
      </c>
      <c r="G44" s="233"/>
      <c r="H44" s="230"/>
      <c r="I44" s="77">
        <v>13</v>
      </c>
      <c r="J44" s="78" t="s">
        <v>154</v>
      </c>
    </row>
    <row r="45" spans="2:10" hidden="1" x14ac:dyDescent="0.45">
      <c r="B45" s="233"/>
      <c r="C45" s="230"/>
      <c r="D45" s="77"/>
      <c r="E45" s="80"/>
      <c r="G45" s="233"/>
      <c r="H45" s="230"/>
      <c r="I45" s="77"/>
      <c r="J45" s="80"/>
    </row>
    <row r="46" spans="2:10" ht="57.6" hidden="1" customHeight="1" x14ac:dyDescent="0.45">
      <c r="B46" s="233"/>
      <c r="C46" s="230"/>
      <c r="D46" s="77">
        <v>16</v>
      </c>
      <c r="E46" s="88" t="s">
        <v>160</v>
      </c>
      <c r="G46" s="233"/>
      <c r="H46" s="230"/>
      <c r="I46" s="77"/>
      <c r="J46" s="88"/>
    </row>
    <row r="47" spans="2:10" hidden="1" x14ac:dyDescent="0.45">
      <c r="B47" s="233"/>
      <c r="C47" s="230"/>
      <c r="D47" s="77">
        <v>17</v>
      </c>
      <c r="E47" s="80" t="s">
        <v>181</v>
      </c>
      <c r="G47" s="233"/>
      <c r="H47" s="230"/>
      <c r="I47" s="77">
        <v>14</v>
      </c>
      <c r="J47" s="80" t="s">
        <v>182</v>
      </c>
    </row>
    <row r="48" spans="2:10" ht="18" hidden="1" customHeight="1" x14ac:dyDescent="0.45">
      <c r="B48" s="233"/>
      <c r="C48" s="230"/>
      <c r="D48" s="77"/>
      <c r="E48" s="89"/>
      <c r="G48" s="233"/>
      <c r="H48" s="230"/>
      <c r="I48" s="77"/>
      <c r="J48" s="89"/>
    </row>
    <row r="49" spans="2:10" ht="65.400000000000006" hidden="1" customHeight="1" x14ac:dyDescent="0.45">
      <c r="B49" s="233"/>
      <c r="C49" s="231"/>
      <c r="D49" s="77"/>
      <c r="E49" s="90"/>
      <c r="G49" s="233"/>
      <c r="H49" s="231"/>
      <c r="I49" s="77"/>
      <c r="J49" s="90"/>
    </row>
    <row r="50" spans="2:10" hidden="1" x14ac:dyDescent="0.45">
      <c r="B50" s="233"/>
      <c r="C50" s="232" t="s">
        <v>144</v>
      </c>
      <c r="D50" s="77">
        <v>18</v>
      </c>
      <c r="E50" s="79" t="s">
        <v>145</v>
      </c>
      <c r="G50" s="233"/>
      <c r="H50" s="76" t="s">
        <v>144</v>
      </c>
      <c r="I50" s="77">
        <v>15</v>
      </c>
      <c r="J50" s="79" t="s">
        <v>145</v>
      </c>
    </row>
    <row r="51" spans="2:10" hidden="1" x14ac:dyDescent="0.45">
      <c r="B51" s="233"/>
      <c r="C51" s="233"/>
      <c r="D51" s="77">
        <v>19</v>
      </c>
      <c r="E51" s="79" t="s">
        <v>164</v>
      </c>
      <c r="G51" s="233"/>
      <c r="I51" s="77">
        <v>16</v>
      </c>
      <c r="J51" s="79" t="s">
        <v>164</v>
      </c>
    </row>
    <row r="52" spans="2:10" hidden="1" x14ac:dyDescent="0.45">
      <c r="B52" s="234"/>
      <c r="C52" s="234"/>
      <c r="D52" s="91">
        <v>20</v>
      </c>
      <c r="E52" s="92" t="s">
        <v>162</v>
      </c>
      <c r="G52" s="234"/>
      <c r="H52" s="27"/>
      <c r="I52" s="93">
        <v>17</v>
      </c>
      <c r="J52" s="92" t="s">
        <v>162</v>
      </c>
    </row>
    <row r="53" spans="2:10" hidden="1" x14ac:dyDescent="0.45">
      <c r="E53" s="94"/>
    </row>
    <row r="54" spans="2:10" x14ac:dyDescent="0.45">
      <c r="E54" s="95"/>
    </row>
  </sheetData>
  <sheetProtection algorithmName="SHA-512" hashValue="OrR+MuH8LuUzb6a/x/syrEk55OFk5HaL9yTAbk+hb/xkWoByNDyUGnG2cl2zs7aU+fpa7rwAydoNT0LF7XgH4g==" saltValue="aAFgsSk1z0G6K//qA4dt2w==" spinCount="100000" sheet="1" objects="1" scenarios="1" selectLockedCells="1" selectUnlockedCells="1"/>
  <mergeCells count="18">
    <mergeCell ref="B4:B5"/>
    <mergeCell ref="B6:B11"/>
    <mergeCell ref="C6:C11"/>
    <mergeCell ref="B12:B19"/>
    <mergeCell ref="C12:C16"/>
    <mergeCell ref="C17:C19"/>
    <mergeCell ref="C50:C52"/>
    <mergeCell ref="B28:B36"/>
    <mergeCell ref="G28:G36"/>
    <mergeCell ref="H28:H36"/>
    <mergeCell ref="B37:B52"/>
    <mergeCell ref="G37:G52"/>
    <mergeCell ref="C38:C49"/>
    <mergeCell ref="B25:E25"/>
    <mergeCell ref="G25:J25"/>
    <mergeCell ref="B26:B27"/>
    <mergeCell ref="G26:G27"/>
    <mergeCell ref="H38:H49"/>
  </mergeCells>
  <phoneticPr fontId="5"/>
  <pageMargins left="0.25" right="0.25"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【IoT】見積内訳書（記入例と注意事項）</vt:lpstr>
      <vt:lpstr>【IoT】見積内訳書フォーマット</vt:lpstr>
      <vt:lpstr>経費内訳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2025-04-03T02:13:01Z</dcterms:created>
  <dcterms:modified xsi:type="dcterms:W3CDTF">2025-04-07T07:27:31Z</dcterms:modified>
</cp:coreProperties>
</file>