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235" windowHeight="12480" tabRatio="825" activeTab="0"/>
  </bookViews>
  <sheets>
    <sheet name="費用総括表" sheetId="1" r:id="rId1"/>
    <sheet name="高断熱外皮-補助対象外" sheetId="2" r:id="rId2"/>
    <sheet name="空調-高効率個別エアコン" sheetId="3" r:id="rId3"/>
    <sheet name="空調-その他" sheetId="4" r:id="rId4"/>
    <sheet name="給湯-給湯能力別" sheetId="5" r:id="rId5"/>
    <sheet name="給湯-その他" sheetId="6" r:id="rId6"/>
    <sheet name="換気" sheetId="7" r:id="rId7"/>
    <sheet name="照明" sheetId="8" r:id="rId8"/>
    <sheet name="プラスワン・システム" sheetId="9" r:id="rId9"/>
    <sheet name="その他-蓄電池システム" sheetId="10" r:id="rId10"/>
    <sheet name="その他①" sheetId="11" r:id="rId11"/>
    <sheet name="その他②" sheetId="12" r:id="rId12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Ｇ．足元灯">#REF!</definedName>
    <definedName name="_xlnm.Print_Area" localSheetId="10">'その他①'!$A$1:$J$63</definedName>
    <definedName name="_xlnm.Print_Area" localSheetId="11">'その他②'!$A$1:$J$63</definedName>
    <definedName name="_xlnm.Print_Area" localSheetId="9">'その他-蓄電池システム'!$A$1:$J$56</definedName>
    <definedName name="_xlnm.Print_Area" localSheetId="8">'プラスワン・システム'!$A$1:$J$60</definedName>
    <definedName name="_xlnm.Print_Area" localSheetId="6">'換気'!$A$1:$J$60</definedName>
    <definedName name="_xlnm.Print_Area" localSheetId="5">'給湯-その他'!$A$1:$K$60</definedName>
    <definedName name="_xlnm.Print_Area" localSheetId="4">'給湯-給湯能力別'!$A$1:$J$54</definedName>
    <definedName name="_xlnm.Print_Area" localSheetId="3">'空調-その他'!$A$1:$K$60</definedName>
    <definedName name="_xlnm.Print_Area" localSheetId="2">'空調-高効率個別エアコン'!$A$1:$K$59</definedName>
    <definedName name="_xlnm.Print_Area" localSheetId="1">'高断熱外皮-補助対象外'!$A$1:$J$61</definedName>
    <definedName name="_xlnm.Print_Area" localSheetId="7">'照明'!$A$1:$M$62</definedName>
    <definedName name="_xlnm.Print_Area" localSheetId="0">'費用総括表'!$A$1:$R$40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居室シーリングライト">#REF!</definedName>
    <definedName name="照明器具">#REF!</definedName>
  </definedNames>
  <calcPr fullCalcOnLoad="1"/>
</workbook>
</file>

<file path=xl/sharedStrings.xml><?xml version="1.0" encoding="utf-8"?>
<sst xmlns="http://schemas.openxmlformats.org/spreadsheetml/2006/main" count="769" uniqueCount="218">
  <si>
    <t>※複数枚に及ぶ場合</t>
  </si>
  <si>
    <t>＜補助対象費用＞</t>
  </si>
  <si>
    <t>費目</t>
  </si>
  <si>
    <t>型式・機番</t>
  </si>
  <si>
    <t>数量</t>
  </si>
  <si>
    <t>単位</t>
  </si>
  <si>
    <t>単価（円）</t>
  </si>
  <si>
    <t>標準価格・
オープン価格等</t>
  </si>
  <si>
    <t>備考</t>
  </si>
  <si>
    <t>工事名・作業内容</t>
  </si>
  <si>
    <t>工事費計</t>
  </si>
  <si>
    <t>←　費用総括表へ転記</t>
  </si>
  <si>
    <t>※当様式は定型様式ではあるが、行数の調整等の変更は可</t>
  </si>
  <si>
    <t>型式・機番
もしくは規格</t>
  </si>
  <si>
    <t>金額（円）
［税抜］</t>
  </si>
  <si>
    <t>金額(円）
［税抜］</t>
  </si>
  <si>
    <t>補助対象合計金額［税抜］</t>
  </si>
  <si>
    <t>－</t>
  </si>
  <si>
    <t>－</t>
  </si>
  <si>
    <t>出力
クラス</t>
  </si>
  <si>
    <t>給湯能力</t>
  </si>
  <si>
    <t>工事名・作業内容</t>
  </si>
  <si>
    <t>設備費計</t>
  </si>
  <si>
    <t>標準価格・
オープン価格等</t>
  </si>
  <si>
    <t>費用明細書【 換気設備 】</t>
  </si>
  <si>
    <t>費用明細書【 空調設備 － 高効率個別エアコン】</t>
  </si>
  <si>
    <t>－</t>
  </si>
  <si>
    <t>費用明細書【 給湯設備 － 給湯能力別】</t>
  </si>
  <si>
    <t>フルオートタイプ
は「フル」、オートタイプは「オート」を記入</t>
  </si>
  <si>
    <t>記号</t>
  </si>
  <si>
    <t xml:space="preserve">費用明細書【 その他 ①（　 </t>
  </si>
  <si>
    <t>） 】</t>
  </si>
  <si>
    <t xml:space="preserve">費用明細書【 その他 ②（　 </t>
  </si>
  <si>
    <t>設備単価（円）</t>
  </si>
  <si>
    <t>設備単価（円）</t>
  </si>
  <si>
    <t>備考</t>
  </si>
  <si>
    <t>）</t>
  </si>
  <si>
    <t>円</t>
  </si>
  <si>
    <t>　</t>
  </si>
  <si>
    <t>換気設備</t>
  </si>
  <si>
    <t>㎡</t>
  </si>
  <si>
    <t>費用総括表</t>
  </si>
  <si>
    <t>ZEHを構成する設備</t>
  </si>
  <si>
    <t>計</t>
  </si>
  <si>
    <t>△</t>
  </si>
  <si>
    <t>×</t>
  </si>
  <si>
    <t>省エネルギー設備</t>
  </si>
  <si>
    <t>給湯設備</t>
  </si>
  <si>
    <t>省エネ換気</t>
  </si>
  <si>
    <t>設備費計</t>
  </si>
  <si>
    <t>品名</t>
  </si>
  <si>
    <t>空調設備</t>
  </si>
  <si>
    <t>高効率個別エアコン</t>
  </si>
  <si>
    <t>計</t>
  </si>
  <si>
    <t>その他①（　　　　　　　　　　　）</t>
  </si>
  <si>
    <t>費用明細書【 プラスワン・システム 】</t>
  </si>
  <si>
    <t>円</t>
  </si>
  <si>
    <t>その他②（　　　　　　　　　　　）</t>
  </si>
  <si>
    <t>費用明細書【 その他 － 蓄電池システム】</t>
  </si>
  <si>
    <t>計</t>
  </si>
  <si>
    <t>メーカー名</t>
  </si>
  <si>
    <t>メーカー名</t>
  </si>
  <si>
    <t>メーカー名</t>
  </si>
  <si>
    <t>断熱</t>
  </si>
  <si>
    <t>＜補助対象外費用＞</t>
  </si>
  <si>
    <t>補助対象外
費用</t>
  </si>
  <si>
    <t>補助対象外合計金額［税抜］</t>
  </si>
  <si>
    <t>←　総括表への転記不要</t>
  </si>
  <si>
    <t>基準単価　×　床面積の合計</t>
  </si>
  <si>
    <t>） 】</t>
  </si>
  <si>
    <t>補助対象外</t>
  </si>
  <si>
    <t>蓄電池システム</t>
  </si>
  <si>
    <t>その他設備</t>
  </si>
  <si>
    <t>工事費</t>
  </si>
  <si>
    <t>その他</t>
  </si>
  <si>
    <t>費用明細書【 空調設備 － その他 】</t>
  </si>
  <si>
    <t>＜補助対象外費用＞</t>
  </si>
  <si>
    <t>工事費</t>
  </si>
  <si>
    <t>給湯能力別</t>
  </si>
  <si>
    <t>貯湯量</t>
  </si>
  <si>
    <t>数量</t>
  </si>
  <si>
    <t>汎用的な機械換気</t>
  </si>
  <si>
    <t>－</t>
  </si>
  <si>
    <t>備考</t>
  </si>
  <si>
    <t>標準外
工事費</t>
  </si>
  <si>
    <t>高断熱外皮</t>
  </si>
  <si>
    <t>費用明細書【 高断熱外皮 － 補助対象外】</t>
  </si>
  <si>
    <t>設備費
（蓄電容量が
８kWh～
１０kWh
のもの）</t>
  </si>
  <si>
    <t>円</t>
  </si>
  <si>
    <t>小計（A）</t>
  </si>
  <si>
    <t>写真No.</t>
  </si>
  <si>
    <t>器具形式</t>
  </si>
  <si>
    <t>仕様</t>
  </si>
  <si>
    <t>定額
設備費</t>
  </si>
  <si>
    <t>写真№</t>
  </si>
  <si>
    <t>補助対象外
費用</t>
  </si>
  <si>
    <t>写真No.</t>
  </si>
  <si>
    <t>領収金額</t>
  </si>
  <si>
    <t>設置
工事費</t>
  </si>
  <si>
    <t>標準外
設置
工事費</t>
  </si>
  <si>
    <t>標準外設備（材料）費・工事費合計金額［税抜］</t>
  </si>
  <si>
    <t>設備費・工事費合計金額［税抜］</t>
  </si>
  <si>
    <t>標準外設備（材料）費・工事費合計金額［税抜］</t>
  </si>
  <si>
    <t>備考</t>
  </si>
  <si>
    <t>費用明細書【 給湯設備 － その他 】</t>
  </si>
  <si>
    <t>換気設備合計金額［税抜］</t>
  </si>
  <si>
    <t>標準外設置工事費計</t>
  </si>
  <si>
    <t>設備費及び
工事費
（電気ヒートポンプ給湯機）</t>
  </si>
  <si>
    <t>設備費及び
工事費
（潜熱回収型
ガス給湯機）</t>
  </si>
  <si>
    <t>設備費及び
工事費
（ヒートポンプ・
ガス瞬間式
併用型給湯機）</t>
  </si>
  <si>
    <t>設備費及び
工事費
（潜熱回収型
石油給湯機）</t>
  </si>
  <si>
    <t>設備費・工事費計</t>
  </si>
  <si>
    <t>標準外設備費計</t>
  </si>
  <si>
    <t>標準外工事費計</t>
  </si>
  <si>
    <t>　非居室シーリングライト</t>
  </si>
  <si>
    <t>　ランプ１灯の器具</t>
  </si>
  <si>
    <t>　60W相当以下</t>
  </si>
  <si>
    <t>　60W相当超</t>
  </si>
  <si>
    <t>　センサー付き有無問わず</t>
  </si>
  <si>
    <t>　非居室に設置され、セードやカバーの付いたもの</t>
  </si>
  <si>
    <t>設備（材料）費計</t>
  </si>
  <si>
    <t>標準外
設備
（材料）費</t>
  </si>
  <si>
    <t>設備
（材料）費</t>
  </si>
  <si>
    <t>設備
（材料）費</t>
  </si>
  <si>
    <t>標準外設備（材料）費計</t>
  </si>
  <si>
    <t>標準外設備（材料）費計</t>
  </si>
  <si>
    <t>設備・工事費計</t>
  </si>
  <si>
    <t>定額設備費計</t>
  </si>
  <si>
    <t>・　その他省エネルギーシステムの費用計上については、こちらの明細書に記入すること</t>
  </si>
  <si>
    <t>補助対象外計金額［税抜］</t>
  </si>
  <si>
    <t>補助金交付申請額</t>
  </si>
  <si>
    <t>設備費
（蓄電容量が
８kWh～
１０kWhに
該当
しない
もの）
※SIIに相談
のうえで計上
すること</t>
  </si>
  <si>
    <t>小　計（B）</t>
  </si>
  <si>
    <t>小　計（C）</t>
  </si>
  <si>
    <t>開口部</t>
  </si>
  <si>
    <t>断熱部</t>
  </si>
  <si>
    <t>円</t>
  </si>
  <si>
    <t>小　計（G）</t>
  </si>
  <si>
    <t>小　計（H）</t>
  </si>
  <si>
    <t>小　計（F＝B+C+D+E）</t>
  </si>
  <si>
    <t>補助対象外費用（Ｊ）</t>
  </si>
  <si>
    <t>合計　（Ｋ）</t>
  </si>
  <si>
    <t>中　計（Ｉ＝(A+F+G+H）（税抜）</t>
  </si>
  <si>
    <t>照明設備</t>
  </si>
  <si>
    <t>照明設備</t>
  </si>
  <si>
    <t>プラスワン・システム</t>
  </si>
  <si>
    <t>小　計（D＝差額）</t>
  </si>
  <si>
    <t>プラスワン
・
システム</t>
  </si>
  <si>
    <t>小　計（Ｅ）</t>
  </si>
  <si>
    <t>　※補助対象・補助対象外の費目の詳細については、公募要領の該当ページを参照</t>
  </si>
  <si>
    <t>・　基準単価表又は上限単価表に提示されていない設備（材料）費及び工事費については作業内容、工数（人工等）、単価を明確に記入すること</t>
  </si>
  <si>
    <t>補助対象費用算出用
（費用明細書より転記）</t>
  </si>
  <si>
    <t>交付決定通知額（Ｍ）</t>
  </si>
  <si>
    <t>補助金交付申請額（Ｎ）</t>
  </si>
  <si>
    <t>プラスワン・
システム</t>
  </si>
  <si>
    <t>プラスワン・システム設備費計</t>
  </si>
  <si>
    <t>・　費用明細書及び領収書を元に、申請する設備ごとの金額を総括表に記入すること</t>
  </si>
  <si>
    <t>・　費用明細書及び領収書の金額との整合性が取れるようにすること</t>
  </si>
  <si>
    <t>（　 　    / 　    ページ）</t>
  </si>
  <si>
    <t>基準単価</t>
  </si>
  <si>
    <t>床面積の合計</t>
  </si>
  <si>
    <t>計（円）</t>
  </si>
  <si>
    <t>申請時の補助
対象合計金額</t>
  </si>
  <si>
    <t>×</t>
  </si>
  <si>
    <t>＝</t>
  </si>
  <si>
    <t>申請時照明設備費計[税抜]</t>
  </si>
  <si>
    <t>-</t>
  </si>
  <si>
    <t>Ａ１</t>
  </si>
  <si>
    <t>　居室シーリングライト</t>
  </si>
  <si>
    <t>　8畳以下</t>
  </si>
  <si>
    <t>Ａ２</t>
  </si>
  <si>
    <t>　居室シーリングライト</t>
  </si>
  <si>
    <t>　8畳超</t>
  </si>
  <si>
    <t>Ｂ</t>
  </si>
  <si>
    <t>　ブラケット</t>
  </si>
  <si>
    <t>C</t>
  </si>
  <si>
    <t>　ペンダント</t>
  </si>
  <si>
    <t>　ランプ1灯の器具</t>
  </si>
  <si>
    <t>D１</t>
  </si>
  <si>
    <t>　ダウンライト</t>
  </si>
  <si>
    <t>D２</t>
  </si>
  <si>
    <t>E１</t>
  </si>
  <si>
    <t>　スポットライト</t>
  </si>
  <si>
    <t>　ランプ１灯の器具</t>
  </si>
  <si>
    <t>Ｅ2</t>
  </si>
  <si>
    <t>　ランプ２灯の器具</t>
  </si>
  <si>
    <t>Ｆ</t>
  </si>
  <si>
    <t>　足元灯</t>
  </si>
  <si>
    <t>Ｇ</t>
  </si>
  <si>
    <t>－</t>
  </si>
  <si>
    <t>定額外
設備費
※照明器具
形式別定額
単価表に
該当しない
もの
※工事費
を含む</t>
  </si>
  <si>
    <t>定額外設備費計</t>
  </si>
  <si>
    <t>－</t>
  </si>
  <si>
    <t>完了時照明設備費計[税抜]</t>
  </si>
  <si>
    <t>-</t>
  </si>
  <si>
    <t>←　費用総括表へ転記</t>
  </si>
  <si>
    <t>＜補助対象費用＞　申請時の補助対象金額</t>
  </si>
  <si>
    <t>＜補助対象費用＞　完了時の補助対象金額</t>
  </si>
  <si>
    <t>換気・照明設備以外</t>
  </si>
  <si>
    <t>プラスワン・システム</t>
  </si>
  <si>
    <t>プラスワン・
システム
設備
（材料）費</t>
  </si>
  <si>
    <t>プラスワン・
システム
工事費</t>
  </si>
  <si>
    <t>補助対象設備（プラスワン・システムを除く）費計</t>
  </si>
  <si>
    <t>プラスワン・システム費計</t>
  </si>
  <si>
    <t>←　費用総括表へ転記</t>
  </si>
  <si>
    <t>－</t>
  </si>
  <si>
    <t>費用明細書【 照明設備 】</t>
  </si>
  <si>
    <r>
      <rPr>
        <sz val="12"/>
        <color indexed="8"/>
        <rFont val="ＭＳ Ｐ明朝"/>
        <family val="1"/>
      </rPr>
      <t>補助金交付申請予定額（Ｌ＝Ｋ/２）</t>
    </r>
    <r>
      <rPr>
        <sz val="11"/>
        <color indexed="8"/>
        <rFont val="ＭＳ Ｐ明朝"/>
        <family val="1"/>
      </rPr>
      <t xml:space="preserve">
※限度額３５０万円</t>
    </r>
  </si>
  <si>
    <r>
      <t xml:space="preserve">高効率個別
エアコン
設備費及び
工事費
</t>
    </r>
    <r>
      <rPr>
        <sz val="10"/>
        <color indexed="8"/>
        <rFont val="ＭＳ Ｐ明朝"/>
        <family val="1"/>
      </rPr>
      <t>※設備単価表に該当する
出力クラスの
もの</t>
    </r>
  </si>
  <si>
    <r>
      <t xml:space="preserve">高効率個別
エアコン
設備費
</t>
    </r>
    <r>
      <rPr>
        <sz val="10"/>
        <color indexed="8"/>
        <rFont val="ＭＳ Ｐ明朝"/>
        <family val="1"/>
      </rPr>
      <t>※設備単価表に該当しない
出力クラスの
もの</t>
    </r>
  </si>
  <si>
    <r>
      <t xml:space="preserve">工事費
</t>
    </r>
    <r>
      <rPr>
        <sz val="9"/>
        <color indexed="8"/>
        <rFont val="ＭＳ Ｐ明朝"/>
        <family val="1"/>
      </rPr>
      <t>※設備単価表に
該当しない
出力クラスのもの</t>
    </r>
  </si>
  <si>
    <t>（　      /       ページ）</t>
  </si>
  <si>
    <t>（　 　    / 　    ページ）</t>
  </si>
  <si>
    <t>（　 　    / 　    ページ）</t>
  </si>
  <si>
    <t>（　      /       ページ）</t>
  </si>
  <si>
    <t>（　　    / 　    ページ）</t>
  </si>
  <si>
    <t>・　設備区分が換気か照明のものについては、各設備の費用明細書に記入すること</t>
  </si>
  <si>
    <t>プラスワン・システム工事費計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</si>
</sst>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[=0]&quot;&quot;;General"/>
    <numFmt numFmtId="185" formatCode="0.00_);[Red]\(0.00\)"/>
    <numFmt numFmtId="186" formatCode="#,##0_ ;[Red]\-#,##0\ "/>
    <numFmt numFmtId="187" formatCode="#,##0.0_ "/>
    <numFmt numFmtId="188" formatCode="#,##0.00_ "/>
    <numFmt numFmtId="189" formatCode="#,##0.0;[Red]\-#,##0.0"/>
    <numFmt numFmtId="190" formatCode="#,##0.000;[Red]\-#,##0.000"/>
    <numFmt numFmtId="191" formatCode="#,##0.0000;[Red]\-#,##0.0000"/>
    <numFmt numFmtId="192" formatCode="0.0"/>
    <numFmt numFmtId="193" formatCode="#,##0.00_ ;[Red]\-#,##0.00\ "/>
    <numFmt numFmtId="194" formatCode="0;\-0;0"/>
    <numFmt numFmtId="195" formatCode="#,##0.000_ ;[Red]\-#,##0.000\ "/>
    <numFmt numFmtId="196" formatCode=";;;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u val="single"/>
      <sz val="18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b/>
      <sz val="15"/>
      <color indexed="8"/>
      <name val="ＭＳ Ｐ明朝"/>
      <family val="1"/>
    </font>
    <font>
      <sz val="7"/>
      <color indexed="8"/>
      <name val="ＭＳ Ｐ明朝"/>
      <family val="1"/>
    </font>
    <font>
      <b/>
      <sz val="18"/>
      <color indexed="8"/>
      <name val="ＭＳ Ｐ明朝"/>
      <family val="1"/>
    </font>
    <font>
      <sz val="12"/>
      <color indexed="8"/>
      <name val="ＭＳ Ｐゴシック"/>
      <family val="3"/>
    </font>
    <font>
      <sz val="9.5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8"/>
      <color theme="1"/>
      <name val="ＭＳ Ｐ明朝"/>
      <family val="1"/>
    </font>
    <font>
      <u val="single"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5"/>
      <color theme="1"/>
      <name val="ＭＳ Ｐ明朝"/>
      <family val="1"/>
    </font>
    <font>
      <sz val="7"/>
      <color theme="1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9.5"/>
      <color theme="1"/>
      <name val="ＭＳ Ｐ明朝"/>
      <family val="1"/>
    </font>
    <font>
      <sz val="18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/>
    </border>
    <border>
      <left>
        <color indexed="63"/>
      </left>
      <right/>
      <top style="medium"/>
      <bottom>
        <color indexed="63"/>
      </bottom>
    </border>
    <border>
      <left/>
      <right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 style="thin"/>
      <right style="thin"/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ck"/>
      <top style="thick"/>
      <bottom style="thick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medium"/>
      <bottom style="thin"/>
    </border>
    <border>
      <left style="thin">
        <color theme="0" tint="-0.4999699890613556"/>
      </left>
      <right>
        <color indexed="63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theme="1" tint="0.49998000264167786"/>
      </bottom>
    </border>
    <border>
      <left>
        <color indexed="63"/>
      </left>
      <right style="medium"/>
      <top>
        <color indexed="63"/>
      </top>
      <bottom style="thin">
        <color theme="1" tint="0.49998000264167786"/>
      </bottom>
    </border>
    <border>
      <left>
        <color indexed="63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theme="1" tint="0.49998000264167786"/>
      </bottom>
    </border>
    <border>
      <left/>
      <right style="thin"/>
      <top>
        <color indexed="63"/>
      </top>
      <bottom style="thin">
        <color theme="1" tint="0.49998000264167786"/>
      </bottom>
    </border>
    <border>
      <left/>
      <right style="thin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/>
    </border>
    <border>
      <left style="thin">
        <color theme="0" tint="-0.4999699890613556"/>
      </left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>
        <color theme="1" tint="0.49998000264167786"/>
      </top>
      <bottom>
        <color indexed="63"/>
      </bottom>
    </border>
    <border>
      <left>
        <color indexed="63"/>
      </left>
      <right style="medium"/>
      <top style="thin">
        <color theme="1" tint="0.49998000264167786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>
        <color indexed="63"/>
      </left>
      <right style="medium"/>
      <top style="thin"/>
      <bottom style="thin">
        <color theme="1" tint="0.49998000264167786"/>
      </bottom>
    </border>
    <border>
      <left style="medium"/>
      <right>
        <color indexed="63"/>
      </right>
      <top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theme="1" tint="0.49998000264167786"/>
      </bottom>
    </border>
    <border>
      <left style="thin">
        <color indexed="23"/>
      </left>
      <right style="thin">
        <color indexed="23"/>
      </right>
      <top style="thin"/>
      <bottom style="thin">
        <color theme="1" tint="0.49998000264167786"/>
      </bottom>
    </border>
    <border>
      <left style="thin">
        <color indexed="23"/>
      </left>
      <right style="thin"/>
      <top style="thin"/>
      <bottom style="thin">
        <color theme="1" tint="0.49998000264167786"/>
      </bottom>
    </border>
    <border>
      <left style="thin"/>
      <right style="thin">
        <color indexed="2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3"/>
      </left>
      <right style="thin">
        <color indexed="2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/>
      <right style="thin">
        <color theme="0" tint="-0.4999699890613556"/>
      </right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1" tint="0.49998000264167786"/>
      </left>
      <right style="thin"/>
      <top>
        <color indexed="63"/>
      </top>
      <bottom style="thin"/>
    </border>
    <border>
      <left style="thin">
        <color theme="1" tint="0.49998000264167786"/>
      </left>
      <right style="medium"/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medium"/>
      <right/>
      <top style="thin"/>
      <bottom style="thin"/>
    </border>
    <border>
      <left style="thin"/>
      <right style="thin">
        <color theme="1" tint="0.49998000264167786"/>
      </right>
      <top style="thin"/>
      <bottom style="thin"/>
    </border>
    <border>
      <left style="thin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>
        <color indexed="63"/>
      </right>
      <top style="medium"/>
      <bottom style="thin"/>
    </border>
    <border>
      <left style="thin">
        <color theme="1" tint="0.49998000264167786"/>
      </left>
      <right style="thin"/>
      <top style="medium"/>
      <bottom style="thin"/>
    </border>
    <border>
      <left style="thin">
        <color theme="1" tint="0.49998000264167786"/>
      </left>
      <right>
        <color indexed="63"/>
      </right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>
        <color indexed="63"/>
      </top>
      <bottom style="thin">
        <color theme="1" tint="0.49998000264167786"/>
      </bottom>
    </border>
    <border>
      <left style="thin"/>
      <right style="medium"/>
      <top style="thin"/>
      <bottom style="thin">
        <color theme="1" tint="0.49998000264167786"/>
      </bottom>
    </border>
    <border>
      <left style="thin"/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 style="medium"/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>
        <color indexed="63"/>
      </top>
      <bottom>
        <color indexed="63"/>
      </bottom>
    </border>
    <border>
      <left style="thin"/>
      <right style="medium"/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>
        <color theme="0" tint="-0.4999699890613556"/>
      </right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/>
    </border>
    <border>
      <left style="thick"/>
      <right/>
      <top style="thick"/>
      <bottom style="thick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medium"/>
      <top style="thin">
        <color theme="0" tint="-0.4999699890613556"/>
      </top>
      <bottom style="thin"/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/>
      <bottom style="thin"/>
    </border>
    <border>
      <left style="thin">
        <color theme="1" tint="0.49998000264167786"/>
      </left>
      <right style="medium"/>
      <top style="thin"/>
      <bottom style="thin">
        <color theme="1" tint="0.49998000264167786"/>
      </bottom>
    </border>
    <border>
      <left style="medium"/>
      <right>
        <color indexed="63"/>
      </right>
      <top style="thin">
        <color theme="0" tint="-0.4999699890613556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>
        <color theme="1" tint="0.49998000264167786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/>
    </border>
    <border>
      <left style="medium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medium"/>
      <top style="double"/>
      <bottom style="thin">
        <color theme="1" tint="0.49998000264167786"/>
      </bottom>
    </border>
    <border>
      <left style="hair"/>
      <right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>
        <color indexed="63"/>
      </top>
      <bottom style="thin">
        <color theme="1" tint="0.49998000264167786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/>
      <right style="thin"/>
      <top>
        <color indexed="63"/>
      </top>
      <bottom style="thin">
        <color indexed="23"/>
      </bottom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>
        <color indexed="63"/>
      </top>
      <bottom style="thin">
        <color theme="0" tint="-0.4999699890613556"/>
      </bottom>
    </border>
    <border>
      <left/>
      <right/>
      <top>
        <color indexed="63"/>
      </top>
      <bottom style="thin">
        <color theme="0" tint="-0.4999699890613556"/>
      </bottom>
    </border>
    <border>
      <left/>
      <right style="thin"/>
      <top>
        <color indexed="63"/>
      </top>
      <bottom style="thin">
        <color theme="0" tint="-0.4999699890613556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>
        <color theme="1" tint="0.49998000264167786"/>
      </right>
      <top style="thin"/>
      <bottom style="thin"/>
    </border>
    <border>
      <left style="medium"/>
      <right style="thin"/>
      <top style="thin"/>
      <bottom style="thin">
        <color theme="1" tint="0.49998000264167786"/>
      </bottom>
    </border>
    <border>
      <left style="medium"/>
      <right style="thin"/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thin">
        <color theme="1" tint="0.49998000264167786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>
        <color indexed="63"/>
      </left>
      <right style="thin">
        <color indexed="23"/>
      </right>
      <top style="medium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 style="thin"/>
      <right style="thin">
        <color theme="1" tint="0.49998000264167786"/>
      </right>
      <top style="thin"/>
      <bottom style="thin">
        <color theme="1" tint="0.49998000264167786"/>
      </bottom>
    </border>
    <border>
      <left style="medium"/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 style="thin"/>
      <top style="thin"/>
      <bottom style="medium"/>
    </border>
    <border>
      <left>
        <color indexed="63"/>
      </left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theme="1" tint="0.49998000264167786"/>
      </left>
      <right style="thin">
        <color indexed="23"/>
      </right>
      <top style="medium"/>
      <bottom style="thin"/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/>
      <right style="medium"/>
      <top style="thin"/>
      <bottom style="medium"/>
    </border>
    <border>
      <left style="thin">
        <color theme="0" tint="-0.4999699890613556"/>
      </left>
      <right style="medium"/>
      <top style="medium"/>
      <bottom style="thin"/>
    </border>
    <border>
      <left style="thin"/>
      <right/>
      <top style="thin"/>
      <bottom style="thin">
        <color theme="1" tint="0.49998000264167786"/>
      </bottom>
    </border>
    <border>
      <left/>
      <right/>
      <top style="thin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>
        <color theme="0" tint="-0.4999699890613556"/>
      </right>
      <top style="medium"/>
      <bottom style="thin"/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 style="thin">
        <color theme="0" tint="-0.4999699890613556"/>
      </left>
      <right style="medium"/>
      <top style="thin"/>
      <bottom style="thin"/>
    </border>
    <border>
      <left style="medium"/>
      <right style="thin"/>
      <top style="thin">
        <color theme="0" tint="-0.499969989061355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>
        <color indexed="63"/>
      </left>
      <right style="medium"/>
      <top style="thin"/>
      <bottom style="thin">
        <color theme="0" tint="-0.499969989061355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5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5" fillId="33" borderId="10" xfId="0" applyNumberFormat="1" applyFont="1" applyFill="1" applyBorder="1" applyAlignment="1" applyProtection="1">
      <alignment vertical="center"/>
      <protection/>
    </xf>
    <xf numFmtId="3" fontId="55" fillId="33" borderId="11" xfId="0" applyNumberFormat="1" applyFont="1" applyFill="1" applyBorder="1" applyAlignment="1" applyProtection="1">
      <alignment vertical="center"/>
      <protection/>
    </xf>
    <xf numFmtId="3" fontId="55" fillId="33" borderId="12" xfId="0" applyNumberFormat="1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vertical="center"/>
      <protection locked="0"/>
    </xf>
    <xf numFmtId="0" fontId="55" fillId="0" borderId="0" xfId="0" applyFont="1" applyBorder="1" applyAlignment="1">
      <alignment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38" fontId="56" fillId="0" borderId="15" xfId="49" applyFont="1" applyBorder="1" applyAlignment="1" applyProtection="1">
      <alignment horizontal="right" vertical="center"/>
      <protection hidden="1"/>
    </xf>
    <xf numFmtId="38" fontId="57" fillId="0" borderId="16" xfId="49" applyFont="1" applyFill="1" applyBorder="1" applyAlignment="1" applyProtection="1">
      <alignment vertical="center"/>
      <protection locked="0"/>
    </xf>
    <xf numFmtId="38" fontId="57" fillId="0" borderId="17" xfId="49" applyFont="1" applyBorder="1" applyAlignment="1" applyProtection="1">
      <alignment vertical="center"/>
      <protection locked="0"/>
    </xf>
    <xf numFmtId="38" fontId="57" fillId="0" borderId="18" xfId="49" applyFont="1" applyBorder="1" applyAlignment="1" applyProtection="1">
      <alignment vertical="center"/>
      <protection locked="0"/>
    </xf>
    <xf numFmtId="38" fontId="57" fillId="0" borderId="15" xfId="49" applyFont="1" applyFill="1" applyBorder="1" applyAlignment="1" applyProtection="1">
      <alignment vertical="center" wrapText="1"/>
      <protection locked="0"/>
    </xf>
    <xf numFmtId="38" fontId="57" fillId="0" borderId="19" xfId="49" applyFont="1" applyBorder="1" applyAlignment="1" applyProtection="1">
      <alignment vertical="center" wrapText="1"/>
      <protection locked="0"/>
    </xf>
    <xf numFmtId="38" fontId="57" fillId="0" borderId="20" xfId="49" applyFont="1" applyBorder="1" applyAlignment="1" applyProtection="1">
      <alignment vertical="center" wrapText="1" shrinkToFit="1"/>
      <protection locked="0"/>
    </xf>
    <xf numFmtId="38" fontId="57" fillId="0" borderId="20" xfId="49" applyFont="1" applyBorder="1" applyAlignment="1" applyProtection="1">
      <alignment vertical="center" wrapText="1"/>
      <protection locked="0"/>
    </xf>
    <xf numFmtId="38" fontId="57" fillId="0" borderId="21" xfId="49" applyFont="1" applyBorder="1" applyAlignment="1" applyProtection="1">
      <alignment vertical="center" wrapText="1"/>
      <protection locked="0"/>
    </xf>
    <xf numFmtId="38" fontId="57" fillId="0" borderId="15" xfId="49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38" fontId="55" fillId="0" borderId="0" xfId="49" applyFont="1" applyAlignment="1" applyProtection="1">
      <alignment vertical="center"/>
      <protection/>
    </xf>
    <xf numFmtId="38" fontId="55" fillId="0" borderId="0" xfId="49" applyFont="1" applyAlignment="1" applyProtection="1">
      <alignment horizontal="right"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38" fontId="58" fillId="34" borderId="0" xfId="49" applyFont="1" applyFill="1" applyBorder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 vertical="center"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38" fontId="55" fillId="34" borderId="0" xfId="49" applyFont="1" applyFill="1" applyBorder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38" fontId="55" fillId="34" borderId="0" xfId="49" applyFont="1" applyFill="1" applyAlignment="1" applyProtection="1">
      <alignment vertical="center"/>
      <protection/>
    </xf>
    <xf numFmtId="0" fontId="57" fillId="34" borderId="15" xfId="0" applyFont="1" applyFill="1" applyBorder="1" applyAlignment="1" applyProtection="1">
      <alignment horizontal="center" vertical="center"/>
      <protection/>
    </xf>
    <xf numFmtId="38" fontId="55" fillId="0" borderId="22" xfId="49" applyFont="1" applyBorder="1" applyAlignment="1" applyProtection="1">
      <alignment horizontal="center" vertical="center"/>
      <protection/>
    </xf>
    <xf numFmtId="38" fontId="55" fillId="0" borderId="23" xfId="49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55" fillId="0" borderId="26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5" fillId="0" borderId="29" xfId="0" applyFont="1" applyFill="1" applyBorder="1" applyAlignment="1" applyProtection="1">
      <alignment horizontal="center" vertical="center"/>
      <protection/>
    </xf>
    <xf numFmtId="38" fontId="57" fillId="33" borderId="30" xfId="51" applyFont="1" applyFill="1" applyBorder="1" applyAlignment="1" applyProtection="1">
      <alignment horizontal="center" vertical="center"/>
      <protection/>
    </xf>
    <xf numFmtId="38" fontId="57" fillId="33" borderId="31" xfId="51" applyFont="1" applyFill="1" applyBorder="1" applyAlignment="1" applyProtection="1">
      <alignment horizontal="center" vertical="center"/>
      <protection/>
    </xf>
    <xf numFmtId="0" fontId="55" fillId="33" borderId="32" xfId="0" applyFont="1" applyFill="1" applyBorder="1" applyAlignment="1" applyProtection="1">
      <alignment horizontal="center" vertical="center" shrinkToFit="1"/>
      <protection/>
    </xf>
    <xf numFmtId="0" fontId="55" fillId="34" borderId="33" xfId="0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0" fontId="57" fillId="0" borderId="35" xfId="0" applyFont="1" applyFill="1" applyBorder="1" applyAlignment="1" applyProtection="1">
      <alignment horizontal="center" vertical="center"/>
      <protection/>
    </xf>
    <xf numFmtId="0" fontId="55" fillId="0" borderId="3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0" borderId="37" xfId="0" applyFont="1" applyFill="1" applyBorder="1" applyAlignment="1" applyProtection="1">
      <alignment horizontal="center" vertical="center"/>
      <protection/>
    </xf>
    <xf numFmtId="0" fontId="57" fillId="0" borderId="38" xfId="0" applyFont="1" applyFill="1" applyBorder="1" applyAlignment="1" applyProtection="1">
      <alignment horizontal="center" vertical="center"/>
      <protection/>
    </xf>
    <xf numFmtId="0" fontId="55" fillId="0" borderId="39" xfId="0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57" fillId="35" borderId="41" xfId="0" applyFont="1" applyFill="1" applyBorder="1" applyAlignment="1" applyProtection="1">
      <alignment horizontal="center" vertical="center"/>
      <protection/>
    </xf>
    <xf numFmtId="0" fontId="55" fillId="35" borderId="42" xfId="0" applyFont="1" applyFill="1" applyBorder="1" applyAlignment="1" applyProtection="1">
      <alignment horizontal="center" vertical="center"/>
      <protection/>
    </xf>
    <xf numFmtId="0" fontId="55" fillId="35" borderId="43" xfId="0" applyFont="1" applyFill="1" applyBorder="1" applyAlignment="1" applyProtection="1">
      <alignment horizontal="center" vertical="center"/>
      <protection/>
    </xf>
    <xf numFmtId="0" fontId="55" fillId="35" borderId="20" xfId="0" applyFont="1" applyFill="1" applyBorder="1" applyAlignment="1" applyProtection="1">
      <alignment horizontal="center" vertical="center"/>
      <protection/>
    </xf>
    <xf numFmtId="0" fontId="55" fillId="0" borderId="44" xfId="0" applyFont="1" applyFill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57" fillId="0" borderId="46" xfId="0" applyFont="1" applyBorder="1" applyAlignment="1" applyProtection="1">
      <alignment horizontal="center" vertical="center"/>
      <protection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7" fillId="0" borderId="48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49" xfId="0" applyFont="1" applyBorder="1" applyAlignment="1" applyProtection="1">
      <alignment horizontal="center" vertical="center"/>
      <protection/>
    </xf>
    <xf numFmtId="0" fontId="57" fillId="35" borderId="39" xfId="0" applyFont="1" applyFill="1" applyBorder="1" applyAlignment="1" applyProtection="1">
      <alignment horizontal="center" vertical="center"/>
      <protection/>
    </xf>
    <xf numFmtId="0" fontId="55" fillId="35" borderId="50" xfId="0" applyFont="1" applyFill="1" applyBorder="1" applyAlignment="1" applyProtection="1">
      <alignment horizontal="center" vertical="center"/>
      <protection/>
    </xf>
    <xf numFmtId="0" fontId="55" fillId="35" borderId="19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5" fillId="0" borderId="51" xfId="0" applyFont="1" applyFill="1" applyBorder="1" applyAlignment="1" applyProtection="1">
      <alignment horizontal="center" vertical="center"/>
      <protection/>
    </xf>
    <xf numFmtId="0" fontId="55" fillId="0" borderId="52" xfId="0" applyFont="1" applyFill="1" applyBorder="1" applyAlignment="1" applyProtection="1">
      <alignment horizontal="center" vertical="center"/>
      <protection/>
    </xf>
    <xf numFmtId="0" fontId="55" fillId="0" borderId="53" xfId="0" applyFont="1" applyFill="1" applyBorder="1" applyAlignment="1" applyProtection="1">
      <alignment horizontal="center" vertical="center"/>
      <protection/>
    </xf>
    <xf numFmtId="0" fontId="57" fillId="0" borderId="54" xfId="0" applyFont="1" applyBorder="1" applyAlignment="1" applyProtection="1">
      <alignment horizontal="center" vertical="center" wrapText="1"/>
      <protection/>
    </xf>
    <xf numFmtId="0" fontId="55" fillId="35" borderId="32" xfId="0" applyFont="1" applyFill="1" applyBorder="1" applyAlignment="1" applyProtection="1">
      <alignment horizontal="center" vertical="center"/>
      <protection/>
    </xf>
    <xf numFmtId="0" fontId="55" fillId="35" borderId="30" xfId="0" applyFont="1" applyFill="1" applyBorder="1" applyAlignment="1" applyProtection="1">
      <alignment horizontal="center" vertical="center"/>
      <protection/>
    </xf>
    <xf numFmtId="0" fontId="57" fillId="0" borderId="55" xfId="0" applyFont="1" applyBorder="1" applyAlignment="1" applyProtection="1">
      <alignment horizontal="center" vertical="center"/>
      <protection/>
    </xf>
    <xf numFmtId="0" fontId="55" fillId="0" borderId="56" xfId="0" applyFont="1" applyFill="1" applyBorder="1" applyAlignment="1" applyProtection="1">
      <alignment horizontal="center" vertical="center"/>
      <protection/>
    </xf>
    <xf numFmtId="0" fontId="55" fillId="0" borderId="42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57" xfId="0" applyFont="1" applyFill="1" applyBorder="1" applyAlignment="1" applyProtection="1">
      <alignment horizontal="center" vertical="center"/>
      <protection/>
    </xf>
    <xf numFmtId="0" fontId="55" fillId="0" borderId="49" xfId="0" applyFont="1" applyFill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left" vertical="center" indent="1"/>
      <protection/>
    </xf>
    <xf numFmtId="0" fontId="57" fillId="0" borderId="54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/>
      <protection/>
    </xf>
    <xf numFmtId="0" fontId="55" fillId="0" borderId="58" xfId="0" applyFont="1" applyBorder="1" applyAlignment="1" applyProtection="1">
      <alignment horizontal="center" vertical="center"/>
      <protection/>
    </xf>
    <xf numFmtId="0" fontId="55" fillId="35" borderId="31" xfId="0" applyFont="1" applyFill="1" applyBorder="1" applyAlignment="1" applyProtection="1">
      <alignment horizontal="center" vertical="center"/>
      <protection/>
    </xf>
    <xf numFmtId="0" fontId="55" fillId="0" borderId="57" xfId="0" applyFont="1" applyBorder="1" applyAlignment="1" applyProtection="1">
      <alignment horizontal="center" vertical="center"/>
      <protection/>
    </xf>
    <xf numFmtId="0" fontId="55" fillId="0" borderId="59" xfId="0" applyFont="1" applyBorder="1" applyAlignment="1" applyProtection="1">
      <alignment horizontal="center" vertical="center"/>
      <protection/>
    </xf>
    <xf numFmtId="0" fontId="55" fillId="0" borderId="52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60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/>
      <protection/>
    </xf>
    <xf numFmtId="38" fontId="55" fillId="0" borderId="15" xfId="49" applyFont="1" applyBorder="1" applyAlignment="1" applyProtection="1">
      <alignment vertical="center" wrapText="1"/>
      <protection/>
    </xf>
    <xf numFmtId="0" fontId="55" fillId="0" borderId="32" xfId="0" applyFont="1" applyBorder="1" applyAlignment="1" applyProtection="1">
      <alignment horizontal="center" vertical="center"/>
      <protection/>
    </xf>
    <xf numFmtId="38" fontId="57" fillId="0" borderId="15" xfId="49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7" fillId="0" borderId="49" xfId="0" applyFont="1" applyBorder="1" applyAlignment="1" applyProtection="1">
      <alignment vertical="center" wrapText="1"/>
      <protection/>
    </xf>
    <xf numFmtId="0" fontId="55" fillId="0" borderId="61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 horizontal="center" vertical="center"/>
      <protection/>
    </xf>
    <xf numFmtId="0" fontId="55" fillId="34" borderId="0" xfId="0" applyFont="1" applyFill="1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 vertical="center"/>
      <protection/>
    </xf>
    <xf numFmtId="0" fontId="55" fillId="34" borderId="0" xfId="0" applyFont="1" applyFill="1" applyAlignment="1" applyProtection="1">
      <alignment horizontal="righ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61" fillId="34" borderId="0" xfId="0" applyFont="1" applyFill="1" applyAlignment="1" applyProtection="1">
      <alignment vertical="center"/>
      <protection/>
    </xf>
    <xf numFmtId="0" fontId="57" fillId="34" borderId="0" xfId="0" applyFont="1" applyFill="1" applyAlignment="1" applyProtection="1">
      <alignment horizontal="right" vertical="center"/>
      <protection/>
    </xf>
    <xf numFmtId="0" fontId="62" fillId="34" borderId="0" xfId="0" applyFont="1" applyFill="1" applyAlignment="1" applyProtection="1">
      <alignment/>
      <protection/>
    </xf>
    <xf numFmtId="0" fontId="55" fillId="36" borderId="62" xfId="0" applyFont="1" applyFill="1" applyBorder="1" applyAlignment="1" applyProtection="1">
      <alignment horizontal="center" vertical="center"/>
      <protection/>
    </xf>
    <xf numFmtId="0" fontId="55" fillId="36" borderId="63" xfId="0" applyFont="1" applyFill="1" applyBorder="1" applyAlignment="1" applyProtection="1">
      <alignment horizontal="center" vertical="center" shrinkToFit="1"/>
      <protection/>
    </xf>
    <xf numFmtId="0" fontId="55" fillId="36" borderId="64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 shrinkToFit="1"/>
      <protection locked="0"/>
    </xf>
    <xf numFmtId="0" fontId="55" fillId="0" borderId="13" xfId="0" applyFont="1" applyFill="1" applyBorder="1" applyAlignment="1" applyProtection="1">
      <alignment horizontal="right" vertical="center"/>
      <protection locked="0"/>
    </xf>
    <xf numFmtId="3" fontId="55" fillId="0" borderId="66" xfId="0" applyNumberFormat="1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horizontal="right" vertical="center"/>
      <protection locked="0"/>
    </xf>
    <xf numFmtId="3" fontId="55" fillId="0" borderId="11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 shrinkToFit="1"/>
      <protection/>
    </xf>
    <xf numFmtId="0" fontId="55" fillId="0" borderId="67" xfId="0" applyFont="1" applyFill="1" applyBorder="1" applyAlignment="1" applyProtection="1">
      <alignment horizontal="right" vertical="center"/>
      <protection locked="0"/>
    </xf>
    <xf numFmtId="3" fontId="55" fillId="0" borderId="12" xfId="0" applyNumberFormat="1" applyFont="1" applyFill="1" applyBorder="1" applyAlignment="1" applyProtection="1">
      <alignment vertical="center"/>
      <protection locked="0"/>
    </xf>
    <xf numFmtId="0" fontId="55" fillId="36" borderId="68" xfId="0" applyFont="1" applyFill="1" applyBorder="1" applyAlignment="1" applyProtection="1">
      <alignment horizontal="center" vertical="center"/>
      <protection/>
    </xf>
    <xf numFmtId="0" fontId="55" fillId="36" borderId="69" xfId="0" applyFont="1" applyFill="1" applyBorder="1" applyAlignment="1" applyProtection="1">
      <alignment horizontal="center" vertical="center" wrapText="1"/>
      <protection/>
    </xf>
    <xf numFmtId="0" fontId="55" fillId="36" borderId="70" xfId="0" applyFont="1" applyFill="1" applyBorder="1" applyAlignment="1" applyProtection="1">
      <alignment horizontal="center" vertical="center" shrinkToFit="1"/>
      <protection/>
    </xf>
    <xf numFmtId="0" fontId="55" fillId="36" borderId="50" xfId="0" applyFont="1" applyFill="1" applyBorder="1" applyAlignment="1" applyProtection="1">
      <alignment horizontal="center" vertical="center" wrapText="1"/>
      <protection/>
    </xf>
    <xf numFmtId="0" fontId="63" fillId="36" borderId="54" xfId="0" applyFont="1" applyFill="1" applyBorder="1" applyAlignment="1" applyProtection="1">
      <alignment horizontal="center" vertical="center" wrapText="1"/>
      <protection/>
    </xf>
    <xf numFmtId="0" fontId="61" fillId="36" borderId="44" xfId="0" applyFont="1" applyFill="1" applyBorder="1" applyAlignment="1" applyProtection="1">
      <alignment horizontal="center" vertical="center" wrapText="1"/>
      <protection/>
    </xf>
    <xf numFmtId="0" fontId="55" fillId="0" borderId="71" xfId="0" applyFont="1" applyFill="1" applyBorder="1" applyAlignment="1" applyProtection="1">
      <alignment vertical="center" shrinkToFit="1"/>
      <protection locked="0"/>
    </xf>
    <xf numFmtId="0" fontId="55" fillId="0" borderId="72" xfId="0" applyFont="1" applyFill="1" applyBorder="1" applyAlignment="1" applyProtection="1">
      <alignment vertical="center" shrinkToFit="1"/>
      <protection locked="0"/>
    </xf>
    <xf numFmtId="0" fontId="55" fillId="0" borderId="24" xfId="0" applyFont="1" applyFill="1" applyBorder="1" applyAlignment="1" applyProtection="1">
      <alignment vertical="center" shrinkToFit="1"/>
      <protection locked="0"/>
    </xf>
    <xf numFmtId="0" fontId="55" fillId="0" borderId="73" xfId="0" applyFont="1" applyFill="1" applyBorder="1" applyAlignment="1" applyProtection="1">
      <alignment vertical="center" shrinkToFit="1"/>
      <protection locked="0"/>
    </xf>
    <xf numFmtId="0" fontId="55" fillId="0" borderId="27" xfId="0" applyFont="1" applyFill="1" applyBorder="1" applyAlignment="1" applyProtection="1">
      <alignment vertical="center" shrinkToFit="1"/>
      <protection locked="0"/>
    </xf>
    <xf numFmtId="0" fontId="55" fillId="0" borderId="74" xfId="0" applyFont="1" applyFill="1" applyBorder="1" applyAlignment="1" applyProtection="1">
      <alignment vertical="center" shrinkToFit="1"/>
      <protection locked="0"/>
    </xf>
    <xf numFmtId="0" fontId="61" fillId="0" borderId="0" xfId="0" applyFont="1" applyAlignment="1" applyProtection="1">
      <alignment vertical="center"/>
      <protection/>
    </xf>
    <xf numFmtId="0" fontId="55" fillId="36" borderId="59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3" fontId="55" fillId="0" borderId="75" xfId="0" applyNumberFormat="1" applyFont="1" applyFill="1" applyBorder="1" applyAlignment="1" applyProtection="1">
      <alignment vertical="center"/>
      <protection locked="0"/>
    </xf>
    <xf numFmtId="0" fontId="55" fillId="34" borderId="0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Alignment="1" applyProtection="1">
      <alignment vertical="center"/>
      <protection/>
    </xf>
    <xf numFmtId="0" fontId="64" fillId="34" borderId="0" xfId="0" applyFont="1" applyFill="1" applyBorder="1" applyAlignment="1" applyProtection="1">
      <alignment vertical="center"/>
      <protection/>
    </xf>
    <xf numFmtId="0" fontId="55" fillId="36" borderId="76" xfId="0" applyFont="1" applyFill="1" applyBorder="1" applyAlignment="1" applyProtection="1">
      <alignment horizontal="center" vertical="center"/>
      <protection/>
    </xf>
    <xf numFmtId="0" fontId="55" fillId="36" borderId="77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 horizontal="right" vertical="center"/>
      <protection locked="0"/>
    </xf>
    <xf numFmtId="0" fontId="55" fillId="0" borderId="13" xfId="0" applyFont="1" applyFill="1" applyBorder="1" applyAlignment="1" applyProtection="1">
      <alignment vertical="center"/>
      <protection locked="0"/>
    </xf>
    <xf numFmtId="3" fontId="55" fillId="0" borderId="78" xfId="0" applyNumberFormat="1" applyFont="1" applyFill="1" applyBorder="1" applyAlignment="1" applyProtection="1">
      <alignment vertical="center"/>
      <protection locked="0"/>
    </xf>
    <xf numFmtId="3" fontId="55" fillId="0" borderId="79" xfId="0" applyNumberFormat="1" applyFont="1" applyFill="1" applyBorder="1" applyAlignment="1" applyProtection="1">
      <alignment horizontal="right" vertical="center"/>
      <protection locked="0"/>
    </xf>
    <xf numFmtId="0" fontId="55" fillId="0" borderId="14" xfId="0" applyFont="1" applyFill="1" applyBorder="1" applyAlignment="1" applyProtection="1">
      <alignment vertical="center"/>
      <protection locked="0"/>
    </xf>
    <xf numFmtId="3" fontId="55" fillId="0" borderId="24" xfId="0" applyNumberFormat="1" applyFont="1" applyFill="1" applyBorder="1" applyAlignment="1" applyProtection="1">
      <alignment vertical="center"/>
      <protection locked="0"/>
    </xf>
    <xf numFmtId="3" fontId="55" fillId="0" borderId="80" xfId="0" applyNumberFormat="1" applyFont="1" applyFill="1" applyBorder="1" applyAlignment="1" applyProtection="1">
      <alignment horizontal="right" vertical="center"/>
      <protection locked="0"/>
    </xf>
    <xf numFmtId="3" fontId="55" fillId="0" borderId="80" xfId="0" applyNumberFormat="1" applyFont="1" applyFill="1" applyBorder="1" applyAlignment="1" applyProtection="1">
      <alignment vertical="center"/>
      <protection locked="0"/>
    </xf>
    <xf numFmtId="0" fontId="55" fillId="0" borderId="67" xfId="0" applyFont="1" applyFill="1" applyBorder="1" applyAlignment="1" applyProtection="1">
      <alignment vertical="center"/>
      <protection locked="0"/>
    </xf>
    <xf numFmtId="3" fontId="55" fillId="0" borderId="27" xfId="0" applyNumberFormat="1" applyFont="1" applyFill="1" applyBorder="1" applyAlignment="1" applyProtection="1">
      <alignment vertical="center"/>
      <protection locked="0"/>
    </xf>
    <xf numFmtId="3" fontId="55" fillId="0" borderId="81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>
      <alignment horizontal="left" vertical="center"/>
    </xf>
    <xf numFmtId="0" fontId="65" fillId="34" borderId="0" xfId="0" applyFont="1" applyFill="1" applyAlignment="1" applyProtection="1">
      <alignment vertical="center"/>
      <protection/>
    </xf>
    <xf numFmtId="0" fontId="62" fillId="34" borderId="0" xfId="0" applyFont="1" applyFill="1" applyAlignment="1" applyProtection="1">
      <alignment horizontal="center" vertical="center"/>
      <protection/>
    </xf>
    <xf numFmtId="0" fontId="61" fillId="34" borderId="0" xfId="0" applyFont="1" applyFill="1" applyAlignment="1" applyProtection="1">
      <alignment vertical="center"/>
      <protection/>
    </xf>
    <xf numFmtId="0" fontId="55" fillId="36" borderId="82" xfId="0" applyFont="1" applyFill="1" applyBorder="1" applyAlignment="1" applyProtection="1">
      <alignment horizontal="center" vertical="center" wrapText="1"/>
      <protection/>
    </xf>
    <xf numFmtId="0" fontId="55" fillId="36" borderId="83" xfId="0" applyFont="1" applyFill="1" applyBorder="1" applyAlignment="1" applyProtection="1">
      <alignment horizontal="center" vertical="center" wrapText="1"/>
      <protection/>
    </xf>
    <xf numFmtId="0" fontId="63" fillId="36" borderId="77" xfId="0" applyFont="1" applyFill="1" applyBorder="1" applyAlignment="1" applyProtection="1">
      <alignment horizontal="center" vertical="center" wrapText="1"/>
      <protection/>
    </xf>
    <xf numFmtId="3" fontId="55" fillId="0" borderId="71" xfId="0" applyNumberFormat="1" applyFont="1" applyFill="1" applyBorder="1" applyAlignment="1" applyProtection="1">
      <alignment horizontal="right" vertical="center"/>
      <protection locked="0"/>
    </xf>
    <xf numFmtId="3" fontId="55" fillId="0" borderId="24" xfId="0" applyNumberFormat="1" applyFont="1" applyFill="1" applyBorder="1" applyAlignment="1" applyProtection="1">
      <alignment horizontal="right" vertical="center"/>
      <protection locked="0"/>
    </xf>
    <xf numFmtId="3" fontId="55" fillId="0" borderId="24" xfId="0" applyNumberFormat="1" applyFont="1" applyFill="1" applyBorder="1" applyAlignment="1" applyProtection="1">
      <alignment vertical="center"/>
      <protection locked="0"/>
    </xf>
    <xf numFmtId="0" fontId="55" fillId="0" borderId="67" xfId="0" applyFont="1" applyFill="1" applyBorder="1" applyAlignment="1" applyProtection="1">
      <alignment vertical="center"/>
      <protection locked="0"/>
    </xf>
    <xf numFmtId="3" fontId="55" fillId="0" borderId="84" xfId="0" applyNumberFormat="1" applyFont="1" applyFill="1" applyBorder="1" applyAlignment="1" applyProtection="1">
      <alignment vertical="center"/>
      <protection locked="0"/>
    </xf>
    <xf numFmtId="0" fontId="55" fillId="0" borderId="85" xfId="0" applyFont="1" applyFill="1" applyBorder="1" applyAlignment="1" applyProtection="1">
      <alignment vertical="center" shrinkToFit="1"/>
      <protection locked="0"/>
    </xf>
    <xf numFmtId="0" fontId="55" fillId="36" borderId="86" xfId="0" applyFont="1" applyFill="1" applyBorder="1" applyAlignment="1" applyProtection="1">
      <alignment horizontal="center" vertical="center"/>
      <protection/>
    </xf>
    <xf numFmtId="0" fontId="55" fillId="36" borderId="8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5" fillId="0" borderId="88" xfId="0" applyFont="1" applyFill="1" applyBorder="1" applyAlignment="1" applyProtection="1">
      <alignment horizontal="right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3" fontId="55" fillId="0" borderId="78" xfId="0" applyNumberFormat="1" applyFont="1" applyFill="1" applyBorder="1" applyAlignment="1" applyProtection="1">
      <alignment horizontal="right" vertical="center"/>
      <protection locked="0"/>
    </xf>
    <xf numFmtId="3" fontId="55" fillId="0" borderId="27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Alignment="1">
      <alignment vertical="center"/>
    </xf>
    <xf numFmtId="0" fontId="55" fillId="0" borderId="89" xfId="0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horizontal="center" vertical="center" wrapText="1" shrinkToFit="1"/>
      <protection locked="0"/>
    </xf>
    <xf numFmtId="0" fontId="55" fillId="0" borderId="90" xfId="0" applyFont="1" applyFill="1" applyBorder="1" applyAlignment="1" applyProtection="1">
      <alignment horizontal="center" vertical="center" shrinkToFit="1"/>
      <protection locked="0"/>
    </xf>
    <xf numFmtId="0" fontId="55" fillId="0" borderId="91" xfId="0" applyFont="1" applyFill="1" applyBorder="1" applyAlignment="1" applyProtection="1">
      <alignment vertical="center" shrinkToFit="1"/>
      <protection locked="0"/>
    </xf>
    <xf numFmtId="0" fontId="55" fillId="0" borderId="90" xfId="0" applyFont="1" applyFill="1" applyBorder="1" applyAlignment="1" applyProtection="1">
      <alignment vertical="center"/>
      <protection locked="0"/>
    </xf>
    <xf numFmtId="0" fontId="55" fillId="0" borderId="91" xfId="0" applyFont="1" applyFill="1" applyBorder="1" applyAlignment="1" applyProtection="1">
      <alignment horizontal="center" vertical="center" shrinkToFit="1"/>
      <protection locked="0"/>
    </xf>
    <xf numFmtId="3" fontId="55" fillId="0" borderId="92" xfId="0" applyNumberFormat="1" applyFont="1" applyFill="1" applyBorder="1" applyAlignment="1" applyProtection="1">
      <alignment vertical="center"/>
      <protection locked="0"/>
    </xf>
    <xf numFmtId="3" fontId="55" fillId="0" borderId="84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shrinkToFit="1"/>
    </xf>
    <xf numFmtId="3" fontId="55" fillId="0" borderId="0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65" xfId="0" applyFont="1" applyFill="1" applyBorder="1" applyAlignment="1" applyProtection="1">
      <alignment horizontal="left" vertical="center" wrapText="1"/>
      <protection locked="0"/>
    </xf>
    <xf numFmtId="0" fontId="55" fillId="0" borderId="23" xfId="0" applyFont="1" applyFill="1" applyBorder="1" applyAlignment="1" applyProtection="1">
      <alignment horizontal="left" vertical="center" wrapText="1"/>
      <protection locked="0"/>
    </xf>
    <xf numFmtId="0" fontId="55" fillId="0" borderId="93" xfId="0" applyFont="1" applyFill="1" applyBorder="1" applyAlignment="1" applyProtection="1">
      <alignment horizontal="left" vertical="center" wrapText="1"/>
      <protection locked="0"/>
    </xf>
    <xf numFmtId="0" fontId="55" fillId="0" borderId="94" xfId="0" applyFont="1" applyFill="1" applyBorder="1" applyAlignment="1" applyProtection="1">
      <alignment vertical="center" shrinkToFit="1"/>
      <protection locked="0"/>
    </xf>
    <xf numFmtId="0" fontId="55" fillId="34" borderId="95" xfId="0" applyFont="1" applyFill="1" applyBorder="1" applyAlignment="1">
      <alignment vertical="center"/>
    </xf>
    <xf numFmtId="0" fontId="55" fillId="0" borderId="95" xfId="0" applyFont="1" applyFill="1" applyBorder="1" applyAlignment="1">
      <alignment vertical="center"/>
    </xf>
    <xf numFmtId="0" fontId="55" fillId="0" borderId="96" xfId="0" applyFont="1" applyFill="1" applyBorder="1" applyAlignment="1" applyProtection="1">
      <alignment horizontal="center" vertical="center" shrinkToFit="1"/>
      <protection locked="0"/>
    </xf>
    <xf numFmtId="0" fontId="55" fillId="0" borderId="97" xfId="0" applyFont="1" applyFill="1" applyBorder="1" applyAlignment="1" applyProtection="1">
      <alignment vertical="center" shrinkToFit="1"/>
      <protection locked="0"/>
    </xf>
    <xf numFmtId="0" fontId="55" fillId="0" borderId="96" xfId="0" applyFont="1" applyFill="1" applyBorder="1" applyAlignment="1" applyProtection="1">
      <alignment vertical="center"/>
      <protection locked="0"/>
    </xf>
    <xf numFmtId="0" fontId="55" fillId="0" borderId="97" xfId="0" applyFont="1" applyFill="1" applyBorder="1" applyAlignment="1" applyProtection="1">
      <alignment horizontal="center" vertical="center" shrinkToFit="1"/>
      <protection locked="0"/>
    </xf>
    <xf numFmtId="3" fontId="55" fillId="0" borderId="98" xfId="0" applyNumberFormat="1" applyFont="1" applyFill="1" applyBorder="1" applyAlignment="1" applyProtection="1">
      <alignment vertical="center"/>
      <protection locked="0"/>
    </xf>
    <xf numFmtId="3" fontId="55" fillId="0" borderId="99" xfId="0" applyNumberFormat="1" applyFont="1" applyFill="1" applyBorder="1" applyAlignment="1" applyProtection="1">
      <alignment horizontal="right" vertical="center"/>
      <protection locked="0"/>
    </xf>
    <xf numFmtId="0" fontId="55" fillId="0" borderId="100" xfId="0" applyFont="1" applyFill="1" applyBorder="1" applyAlignment="1" applyProtection="1">
      <alignment vertical="center" shrinkToFit="1"/>
      <protection locked="0"/>
    </xf>
    <xf numFmtId="0" fontId="55" fillId="0" borderId="101" xfId="0" applyFont="1" applyFill="1" applyBorder="1" applyAlignment="1" applyProtection="1">
      <alignment horizontal="center" vertical="center" shrinkToFit="1"/>
      <protection locked="0"/>
    </xf>
    <xf numFmtId="0" fontId="55" fillId="0" borderId="102" xfId="0" applyFont="1" applyFill="1" applyBorder="1" applyAlignment="1" applyProtection="1">
      <alignment vertical="center" shrinkToFit="1"/>
      <protection locked="0"/>
    </xf>
    <xf numFmtId="0" fontId="55" fillId="0" borderId="101" xfId="0" applyFont="1" applyFill="1" applyBorder="1" applyAlignment="1" applyProtection="1">
      <alignment vertical="center"/>
      <protection locked="0"/>
    </xf>
    <xf numFmtId="0" fontId="55" fillId="0" borderId="102" xfId="0" applyFont="1" applyFill="1" applyBorder="1" applyAlignment="1" applyProtection="1">
      <alignment horizontal="center" vertical="center" shrinkToFit="1"/>
      <protection locked="0"/>
    </xf>
    <xf numFmtId="3" fontId="55" fillId="0" borderId="103" xfId="0" applyNumberFormat="1" applyFont="1" applyFill="1" applyBorder="1" applyAlignment="1" applyProtection="1">
      <alignment vertical="center"/>
      <protection locked="0"/>
    </xf>
    <xf numFmtId="3" fontId="55" fillId="0" borderId="104" xfId="0" applyNumberFormat="1" applyFont="1" applyFill="1" applyBorder="1" applyAlignment="1" applyProtection="1">
      <alignment vertical="center"/>
      <protection locked="0"/>
    </xf>
    <xf numFmtId="0" fontId="55" fillId="0" borderId="105" xfId="0" applyFont="1" applyFill="1" applyBorder="1" applyAlignment="1" applyProtection="1">
      <alignment vertical="center" shrinkToFit="1"/>
      <protection locked="0"/>
    </xf>
    <xf numFmtId="0" fontId="55" fillId="0" borderId="106" xfId="0" applyFont="1" applyFill="1" applyBorder="1" applyAlignment="1" applyProtection="1">
      <alignment horizontal="center" vertical="center" shrinkToFit="1"/>
      <protection locked="0"/>
    </xf>
    <xf numFmtId="0" fontId="55" fillId="0" borderId="107" xfId="0" applyFont="1" applyFill="1" applyBorder="1" applyAlignment="1" applyProtection="1">
      <alignment vertical="center" shrinkToFit="1"/>
      <protection locked="0"/>
    </xf>
    <xf numFmtId="0" fontId="55" fillId="0" borderId="106" xfId="0" applyFont="1" applyFill="1" applyBorder="1" applyAlignment="1" applyProtection="1">
      <alignment vertical="center"/>
      <protection locked="0"/>
    </xf>
    <xf numFmtId="0" fontId="55" fillId="0" borderId="107" xfId="0" applyFont="1" applyFill="1" applyBorder="1" applyAlignment="1" applyProtection="1">
      <alignment horizontal="center" vertical="center" shrinkToFit="1"/>
      <protection locked="0"/>
    </xf>
    <xf numFmtId="3" fontId="55" fillId="0" borderId="108" xfId="0" applyNumberFormat="1" applyFont="1" applyFill="1" applyBorder="1" applyAlignment="1" applyProtection="1">
      <alignment vertical="center"/>
      <protection locked="0"/>
    </xf>
    <xf numFmtId="3" fontId="55" fillId="0" borderId="109" xfId="0" applyNumberFormat="1" applyFont="1" applyFill="1" applyBorder="1" applyAlignment="1" applyProtection="1">
      <alignment vertical="center"/>
      <protection locked="0"/>
    </xf>
    <xf numFmtId="0" fontId="55" fillId="0" borderId="110" xfId="0" applyFont="1" applyFill="1" applyBorder="1" applyAlignment="1" applyProtection="1">
      <alignment vertical="center" shrinkToFit="1"/>
      <protection locked="0"/>
    </xf>
    <xf numFmtId="0" fontId="55" fillId="0" borderId="111" xfId="0" applyFont="1" applyFill="1" applyBorder="1" applyAlignment="1" applyProtection="1">
      <alignment horizontal="center" vertical="center" shrinkToFit="1"/>
      <protection locked="0"/>
    </xf>
    <xf numFmtId="0" fontId="55" fillId="0" borderId="112" xfId="0" applyFont="1" applyFill="1" applyBorder="1" applyAlignment="1" applyProtection="1">
      <alignment vertical="center" shrinkToFit="1"/>
      <protection locked="0"/>
    </xf>
    <xf numFmtId="0" fontId="55" fillId="0" borderId="111" xfId="0" applyFont="1" applyFill="1" applyBorder="1" applyAlignment="1" applyProtection="1">
      <alignment vertical="center"/>
      <protection locked="0"/>
    </xf>
    <xf numFmtId="0" fontId="55" fillId="0" borderId="112" xfId="0" applyFont="1" applyFill="1" applyBorder="1" applyAlignment="1" applyProtection="1">
      <alignment horizontal="center" vertical="center" shrinkToFit="1"/>
      <protection locked="0"/>
    </xf>
    <xf numFmtId="3" fontId="55" fillId="0" borderId="113" xfId="0" applyNumberFormat="1" applyFont="1" applyFill="1" applyBorder="1" applyAlignment="1" applyProtection="1">
      <alignment vertical="center"/>
      <protection locked="0"/>
    </xf>
    <xf numFmtId="0" fontId="55" fillId="0" borderId="114" xfId="0" applyFont="1" applyFill="1" applyBorder="1" applyAlignment="1" applyProtection="1">
      <alignment horizontal="center" vertical="center" shrinkToFit="1"/>
      <protection locked="0"/>
    </xf>
    <xf numFmtId="0" fontId="55" fillId="0" borderId="115" xfId="0" applyFont="1" applyFill="1" applyBorder="1" applyAlignment="1" applyProtection="1">
      <alignment vertical="center" shrinkToFit="1"/>
      <protection locked="0"/>
    </xf>
    <xf numFmtId="0" fontId="55" fillId="0" borderId="114" xfId="0" applyFont="1" applyFill="1" applyBorder="1" applyAlignment="1" applyProtection="1">
      <alignment vertical="center"/>
      <protection locked="0"/>
    </xf>
    <xf numFmtId="0" fontId="55" fillId="0" borderId="115" xfId="0" applyFont="1" applyFill="1" applyBorder="1" applyAlignment="1" applyProtection="1">
      <alignment horizontal="center" vertical="center" shrinkToFit="1"/>
      <protection locked="0"/>
    </xf>
    <xf numFmtId="3" fontId="55" fillId="0" borderId="116" xfId="0" applyNumberFormat="1" applyFont="1" applyFill="1" applyBorder="1" applyAlignment="1" applyProtection="1">
      <alignment vertical="center"/>
      <protection locked="0"/>
    </xf>
    <xf numFmtId="0" fontId="55" fillId="0" borderId="117" xfId="0" applyFont="1" applyFill="1" applyBorder="1" applyAlignment="1" applyProtection="1">
      <alignment horizontal="center" vertical="center" shrinkToFit="1"/>
      <protection locked="0"/>
    </xf>
    <xf numFmtId="0" fontId="55" fillId="0" borderId="118" xfId="0" applyFont="1" applyFill="1" applyBorder="1" applyAlignment="1" applyProtection="1">
      <alignment vertical="center" shrinkToFit="1"/>
      <protection locked="0"/>
    </xf>
    <xf numFmtId="0" fontId="55" fillId="0" borderId="117" xfId="0" applyFont="1" applyFill="1" applyBorder="1" applyAlignment="1" applyProtection="1">
      <alignment vertical="center"/>
      <protection locked="0"/>
    </xf>
    <xf numFmtId="0" fontId="55" fillId="0" borderId="118" xfId="0" applyFont="1" applyFill="1" applyBorder="1" applyAlignment="1" applyProtection="1">
      <alignment horizontal="center" vertical="center" shrinkToFit="1"/>
      <protection locked="0"/>
    </xf>
    <xf numFmtId="3" fontId="55" fillId="0" borderId="119" xfId="0" applyNumberFormat="1" applyFont="1" applyFill="1" applyBorder="1" applyAlignment="1" applyProtection="1">
      <alignment vertical="center"/>
      <protection locked="0"/>
    </xf>
    <xf numFmtId="3" fontId="55" fillId="0" borderId="120" xfId="0" applyNumberFormat="1" applyFont="1" applyFill="1" applyBorder="1" applyAlignment="1" applyProtection="1">
      <alignment vertical="center"/>
      <protection locked="0"/>
    </xf>
    <xf numFmtId="0" fontId="55" fillId="0" borderId="121" xfId="0" applyFont="1" applyFill="1" applyBorder="1" applyAlignment="1" applyProtection="1">
      <alignment vertical="center" shrinkToFit="1"/>
      <protection locked="0"/>
    </xf>
    <xf numFmtId="0" fontId="55" fillId="36" borderId="122" xfId="0" applyFont="1" applyFill="1" applyBorder="1" applyAlignment="1" applyProtection="1">
      <alignment horizontal="center" vertical="center" shrinkToFit="1"/>
      <protection/>
    </xf>
    <xf numFmtId="0" fontId="55" fillId="36" borderId="123" xfId="0" applyFont="1" applyFill="1" applyBorder="1" applyAlignment="1" applyProtection="1">
      <alignment horizontal="center" vertical="center"/>
      <protection/>
    </xf>
    <xf numFmtId="0" fontId="55" fillId="36" borderId="5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5" fillId="36" borderId="122" xfId="0" applyFont="1" applyFill="1" applyBorder="1" applyAlignment="1" applyProtection="1">
      <alignment horizontal="center" vertical="center" wrapText="1"/>
      <protection/>
    </xf>
    <xf numFmtId="0" fontId="55" fillId="36" borderId="124" xfId="0" applyFont="1" applyFill="1" applyBorder="1" applyAlignment="1" applyProtection="1">
      <alignment horizontal="center" vertical="center"/>
      <protection/>
    </xf>
    <xf numFmtId="0" fontId="66" fillId="36" borderId="69" xfId="0" applyFont="1" applyFill="1" applyBorder="1" applyAlignment="1" applyProtection="1">
      <alignment horizontal="center" vertical="center" wrapText="1"/>
      <protection/>
    </xf>
    <xf numFmtId="0" fontId="61" fillId="36" borderId="125" xfId="0" applyFont="1" applyFill="1" applyBorder="1" applyAlignment="1" applyProtection="1">
      <alignment horizontal="center" vertical="center" wrapText="1"/>
      <protection/>
    </xf>
    <xf numFmtId="0" fontId="55" fillId="36" borderId="126" xfId="0" applyFont="1" applyFill="1" applyBorder="1" applyAlignment="1" applyProtection="1">
      <alignment horizontal="center" vertical="center" wrapText="1"/>
      <protection/>
    </xf>
    <xf numFmtId="0" fontId="55" fillId="36" borderId="127" xfId="0" applyFont="1" applyFill="1" applyBorder="1" applyAlignment="1" applyProtection="1">
      <alignment horizontal="center" vertical="center" shrinkToFit="1"/>
      <protection/>
    </xf>
    <xf numFmtId="0" fontId="66" fillId="36" borderId="126" xfId="0" applyFont="1" applyFill="1" applyBorder="1" applyAlignment="1" applyProtection="1">
      <alignment horizontal="center" vertical="center" wrapText="1"/>
      <protection/>
    </xf>
    <xf numFmtId="0" fontId="55" fillId="36" borderId="128" xfId="0" applyFont="1" applyFill="1" applyBorder="1" applyAlignment="1" applyProtection="1">
      <alignment horizontal="center" vertical="center"/>
      <protection/>
    </xf>
    <xf numFmtId="0" fontId="55" fillId="36" borderId="129" xfId="0" applyFont="1" applyFill="1" applyBorder="1" applyAlignment="1" applyProtection="1">
      <alignment horizontal="center" vertical="center" wrapText="1"/>
      <protection/>
    </xf>
    <xf numFmtId="0" fontId="63" fillId="36" borderId="69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60" fillId="34" borderId="0" xfId="0" applyFont="1" applyFill="1" applyAlignment="1" applyProtection="1">
      <alignment vertical="center"/>
      <protection/>
    </xf>
    <xf numFmtId="0" fontId="55" fillId="36" borderId="130" xfId="0" applyFont="1" applyFill="1" applyBorder="1" applyAlignment="1" applyProtection="1">
      <alignment horizontal="center" vertical="center"/>
      <protection/>
    </xf>
    <xf numFmtId="0" fontId="55" fillId="33" borderId="71" xfId="0" applyFont="1" applyFill="1" applyBorder="1" applyAlignment="1" applyProtection="1">
      <alignment horizontal="center" vertical="center" shrinkToFit="1"/>
      <protection/>
    </xf>
    <xf numFmtId="0" fontId="55" fillId="33" borderId="24" xfId="0" applyFont="1" applyFill="1" applyBorder="1" applyAlignment="1" applyProtection="1">
      <alignment horizontal="center" vertical="center" shrinkToFit="1"/>
      <protection/>
    </xf>
    <xf numFmtId="0" fontId="55" fillId="33" borderId="27" xfId="0" applyFont="1" applyFill="1" applyBorder="1" applyAlignment="1" applyProtection="1">
      <alignment horizontal="center" vertical="center" shrinkToFit="1"/>
      <protection/>
    </xf>
    <xf numFmtId="0" fontId="0" fillId="0" borderId="0" xfId="66" applyFont="1" applyProtection="1">
      <alignment vertical="center"/>
      <protection/>
    </xf>
    <xf numFmtId="0" fontId="0" fillId="0" borderId="0" xfId="67" applyFont="1" applyProtection="1">
      <alignment vertical="center"/>
      <protection/>
    </xf>
    <xf numFmtId="0" fontId="55" fillId="36" borderId="131" xfId="0" applyFont="1" applyFill="1" applyBorder="1" applyAlignment="1" applyProtection="1">
      <alignment horizontal="center" vertical="center"/>
      <protection/>
    </xf>
    <xf numFmtId="0" fontId="55" fillId="36" borderId="132" xfId="0" applyFont="1" applyFill="1" applyBorder="1" applyAlignment="1" applyProtection="1">
      <alignment horizontal="center" vertical="center" wrapText="1"/>
      <protection/>
    </xf>
    <xf numFmtId="0" fontId="55" fillId="36" borderId="132" xfId="0" applyFont="1" applyFill="1" applyBorder="1" applyAlignment="1" applyProtection="1">
      <alignment horizontal="center" vertical="center"/>
      <protection/>
    </xf>
    <xf numFmtId="0" fontId="55" fillId="36" borderId="133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49" fontId="55" fillId="0" borderId="66" xfId="0" applyNumberFormat="1" applyFont="1" applyFill="1" applyBorder="1" applyAlignment="1" applyProtection="1">
      <alignment vertical="center" shrinkToFit="1"/>
      <protection locked="0"/>
    </xf>
    <xf numFmtId="49" fontId="55" fillId="0" borderId="11" xfId="0" applyNumberFormat="1" applyFont="1" applyFill="1" applyBorder="1" applyAlignment="1" applyProtection="1">
      <alignment vertical="center" shrinkToFit="1"/>
      <protection locked="0"/>
    </xf>
    <xf numFmtId="49" fontId="55" fillId="0" borderId="12" xfId="0" applyNumberFormat="1" applyFont="1" applyFill="1" applyBorder="1" applyAlignment="1" applyProtection="1">
      <alignment vertical="center" shrinkToFit="1"/>
      <protection locked="0"/>
    </xf>
    <xf numFmtId="49" fontId="55" fillId="0" borderId="75" xfId="0" applyNumberFormat="1" applyFont="1" applyFill="1" applyBorder="1" applyAlignment="1" applyProtection="1">
      <alignment vertical="center" shrinkToFit="1"/>
      <protection locked="0"/>
    </xf>
    <xf numFmtId="49" fontId="55" fillId="0" borderId="134" xfId="0" applyNumberFormat="1" applyFont="1" applyFill="1" applyBorder="1" applyAlignment="1" applyProtection="1">
      <alignment vertical="center" shrinkToFit="1"/>
      <protection locked="0"/>
    </xf>
    <xf numFmtId="49" fontId="55" fillId="0" borderId="92" xfId="0" applyNumberFormat="1" applyFont="1" applyFill="1" applyBorder="1" applyAlignment="1" applyProtection="1">
      <alignment vertical="center" shrinkToFit="1"/>
      <protection locked="0"/>
    </xf>
    <xf numFmtId="49" fontId="55" fillId="0" borderId="98" xfId="0" applyNumberFormat="1" applyFont="1" applyFill="1" applyBorder="1" applyAlignment="1" applyProtection="1">
      <alignment vertical="center" shrinkToFit="1"/>
      <protection locked="0"/>
    </xf>
    <xf numFmtId="49" fontId="55" fillId="0" borderId="103" xfId="0" applyNumberFormat="1" applyFont="1" applyFill="1" applyBorder="1" applyAlignment="1" applyProtection="1">
      <alignment vertical="center" shrinkToFit="1"/>
      <protection locked="0"/>
    </xf>
    <xf numFmtId="49" fontId="55" fillId="0" borderId="108" xfId="0" applyNumberFormat="1" applyFont="1" applyFill="1" applyBorder="1" applyAlignment="1" applyProtection="1">
      <alignment vertical="center" shrinkToFit="1"/>
      <protection locked="0"/>
    </xf>
    <xf numFmtId="49" fontId="55" fillId="0" borderId="113" xfId="0" applyNumberFormat="1" applyFont="1" applyFill="1" applyBorder="1" applyAlignment="1" applyProtection="1">
      <alignment vertical="center" shrinkToFit="1"/>
      <protection locked="0"/>
    </xf>
    <xf numFmtId="49" fontId="55" fillId="0" borderId="116" xfId="0" applyNumberFormat="1" applyFont="1" applyFill="1" applyBorder="1" applyAlignment="1" applyProtection="1">
      <alignment vertical="center" shrinkToFit="1"/>
      <protection locked="0"/>
    </xf>
    <xf numFmtId="49" fontId="55" fillId="0" borderId="119" xfId="0" applyNumberFormat="1" applyFont="1" applyFill="1" applyBorder="1" applyAlignment="1" applyProtection="1">
      <alignment vertical="center" shrinkToFit="1"/>
      <protection locked="0"/>
    </xf>
    <xf numFmtId="3" fontId="55" fillId="0" borderId="88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57" fillId="33" borderId="0" xfId="0" applyFont="1" applyFill="1" applyAlignment="1" applyProtection="1">
      <alignment horizontal="right" vertical="center"/>
      <protection locked="0"/>
    </xf>
    <xf numFmtId="0" fontId="55" fillId="33" borderId="135" xfId="0" applyFont="1" applyFill="1" applyBorder="1" applyAlignment="1" applyProtection="1">
      <alignment vertical="center"/>
      <protection locked="0"/>
    </xf>
    <xf numFmtId="0" fontId="55" fillId="33" borderId="14" xfId="0" applyFont="1" applyFill="1" applyBorder="1" applyAlignment="1" applyProtection="1">
      <alignment vertical="center"/>
      <protection locked="0"/>
    </xf>
    <xf numFmtId="0" fontId="55" fillId="33" borderId="67" xfId="0" applyFont="1" applyFill="1" applyBorder="1" applyAlignment="1" applyProtection="1">
      <alignment vertical="center"/>
      <protection locked="0"/>
    </xf>
    <xf numFmtId="3" fontId="55" fillId="33" borderId="79" xfId="0" applyNumberFormat="1" applyFont="1" applyFill="1" applyBorder="1" applyAlignment="1" applyProtection="1">
      <alignment vertical="center"/>
      <protection locked="0"/>
    </xf>
    <xf numFmtId="0" fontId="55" fillId="33" borderId="136" xfId="0" applyFont="1" applyFill="1" applyBorder="1" applyAlignment="1" applyProtection="1">
      <alignment vertical="center"/>
      <protection locked="0"/>
    </xf>
    <xf numFmtId="3" fontId="55" fillId="33" borderId="80" xfId="0" applyNumberFormat="1" applyFont="1" applyFill="1" applyBorder="1" applyAlignment="1" applyProtection="1">
      <alignment vertical="center"/>
      <protection locked="0"/>
    </xf>
    <xf numFmtId="3" fontId="55" fillId="33" borderId="11" xfId="0" applyNumberFormat="1" applyFont="1" applyFill="1" applyBorder="1" applyAlignment="1" applyProtection="1">
      <alignment vertical="center"/>
      <protection locked="0"/>
    </xf>
    <xf numFmtId="0" fontId="55" fillId="33" borderId="90" xfId="0" applyFont="1" applyFill="1" applyBorder="1" applyAlignment="1" applyProtection="1">
      <alignment vertical="center"/>
      <protection locked="0"/>
    </xf>
    <xf numFmtId="3" fontId="55" fillId="33" borderId="92" xfId="0" applyNumberFormat="1" applyFont="1" applyFill="1" applyBorder="1" applyAlignment="1" applyProtection="1">
      <alignment vertical="center"/>
      <protection locked="0"/>
    </xf>
    <xf numFmtId="3" fontId="55" fillId="33" borderId="137" xfId="0" applyNumberFormat="1" applyFont="1" applyFill="1" applyBorder="1" applyAlignment="1" applyProtection="1">
      <alignment horizontal="right" vertical="center"/>
      <protection locked="0"/>
    </xf>
    <xf numFmtId="0" fontId="55" fillId="33" borderId="138" xfId="0" applyFont="1" applyFill="1" applyBorder="1" applyAlignment="1" applyProtection="1">
      <alignment vertical="center" shrinkToFit="1"/>
      <protection locked="0"/>
    </xf>
    <xf numFmtId="3" fontId="55" fillId="33" borderId="25" xfId="0" applyNumberFormat="1" applyFont="1" applyFill="1" applyBorder="1" applyAlignment="1" applyProtection="1">
      <alignment horizontal="right" vertical="center"/>
      <protection locked="0"/>
    </xf>
    <xf numFmtId="0" fontId="55" fillId="33" borderId="139" xfId="0" applyFont="1" applyFill="1" applyBorder="1" applyAlignment="1" applyProtection="1">
      <alignment vertical="center" shrinkToFit="1"/>
      <protection locked="0"/>
    </xf>
    <xf numFmtId="3" fontId="55" fillId="33" borderId="140" xfId="0" applyNumberFormat="1" applyFont="1" applyFill="1" applyBorder="1" applyAlignment="1" applyProtection="1">
      <alignment horizontal="right" vertical="center"/>
      <protection locked="0"/>
    </xf>
    <xf numFmtId="0" fontId="55" fillId="33" borderId="141" xfId="0" applyFont="1" applyFill="1" applyBorder="1" applyAlignment="1" applyProtection="1">
      <alignment vertical="center" shrinkToFit="1"/>
      <protection locked="0"/>
    </xf>
    <xf numFmtId="3" fontId="55" fillId="0" borderId="66" xfId="0" applyNumberFormat="1" applyFont="1" applyFill="1" applyBorder="1" applyAlignment="1" applyProtection="1">
      <alignment vertical="center"/>
      <protection locked="0"/>
    </xf>
    <xf numFmtId="3" fontId="55" fillId="0" borderId="11" xfId="0" applyNumberFormat="1" applyFont="1" applyFill="1" applyBorder="1" applyAlignment="1" applyProtection="1">
      <alignment vertical="center"/>
      <protection locked="0"/>
    </xf>
    <xf numFmtId="0" fontId="55" fillId="33" borderId="142" xfId="0" applyFont="1" applyFill="1" applyBorder="1" applyAlignment="1" applyProtection="1">
      <alignment vertical="center"/>
      <protection locked="0"/>
    </xf>
    <xf numFmtId="3" fontId="55" fillId="33" borderId="42" xfId="0" applyNumberFormat="1" applyFont="1" applyFill="1" applyBorder="1" applyAlignment="1" applyProtection="1">
      <alignment vertical="center"/>
      <protection locked="0"/>
    </xf>
    <xf numFmtId="0" fontId="55" fillId="33" borderId="143" xfId="0" applyFont="1" applyFill="1" applyBorder="1" applyAlignment="1" applyProtection="1">
      <alignment vertical="center" shrinkToFit="1"/>
      <protection locked="0"/>
    </xf>
    <xf numFmtId="0" fontId="55" fillId="33" borderId="136" xfId="0" applyFont="1" applyFill="1" applyBorder="1" applyAlignment="1" applyProtection="1">
      <alignment horizontal="center" vertical="center" shrinkToFit="1"/>
      <protection locked="0"/>
    </xf>
    <xf numFmtId="0" fontId="55" fillId="33" borderId="144" xfId="0" applyFont="1" applyFill="1" applyBorder="1" applyAlignment="1" applyProtection="1">
      <alignment horizontal="center" vertical="center" shrinkToFit="1"/>
      <protection locked="0"/>
    </xf>
    <xf numFmtId="0" fontId="55" fillId="33" borderId="13" xfId="0" applyFont="1" applyFill="1" applyBorder="1" applyAlignment="1" applyProtection="1">
      <alignment horizontal="center" vertical="center" shrinkToFit="1"/>
      <protection locked="0"/>
    </xf>
    <xf numFmtId="0" fontId="55" fillId="33" borderId="14" xfId="0" applyFont="1" applyFill="1" applyBorder="1" applyAlignment="1" applyProtection="1">
      <alignment horizontal="center" vertical="center" shrinkToFit="1"/>
      <protection locked="0"/>
    </xf>
    <xf numFmtId="0" fontId="55" fillId="33" borderId="90" xfId="0" applyFont="1" applyFill="1" applyBorder="1" applyAlignment="1" applyProtection="1">
      <alignment horizontal="center" vertical="center" shrinkToFit="1"/>
      <protection locked="0"/>
    </xf>
    <xf numFmtId="3" fontId="55" fillId="0" borderId="12" xfId="0" applyNumberFormat="1" applyFont="1" applyFill="1" applyBorder="1" applyAlignment="1" applyProtection="1">
      <alignment vertical="center"/>
      <protection locked="0"/>
    </xf>
    <xf numFmtId="0" fontId="55" fillId="36" borderId="145" xfId="0" applyFont="1" applyFill="1" applyBorder="1" applyAlignment="1" applyProtection="1">
      <alignment horizontal="center" vertical="center"/>
      <protection/>
    </xf>
    <xf numFmtId="3" fontId="55" fillId="0" borderId="78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79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80" xfId="0" applyNumberFormat="1" applyFont="1" applyFill="1" applyBorder="1" applyAlignment="1" applyProtection="1">
      <alignment horizontal="right" vertical="center" shrinkToFit="1"/>
      <protection locked="0"/>
    </xf>
    <xf numFmtId="3" fontId="55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5" fillId="36" borderId="19" xfId="0" applyFont="1" applyFill="1" applyBorder="1" applyAlignment="1" applyProtection="1">
      <alignment horizontal="center" vertical="center"/>
      <protection/>
    </xf>
    <xf numFmtId="0" fontId="61" fillId="36" borderId="146" xfId="0" applyFont="1" applyFill="1" applyBorder="1" applyAlignment="1" applyProtection="1">
      <alignment horizontal="center" vertical="center" wrapText="1"/>
      <protection/>
    </xf>
    <xf numFmtId="0" fontId="55" fillId="36" borderId="57" xfId="0" applyFont="1" applyFill="1" applyBorder="1" applyAlignment="1" applyProtection="1">
      <alignment horizontal="center" vertical="center"/>
      <protection/>
    </xf>
    <xf numFmtId="0" fontId="55" fillId="36" borderId="147" xfId="0" applyFont="1" applyFill="1" applyBorder="1" applyAlignment="1" applyProtection="1">
      <alignment horizontal="center" vertical="center"/>
      <protection/>
    </xf>
    <xf numFmtId="0" fontId="55" fillId="36" borderId="82" xfId="0" applyFont="1" applyFill="1" applyBorder="1" applyAlignment="1" applyProtection="1">
      <alignment horizontal="center" vertical="center"/>
      <protection/>
    </xf>
    <xf numFmtId="0" fontId="55" fillId="36" borderId="148" xfId="0" applyFont="1" applyFill="1" applyBorder="1" applyAlignment="1" applyProtection="1">
      <alignment horizontal="center" vertical="center"/>
      <protection/>
    </xf>
    <xf numFmtId="196" fontId="57" fillId="35" borderId="20" xfId="49" applyNumberFormat="1" applyFont="1" applyFill="1" applyBorder="1" applyAlignment="1" applyProtection="1">
      <alignment vertical="center" wrapText="1"/>
      <protection hidden="1"/>
    </xf>
    <xf numFmtId="196" fontId="57" fillId="35" borderId="19" xfId="49" applyNumberFormat="1" applyFont="1" applyFill="1" applyBorder="1" applyAlignment="1" applyProtection="1">
      <alignment vertical="center" wrapText="1"/>
      <protection hidden="1"/>
    </xf>
    <xf numFmtId="196" fontId="57" fillId="35" borderId="32" xfId="49" applyNumberFormat="1" applyFont="1" applyFill="1" applyBorder="1" applyAlignment="1" applyProtection="1">
      <alignment vertical="center"/>
      <protection hidden="1"/>
    </xf>
    <xf numFmtId="38" fontId="57" fillId="33" borderId="32" xfId="49" applyFont="1" applyFill="1" applyBorder="1" applyAlignment="1" applyProtection="1">
      <alignment vertical="center" shrinkToFit="1"/>
      <protection hidden="1"/>
    </xf>
    <xf numFmtId="38" fontId="57" fillId="0" borderId="52" xfId="49" applyFont="1" applyFill="1" applyBorder="1" applyAlignment="1" applyProtection="1">
      <alignment vertical="center" shrinkToFit="1"/>
      <protection hidden="1" locked="0"/>
    </xf>
    <xf numFmtId="38" fontId="57" fillId="0" borderId="52" xfId="49" applyFont="1" applyBorder="1" applyAlignment="1" applyProtection="1">
      <alignment vertical="center" wrapText="1" shrinkToFit="1"/>
      <protection hidden="1" locked="0"/>
    </xf>
    <xf numFmtId="38" fontId="57" fillId="0" borderId="147" xfId="49" applyFont="1" applyBorder="1" applyAlignment="1" applyProtection="1">
      <alignment vertical="center"/>
      <protection hidden="1"/>
    </xf>
    <xf numFmtId="38" fontId="57" fillId="0" borderId="52" xfId="49" applyFont="1" applyBorder="1" applyAlignment="1" applyProtection="1">
      <alignment horizontal="right" vertical="center"/>
      <protection hidden="1"/>
    </xf>
    <xf numFmtId="38" fontId="57" fillId="34" borderId="149" xfId="49" applyFont="1" applyFill="1" applyBorder="1" applyAlignment="1" applyProtection="1">
      <alignment horizontal="right" vertical="center" shrinkToFit="1"/>
      <protection hidden="1"/>
    </xf>
    <xf numFmtId="38" fontId="57" fillId="0" borderId="150" xfId="49" applyFont="1" applyFill="1" applyBorder="1" applyAlignment="1" applyProtection="1">
      <alignment vertical="center"/>
      <protection hidden="1"/>
    </xf>
    <xf numFmtId="38" fontId="57" fillId="0" borderId="128" xfId="49" applyFont="1" applyFill="1" applyBorder="1" applyAlignment="1" applyProtection="1">
      <alignment vertical="center" wrapText="1"/>
      <protection hidden="1"/>
    </xf>
    <xf numFmtId="38" fontId="57" fillId="0" borderId="151" xfId="49" applyFont="1" applyFill="1" applyBorder="1" applyAlignment="1" applyProtection="1">
      <alignment vertical="center" wrapText="1"/>
      <protection hidden="1"/>
    </xf>
    <xf numFmtId="38" fontId="57" fillId="0" borderId="95" xfId="49" applyFont="1" applyBorder="1" applyAlignment="1" applyProtection="1">
      <alignment vertical="center"/>
      <protection hidden="1"/>
    </xf>
    <xf numFmtId="38" fontId="57" fillId="0" borderId="152" xfId="49" applyFont="1" applyFill="1" applyBorder="1" applyAlignment="1" applyProtection="1">
      <alignment horizontal="right" vertical="center" shrinkToFit="1"/>
      <protection hidden="1"/>
    </xf>
    <xf numFmtId="38" fontId="57" fillId="0" borderId="152" xfId="49" applyFont="1" applyBorder="1" applyAlignment="1" applyProtection="1">
      <alignment vertical="center" wrapText="1" shrinkToFit="1"/>
      <protection hidden="1"/>
    </xf>
    <xf numFmtId="38" fontId="57" fillId="34" borderId="149" xfId="49" applyFont="1" applyFill="1" applyBorder="1" applyAlignment="1" applyProtection="1">
      <alignment vertical="center"/>
      <protection hidden="1"/>
    </xf>
    <xf numFmtId="38" fontId="57" fillId="0" borderId="151" xfId="49" applyFont="1" applyBorder="1" applyAlignment="1" applyProtection="1">
      <alignment vertical="center" wrapText="1"/>
      <protection hidden="1"/>
    </xf>
    <xf numFmtId="38" fontId="57" fillId="0" borderId="151" xfId="49" applyFont="1" applyBorder="1" applyAlignment="1" applyProtection="1">
      <alignment vertical="center" wrapText="1" shrinkToFit="1"/>
      <protection hidden="1"/>
    </xf>
    <xf numFmtId="38" fontId="57" fillId="0" borderId="153" xfId="49" applyFont="1" applyBorder="1" applyAlignment="1" applyProtection="1">
      <alignment vertical="center" wrapText="1"/>
      <protection hidden="1"/>
    </xf>
    <xf numFmtId="38" fontId="57" fillId="0" borderId="15" xfId="49" applyFont="1" applyBorder="1" applyAlignment="1" applyProtection="1">
      <alignment vertical="center" wrapText="1"/>
      <protection hidden="1"/>
    </xf>
    <xf numFmtId="38" fontId="57" fillId="0" borderId="32" xfId="49" applyFont="1" applyBorder="1" applyAlignment="1" applyProtection="1">
      <alignment vertical="center" wrapText="1"/>
      <protection hidden="1"/>
    </xf>
    <xf numFmtId="3" fontId="55" fillId="0" borderId="154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 shrinkToFi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 vertical="center" shrinkToFi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 shrinkToFit="1"/>
      <protection locked="0"/>
    </xf>
    <xf numFmtId="0" fontId="60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right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/>
      <protection/>
    </xf>
    <xf numFmtId="0" fontId="55" fillId="36" borderId="77" xfId="0" applyFont="1" applyFill="1" applyBorder="1" applyAlignment="1" applyProtection="1">
      <alignment vertical="center" shrinkToFit="1"/>
      <protection/>
    </xf>
    <xf numFmtId="0" fontId="55" fillId="36" borderId="77" xfId="0" applyFont="1" applyFill="1" applyBorder="1" applyAlignment="1" applyProtection="1">
      <alignment vertical="center"/>
      <protection/>
    </xf>
    <xf numFmtId="0" fontId="55" fillId="33" borderId="32" xfId="0" applyFont="1" applyFill="1" applyBorder="1" applyAlignment="1" applyProtection="1">
      <alignment horizontal="center" vertical="center"/>
      <protection/>
    </xf>
    <xf numFmtId="3" fontId="55" fillId="33" borderId="32" xfId="0" applyNumberFormat="1" applyFont="1" applyFill="1" applyBorder="1" applyAlignment="1" applyProtection="1">
      <alignment vertical="center"/>
      <protection/>
    </xf>
    <xf numFmtId="3" fontId="55" fillId="33" borderId="32" xfId="0" applyNumberFormat="1" applyFont="1" applyFill="1" applyBorder="1" applyAlignment="1" applyProtection="1">
      <alignment horizontal="center" vertical="center"/>
      <protection/>
    </xf>
    <xf numFmtId="0" fontId="64" fillId="36" borderId="83" xfId="0" applyFont="1" applyFill="1" applyBorder="1" applyAlignment="1" applyProtection="1">
      <alignment horizontal="center" vertical="center" wrapText="1"/>
      <protection/>
    </xf>
    <xf numFmtId="3" fontId="55" fillId="34" borderId="15" xfId="0" applyNumberFormat="1" applyFont="1" applyFill="1" applyBorder="1" applyAlignment="1" applyProtection="1">
      <alignment vertical="center"/>
      <protection/>
    </xf>
    <xf numFmtId="0" fontId="55" fillId="34" borderId="15" xfId="0" applyFont="1" applyFill="1" applyBorder="1" applyAlignment="1" applyProtection="1">
      <alignment vertical="center"/>
      <protection/>
    </xf>
    <xf numFmtId="0" fontId="55" fillId="34" borderId="0" xfId="66" applyFont="1" applyFill="1" applyBorder="1" applyAlignment="1" applyProtection="1">
      <alignment horizontal="center" vertical="center"/>
      <protection/>
    </xf>
    <xf numFmtId="0" fontId="55" fillId="34" borderId="0" xfId="66" applyFont="1" applyFill="1" applyBorder="1" applyProtection="1">
      <alignment vertical="center"/>
      <protection/>
    </xf>
    <xf numFmtId="0" fontId="62" fillId="34" borderId="0" xfId="66" applyFont="1" applyFill="1" applyProtection="1">
      <alignment vertical="center"/>
      <protection/>
    </xf>
    <xf numFmtId="0" fontId="55" fillId="36" borderId="76" xfId="66" applyFont="1" applyFill="1" applyBorder="1" applyAlignment="1" applyProtection="1">
      <alignment horizontal="center" vertical="center"/>
      <protection/>
    </xf>
    <xf numFmtId="0" fontId="55" fillId="36" borderId="77" xfId="66" applyFont="1" applyFill="1" applyBorder="1" applyAlignment="1" applyProtection="1">
      <alignment horizontal="center" vertical="center" wrapText="1"/>
      <protection/>
    </xf>
    <xf numFmtId="0" fontId="0" fillId="0" borderId="0" xfId="66" applyFont="1" applyProtection="1">
      <alignment vertical="center"/>
      <protection locked="0"/>
    </xf>
    <xf numFmtId="0" fontId="55" fillId="0" borderId="0" xfId="66" applyFont="1" applyFill="1" applyBorder="1" applyAlignment="1" applyProtection="1">
      <alignment horizontal="left" vertical="center"/>
      <protection locked="0"/>
    </xf>
    <xf numFmtId="0" fontId="55" fillId="36" borderId="131" xfId="0" applyFont="1" applyFill="1" applyBorder="1" applyAlignment="1" applyProtection="1">
      <alignment horizontal="center" vertical="center" shrinkToFit="1"/>
      <protection/>
    </xf>
    <xf numFmtId="0" fontId="63" fillId="36" borderId="147" xfId="0" applyFont="1" applyFill="1" applyBorder="1" applyAlignment="1" applyProtection="1">
      <alignment horizontal="center" vertical="center" wrapText="1"/>
      <protection/>
    </xf>
    <xf numFmtId="0" fontId="61" fillId="36" borderId="155" xfId="0" applyFont="1" applyFill="1" applyBorder="1" applyAlignment="1" applyProtection="1">
      <alignment horizontal="center" vertical="center"/>
      <protection/>
    </xf>
    <xf numFmtId="0" fontId="63" fillId="36" borderId="50" xfId="0" applyFont="1" applyFill="1" applyBorder="1" applyAlignment="1" applyProtection="1">
      <alignment horizontal="center" vertical="center" wrapText="1"/>
      <protection/>
    </xf>
    <xf numFmtId="0" fontId="61" fillId="36" borderId="44" xfId="0" applyFont="1" applyFill="1" applyBorder="1" applyAlignment="1" applyProtection="1">
      <alignment horizontal="center" vertical="center"/>
      <protection/>
    </xf>
    <xf numFmtId="0" fontId="55" fillId="0" borderId="95" xfId="0" applyFont="1" applyFill="1" applyBorder="1" applyAlignment="1" applyProtection="1">
      <alignment vertical="center" shrinkToFit="1"/>
      <protection locked="0"/>
    </xf>
    <xf numFmtId="0" fontId="57" fillId="0" borderId="52" xfId="0" applyFont="1" applyFill="1" applyBorder="1" applyAlignment="1" applyProtection="1">
      <alignment horizontal="center" vertical="center"/>
      <protection/>
    </xf>
    <xf numFmtId="0" fontId="57" fillId="0" borderId="156" xfId="0" applyFont="1" applyFill="1" applyBorder="1" applyAlignment="1" applyProtection="1">
      <alignment horizontal="center" vertical="center"/>
      <protection/>
    </xf>
    <xf numFmtId="0" fontId="55" fillId="0" borderId="43" xfId="0" applyFont="1" applyFill="1" applyBorder="1" applyAlignment="1" applyProtection="1">
      <alignment horizontal="center" vertical="center"/>
      <protection/>
    </xf>
    <xf numFmtId="0" fontId="55" fillId="0" borderId="59" xfId="0" applyFont="1" applyFill="1" applyBorder="1" applyAlignment="1" applyProtection="1">
      <alignment horizontal="center" vertical="center"/>
      <protection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5" fillId="35" borderId="53" xfId="0" applyFont="1" applyFill="1" applyBorder="1" applyAlignment="1" applyProtection="1">
      <alignment horizontal="center" vertical="center"/>
      <protection/>
    </xf>
    <xf numFmtId="0" fontId="55" fillId="0" borderId="53" xfId="0" applyFont="1" applyFill="1" applyBorder="1" applyAlignment="1" applyProtection="1">
      <alignment horizontal="center" vertical="center"/>
      <protection/>
    </xf>
    <xf numFmtId="38" fontId="57" fillId="0" borderId="52" xfId="49" applyFont="1" applyFill="1" applyBorder="1" applyAlignment="1" applyProtection="1">
      <alignment vertical="center"/>
      <protection locked="0"/>
    </xf>
    <xf numFmtId="0" fontId="57" fillId="0" borderId="43" xfId="0" applyFont="1" applyFill="1" applyBorder="1" applyAlignment="1" applyProtection="1">
      <alignment horizontal="center" vertical="center"/>
      <protection/>
    </xf>
    <xf numFmtId="0" fontId="55" fillId="35" borderId="43" xfId="0" applyFont="1" applyFill="1" applyBorder="1" applyAlignment="1" applyProtection="1">
      <alignment vertical="center"/>
      <protection/>
    </xf>
    <xf numFmtId="196" fontId="55" fillId="35" borderId="20" xfId="49" applyNumberFormat="1" applyFont="1" applyFill="1" applyBorder="1" applyAlignment="1" applyProtection="1">
      <alignment vertical="center"/>
      <protection hidden="1"/>
    </xf>
    <xf numFmtId="0" fontId="55" fillId="35" borderId="20" xfId="0" applyFont="1" applyFill="1" applyBorder="1" applyAlignment="1" applyProtection="1">
      <alignment vertical="center"/>
      <protection/>
    </xf>
    <xf numFmtId="0" fontId="57" fillId="0" borderId="157" xfId="0" applyFont="1" applyFill="1" applyBorder="1" applyAlignment="1" applyProtection="1">
      <alignment horizontal="center" vertical="center"/>
      <protection/>
    </xf>
    <xf numFmtId="0" fontId="57" fillId="0" borderId="158" xfId="0" applyFont="1" applyFill="1" applyBorder="1" applyAlignment="1" applyProtection="1">
      <alignment horizontal="center" vertical="center"/>
      <protection/>
    </xf>
    <xf numFmtId="0" fontId="55" fillId="0" borderId="159" xfId="0" applyFont="1" applyFill="1" applyBorder="1" applyAlignment="1" applyProtection="1">
      <alignment horizontal="center" vertical="center"/>
      <protection/>
    </xf>
    <xf numFmtId="0" fontId="55" fillId="0" borderId="158" xfId="0" applyFont="1" applyFill="1" applyBorder="1" applyAlignment="1" applyProtection="1">
      <alignment horizontal="center" vertical="center"/>
      <protection/>
    </xf>
    <xf numFmtId="38" fontId="57" fillId="0" borderId="158" xfId="49" applyFont="1" applyFill="1" applyBorder="1" applyAlignment="1" applyProtection="1">
      <alignment vertical="center"/>
      <protection locked="0"/>
    </xf>
    <xf numFmtId="0" fontId="55" fillId="0" borderId="160" xfId="0" applyFont="1" applyFill="1" applyBorder="1" applyAlignment="1" applyProtection="1">
      <alignment horizontal="center" vertical="center"/>
      <protection/>
    </xf>
    <xf numFmtId="0" fontId="57" fillId="0" borderId="156" xfId="0" applyFont="1" applyBorder="1" applyAlignment="1" applyProtection="1">
      <alignment horizontal="center" vertical="center" wrapText="1"/>
      <protection/>
    </xf>
    <xf numFmtId="38" fontId="57" fillId="0" borderId="52" xfId="49" applyFont="1" applyBorder="1" applyAlignment="1" applyProtection="1">
      <alignment vertical="center" wrapText="1" shrinkToFit="1"/>
      <protection locked="0"/>
    </xf>
    <xf numFmtId="0" fontId="57" fillId="0" borderId="161" xfId="0" applyFont="1" applyBorder="1" applyAlignment="1" applyProtection="1">
      <alignment horizontal="center" vertical="center" wrapText="1"/>
      <protection/>
    </xf>
    <xf numFmtId="0" fontId="55" fillId="0" borderId="162" xfId="0" applyFont="1" applyFill="1" applyBorder="1" applyAlignment="1" applyProtection="1">
      <alignment horizontal="center" vertical="center"/>
      <protection/>
    </xf>
    <xf numFmtId="38" fontId="57" fillId="0" borderId="163" xfId="49" applyFont="1" applyBorder="1" applyAlignment="1" applyProtection="1">
      <alignment vertical="center" wrapText="1" shrinkToFit="1"/>
      <protection locked="0"/>
    </xf>
    <xf numFmtId="0" fontId="55" fillId="0" borderId="164" xfId="0" applyFont="1" applyFill="1" applyBorder="1" applyAlignment="1" applyProtection="1">
      <alignment horizontal="center" vertical="center"/>
      <protection/>
    </xf>
    <xf numFmtId="38" fontId="57" fillId="0" borderId="163" xfId="49" applyFont="1" applyFill="1" applyBorder="1" applyAlignment="1" applyProtection="1">
      <alignment vertical="center" wrapText="1"/>
      <protection locked="0"/>
    </xf>
    <xf numFmtId="0" fontId="55" fillId="36" borderId="39" xfId="0" applyFont="1" applyFill="1" applyBorder="1" applyAlignment="1" applyProtection="1">
      <alignment horizontal="center" vertical="center"/>
      <protection/>
    </xf>
    <xf numFmtId="0" fontId="55" fillId="36" borderId="19" xfId="0" applyFont="1" applyFill="1" applyBorder="1" applyAlignment="1" applyProtection="1">
      <alignment horizontal="center" vertical="center"/>
      <protection/>
    </xf>
    <xf numFmtId="0" fontId="55" fillId="36" borderId="50" xfId="0" applyFont="1" applyFill="1" applyBorder="1" applyAlignment="1" applyProtection="1">
      <alignment horizontal="center" vertical="center"/>
      <protection/>
    </xf>
    <xf numFmtId="0" fontId="55" fillId="0" borderId="165" xfId="0" applyFont="1" applyFill="1" applyBorder="1" applyAlignment="1" applyProtection="1">
      <alignment vertical="center" shrinkToFit="1"/>
      <protection locked="0"/>
    </xf>
    <xf numFmtId="0" fontId="55" fillId="0" borderId="23" xfId="0" applyFont="1" applyFill="1" applyBorder="1" applyAlignment="1" applyProtection="1">
      <alignment vertical="center" shrinkToFit="1"/>
      <protection locked="0"/>
    </xf>
    <xf numFmtId="0" fontId="67" fillId="34" borderId="0" xfId="0" applyFont="1" applyFill="1" applyAlignment="1" applyProtection="1">
      <alignment horizontal="center"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55" fillId="34" borderId="15" xfId="0" applyFont="1" applyFill="1" applyBorder="1" applyAlignment="1" applyProtection="1">
      <alignment horizontal="left" vertical="center"/>
      <protection/>
    </xf>
    <xf numFmtId="0" fontId="55" fillId="0" borderId="166" xfId="0" applyFont="1" applyFill="1" applyBorder="1" applyAlignment="1" applyProtection="1">
      <alignment vertical="center" shrinkToFit="1"/>
      <protection locked="0"/>
    </xf>
    <xf numFmtId="0" fontId="55" fillId="0" borderId="93" xfId="0" applyFont="1" applyFill="1" applyBorder="1" applyAlignment="1" applyProtection="1">
      <alignment vertical="center" shrinkToFit="1"/>
      <protection locked="0"/>
    </xf>
    <xf numFmtId="0" fontId="55" fillId="0" borderId="167" xfId="0" applyFont="1" applyFill="1" applyBorder="1" applyAlignment="1" applyProtection="1">
      <alignment vertical="center" shrinkToFit="1"/>
      <protection locked="0"/>
    </xf>
    <xf numFmtId="0" fontId="55" fillId="0" borderId="65" xfId="0" applyFont="1" applyFill="1" applyBorder="1" applyAlignment="1" applyProtection="1">
      <alignment vertical="center" shrinkToFit="1"/>
      <protection locked="0"/>
    </xf>
    <xf numFmtId="0" fontId="55" fillId="36" borderId="126" xfId="0" applyFont="1" applyFill="1" applyBorder="1" applyAlignment="1" applyProtection="1">
      <alignment horizontal="center" vertical="center"/>
      <protection/>
    </xf>
    <xf numFmtId="0" fontId="55" fillId="36" borderId="127" xfId="0" applyFont="1" applyFill="1" applyBorder="1" applyAlignment="1" applyProtection="1">
      <alignment horizontal="center" vertical="center"/>
      <protection/>
    </xf>
    <xf numFmtId="0" fontId="55" fillId="36" borderId="168" xfId="0" applyFont="1" applyFill="1" applyBorder="1" applyAlignment="1" applyProtection="1">
      <alignment horizontal="center" vertical="center"/>
      <protection/>
    </xf>
    <xf numFmtId="0" fontId="55" fillId="36" borderId="70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61" fillId="36" borderId="146" xfId="0" applyFont="1" applyFill="1" applyBorder="1" applyAlignment="1" applyProtection="1">
      <alignment horizontal="center" vertical="center" wrapText="1"/>
      <protection/>
    </xf>
    <xf numFmtId="0" fontId="55" fillId="36" borderId="69" xfId="0" applyFont="1" applyFill="1" applyBorder="1" applyAlignment="1" applyProtection="1">
      <alignment horizontal="center" vertical="center"/>
      <protection/>
    </xf>
    <xf numFmtId="0" fontId="55" fillId="36" borderId="125" xfId="0" applyFont="1" applyFill="1" applyBorder="1" applyAlignment="1" applyProtection="1">
      <alignment horizontal="center" vertical="center"/>
      <protection/>
    </xf>
    <xf numFmtId="0" fontId="55" fillId="36" borderId="77" xfId="0" applyFont="1" applyFill="1" applyBorder="1" applyAlignment="1" applyProtection="1">
      <alignment horizontal="center" vertical="center"/>
      <protection/>
    </xf>
    <xf numFmtId="0" fontId="55" fillId="0" borderId="88" xfId="0" applyFont="1" applyFill="1" applyBorder="1" applyAlignment="1" applyProtection="1">
      <alignment horizontal="center" vertical="center" shrinkToFit="1"/>
      <protection locked="0"/>
    </xf>
    <xf numFmtId="0" fontId="55" fillId="0" borderId="169" xfId="0" applyFont="1" applyFill="1" applyBorder="1" applyAlignment="1" applyProtection="1">
      <alignment horizontal="center" vertical="center" shrinkToFit="1"/>
      <protection locked="0"/>
    </xf>
    <xf numFmtId="0" fontId="55" fillId="0" borderId="14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Fill="1" applyBorder="1" applyAlignment="1" applyProtection="1">
      <alignment horizontal="center" vertical="center" shrinkToFit="1"/>
      <protection locked="0"/>
    </xf>
    <xf numFmtId="0" fontId="55" fillId="36" borderId="8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55" fillId="0" borderId="170" xfId="0" applyFont="1" applyFill="1" applyBorder="1" applyAlignment="1" applyProtection="1">
      <alignment horizontal="center" vertical="center" shrinkToFit="1"/>
      <protection locked="0"/>
    </xf>
    <xf numFmtId="0" fontId="55" fillId="0" borderId="93" xfId="0" applyFont="1" applyFill="1" applyBorder="1" applyAlignment="1" applyProtection="1">
      <alignment horizontal="center" vertical="center" shrinkToFit="1"/>
      <protection locked="0"/>
    </xf>
    <xf numFmtId="0" fontId="55" fillId="0" borderId="67" xfId="0" applyFont="1" applyFill="1" applyBorder="1" applyAlignment="1" applyProtection="1">
      <alignment horizontal="center" vertical="center" shrinkToFit="1"/>
      <protection locked="0"/>
    </xf>
    <xf numFmtId="0" fontId="55" fillId="36" borderId="129" xfId="0" applyFont="1" applyFill="1" applyBorder="1" applyAlignment="1" applyProtection="1">
      <alignment horizontal="center" vertical="center"/>
      <protection/>
    </xf>
    <xf numFmtId="0" fontId="61" fillId="36" borderId="171" xfId="0" applyFont="1" applyFill="1" applyBorder="1" applyAlignment="1" applyProtection="1">
      <alignment horizontal="center" vertical="center" wrapText="1"/>
      <protection/>
    </xf>
    <xf numFmtId="0" fontId="55" fillId="0" borderId="172" xfId="0" applyFont="1" applyFill="1" applyBorder="1" applyAlignment="1" applyProtection="1">
      <alignment vertical="center" shrinkToFit="1"/>
      <protection locked="0"/>
    </xf>
    <xf numFmtId="0" fontId="55" fillId="36" borderId="57" xfId="0" applyFont="1" applyFill="1" applyBorder="1" applyAlignment="1" applyProtection="1">
      <alignment horizontal="center" vertical="center"/>
      <protection/>
    </xf>
    <xf numFmtId="0" fontId="55" fillId="36" borderId="147" xfId="0" applyFont="1" applyFill="1" applyBorder="1" applyAlignment="1" applyProtection="1">
      <alignment horizontal="center" vertical="center"/>
      <protection/>
    </xf>
    <xf numFmtId="0" fontId="55" fillId="36" borderId="57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Alignment="1" applyProtection="1">
      <alignment horizontal="center" vertical="center" wrapText="1"/>
      <protection/>
    </xf>
    <xf numFmtId="0" fontId="62" fillId="34" borderId="0" xfId="0" applyFont="1" applyFill="1" applyAlignment="1" applyProtection="1">
      <alignment horizontal="center" vertical="center"/>
      <protection/>
    </xf>
    <xf numFmtId="0" fontId="55" fillId="36" borderId="57" xfId="0" applyFont="1" applyFill="1" applyBorder="1" applyAlignment="1" applyProtection="1">
      <alignment horizontal="center" vertical="center" shrinkToFit="1"/>
      <protection/>
    </xf>
    <xf numFmtId="0" fontId="55" fillId="36" borderId="147" xfId="0" applyFont="1" applyFill="1" applyBorder="1" applyAlignment="1" applyProtection="1">
      <alignment horizontal="center" vertical="center" shrinkToFit="1"/>
      <protection/>
    </xf>
    <xf numFmtId="0" fontId="55" fillId="36" borderId="122" xfId="0" applyFont="1" applyFill="1" applyBorder="1" applyAlignment="1" applyProtection="1">
      <alignment horizontal="center" vertical="center"/>
      <protection/>
    </xf>
    <xf numFmtId="0" fontId="55" fillId="36" borderId="82" xfId="0" applyFont="1" applyFill="1" applyBorder="1" applyAlignment="1" applyProtection="1">
      <alignment horizontal="center" vertical="center"/>
      <protection/>
    </xf>
    <xf numFmtId="0" fontId="55" fillId="36" borderId="64" xfId="0" applyFont="1" applyFill="1" applyBorder="1" applyAlignment="1" applyProtection="1">
      <alignment horizontal="center" vertical="center"/>
      <protection/>
    </xf>
    <xf numFmtId="0" fontId="55" fillId="36" borderId="147" xfId="0" applyFont="1" applyFill="1" applyBorder="1" applyAlignment="1" applyProtection="1">
      <alignment horizontal="center" vertical="center" wrapText="1"/>
      <protection/>
    </xf>
    <xf numFmtId="0" fontId="55" fillId="36" borderId="83" xfId="0" applyFont="1" applyFill="1" applyBorder="1" applyAlignment="1" applyProtection="1">
      <alignment horizontal="center" vertical="center" wrapText="1"/>
      <protection/>
    </xf>
    <xf numFmtId="0" fontId="61" fillId="36" borderId="40" xfId="0" applyFont="1" applyFill="1" applyBorder="1" applyAlignment="1" applyProtection="1">
      <alignment horizontal="center" vertical="center"/>
      <protection/>
    </xf>
    <xf numFmtId="38" fontId="57" fillId="0" borderId="173" xfId="49" applyFont="1" applyFill="1" applyBorder="1" applyAlignment="1" applyProtection="1">
      <alignment vertical="center" wrapText="1"/>
      <protection hidden="1"/>
    </xf>
    <xf numFmtId="38" fontId="57" fillId="0" borderId="173" xfId="49" applyFont="1" applyBorder="1" applyAlignment="1" applyProtection="1">
      <alignment vertical="center"/>
      <protection hidden="1"/>
    </xf>
    <xf numFmtId="0" fontId="55" fillId="0" borderId="164" xfId="0" applyFont="1" applyBorder="1" applyAlignment="1" applyProtection="1">
      <alignment horizontal="center" vertical="center"/>
      <protection/>
    </xf>
    <xf numFmtId="38" fontId="55" fillId="35" borderId="152" xfId="49" applyFont="1" applyFill="1" applyBorder="1" applyAlignment="1" applyProtection="1">
      <alignment vertical="center"/>
      <protection/>
    </xf>
    <xf numFmtId="38" fontId="55" fillId="35" borderId="173" xfId="49" applyFont="1" applyFill="1" applyBorder="1" applyAlignment="1" applyProtection="1">
      <alignment vertical="center"/>
      <protection/>
    </xf>
    <xf numFmtId="0" fontId="55" fillId="35" borderId="164" xfId="0" applyFont="1" applyFill="1" applyBorder="1" applyAlignment="1" applyProtection="1">
      <alignment horizontal="center" vertical="center"/>
      <protection/>
    </xf>
    <xf numFmtId="38" fontId="57" fillId="0" borderId="173" xfId="49" applyFont="1" applyBorder="1" applyAlignment="1" applyProtection="1">
      <alignment vertical="center" wrapText="1" shrinkToFit="1"/>
      <protection hidden="1"/>
    </xf>
    <xf numFmtId="3" fontId="55" fillId="0" borderId="174" xfId="0" applyNumberFormat="1" applyFont="1" applyFill="1" applyBorder="1" applyAlignment="1" applyProtection="1">
      <alignment vertical="center"/>
      <protection locked="0"/>
    </xf>
    <xf numFmtId="3" fontId="55" fillId="0" borderId="154" xfId="0" applyNumberFormat="1" applyFont="1" applyFill="1" applyBorder="1" applyAlignment="1" applyProtection="1">
      <alignment vertical="center"/>
      <protection locked="0"/>
    </xf>
    <xf numFmtId="3" fontId="55" fillId="0" borderId="79" xfId="0" applyNumberFormat="1" applyFont="1" applyFill="1" applyBorder="1" applyAlignment="1" applyProtection="1">
      <alignment vertical="center"/>
      <protection locked="0"/>
    </xf>
    <xf numFmtId="3" fontId="55" fillId="0" borderId="80" xfId="0" applyNumberFormat="1" applyFont="1" applyFill="1" applyBorder="1" applyAlignment="1" applyProtection="1">
      <alignment vertical="center"/>
      <protection locked="0"/>
    </xf>
    <xf numFmtId="3" fontId="55" fillId="34" borderId="154" xfId="0" applyNumberFormat="1" applyFont="1" applyFill="1" applyBorder="1" applyAlignment="1" applyProtection="1">
      <alignment vertical="center"/>
      <protection locked="0"/>
    </xf>
    <xf numFmtId="3" fontId="55" fillId="0" borderId="137" xfId="0" applyNumberFormat="1" applyFont="1" applyFill="1" applyBorder="1" applyAlignment="1" applyProtection="1">
      <alignment vertical="center"/>
      <protection locked="0"/>
    </xf>
    <xf numFmtId="3" fontId="55" fillId="0" borderId="25" xfId="0" applyNumberFormat="1" applyFont="1" applyFill="1" applyBorder="1" applyAlignment="1" applyProtection="1">
      <alignment vertical="center"/>
      <protection locked="0"/>
    </xf>
    <xf numFmtId="3" fontId="55" fillId="0" borderId="140" xfId="0" applyNumberFormat="1" applyFont="1" applyFill="1" applyBorder="1" applyAlignment="1" applyProtection="1">
      <alignment vertical="center"/>
      <protection locked="0"/>
    </xf>
    <xf numFmtId="3" fontId="55" fillId="0" borderId="54" xfId="0" applyNumberFormat="1" applyFont="1" applyFill="1" applyBorder="1" applyAlignment="1" applyProtection="1">
      <alignment vertical="center"/>
      <protection locked="0"/>
    </xf>
    <xf numFmtId="3" fontId="55" fillId="0" borderId="81" xfId="0" applyNumberFormat="1" applyFont="1" applyFill="1" applyBorder="1" applyAlignment="1" applyProtection="1">
      <alignment vertical="center"/>
      <protection locked="0"/>
    </xf>
    <xf numFmtId="3" fontId="55" fillId="0" borderId="59" xfId="0" applyNumberFormat="1" applyFont="1" applyFill="1" applyBorder="1" applyAlignment="1" applyProtection="1">
      <alignment vertical="center"/>
      <protection locked="0"/>
    </xf>
    <xf numFmtId="3" fontId="55" fillId="0" borderId="59" xfId="0" applyNumberFormat="1" applyFont="1" applyFill="1" applyBorder="1" applyAlignment="1" applyProtection="1">
      <alignment vertical="center"/>
      <protection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50" xfId="0" applyNumberFormat="1" applyFont="1" applyFill="1" applyBorder="1" applyAlignment="1" applyProtection="1">
      <alignment vertical="center"/>
      <protection locked="0"/>
    </xf>
    <xf numFmtId="3" fontId="55" fillId="34" borderId="175" xfId="0" applyNumberFormat="1" applyFont="1" applyFill="1" applyBorder="1" applyAlignment="1" applyProtection="1">
      <alignment vertical="center"/>
      <protection locked="0"/>
    </xf>
    <xf numFmtId="3" fontId="55" fillId="0" borderId="71" xfId="0" applyNumberFormat="1" applyFont="1" applyFill="1" applyBorder="1" applyAlignment="1" applyProtection="1">
      <alignment vertical="center"/>
      <protection locked="0"/>
    </xf>
    <xf numFmtId="3" fontId="55" fillId="0" borderId="176" xfId="0" applyNumberFormat="1" applyFont="1" applyFill="1" applyBorder="1" applyAlignment="1" applyProtection="1">
      <alignment vertical="center"/>
      <protection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177" xfId="0" applyNumberFormat="1" applyFont="1" applyFill="1" applyBorder="1" applyAlignment="1" applyProtection="1">
      <alignment vertical="center"/>
      <protection locked="0"/>
    </xf>
    <xf numFmtId="3" fontId="55" fillId="0" borderId="54" xfId="0" applyNumberFormat="1" applyFont="1" applyFill="1" applyBorder="1" applyAlignment="1" applyProtection="1">
      <alignment vertical="center"/>
      <protection locked="0"/>
    </xf>
    <xf numFmtId="3" fontId="55" fillId="0" borderId="174" xfId="0" applyNumberFormat="1" applyFont="1" applyFill="1" applyBorder="1" applyAlignment="1" applyProtection="1">
      <alignment vertical="center"/>
      <protection locked="0"/>
    </xf>
    <xf numFmtId="3" fontId="55" fillId="0" borderId="156" xfId="0" applyNumberFormat="1" applyFont="1" applyFill="1" applyBorder="1" applyAlignment="1" applyProtection="1">
      <alignment vertical="center"/>
      <protection locked="0"/>
    </xf>
    <xf numFmtId="3" fontId="55" fillId="0" borderId="78" xfId="0" applyNumberFormat="1" applyFont="1" applyFill="1" applyBorder="1" applyAlignment="1" applyProtection="1">
      <alignment vertical="center"/>
      <protection locked="0"/>
    </xf>
    <xf numFmtId="3" fontId="55" fillId="0" borderId="71" xfId="0" applyNumberFormat="1" applyFont="1" applyFill="1" applyBorder="1" applyAlignment="1" applyProtection="1">
      <alignment vertical="center"/>
      <protection locked="0"/>
    </xf>
    <xf numFmtId="3" fontId="55" fillId="0" borderId="28" xfId="0" applyNumberFormat="1" applyFont="1" applyFill="1" applyBorder="1" applyAlignment="1" applyProtection="1">
      <alignment vertical="center"/>
      <protection locked="0"/>
    </xf>
    <xf numFmtId="3" fontId="55" fillId="0" borderId="84" xfId="0" applyNumberFormat="1" applyFont="1" applyFill="1" applyBorder="1" applyAlignment="1" applyProtection="1">
      <alignment vertical="center"/>
      <protection locked="0"/>
    </xf>
    <xf numFmtId="3" fontId="55" fillId="0" borderId="156" xfId="0" applyNumberFormat="1" applyFont="1" applyFill="1" applyBorder="1" applyAlignment="1" applyProtection="1">
      <alignment vertical="center"/>
      <protection locked="0"/>
    </xf>
    <xf numFmtId="3" fontId="55" fillId="0" borderId="175" xfId="0" applyNumberFormat="1" applyFont="1" applyFill="1" applyBorder="1" applyAlignment="1" applyProtection="1">
      <alignment vertical="center"/>
      <protection locked="0"/>
    </xf>
    <xf numFmtId="3" fontId="55" fillId="34" borderId="55" xfId="0" applyNumberFormat="1" applyFont="1" applyFill="1" applyBorder="1" applyAlignment="1" applyProtection="1">
      <alignment horizontal="right" vertical="center"/>
      <protection locked="0"/>
    </xf>
    <xf numFmtId="3" fontId="55" fillId="33" borderId="55" xfId="0" applyNumberFormat="1" applyFont="1" applyFill="1" applyBorder="1" applyAlignment="1" applyProtection="1">
      <alignment vertical="center"/>
      <protection/>
    </xf>
    <xf numFmtId="3" fontId="55" fillId="33" borderId="71" xfId="0" applyNumberFormat="1" applyFont="1" applyFill="1" applyBorder="1" applyAlignment="1" applyProtection="1">
      <alignment vertical="center"/>
      <protection/>
    </xf>
    <xf numFmtId="3" fontId="55" fillId="33" borderId="24" xfId="0" applyNumberFormat="1" applyFont="1" applyFill="1" applyBorder="1" applyAlignment="1" applyProtection="1">
      <alignment vertical="center"/>
      <protection/>
    </xf>
    <xf numFmtId="3" fontId="55" fillId="33" borderId="27" xfId="0" applyNumberFormat="1" applyFont="1" applyFill="1" applyBorder="1" applyAlignment="1" applyProtection="1">
      <alignment vertical="center"/>
      <protection/>
    </xf>
    <xf numFmtId="3" fontId="55" fillId="33" borderId="55" xfId="0" applyNumberFormat="1" applyFont="1" applyFill="1" applyBorder="1" applyAlignment="1" applyProtection="1">
      <alignment vertical="center"/>
      <protection/>
    </xf>
    <xf numFmtId="3" fontId="55" fillId="33" borderId="24" xfId="0" applyNumberFormat="1" applyFont="1" applyFill="1" applyBorder="1" applyAlignment="1" applyProtection="1">
      <alignment vertical="center"/>
      <protection locked="0"/>
    </xf>
    <xf numFmtId="3" fontId="55" fillId="33" borderId="55" xfId="0" applyNumberFormat="1" applyFont="1" applyFill="1" applyBorder="1" applyAlignment="1" applyProtection="1">
      <alignment vertical="center"/>
      <protection locked="0"/>
    </xf>
    <xf numFmtId="3" fontId="55" fillId="33" borderId="71" xfId="0" applyNumberFormat="1" applyFont="1" applyFill="1" applyBorder="1" applyAlignment="1" applyProtection="1">
      <alignment vertical="center"/>
      <protection locked="0"/>
    </xf>
    <xf numFmtId="3" fontId="55" fillId="33" borderId="27" xfId="0" applyNumberFormat="1" applyFont="1" applyFill="1" applyBorder="1" applyAlignment="1" applyProtection="1">
      <alignment vertical="center"/>
      <protection locked="0"/>
    </xf>
    <xf numFmtId="3" fontId="55" fillId="33" borderId="54" xfId="0" applyNumberFormat="1" applyFont="1" applyFill="1" applyBorder="1" applyAlignment="1" applyProtection="1">
      <alignment vertical="center"/>
      <protection locked="0"/>
    </xf>
    <xf numFmtId="3" fontId="55" fillId="34" borderId="55" xfId="0" applyNumberFormat="1" applyFont="1" applyFill="1" applyBorder="1" applyAlignment="1" applyProtection="1">
      <alignment vertical="center"/>
      <protection locked="0"/>
    </xf>
    <xf numFmtId="3" fontId="55" fillId="0" borderId="78" xfId="66" applyNumberFormat="1" applyFont="1" applyFill="1" applyBorder="1" applyAlignment="1" applyProtection="1">
      <alignment vertical="center"/>
      <protection locked="0"/>
    </xf>
    <xf numFmtId="3" fontId="55" fillId="0" borderId="24" xfId="66" applyNumberFormat="1" applyFont="1" applyFill="1" applyBorder="1" applyAlignment="1" applyProtection="1">
      <alignment vertical="center"/>
      <protection locked="0"/>
    </xf>
    <xf numFmtId="3" fontId="55" fillId="0" borderId="84" xfId="66" applyNumberFormat="1" applyFont="1" applyFill="1" applyBorder="1" applyAlignment="1" applyProtection="1">
      <alignment vertical="center"/>
      <protection locked="0"/>
    </xf>
    <xf numFmtId="3" fontId="55" fillId="0" borderId="55" xfId="66" applyNumberFormat="1" applyFont="1" applyFill="1" applyBorder="1" applyAlignment="1" applyProtection="1">
      <alignment vertical="center"/>
      <protection locked="0"/>
    </xf>
    <xf numFmtId="3" fontId="55" fillId="0" borderId="27" xfId="0" applyNumberFormat="1" applyFont="1" applyFill="1" applyBorder="1" applyAlignment="1" applyProtection="1">
      <alignment horizontal="right" vertical="center"/>
      <protection locked="0"/>
    </xf>
    <xf numFmtId="3" fontId="55" fillId="34" borderId="154" xfId="0" applyNumberFormat="1" applyFont="1" applyFill="1" applyBorder="1" applyAlignment="1" applyProtection="1">
      <alignment vertical="center"/>
      <protection locked="0"/>
    </xf>
    <xf numFmtId="3" fontId="55" fillId="0" borderId="19" xfId="0" applyNumberFormat="1" applyFont="1" applyFill="1" applyBorder="1" applyAlignment="1" applyProtection="1">
      <alignment vertical="center"/>
      <protection locked="0"/>
    </xf>
    <xf numFmtId="3" fontId="55" fillId="34" borderId="156" xfId="0" applyNumberFormat="1" applyFont="1" applyFill="1" applyBorder="1" applyAlignment="1" applyProtection="1">
      <alignment vertical="center"/>
      <protection locked="0"/>
    </xf>
    <xf numFmtId="3" fontId="55" fillId="0" borderId="178" xfId="0" applyNumberFormat="1" applyFont="1" applyFill="1" applyBorder="1" applyAlignment="1" applyProtection="1">
      <alignment vertical="center"/>
      <protection locked="0"/>
    </xf>
    <xf numFmtId="3" fontId="55" fillId="0" borderId="157" xfId="0" applyNumberFormat="1" applyFont="1" applyFill="1" applyBorder="1" applyAlignment="1" applyProtection="1">
      <alignment vertical="center"/>
      <protection locked="0"/>
    </xf>
    <xf numFmtId="3" fontId="55" fillId="0" borderId="161" xfId="0" applyNumberFormat="1" applyFont="1" applyFill="1" applyBorder="1" applyAlignment="1" applyProtection="1">
      <alignment vertical="center"/>
      <protection locked="0"/>
    </xf>
    <xf numFmtId="3" fontId="55" fillId="0" borderId="55" xfId="0" applyNumberFormat="1" applyFont="1" applyFill="1" applyBorder="1" applyAlignment="1" applyProtection="1">
      <alignment vertical="center"/>
      <protection locked="0"/>
    </xf>
    <xf numFmtId="3" fontId="55" fillId="0" borderId="99" xfId="0" applyNumberFormat="1" applyFont="1" applyFill="1" applyBorder="1" applyAlignment="1" applyProtection="1">
      <alignment vertical="center"/>
      <protection locked="0"/>
    </xf>
    <xf numFmtId="3" fontId="55" fillId="0" borderId="104" xfId="0" applyNumberFormat="1" applyFont="1" applyFill="1" applyBorder="1" applyAlignment="1" applyProtection="1">
      <alignment vertical="center"/>
      <protection locked="0"/>
    </xf>
    <xf numFmtId="3" fontId="55" fillId="0" borderId="109" xfId="0" applyNumberFormat="1" applyFont="1" applyFill="1" applyBorder="1" applyAlignment="1" applyProtection="1">
      <alignment vertical="center"/>
      <protection locked="0"/>
    </xf>
    <xf numFmtId="3" fontId="55" fillId="34" borderId="154" xfId="0" applyNumberFormat="1" applyFont="1" applyFill="1" applyBorder="1" applyAlignment="1" applyProtection="1">
      <alignment horizontal="right" vertical="center"/>
      <protection locked="0"/>
    </xf>
    <xf numFmtId="3" fontId="55" fillId="0" borderId="120" xfId="0" applyNumberFormat="1" applyFont="1" applyFill="1" applyBorder="1" applyAlignment="1" applyProtection="1">
      <alignment vertical="center"/>
      <protection locked="0"/>
    </xf>
    <xf numFmtId="3" fontId="55" fillId="33" borderId="175" xfId="0" applyNumberFormat="1" applyFont="1" applyFill="1" applyBorder="1" applyAlignment="1" applyProtection="1">
      <alignment horizontal="right" vertical="center"/>
      <protection/>
    </xf>
    <xf numFmtId="0" fontId="57" fillId="0" borderId="179" xfId="0" applyFont="1" applyFill="1" applyBorder="1" applyAlignment="1" applyProtection="1">
      <alignment horizontal="left" vertical="center" indent="1"/>
      <protection/>
    </xf>
    <xf numFmtId="0" fontId="57" fillId="0" borderId="158" xfId="0" applyFont="1" applyFill="1" applyBorder="1" applyAlignment="1" applyProtection="1">
      <alignment horizontal="left" vertical="center" indent="1"/>
      <protection/>
    </xf>
    <xf numFmtId="0" fontId="57" fillId="0" borderId="159" xfId="0" applyFont="1" applyFill="1" applyBorder="1" applyAlignment="1" applyProtection="1">
      <alignment horizontal="left" vertical="center" indent="1"/>
      <protection/>
    </xf>
    <xf numFmtId="38" fontId="57" fillId="0" borderId="158" xfId="49" applyFont="1" applyFill="1" applyBorder="1" applyAlignment="1" applyProtection="1">
      <alignment horizontal="right" vertical="center"/>
      <protection hidden="1" locked="0"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7" fillId="34" borderId="180" xfId="0" applyFont="1" applyFill="1" applyBorder="1" applyAlignment="1" applyProtection="1">
      <alignment horizontal="center" vertical="center"/>
      <protection/>
    </xf>
    <xf numFmtId="0" fontId="57" fillId="34" borderId="181" xfId="0" applyFont="1" applyFill="1" applyBorder="1" applyAlignment="1" applyProtection="1">
      <alignment horizontal="center" vertical="center"/>
      <protection/>
    </xf>
    <xf numFmtId="0" fontId="57" fillId="34" borderId="182" xfId="0" applyFont="1" applyFill="1" applyBorder="1" applyAlignment="1" applyProtection="1">
      <alignment horizontal="center" vertical="center" wrapText="1"/>
      <protection/>
    </xf>
    <xf numFmtId="0" fontId="57" fillId="34" borderId="183" xfId="0" applyFont="1" applyFill="1" applyBorder="1" applyAlignment="1" applyProtection="1">
      <alignment horizontal="center" vertical="center"/>
      <protection/>
    </xf>
    <xf numFmtId="0" fontId="57" fillId="34" borderId="182" xfId="0" applyFont="1" applyFill="1" applyBorder="1" applyAlignment="1" applyProtection="1">
      <alignment horizontal="center" vertical="center"/>
      <protection/>
    </xf>
    <xf numFmtId="0" fontId="57" fillId="34" borderId="184" xfId="0" applyFont="1" applyFill="1" applyBorder="1" applyAlignment="1" applyProtection="1">
      <alignment horizontal="center" vertical="center"/>
      <protection/>
    </xf>
    <xf numFmtId="0" fontId="57" fillId="34" borderId="185" xfId="0" applyFont="1" applyFill="1" applyBorder="1" applyAlignment="1" applyProtection="1">
      <alignment horizontal="center" vertical="center" textRotation="255"/>
      <protection/>
    </xf>
    <xf numFmtId="0" fontId="57" fillId="34" borderId="95" xfId="0" applyFont="1" applyFill="1" applyBorder="1" applyAlignment="1" applyProtection="1">
      <alignment horizontal="center" vertical="center" textRotation="255"/>
      <protection/>
    </xf>
    <xf numFmtId="0" fontId="57" fillId="34" borderId="151" xfId="0" applyFont="1" applyFill="1" applyBorder="1" applyAlignment="1" applyProtection="1">
      <alignment horizontal="center" vertical="center" textRotation="255"/>
      <protection/>
    </xf>
    <xf numFmtId="0" fontId="55" fillId="0" borderId="186" xfId="0" applyFont="1" applyBorder="1" applyAlignment="1" applyProtection="1">
      <alignment horizontal="center" vertical="center"/>
      <protection/>
    </xf>
    <xf numFmtId="0" fontId="55" fillId="0" borderId="187" xfId="0" applyFont="1" applyBorder="1" applyAlignment="1" applyProtection="1">
      <alignment horizontal="center" vertical="center"/>
      <protection/>
    </xf>
    <xf numFmtId="0" fontId="55" fillId="0" borderId="188" xfId="0" applyFont="1" applyBorder="1" applyAlignment="1" applyProtection="1">
      <alignment horizontal="center" vertical="center"/>
      <protection/>
    </xf>
    <xf numFmtId="38" fontId="57" fillId="0" borderId="28" xfId="49" applyFont="1" applyFill="1" applyBorder="1" applyAlignment="1" applyProtection="1">
      <alignment horizontal="right" vertical="center"/>
      <protection hidden="1" locked="0"/>
    </xf>
    <xf numFmtId="0" fontId="55" fillId="35" borderId="189" xfId="0" applyFont="1" applyFill="1" applyBorder="1" applyAlignment="1" applyProtection="1">
      <alignment horizontal="center" vertical="center"/>
      <protection/>
    </xf>
    <xf numFmtId="0" fontId="55" fillId="35" borderId="74" xfId="0" applyFont="1" applyFill="1" applyBorder="1" applyAlignment="1" applyProtection="1">
      <alignment horizontal="center" vertical="center"/>
      <protection/>
    </xf>
    <xf numFmtId="0" fontId="55" fillId="35" borderId="190" xfId="0" applyFont="1" applyFill="1" applyBorder="1" applyAlignment="1" applyProtection="1">
      <alignment horizontal="center" vertical="center"/>
      <protection/>
    </xf>
    <xf numFmtId="0" fontId="55" fillId="35" borderId="191" xfId="0" applyFont="1" applyFill="1" applyBorder="1" applyAlignment="1" applyProtection="1">
      <alignment horizontal="center" vertical="center"/>
      <protection/>
    </xf>
    <xf numFmtId="3" fontId="57" fillId="0" borderId="192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93" fontId="57" fillId="0" borderId="193" xfId="49" applyNumberFormat="1" applyFont="1" applyBorder="1" applyAlignment="1" applyProtection="1">
      <alignment horizontal="center" vertical="center"/>
      <protection locked="0"/>
    </xf>
    <xf numFmtId="193" fontId="57" fillId="0" borderId="194" xfId="49" applyNumberFormat="1" applyFont="1" applyBorder="1" applyAlignment="1" applyProtection="1">
      <alignment horizontal="center" vertical="center"/>
      <protection locked="0"/>
    </xf>
    <xf numFmtId="0" fontId="55" fillId="35" borderId="195" xfId="0" applyFont="1" applyFill="1" applyBorder="1" applyAlignment="1" applyProtection="1">
      <alignment horizontal="center" vertical="center"/>
      <protection/>
    </xf>
    <xf numFmtId="0" fontId="55" fillId="35" borderId="73" xfId="0" applyFont="1" applyFill="1" applyBorder="1" applyAlignment="1" applyProtection="1">
      <alignment horizontal="center" vertical="center"/>
      <protection/>
    </xf>
    <xf numFmtId="38" fontId="57" fillId="0" borderId="25" xfId="49" applyNumberFormat="1" applyFont="1" applyBorder="1" applyAlignment="1" applyProtection="1">
      <alignment horizontal="right" vertical="center"/>
      <protection hidden="1"/>
    </xf>
    <xf numFmtId="0" fontId="55" fillId="35" borderId="195" xfId="0" applyFont="1" applyFill="1" applyBorder="1" applyAlignment="1" applyProtection="1">
      <alignment horizontal="center" vertical="center" wrapText="1" shrinkToFit="1"/>
      <protection/>
    </xf>
    <xf numFmtId="0" fontId="55" fillId="35" borderId="73" xfId="0" applyFont="1" applyFill="1" applyBorder="1" applyAlignment="1" applyProtection="1">
      <alignment horizontal="center" vertical="center" wrapText="1" shrinkToFit="1"/>
      <protection/>
    </xf>
    <xf numFmtId="0" fontId="55" fillId="0" borderId="140" xfId="0" applyFont="1" applyFill="1" applyBorder="1" applyAlignment="1" applyProtection="1">
      <alignment horizontal="center" vertical="center" wrapText="1" shrinkToFit="1"/>
      <protection/>
    </xf>
    <xf numFmtId="0" fontId="55" fillId="0" borderId="20" xfId="0" applyFont="1" applyFill="1" applyBorder="1" applyAlignment="1" applyProtection="1">
      <alignment horizontal="center" vertical="center" wrapText="1" shrinkToFit="1"/>
      <protection/>
    </xf>
    <xf numFmtId="38" fontId="57" fillId="0" borderId="196" xfId="49" applyFont="1" applyFill="1" applyBorder="1" applyAlignment="1" applyProtection="1">
      <alignment horizontal="right" vertical="center"/>
      <protection locked="0"/>
    </xf>
    <xf numFmtId="38" fontId="57" fillId="0" borderId="197" xfId="49" applyFont="1" applyFill="1" applyBorder="1" applyAlignment="1" applyProtection="1">
      <alignment horizontal="right" vertical="center"/>
      <protection locked="0"/>
    </xf>
    <xf numFmtId="0" fontId="57" fillId="34" borderId="149" xfId="0" applyFont="1" applyFill="1" applyBorder="1" applyAlignment="1" applyProtection="1">
      <alignment horizontal="center" vertical="center" shrinkToFit="1"/>
      <protection/>
    </xf>
    <xf numFmtId="0" fontId="57" fillId="34" borderId="32" xfId="0" applyFont="1" applyFill="1" applyBorder="1" applyAlignment="1" applyProtection="1">
      <alignment horizontal="center" vertical="center" shrinkToFit="1"/>
      <protection/>
    </xf>
    <xf numFmtId="0" fontId="57" fillId="34" borderId="152" xfId="0" applyFont="1" applyFill="1" applyBorder="1" applyAlignment="1" applyProtection="1">
      <alignment horizontal="center" vertical="center" textRotation="255"/>
      <protection/>
    </xf>
    <xf numFmtId="0" fontId="57" fillId="0" borderId="198" xfId="0" applyFont="1" applyFill="1" applyBorder="1" applyAlignment="1" applyProtection="1">
      <alignment horizontal="center" vertical="center" textRotation="255"/>
      <protection/>
    </xf>
    <xf numFmtId="0" fontId="57" fillId="0" borderId="199" xfId="0" applyFont="1" applyFill="1" applyBorder="1" applyAlignment="1" applyProtection="1">
      <alignment horizontal="center" vertical="center" textRotation="255"/>
      <protection/>
    </xf>
    <xf numFmtId="0" fontId="57" fillId="0" borderId="174" xfId="0" applyFont="1" applyFill="1" applyBorder="1" applyAlignment="1" applyProtection="1">
      <alignment horizontal="center" vertical="center" textRotation="255"/>
      <protection/>
    </xf>
    <xf numFmtId="0" fontId="57" fillId="0" borderId="35" xfId="0" applyFont="1" applyFill="1" applyBorder="1" applyAlignment="1" applyProtection="1">
      <alignment horizontal="left" vertical="center" indent="1"/>
      <protection/>
    </xf>
    <xf numFmtId="0" fontId="57" fillId="0" borderId="36" xfId="0" applyFont="1" applyFill="1" applyBorder="1" applyAlignment="1" applyProtection="1">
      <alignment horizontal="left" vertical="center" indent="1"/>
      <protection/>
    </xf>
    <xf numFmtId="38" fontId="57" fillId="0" borderId="35" xfId="49" applyFont="1" applyFill="1" applyBorder="1" applyAlignment="1" applyProtection="1">
      <alignment horizontal="right" vertical="center"/>
      <protection hidden="1" locked="0"/>
    </xf>
    <xf numFmtId="0" fontId="57" fillId="0" borderId="140" xfId="0" applyFont="1" applyBorder="1" applyAlignment="1" applyProtection="1">
      <alignment horizontal="left" vertical="center" indent="1"/>
      <protection/>
    </xf>
    <xf numFmtId="0" fontId="57" fillId="0" borderId="200" xfId="0" applyFont="1" applyBorder="1" applyAlignment="1" applyProtection="1">
      <alignment horizontal="left" vertical="center" indent="1"/>
      <protection/>
    </xf>
    <xf numFmtId="38" fontId="57" fillId="0" borderId="0" xfId="49" applyFont="1" applyFill="1" applyBorder="1" applyAlignment="1" applyProtection="1">
      <alignment horizontal="right" vertical="center"/>
      <protection hidden="1" locked="0"/>
    </xf>
    <xf numFmtId="0" fontId="57" fillId="0" borderId="39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50" xfId="0" applyFont="1" applyFill="1" applyBorder="1" applyAlignment="1" applyProtection="1">
      <alignment horizontal="center" vertical="center"/>
      <protection/>
    </xf>
    <xf numFmtId="0" fontId="57" fillId="0" borderId="41" xfId="0" applyFont="1" applyFill="1" applyBorder="1" applyAlignment="1" applyProtection="1">
      <alignment horizontal="left" vertical="center" indent="1"/>
      <protection/>
    </xf>
    <xf numFmtId="0" fontId="57" fillId="0" borderId="52" xfId="0" applyFont="1" applyFill="1" applyBorder="1" applyAlignment="1" applyProtection="1">
      <alignment horizontal="left" vertical="center" indent="1"/>
      <protection/>
    </xf>
    <xf numFmtId="0" fontId="57" fillId="0" borderId="51" xfId="0" applyFont="1" applyFill="1" applyBorder="1" applyAlignment="1" applyProtection="1">
      <alignment horizontal="left" vertical="center" indent="1"/>
      <protection/>
    </xf>
    <xf numFmtId="3" fontId="57" fillId="33" borderId="31" xfId="51" applyNumberFormat="1" applyFont="1" applyFill="1" applyBorder="1" applyAlignment="1" applyProtection="1">
      <alignment horizontal="right" vertical="center"/>
      <protection hidden="1"/>
    </xf>
    <xf numFmtId="3" fontId="57" fillId="33" borderId="32" xfId="51" applyNumberFormat="1" applyFont="1" applyFill="1" applyBorder="1" applyAlignment="1" applyProtection="1">
      <alignment horizontal="right" vertical="center"/>
      <protection hidden="1"/>
    </xf>
    <xf numFmtId="38" fontId="57" fillId="0" borderId="52" xfId="49" applyFont="1" applyFill="1" applyBorder="1" applyAlignment="1" applyProtection="1">
      <alignment horizontal="right" vertical="center"/>
      <protection hidden="1" locked="0"/>
    </xf>
    <xf numFmtId="0" fontId="57" fillId="0" borderId="20" xfId="0" applyFont="1" applyFill="1" applyBorder="1" applyAlignment="1" applyProtection="1">
      <alignment horizontal="left" vertical="center" indent="1"/>
      <protection/>
    </xf>
    <xf numFmtId="0" fontId="57" fillId="0" borderId="59" xfId="0" applyFont="1" applyFill="1" applyBorder="1" applyAlignment="1" applyProtection="1">
      <alignment horizontal="left" vertical="center" indent="1"/>
      <protection/>
    </xf>
    <xf numFmtId="196" fontId="57" fillId="35" borderId="19" xfId="49" applyNumberFormat="1" applyFont="1" applyFill="1" applyBorder="1" applyAlignment="1" applyProtection="1">
      <alignment horizontal="right" vertical="center"/>
      <protection hidden="1"/>
    </xf>
    <xf numFmtId="0" fontId="57" fillId="0" borderId="156" xfId="0" applyFont="1" applyBorder="1" applyAlignment="1" applyProtection="1">
      <alignment horizontal="center" vertical="center" textRotation="255"/>
      <protection/>
    </xf>
    <xf numFmtId="0" fontId="57" fillId="0" borderId="199" xfId="0" applyFont="1" applyBorder="1" applyAlignment="1" applyProtection="1">
      <alignment horizontal="center" vertical="center" textRotation="255"/>
      <protection/>
    </xf>
    <xf numFmtId="0" fontId="57" fillId="0" borderId="43" xfId="0" applyFont="1" applyBorder="1" applyAlignment="1" applyProtection="1">
      <alignment horizontal="center" vertical="center" textRotation="255"/>
      <protection/>
    </xf>
    <xf numFmtId="0" fontId="57" fillId="0" borderId="45" xfId="0" applyFont="1" applyBorder="1" applyAlignment="1" applyProtection="1">
      <alignment horizontal="left" vertical="center" indent="1"/>
      <protection/>
    </xf>
    <xf numFmtId="0" fontId="68" fillId="0" borderId="17" xfId="0" applyFont="1" applyBorder="1" applyAlignment="1" applyProtection="1">
      <alignment horizontal="left" vertical="center" indent="1"/>
      <protection/>
    </xf>
    <xf numFmtId="0" fontId="68" fillId="0" borderId="201" xfId="0" applyFont="1" applyBorder="1" applyAlignment="1" applyProtection="1">
      <alignment horizontal="left" vertical="center" indent="1"/>
      <protection/>
    </xf>
    <xf numFmtId="38" fontId="57" fillId="0" borderId="0" xfId="49" applyFont="1" applyBorder="1" applyAlignment="1" applyProtection="1">
      <alignment horizontal="right" vertical="center"/>
      <protection hidden="1" locked="0"/>
    </xf>
    <xf numFmtId="38" fontId="57" fillId="0" borderId="18" xfId="49" applyFont="1" applyBorder="1" applyAlignment="1" applyProtection="1">
      <alignment horizontal="right" vertical="center"/>
      <protection hidden="1" locked="0"/>
    </xf>
    <xf numFmtId="0" fontId="55" fillId="35" borderId="128" xfId="0" applyFont="1" applyFill="1" applyBorder="1" applyAlignment="1" applyProtection="1">
      <alignment horizontal="center" vertical="center" wrapText="1"/>
      <protection/>
    </xf>
    <xf numFmtId="0" fontId="55" fillId="35" borderId="40" xfId="0" applyFont="1" applyFill="1" applyBorder="1" applyAlignment="1" applyProtection="1">
      <alignment horizontal="center" vertical="center" wrapText="1"/>
      <protection/>
    </xf>
    <xf numFmtId="0" fontId="57" fillId="0" borderId="52" xfId="0" applyFont="1" applyFill="1" applyBorder="1" applyAlignment="1" applyProtection="1">
      <alignment horizontal="center" vertical="center"/>
      <protection/>
    </xf>
    <xf numFmtId="0" fontId="57" fillId="0" borderId="51" xfId="0" applyFont="1" applyFill="1" applyBorder="1" applyAlignment="1" applyProtection="1">
      <alignment horizontal="center" vertical="center"/>
      <protection/>
    </xf>
    <xf numFmtId="38" fontId="57" fillId="0" borderId="52" xfId="49" applyFont="1" applyFill="1" applyBorder="1" applyAlignment="1" applyProtection="1">
      <alignment horizontal="right" vertical="center"/>
      <protection hidden="1"/>
    </xf>
    <xf numFmtId="38" fontId="57" fillId="0" borderId="51" xfId="49" applyFont="1" applyFill="1" applyBorder="1" applyAlignment="1" applyProtection="1">
      <alignment horizontal="right" vertical="center"/>
      <protection hidden="1"/>
    </xf>
    <xf numFmtId="38" fontId="57" fillId="0" borderId="156" xfId="49" applyFont="1" applyFill="1" applyBorder="1" applyAlignment="1" applyProtection="1">
      <alignment horizontal="right" vertical="center"/>
      <protection hidden="1"/>
    </xf>
    <xf numFmtId="38" fontId="57" fillId="0" borderId="41" xfId="49" applyFont="1" applyFill="1" applyBorder="1" applyAlignment="1" applyProtection="1">
      <alignment horizontal="right" vertical="center"/>
      <protection hidden="1"/>
    </xf>
    <xf numFmtId="0" fontId="57" fillId="34" borderId="149" xfId="0" applyFont="1" applyFill="1" applyBorder="1" applyAlignment="1" applyProtection="1">
      <alignment horizontal="center" vertical="center"/>
      <protection/>
    </xf>
    <xf numFmtId="0" fontId="57" fillId="34" borderId="32" xfId="0" applyFont="1" applyFill="1" applyBorder="1" applyAlignment="1" applyProtection="1">
      <alignment horizontal="center" vertical="center"/>
      <protection/>
    </xf>
    <xf numFmtId="0" fontId="57" fillId="34" borderId="30" xfId="0" applyFont="1" applyFill="1" applyBorder="1" applyAlignment="1" applyProtection="1">
      <alignment horizontal="center" vertical="center"/>
      <protection/>
    </xf>
    <xf numFmtId="196" fontId="57" fillId="35" borderId="32" xfId="49" applyNumberFormat="1" applyFont="1" applyFill="1" applyBorder="1" applyAlignment="1" applyProtection="1">
      <alignment horizontal="right" vertical="center"/>
      <protection hidden="1"/>
    </xf>
    <xf numFmtId="38" fontId="57" fillId="0" borderId="20" xfId="49" applyFont="1" applyFill="1" applyBorder="1" applyAlignment="1" applyProtection="1">
      <alignment horizontal="right" vertical="center"/>
      <protection hidden="1" locked="0"/>
    </xf>
    <xf numFmtId="0" fontId="57" fillId="34" borderId="202" xfId="0" applyFont="1" applyFill="1" applyBorder="1" applyAlignment="1" applyProtection="1">
      <alignment horizontal="center" vertical="center" textRotation="255"/>
      <protection/>
    </xf>
    <xf numFmtId="0" fontId="57" fillId="0" borderId="43" xfId="0" applyFont="1" applyBorder="1" applyAlignment="1" applyProtection="1">
      <alignment horizontal="left" vertical="center" indent="1"/>
      <protection/>
    </xf>
    <xf numFmtId="0" fontId="57" fillId="0" borderId="20" xfId="0" applyFont="1" applyBorder="1" applyAlignment="1" applyProtection="1">
      <alignment horizontal="left" vertical="center" indent="1"/>
      <protection/>
    </xf>
    <xf numFmtId="0" fontId="57" fillId="0" borderId="59" xfId="0" applyFont="1" applyBorder="1" applyAlignment="1" applyProtection="1">
      <alignment horizontal="left" vertical="center" indent="1"/>
      <protection/>
    </xf>
    <xf numFmtId="0" fontId="57" fillId="0" borderId="39" xfId="0" applyFont="1" applyBorder="1" applyAlignment="1" applyProtection="1">
      <alignment horizontal="left" vertical="center" indent="1"/>
      <protection/>
    </xf>
    <xf numFmtId="0" fontId="57" fillId="0" borderId="19" xfId="0" applyFont="1" applyBorder="1" applyAlignment="1" applyProtection="1">
      <alignment horizontal="left" vertical="center" indent="1"/>
      <protection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38" fontId="57" fillId="0" borderId="19" xfId="49" applyFont="1" applyBorder="1" applyAlignment="1" applyProtection="1">
      <alignment horizontal="right" vertical="center"/>
      <protection hidden="1"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33" xfId="0" applyFont="1" applyBorder="1" applyAlignment="1" applyProtection="1">
      <alignment horizontal="center" vertical="center"/>
      <protection/>
    </xf>
    <xf numFmtId="0" fontId="57" fillId="0" borderId="150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38" fontId="57" fillId="0" borderId="0" xfId="49" applyFont="1" applyBorder="1" applyAlignment="1" applyProtection="1">
      <alignment horizontal="right" vertical="center"/>
      <protection hidden="1"/>
    </xf>
    <xf numFmtId="0" fontId="57" fillId="0" borderId="128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196" fontId="55" fillId="35" borderId="39" xfId="0" applyNumberFormat="1" applyFont="1" applyFill="1" applyBorder="1" applyAlignment="1" applyProtection="1">
      <alignment horizontal="center" vertical="center"/>
      <protection hidden="1"/>
    </xf>
    <xf numFmtId="196" fontId="55" fillId="35" borderId="19" xfId="0" applyNumberFormat="1" applyFont="1" applyFill="1" applyBorder="1" applyAlignment="1" applyProtection="1">
      <alignment horizontal="center" vertical="center"/>
      <protection hidden="1"/>
    </xf>
    <xf numFmtId="196" fontId="55" fillId="35" borderId="50" xfId="0" applyNumberFormat="1" applyFont="1" applyFill="1" applyBorder="1" applyAlignment="1" applyProtection="1">
      <alignment horizontal="center" vertical="center"/>
      <protection hidden="1"/>
    </xf>
    <xf numFmtId="0" fontId="57" fillId="34" borderId="150" xfId="0" applyFont="1" applyFill="1" applyBorder="1" applyAlignment="1" applyProtection="1">
      <alignment horizontal="center" vertical="center"/>
      <protection/>
    </xf>
    <xf numFmtId="0" fontId="57" fillId="34" borderId="16" xfId="0" applyFont="1" applyFill="1" applyBorder="1" applyAlignment="1" applyProtection="1">
      <alignment horizontal="center" vertical="center"/>
      <protection/>
    </xf>
    <xf numFmtId="0" fontId="55" fillId="35" borderId="152" xfId="0" applyFont="1" applyFill="1" applyBorder="1" applyAlignment="1" applyProtection="1">
      <alignment horizontal="center" vertical="center"/>
      <protection/>
    </xf>
    <xf numFmtId="0" fontId="55" fillId="35" borderId="53" xfId="0" applyFont="1" applyFill="1" applyBorder="1" applyAlignment="1" applyProtection="1">
      <alignment horizontal="center" vertical="center"/>
      <protection/>
    </xf>
    <xf numFmtId="0" fontId="57" fillId="0" borderId="203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38" fontId="57" fillId="0" borderId="21" xfId="49" applyFont="1" applyBorder="1" applyAlignment="1" applyProtection="1">
      <alignment horizontal="right" vertical="center"/>
      <protection hidden="1"/>
    </xf>
    <xf numFmtId="0" fontId="55" fillId="0" borderId="149" xfId="0" applyFont="1" applyBorder="1" applyAlignment="1" applyProtection="1">
      <alignment horizontal="center" vertical="center" wrapText="1"/>
      <protection/>
    </xf>
    <xf numFmtId="0" fontId="55" fillId="0" borderId="32" xfId="0" applyFont="1" applyBorder="1" applyAlignment="1" applyProtection="1">
      <alignment horizontal="center" vertical="center" wrapText="1"/>
      <protection/>
    </xf>
    <xf numFmtId="0" fontId="55" fillId="0" borderId="33" xfId="0" applyFont="1" applyBorder="1" applyAlignment="1" applyProtection="1">
      <alignment horizontal="center" vertical="center" wrapText="1"/>
      <protection/>
    </xf>
    <xf numFmtId="0" fontId="57" fillId="0" borderId="54" xfId="0" applyFont="1" applyFill="1" applyBorder="1" applyAlignment="1" applyProtection="1">
      <alignment horizontal="center" vertical="center" textRotation="255"/>
      <protection/>
    </xf>
    <xf numFmtId="0" fontId="57" fillId="0" borderId="204" xfId="0" applyFont="1" applyBorder="1" applyAlignment="1" applyProtection="1">
      <alignment horizontal="center" vertical="center" textRotation="255"/>
      <protection/>
    </xf>
    <xf numFmtId="0" fontId="57" fillId="0" borderId="71" xfId="0" applyFont="1" applyBorder="1" applyAlignment="1" applyProtection="1">
      <alignment horizontal="center" vertical="center" textRotation="255"/>
      <protection/>
    </xf>
    <xf numFmtId="0" fontId="57" fillId="0" borderId="84" xfId="0" applyFont="1" applyFill="1" applyBorder="1" applyAlignment="1" applyProtection="1">
      <alignment horizontal="center" vertical="center" textRotation="255"/>
      <protection/>
    </xf>
    <xf numFmtId="0" fontId="55" fillId="0" borderId="205" xfId="0" applyFont="1" applyFill="1" applyBorder="1" applyAlignment="1" applyProtection="1">
      <alignment horizontal="center" vertical="center"/>
      <protection/>
    </xf>
    <xf numFmtId="0" fontId="55" fillId="0" borderId="137" xfId="0" applyFont="1" applyFill="1" applyBorder="1" applyAlignment="1" applyProtection="1">
      <alignment horizontal="center" vertical="center"/>
      <protection/>
    </xf>
    <xf numFmtId="0" fontId="57" fillId="0" borderId="156" xfId="0" applyFont="1" applyFill="1" applyBorder="1" applyAlignment="1" applyProtection="1">
      <alignment horizontal="center" vertical="center"/>
      <protection/>
    </xf>
    <xf numFmtId="38" fontId="57" fillId="0" borderId="206" xfId="49" applyFont="1" applyFill="1" applyBorder="1" applyAlignment="1" applyProtection="1">
      <alignment horizontal="right" vertical="center" wrapText="1" shrinkToFit="1"/>
      <protection locked="0"/>
    </xf>
    <xf numFmtId="38" fontId="57" fillId="0" borderId="43" xfId="49" applyFont="1" applyFill="1" applyBorder="1" applyAlignment="1" applyProtection="1">
      <alignment horizontal="right" vertical="center" wrapText="1" shrinkToFit="1"/>
      <protection locked="0"/>
    </xf>
    <xf numFmtId="0" fontId="57" fillId="0" borderId="196" xfId="0" applyFont="1" applyBorder="1" applyAlignment="1" applyProtection="1">
      <alignment horizontal="center" vertical="center"/>
      <protection/>
    </xf>
    <xf numFmtId="0" fontId="57" fillId="0" borderId="205" xfId="0" applyFont="1" applyBorder="1" applyAlignment="1" applyProtection="1">
      <alignment horizontal="center" vertical="center"/>
      <protection/>
    </xf>
    <xf numFmtId="0" fontId="57" fillId="0" borderId="207" xfId="0" applyFont="1" applyBorder="1" applyAlignment="1" applyProtection="1">
      <alignment horizontal="center" vertical="center"/>
      <protection/>
    </xf>
    <xf numFmtId="0" fontId="57" fillId="0" borderId="5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  <xf numFmtId="0" fontId="57" fillId="0" borderId="208" xfId="0" applyFont="1" applyBorder="1" applyAlignment="1" applyProtection="1">
      <alignment horizontal="center" vertical="center"/>
      <protection/>
    </xf>
    <xf numFmtId="0" fontId="57" fillId="0" borderId="209" xfId="0" applyFont="1" applyBorder="1" applyAlignment="1" applyProtection="1">
      <alignment horizontal="center" vertical="center"/>
      <protection/>
    </xf>
    <xf numFmtId="0" fontId="57" fillId="0" borderId="210" xfId="0" applyFont="1" applyBorder="1" applyAlignment="1" applyProtection="1">
      <alignment horizontal="center" vertical="center"/>
      <protection/>
    </xf>
    <xf numFmtId="0" fontId="57" fillId="0" borderId="211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212" xfId="0" applyFont="1" applyBorder="1" applyAlignment="1" applyProtection="1">
      <alignment horizontal="center" vertical="center"/>
      <protection/>
    </xf>
    <xf numFmtId="0" fontId="57" fillId="34" borderId="213" xfId="0" applyFont="1" applyFill="1" applyBorder="1" applyAlignment="1" applyProtection="1">
      <alignment horizontal="center" vertical="center"/>
      <protection/>
    </xf>
    <xf numFmtId="0" fontId="63" fillId="34" borderId="95" xfId="0" applyFont="1" applyFill="1" applyBorder="1" applyAlignment="1" applyProtection="1">
      <alignment horizontal="center" vertical="center" wrapText="1"/>
      <protection/>
    </xf>
    <xf numFmtId="0" fontId="63" fillId="34" borderId="151" xfId="0" applyFont="1" applyFill="1" applyBorder="1" applyAlignment="1" applyProtection="1">
      <alignment horizontal="center" vertical="center" wrapText="1"/>
      <protection/>
    </xf>
    <xf numFmtId="38" fontId="57" fillId="0" borderId="29" xfId="49" applyFont="1" applyFill="1" applyBorder="1" applyAlignment="1" applyProtection="1">
      <alignment horizontal="right" vertical="center"/>
      <protection hidden="1" locked="0"/>
    </xf>
    <xf numFmtId="38" fontId="57" fillId="0" borderId="161" xfId="49" applyFont="1" applyFill="1" applyBorder="1" applyAlignment="1" applyProtection="1">
      <alignment horizontal="right" vertical="center"/>
      <protection hidden="1" locked="0"/>
    </xf>
    <xf numFmtId="38" fontId="57" fillId="0" borderId="162" xfId="49" applyFont="1" applyFill="1" applyBorder="1" applyAlignment="1" applyProtection="1">
      <alignment horizontal="right" vertical="center"/>
      <protection hidden="1" locked="0"/>
    </xf>
    <xf numFmtId="0" fontId="57" fillId="0" borderId="54" xfId="0" applyFont="1" applyBorder="1" applyAlignment="1" applyProtection="1">
      <alignment horizontal="center" vertical="center" textRotation="255" wrapText="1"/>
      <protection/>
    </xf>
    <xf numFmtId="0" fontId="57" fillId="0" borderId="156" xfId="0" applyFont="1" applyBorder="1" applyAlignment="1" applyProtection="1">
      <alignment horizontal="center" vertical="center" textRotation="255" wrapText="1"/>
      <protection/>
    </xf>
    <xf numFmtId="0" fontId="57" fillId="0" borderId="156" xfId="0" applyFont="1" applyBorder="1" applyAlignment="1" applyProtection="1">
      <alignment horizontal="left" vertical="center" wrapText="1" indent="1"/>
      <protection/>
    </xf>
    <xf numFmtId="0" fontId="57" fillId="0" borderId="161" xfId="0" applyFont="1" applyBorder="1" applyAlignment="1" applyProtection="1">
      <alignment horizontal="left" vertical="center" wrapText="1" indent="1"/>
      <protection/>
    </xf>
    <xf numFmtId="0" fontId="57" fillId="0" borderId="58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177" xfId="0" applyFont="1" applyBorder="1" applyAlignment="1" applyProtection="1">
      <alignment horizontal="center" vertical="center"/>
      <protection/>
    </xf>
    <xf numFmtId="0" fontId="55" fillId="36" borderId="39" xfId="0" applyFont="1" applyFill="1" applyBorder="1" applyAlignment="1" applyProtection="1">
      <alignment horizontal="center" vertical="center"/>
      <protection/>
    </xf>
    <xf numFmtId="0" fontId="55" fillId="36" borderId="19" xfId="0" applyFont="1" applyFill="1" applyBorder="1" applyAlignment="1" applyProtection="1">
      <alignment horizontal="center" vertical="center"/>
      <protection/>
    </xf>
    <xf numFmtId="0" fontId="55" fillId="36" borderId="50" xfId="0" applyFont="1" applyFill="1" applyBorder="1" applyAlignment="1" applyProtection="1">
      <alignment horizontal="center" vertical="center"/>
      <protection/>
    </xf>
    <xf numFmtId="0" fontId="55" fillId="36" borderId="40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vertical="center" shrinkToFit="1"/>
      <protection locked="0"/>
    </xf>
    <xf numFmtId="0" fontId="55" fillId="0" borderId="165" xfId="0" applyFont="1" applyFill="1" applyBorder="1" applyAlignment="1" applyProtection="1">
      <alignment vertical="center" shrinkToFit="1"/>
      <protection locked="0"/>
    </xf>
    <xf numFmtId="0" fontId="55" fillId="0" borderId="23" xfId="0" applyFont="1" applyFill="1" applyBorder="1" applyAlignment="1" applyProtection="1">
      <alignment vertical="center" shrinkToFit="1"/>
      <protection locked="0"/>
    </xf>
    <xf numFmtId="0" fontId="55" fillId="0" borderId="11" xfId="0" applyFont="1" applyFill="1" applyBorder="1" applyAlignment="1" applyProtection="1">
      <alignment vertical="center" shrinkToFit="1"/>
      <protection locked="0"/>
    </xf>
    <xf numFmtId="0" fontId="67" fillId="34" borderId="0" xfId="0" applyFont="1" applyFill="1" applyAlignment="1" applyProtection="1">
      <alignment horizontal="center"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55" fillId="0" borderId="214" xfId="0" applyFont="1" applyFill="1" applyBorder="1" applyAlignment="1" applyProtection="1">
      <alignment horizontal="center" vertical="center" wrapText="1"/>
      <protection locked="0"/>
    </xf>
    <xf numFmtId="0" fontId="55" fillId="0" borderId="215" xfId="0" applyFont="1" applyFill="1" applyBorder="1" applyAlignment="1" applyProtection="1">
      <alignment horizontal="center" vertical="center" wrapText="1"/>
      <protection locked="0"/>
    </xf>
    <xf numFmtId="0" fontId="55" fillId="0" borderId="216" xfId="0" applyFont="1" applyFill="1" applyBorder="1" applyAlignment="1" applyProtection="1">
      <alignment horizontal="center" vertical="center" wrapText="1"/>
      <protection locked="0"/>
    </xf>
    <xf numFmtId="0" fontId="55" fillId="0" borderId="128" xfId="0" applyFont="1" applyFill="1" applyBorder="1" applyAlignment="1" applyProtection="1">
      <alignment horizontal="right" vertical="center" indent="1"/>
      <protection/>
    </xf>
    <xf numFmtId="0" fontId="55" fillId="0" borderId="20" xfId="0" applyFont="1" applyFill="1" applyBorder="1" applyAlignment="1" applyProtection="1">
      <alignment horizontal="right" vertical="center" indent="1"/>
      <protection/>
    </xf>
    <xf numFmtId="0" fontId="55" fillId="0" borderId="59" xfId="0" applyFont="1" applyFill="1" applyBorder="1" applyAlignment="1" applyProtection="1">
      <alignment horizontal="right" vertical="center" indent="1"/>
      <protection/>
    </xf>
    <xf numFmtId="0" fontId="55" fillId="0" borderId="39" xfId="0" applyFont="1" applyFill="1" applyBorder="1" applyAlignment="1" applyProtection="1">
      <alignment horizontal="center" vertical="center"/>
      <protection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65" fillId="34" borderId="217" xfId="0" applyFont="1" applyFill="1" applyBorder="1" applyAlignment="1" applyProtection="1">
      <alignment horizontal="center" vertical="center"/>
      <protection/>
    </xf>
    <xf numFmtId="0" fontId="65" fillId="34" borderId="212" xfId="0" applyFont="1" applyFill="1" applyBorder="1" applyAlignment="1" applyProtection="1">
      <alignment horizontal="center" vertical="center"/>
      <protection/>
    </xf>
    <xf numFmtId="0" fontId="65" fillId="34" borderId="154" xfId="0" applyFont="1" applyFill="1" applyBorder="1" applyAlignment="1" applyProtection="1">
      <alignment horizontal="center" vertical="center"/>
      <protection/>
    </xf>
    <xf numFmtId="0" fontId="65" fillId="34" borderId="211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left" vertical="center"/>
      <protection/>
    </xf>
    <xf numFmtId="0" fontId="55" fillId="34" borderId="61" xfId="0" applyFont="1" applyFill="1" applyBorder="1" applyAlignment="1" applyProtection="1">
      <alignment vertical="center"/>
      <protection/>
    </xf>
    <xf numFmtId="0" fontId="55" fillId="0" borderId="88" xfId="0" applyFont="1" applyFill="1" applyBorder="1" applyAlignment="1" applyProtection="1">
      <alignment vertical="center" shrinkToFit="1"/>
      <protection locked="0"/>
    </xf>
    <xf numFmtId="0" fontId="55" fillId="0" borderId="169" xfId="0" applyFont="1" applyFill="1" applyBorder="1" applyAlignment="1" applyProtection="1">
      <alignment vertical="center" shrinkToFit="1"/>
      <protection locked="0"/>
    </xf>
    <xf numFmtId="0" fontId="55" fillId="0" borderId="75" xfId="0" applyFont="1" applyFill="1" applyBorder="1" applyAlignment="1" applyProtection="1">
      <alignment vertical="center" shrinkToFit="1"/>
      <protection locked="0"/>
    </xf>
    <xf numFmtId="0" fontId="55" fillId="0" borderId="13" xfId="0" applyFont="1" applyFill="1" applyBorder="1" applyAlignment="1" applyProtection="1">
      <alignment vertical="center" shrinkToFit="1"/>
      <protection locked="0"/>
    </xf>
    <xf numFmtId="0" fontId="55" fillId="0" borderId="166" xfId="0" applyFont="1" applyFill="1" applyBorder="1" applyAlignment="1" applyProtection="1">
      <alignment vertical="center" shrinkToFit="1"/>
      <protection locked="0"/>
    </xf>
    <xf numFmtId="0" fontId="55" fillId="0" borderId="67" xfId="0" applyFont="1" applyFill="1" applyBorder="1" applyAlignment="1" applyProtection="1">
      <alignment vertical="center" shrinkToFit="1"/>
      <protection locked="0"/>
    </xf>
    <xf numFmtId="0" fontId="55" fillId="0" borderId="93" xfId="0" applyFont="1" applyFill="1" applyBorder="1" applyAlignment="1" applyProtection="1">
      <alignment vertical="center" shrinkToFit="1"/>
      <protection locked="0"/>
    </xf>
    <xf numFmtId="0" fontId="55" fillId="0" borderId="12" xfId="0" applyFont="1" applyFill="1" applyBorder="1" applyAlignment="1" applyProtection="1">
      <alignment vertical="center" shrinkToFit="1"/>
      <protection locked="0"/>
    </xf>
    <xf numFmtId="0" fontId="55" fillId="0" borderId="167" xfId="0" applyFont="1" applyFill="1" applyBorder="1" applyAlignment="1" applyProtection="1">
      <alignment vertical="center" shrinkToFit="1"/>
      <protection locked="0"/>
    </xf>
    <xf numFmtId="0" fontId="55" fillId="0" borderId="203" xfId="0" applyFont="1" applyFill="1" applyBorder="1" applyAlignment="1" applyProtection="1">
      <alignment horizontal="right" vertical="center" indent="1"/>
      <protection/>
    </xf>
    <xf numFmtId="0" fontId="55" fillId="0" borderId="15" xfId="0" applyFont="1" applyFill="1" applyBorder="1" applyAlignment="1" applyProtection="1">
      <alignment horizontal="right" vertical="center" indent="1"/>
      <protection/>
    </xf>
    <xf numFmtId="0" fontId="55" fillId="0" borderId="212" xfId="0" applyFont="1" applyFill="1" applyBorder="1" applyAlignment="1" applyProtection="1">
      <alignment horizontal="right" vertical="center" indent="1"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61" xfId="0" applyFont="1" applyFill="1" applyBorder="1" applyAlignment="1" applyProtection="1">
      <alignment horizontal="center" vertical="center"/>
      <protection/>
    </xf>
    <xf numFmtId="0" fontId="55" fillId="0" borderId="136" xfId="0" applyFont="1" applyFill="1" applyBorder="1" applyAlignment="1" applyProtection="1">
      <alignment vertical="center" shrinkToFit="1"/>
      <protection locked="0"/>
    </xf>
    <xf numFmtId="0" fontId="55" fillId="0" borderId="218" xfId="0" applyFont="1" applyFill="1" applyBorder="1" applyAlignment="1" applyProtection="1">
      <alignment horizontal="right" vertical="center" indent="1"/>
      <protection/>
    </xf>
    <xf numFmtId="0" fontId="55" fillId="0" borderId="127" xfId="0" applyFont="1" applyFill="1" applyBorder="1" applyAlignment="1" applyProtection="1">
      <alignment horizontal="right" vertical="center" indent="1"/>
      <protection/>
    </xf>
    <xf numFmtId="0" fontId="55" fillId="0" borderId="168" xfId="0" applyFont="1" applyFill="1" applyBorder="1" applyAlignment="1" applyProtection="1">
      <alignment horizontal="right" vertical="center" indent="1"/>
      <protection/>
    </xf>
    <xf numFmtId="0" fontId="69" fillId="0" borderId="127" xfId="0" applyFont="1" applyBorder="1" applyAlignment="1" applyProtection="1">
      <alignment horizontal="right" vertical="center" indent="1"/>
      <protection/>
    </xf>
    <xf numFmtId="0" fontId="69" fillId="0" borderId="168" xfId="0" applyFont="1" applyBorder="1" applyAlignment="1" applyProtection="1">
      <alignment horizontal="right" vertical="center" indent="1"/>
      <protection/>
    </xf>
    <xf numFmtId="0" fontId="55" fillId="0" borderId="69" xfId="0" applyFont="1" applyFill="1" applyBorder="1" applyAlignment="1" applyProtection="1">
      <alignment horizontal="center" vertical="center"/>
      <protection/>
    </xf>
    <xf numFmtId="0" fontId="55" fillId="0" borderId="125" xfId="0" applyFont="1" applyFill="1" applyBorder="1" applyAlignment="1" applyProtection="1">
      <alignment horizontal="center" vertical="center"/>
      <protection/>
    </xf>
    <xf numFmtId="0" fontId="55" fillId="0" borderId="219" xfId="0" applyFont="1" applyFill="1" applyBorder="1" applyAlignment="1" applyProtection="1">
      <alignment horizontal="center" vertical="center" wrapText="1"/>
      <protection locked="0"/>
    </xf>
    <xf numFmtId="0" fontId="55" fillId="0" borderId="220" xfId="0" applyFont="1" applyFill="1" applyBorder="1" applyAlignment="1" applyProtection="1">
      <alignment horizontal="center" vertical="center" wrapText="1"/>
      <protection locked="0"/>
    </xf>
    <xf numFmtId="0" fontId="55" fillId="0" borderId="221" xfId="0" applyFont="1" applyFill="1" applyBorder="1" applyAlignment="1" applyProtection="1">
      <alignment horizontal="center" vertical="center" wrapText="1"/>
      <protection locked="0"/>
    </xf>
    <xf numFmtId="0" fontId="61" fillId="0" borderId="219" xfId="0" applyFont="1" applyFill="1" applyBorder="1" applyAlignment="1" applyProtection="1">
      <alignment horizontal="center" vertical="center" wrapText="1"/>
      <protection locked="0"/>
    </xf>
    <xf numFmtId="0" fontId="61" fillId="0" borderId="220" xfId="0" applyFont="1" applyFill="1" applyBorder="1" applyAlignment="1" applyProtection="1">
      <alignment horizontal="center" vertical="center" wrapText="1"/>
      <protection locked="0"/>
    </xf>
    <xf numFmtId="0" fontId="61" fillId="0" borderId="221" xfId="0" applyFont="1" applyFill="1" applyBorder="1" applyAlignment="1" applyProtection="1">
      <alignment horizontal="center" vertical="center" wrapText="1"/>
      <protection locked="0"/>
    </xf>
    <xf numFmtId="0" fontId="55" fillId="0" borderId="129" xfId="0" applyFont="1" applyFill="1" applyBorder="1" applyAlignment="1" applyProtection="1">
      <alignment horizontal="center" vertical="center"/>
      <protection/>
    </xf>
    <xf numFmtId="0" fontId="55" fillId="0" borderId="171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vertical="center" shrinkToFit="1"/>
      <protection locked="0"/>
    </xf>
    <xf numFmtId="0" fontId="55" fillId="34" borderId="218" xfId="0" applyFont="1" applyFill="1" applyBorder="1" applyAlignment="1" applyProtection="1">
      <alignment horizontal="center" vertical="center"/>
      <protection/>
    </xf>
    <xf numFmtId="0" fontId="55" fillId="34" borderId="127" xfId="0" applyFont="1" applyFill="1" applyBorder="1" applyAlignment="1" applyProtection="1">
      <alignment horizontal="center" vertical="center"/>
      <protection/>
    </xf>
    <xf numFmtId="0" fontId="55" fillId="34" borderId="168" xfId="0" applyFont="1" applyFill="1" applyBorder="1" applyAlignment="1" applyProtection="1">
      <alignment horizontal="center" vertical="center"/>
      <protection/>
    </xf>
    <xf numFmtId="0" fontId="55" fillId="36" borderId="126" xfId="0" applyFont="1" applyFill="1" applyBorder="1" applyAlignment="1" applyProtection="1">
      <alignment horizontal="center" vertical="center"/>
      <protection/>
    </xf>
    <xf numFmtId="0" fontId="55" fillId="36" borderId="127" xfId="0" applyFont="1" applyFill="1" applyBorder="1" applyAlignment="1" applyProtection="1">
      <alignment horizontal="center" vertical="center"/>
      <protection/>
    </xf>
    <xf numFmtId="0" fontId="55" fillId="36" borderId="168" xfId="0" applyFont="1" applyFill="1" applyBorder="1" applyAlignment="1" applyProtection="1">
      <alignment horizontal="center" vertical="center"/>
      <protection/>
    </xf>
    <xf numFmtId="0" fontId="55" fillId="0" borderId="66" xfId="0" applyFont="1" applyFill="1" applyBorder="1" applyAlignment="1" applyProtection="1">
      <alignment vertical="center" shrinkToFit="1"/>
      <protection locked="0"/>
    </xf>
    <xf numFmtId="0" fontId="55" fillId="34" borderId="212" xfId="0" applyFont="1" applyFill="1" applyBorder="1" applyAlignment="1" applyProtection="1">
      <alignment horizontal="left" vertical="center"/>
      <protection/>
    </xf>
    <xf numFmtId="0" fontId="55" fillId="34" borderId="222" xfId="0" applyFont="1" applyFill="1" applyBorder="1" applyAlignment="1" applyProtection="1">
      <alignment vertical="center"/>
      <protection/>
    </xf>
    <xf numFmtId="0" fontId="0" fillId="0" borderId="127" xfId="0" applyFont="1" applyBorder="1" applyAlignment="1" applyProtection="1">
      <alignment horizontal="right" vertical="center" indent="1"/>
      <protection/>
    </xf>
    <xf numFmtId="0" fontId="0" fillId="0" borderId="168" xfId="0" applyFont="1" applyBorder="1" applyAlignment="1" applyProtection="1">
      <alignment horizontal="right" vertical="center" indent="1"/>
      <protection/>
    </xf>
    <xf numFmtId="0" fontId="55" fillId="0" borderId="126" xfId="0" applyFont="1" applyFill="1" applyBorder="1" applyAlignment="1" applyProtection="1">
      <alignment horizontal="center" vertical="center"/>
      <protection/>
    </xf>
    <xf numFmtId="0" fontId="55" fillId="36" borderId="70" xfId="0" applyFont="1" applyFill="1" applyBorder="1" applyAlignment="1" applyProtection="1">
      <alignment horizontal="center" vertical="center"/>
      <protection/>
    </xf>
    <xf numFmtId="0" fontId="55" fillId="34" borderId="202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55" fillId="34" borderId="212" xfId="0" applyFont="1" applyFill="1" applyBorder="1" applyAlignment="1" applyProtection="1">
      <alignment horizontal="center" vertical="center"/>
      <protection/>
    </xf>
    <xf numFmtId="0" fontId="55" fillId="0" borderId="223" xfId="0" applyFont="1" applyFill="1" applyBorder="1" applyAlignment="1" applyProtection="1">
      <alignment horizontal="right" vertical="center" indent="1"/>
      <protection/>
    </xf>
    <xf numFmtId="0" fontId="55" fillId="0" borderId="70" xfId="0" applyFont="1" applyFill="1" applyBorder="1" applyAlignment="1" applyProtection="1">
      <alignment horizontal="right" vertical="center" indent="1"/>
      <protection/>
    </xf>
    <xf numFmtId="0" fontId="55" fillId="0" borderId="224" xfId="0" applyFont="1" applyFill="1" applyBorder="1" applyAlignment="1" applyProtection="1">
      <alignment horizontal="right" vertical="center" indent="1"/>
      <protection/>
    </xf>
    <xf numFmtId="0" fontId="61" fillId="36" borderId="57" xfId="0" applyFont="1" applyFill="1" applyBorder="1" applyAlignment="1" applyProtection="1">
      <alignment horizontal="center" vertical="center" wrapText="1"/>
      <protection/>
    </xf>
    <xf numFmtId="0" fontId="61" fillId="36" borderId="146" xfId="0" applyFont="1" applyFill="1" applyBorder="1" applyAlignment="1" applyProtection="1">
      <alignment horizontal="center" vertical="center" wrapText="1"/>
      <protection/>
    </xf>
    <xf numFmtId="0" fontId="55" fillId="0" borderId="135" xfId="0" applyFont="1" applyFill="1" applyBorder="1" applyAlignment="1" applyProtection="1">
      <alignment vertical="center" shrinkToFit="1"/>
      <protection locked="0"/>
    </xf>
    <xf numFmtId="0" fontId="55" fillId="36" borderId="69" xfId="0" applyFont="1" applyFill="1" applyBorder="1" applyAlignment="1" applyProtection="1">
      <alignment horizontal="center" vertical="center"/>
      <protection/>
    </xf>
    <xf numFmtId="0" fontId="55" fillId="36" borderId="125" xfId="0" applyFont="1" applyFill="1" applyBorder="1" applyAlignment="1" applyProtection="1">
      <alignment horizontal="center" vertical="center"/>
      <protection/>
    </xf>
    <xf numFmtId="0" fontId="55" fillId="34" borderId="175" xfId="0" applyFont="1" applyFill="1" applyBorder="1" applyAlignment="1" applyProtection="1">
      <alignment horizontal="left" vertical="center"/>
      <protection/>
    </xf>
    <xf numFmtId="0" fontId="55" fillId="34" borderId="225" xfId="0" applyFont="1" applyFill="1" applyBorder="1" applyAlignment="1" applyProtection="1">
      <alignment vertical="center"/>
      <protection/>
    </xf>
    <xf numFmtId="0" fontId="65" fillId="0" borderId="149" xfId="0" applyFont="1" applyFill="1" applyBorder="1" applyAlignment="1" applyProtection="1">
      <alignment horizontal="center" vertical="center"/>
      <protection/>
    </xf>
    <xf numFmtId="0" fontId="65" fillId="0" borderId="32" xfId="0" applyFont="1" applyFill="1" applyBorder="1" applyAlignment="1" applyProtection="1">
      <alignment horizontal="center" vertical="center"/>
      <protection/>
    </xf>
    <xf numFmtId="0" fontId="65" fillId="0" borderId="30" xfId="0" applyFont="1" applyFill="1" applyBorder="1" applyAlignment="1" applyProtection="1">
      <alignment horizontal="center" vertical="center"/>
      <protection/>
    </xf>
    <xf numFmtId="0" fontId="55" fillId="0" borderId="217" xfId="0" applyFont="1" applyFill="1" applyBorder="1" applyAlignment="1" applyProtection="1">
      <alignment horizontal="center" vertical="center"/>
      <protection/>
    </xf>
    <xf numFmtId="0" fontId="55" fillId="0" borderId="154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left" vertical="center"/>
      <protection/>
    </xf>
    <xf numFmtId="0" fontId="55" fillId="0" borderId="61" xfId="0" applyFont="1" applyFill="1" applyBorder="1" applyAlignment="1" applyProtection="1">
      <alignment horizontal="left" vertical="center"/>
      <protection/>
    </xf>
    <xf numFmtId="0" fontId="55" fillId="0" borderId="68" xfId="0" applyFont="1" applyFill="1" applyBorder="1" applyAlignment="1" applyProtection="1">
      <alignment horizontal="center" vertical="center" wrapText="1"/>
      <protection locked="0"/>
    </xf>
    <xf numFmtId="0" fontId="55" fillId="0" borderId="226" xfId="0" applyFont="1" applyFill="1" applyBorder="1" applyAlignment="1" applyProtection="1">
      <alignment horizontal="center" vertical="center" wrapText="1"/>
      <protection locked="0"/>
    </xf>
    <xf numFmtId="0" fontId="55" fillId="36" borderId="77" xfId="0" applyFont="1" applyFill="1" applyBorder="1" applyAlignment="1" applyProtection="1">
      <alignment horizontal="center" vertical="center"/>
      <protection/>
    </xf>
    <xf numFmtId="0" fontId="55" fillId="0" borderId="88" xfId="0" applyFont="1" applyFill="1" applyBorder="1" applyAlignment="1" applyProtection="1">
      <alignment horizontal="center" vertical="center" shrinkToFit="1"/>
      <protection locked="0"/>
    </xf>
    <xf numFmtId="0" fontId="55" fillId="0" borderId="169" xfId="0" applyFont="1" applyFill="1" applyBorder="1" applyAlignment="1" applyProtection="1">
      <alignment horizontal="center" vertical="center" shrinkToFit="1"/>
      <protection locked="0"/>
    </xf>
    <xf numFmtId="0" fontId="55" fillId="0" borderId="75" xfId="0" applyFont="1" applyFill="1" applyBorder="1" applyAlignment="1" applyProtection="1">
      <alignment horizontal="center" vertical="center" shrinkToFit="1"/>
      <protection locked="0"/>
    </xf>
    <xf numFmtId="0" fontId="55" fillId="0" borderId="14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Fill="1" applyBorder="1" applyAlignment="1" applyProtection="1">
      <alignment horizontal="center" vertical="center" shrinkToFit="1"/>
      <protection locked="0"/>
    </xf>
    <xf numFmtId="0" fontId="55" fillId="0" borderId="227" xfId="0" applyFont="1" applyFill="1" applyBorder="1" applyAlignment="1" applyProtection="1">
      <alignment horizontal="center" vertical="center" shrinkToFit="1"/>
      <protection locked="0"/>
    </xf>
    <xf numFmtId="0" fontId="55" fillId="0" borderId="228" xfId="0" applyFont="1" applyFill="1" applyBorder="1" applyAlignment="1" applyProtection="1">
      <alignment horizontal="center" vertical="center" shrinkToFit="1"/>
      <protection locked="0"/>
    </xf>
    <xf numFmtId="0" fontId="55" fillId="0" borderId="229" xfId="0" applyFont="1" applyFill="1" applyBorder="1" applyAlignment="1" applyProtection="1">
      <alignment horizontal="center" vertical="center" shrinkToFit="1"/>
      <protection locked="0"/>
    </xf>
    <xf numFmtId="0" fontId="55" fillId="36" borderId="83" xfId="0" applyFont="1" applyFill="1" applyBorder="1" applyAlignment="1" applyProtection="1">
      <alignment horizontal="center" vertical="center"/>
      <protection/>
    </xf>
    <xf numFmtId="0" fontId="55" fillId="36" borderId="155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55" fillId="0" borderId="166" xfId="0" applyFont="1" applyFill="1" applyBorder="1" applyAlignment="1" applyProtection="1">
      <alignment horizontal="center" vertical="center" shrinkToFit="1"/>
      <protection locked="0"/>
    </xf>
    <xf numFmtId="0" fontId="55" fillId="0" borderId="165" xfId="0" applyFont="1" applyFill="1" applyBorder="1" applyAlignment="1" applyProtection="1">
      <alignment horizontal="center" vertical="center" shrinkToFit="1"/>
      <protection locked="0"/>
    </xf>
    <xf numFmtId="0" fontId="55" fillId="0" borderId="230" xfId="0" applyFont="1" applyFill="1" applyBorder="1" applyAlignment="1" applyProtection="1">
      <alignment horizontal="center" vertical="center" shrinkToFit="1"/>
      <protection locked="0"/>
    </xf>
    <xf numFmtId="0" fontId="55" fillId="0" borderId="170" xfId="0" applyFont="1" applyFill="1" applyBorder="1" applyAlignment="1" applyProtection="1">
      <alignment vertical="center" shrinkToFit="1"/>
      <protection locked="0"/>
    </xf>
    <xf numFmtId="0" fontId="55" fillId="0" borderId="202" xfId="0" applyFont="1" applyFill="1" applyBorder="1" applyAlignment="1" applyProtection="1">
      <alignment horizontal="right" vertical="center" indent="1"/>
      <protection/>
    </xf>
    <xf numFmtId="0" fontId="55" fillId="34" borderId="211" xfId="0" applyFont="1" applyFill="1" applyBorder="1" applyAlignment="1" applyProtection="1">
      <alignment horizontal="left" vertical="center"/>
      <protection/>
    </xf>
    <xf numFmtId="0" fontId="55" fillId="0" borderId="43" xfId="0" applyFont="1" applyFill="1" applyBorder="1" applyAlignment="1" applyProtection="1">
      <alignment horizontal="center" vertical="center"/>
      <protection/>
    </xf>
    <xf numFmtId="0" fontId="55" fillId="0" borderId="44" xfId="0" applyFont="1" applyFill="1" applyBorder="1" applyAlignment="1" applyProtection="1">
      <alignment horizontal="center" vertical="center"/>
      <protection/>
    </xf>
    <xf numFmtId="0" fontId="55" fillId="36" borderId="231" xfId="0" applyFont="1" applyFill="1" applyBorder="1" applyAlignment="1" applyProtection="1">
      <alignment horizontal="center" vertical="center"/>
      <protection/>
    </xf>
    <xf numFmtId="0" fontId="55" fillId="36" borderId="232" xfId="0" applyFont="1" applyFill="1" applyBorder="1" applyAlignment="1" applyProtection="1">
      <alignment horizontal="center" vertical="center"/>
      <protection/>
    </xf>
    <xf numFmtId="0" fontId="55" fillId="0" borderId="151" xfId="0" applyFont="1" applyFill="1" applyBorder="1" applyAlignment="1" applyProtection="1">
      <alignment horizontal="right" vertical="center" indent="1"/>
      <protection/>
    </xf>
    <xf numFmtId="0" fontId="55" fillId="0" borderId="233" xfId="0" applyFont="1" applyFill="1" applyBorder="1" applyAlignment="1" applyProtection="1">
      <alignment horizontal="center" vertical="center" shrinkToFit="1"/>
      <protection locked="0"/>
    </xf>
    <xf numFmtId="0" fontId="55" fillId="0" borderId="136" xfId="0" applyFont="1" applyFill="1" applyBorder="1" applyAlignment="1" applyProtection="1">
      <alignment horizontal="center" vertical="center" shrinkToFit="1"/>
      <protection locked="0"/>
    </xf>
    <xf numFmtId="0" fontId="55" fillId="0" borderId="170" xfId="0" applyFont="1" applyFill="1" applyBorder="1" applyAlignment="1" applyProtection="1">
      <alignment horizontal="center" vertical="center" shrinkToFit="1"/>
      <protection locked="0"/>
    </xf>
    <xf numFmtId="0" fontId="55" fillId="0" borderId="93" xfId="0" applyFont="1" applyFill="1" applyBorder="1" applyAlignment="1" applyProtection="1">
      <alignment horizontal="center" vertical="center" shrinkToFit="1"/>
      <protection locked="0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67" xfId="0" applyFont="1" applyFill="1" applyBorder="1" applyAlignment="1" applyProtection="1">
      <alignment horizontal="center" vertical="center" shrinkToFit="1"/>
      <protection locked="0"/>
    </xf>
    <xf numFmtId="0" fontId="55" fillId="0" borderId="167" xfId="0" applyFont="1" applyFill="1" applyBorder="1" applyAlignment="1" applyProtection="1">
      <alignment horizontal="center" vertical="center" shrinkToFit="1"/>
      <protection locked="0"/>
    </xf>
    <xf numFmtId="0" fontId="55" fillId="0" borderId="234" xfId="0" applyFont="1" applyFill="1" applyBorder="1" applyAlignment="1" applyProtection="1">
      <alignment horizontal="center" vertical="center"/>
      <protection/>
    </xf>
    <xf numFmtId="0" fontId="55" fillId="0" borderId="235" xfId="0" applyFont="1" applyFill="1" applyBorder="1" applyAlignment="1" applyProtection="1">
      <alignment horizontal="center" vertical="center"/>
      <protection/>
    </xf>
    <xf numFmtId="0" fontId="55" fillId="0" borderId="236" xfId="0" applyFont="1" applyFill="1" applyBorder="1" applyAlignment="1" applyProtection="1">
      <alignment horizontal="center" vertical="center"/>
      <protection/>
    </xf>
    <xf numFmtId="0" fontId="55" fillId="0" borderId="237" xfId="0" applyFont="1" applyFill="1" applyBorder="1" applyAlignment="1" applyProtection="1">
      <alignment horizontal="left" vertical="center"/>
      <protection/>
    </xf>
    <xf numFmtId="0" fontId="55" fillId="0" borderId="238" xfId="0" applyFont="1" applyFill="1" applyBorder="1" applyAlignment="1" applyProtection="1">
      <alignment horizontal="left" vertical="center"/>
      <protection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5" fillId="0" borderId="165" xfId="0" applyFont="1" applyFill="1" applyBorder="1" applyAlignment="1" applyProtection="1">
      <alignment horizontal="left" vertical="center"/>
      <protection locked="0"/>
    </xf>
    <xf numFmtId="0" fontId="55" fillId="0" borderId="59" xfId="0" applyFont="1" applyFill="1" applyBorder="1" applyAlignment="1" applyProtection="1">
      <alignment horizontal="center" vertical="center"/>
      <protection/>
    </xf>
    <xf numFmtId="0" fontId="55" fillId="0" borderId="239" xfId="0" applyFont="1" applyFill="1" applyBorder="1" applyAlignment="1" applyProtection="1">
      <alignment horizontal="center" vertical="center"/>
      <protection/>
    </xf>
    <xf numFmtId="0" fontId="65" fillId="34" borderId="240" xfId="0" applyFont="1" applyFill="1" applyBorder="1" applyAlignment="1" applyProtection="1">
      <alignment horizontal="center" vertical="center"/>
      <protection/>
    </xf>
    <xf numFmtId="0" fontId="65" fillId="34" borderId="175" xfId="0" applyFont="1" applyFill="1" applyBorder="1" applyAlignment="1" applyProtection="1">
      <alignment horizontal="center" vertical="center"/>
      <protection/>
    </xf>
    <xf numFmtId="0" fontId="55" fillId="0" borderId="156" xfId="0" applyFont="1" applyFill="1" applyBorder="1" applyAlignment="1" applyProtection="1">
      <alignment horizontal="center" vertical="center"/>
      <protection/>
    </xf>
    <xf numFmtId="0" fontId="55" fillId="0" borderId="241" xfId="0" applyFont="1" applyFill="1" applyBorder="1" applyAlignment="1" applyProtection="1">
      <alignment horizontal="center" vertical="center"/>
      <protection/>
    </xf>
    <xf numFmtId="0" fontId="55" fillId="0" borderId="133" xfId="0" applyFont="1" applyFill="1" applyBorder="1" applyAlignment="1" applyProtection="1">
      <alignment horizontal="right" vertical="center" indent="1"/>
      <protection/>
    </xf>
    <xf numFmtId="0" fontId="55" fillId="0" borderId="214" xfId="0" applyFont="1" applyFill="1" applyBorder="1" applyAlignment="1" applyProtection="1">
      <alignment horizontal="center" vertical="center"/>
      <protection/>
    </xf>
    <xf numFmtId="0" fontId="55" fillId="36" borderId="129" xfId="0" applyFont="1" applyFill="1" applyBorder="1" applyAlignment="1" applyProtection="1">
      <alignment horizontal="center" vertical="center"/>
      <protection/>
    </xf>
    <xf numFmtId="0" fontId="0" fillId="36" borderId="127" xfId="0" applyFont="1" applyFill="1" applyBorder="1" applyAlignment="1" applyProtection="1">
      <alignment vertical="center"/>
      <protection/>
    </xf>
    <xf numFmtId="0" fontId="0" fillId="36" borderId="168" xfId="0" applyFont="1" applyFill="1" applyBorder="1" applyAlignment="1" applyProtection="1">
      <alignment vertical="center"/>
      <protection/>
    </xf>
    <xf numFmtId="0" fontId="55" fillId="0" borderId="233" xfId="0" applyFont="1" applyFill="1" applyBorder="1" applyAlignment="1" applyProtection="1">
      <alignment vertical="center" shrinkToFit="1"/>
      <protection locked="0"/>
    </xf>
    <xf numFmtId="0" fontId="70" fillId="0" borderId="219" xfId="0" applyFont="1" applyFill="1" applyBorder="1" applyAlignment="1" applyProtection="1">
      <alignment horizontal="center" vertical="center" wrapText="1" shrinkToFit="1"/>
      <protection locked="0"/>
    </xf>
    <xf numFmtId="0" fontId="70" fillId="0" borderId="220" xfId="0" applyFont="1" applyFill="1" applyBorder="1" applyAlignment="1" applyProtection="1">
      <alignment horizontal="center" vertical="center" wrapText="1" shrinkToFit="1"/>
      <protection locked="0"/>
    </xf>
    <xf numFmtId="0" fontId="70" fillId="0" borderId="220" xfId="0" applyFont="1" applyFill="1" applyBorder="1" applyAlignment="1" applyProtection="1">
      <alignment horizontal="center" vertical="center" shrinkToFit="1"/>
      <protection locked="0"/>
    </xf>
    <xf numFmtId="0" fontId="70" fillId="0" borderId="221" xfId="0" applyFont="1" applyFill="1" applyBorder="1" applyAlignment="1" applyProtection="1">
      <alignment horizontal="center" vertical="center" shrinkToFit="1"/>
      <protection locked="0"/>
    </xf>
    <xf numFmtId="3" fontId="55" fillId="0" borderId="67" xfId="0" applyNumberFormat="1" applyFont="1" applyFill="1" applyBorder="1" applyAlignment="1" applyProtection="1">
      <alignment horizontal="left" vertical="center"/>
      <protection locked="0"/>
    </xf>
    <xf numFmtId="3" fontId="55" fillId="0" borderId="167" xfId="0" applyNumberFormat="1" applyFont="1" applyFill="1" applyBorder="1" applyAlignment="1" applyProtection="1">
      <alignment horizontal="left" vertical="center"/>
      <protection locked="0"/>
    </xf>
    <xf numFmtId="0" fontId="61" fillId="36" borderId="126" xfId="0" applyFont="1" applyFill="1" applyBorder="1" applyAlignment="1" applyProtection="1">
      <alignment horizontal="center" vertical="center" wrapText="1"/>
      <protection/>
    </xf>
    <xf numFmtId="0" fontId="61" fillId="36" borderId="171" xfId="0" applyFont="1" applyFill="1" applyBorder="1" applyAlignment="1" applyProtection="1">
      <alignment horizontal="center" vertical="center" wrapText="1"/>
      <protection/>
    </xf>
    <xf numFmtId="0" fontId="55" fillId="0" borderId="67" xfId="0" applyFont="1" applyFill="1" applyBorder="1" applyAlignment="1" applyProtection="1">
      <alignment horizontal="left" vertical="center"/>
      <protection locked="0"/>
    </xf>
    <xf numFmtId="0" fontId="55" fillId="0" borderId="167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5" fillId="0" borderId="166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55" fillId="0" borderId="172" xfId="0" applyFont="1" applyFill="1" applyBorder="1" applyAlignment="1" applyProtection="1">
      <alignment vertical="center" shrinkToFit="1"/>
      <protection locked="0"/>
    </xf>
    <xf numFmtId="0" fontId="55" fillId="36" borderId="57" xfId="0" applyFont="1" applyFill="1" applyBorder="1" applyAlignment="1" applyProtection="1">
      <alignment horizontal="center" vertical="center"/>
      <protection/>
    </xf>
    <xf numFmtId="0" fontId="55" fillId="36" borderId="147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left" vertical="center" shrinkToFit="1"/>
      <protection locked="0"/>
    </xf>
    <xf numFmtId="0" fontId="55" fillId="0" borderId="23" xfId="0" applyFont="1" applyFill="1" applyBorder="1" applyAlignment="1" applyProtection="1">
      <alignment horizontal="left" vertical="center" shrinkToFit="1"/>
      <protection locked="0"/>
    </xf>
    <xf numFmtId="0" fontId="55" fillId="0" borderId="11" xfId="0" applyFont="1" applyFill="1" applyBorder="1" applyAlignment="1" applyProtection="1">
      <alignment horizontal="left" vertical="center" shrinkToFit="1"/>
      <protection locked="0"/>
    </xf>
    <xf numFmtId="0" fontId="55" fillId="0" borderId="88" xfId="0" applyFont="1" applyFill="1" applyBorder="1" applyAlignment="1" applyProtection="1">
      <alignment horizontal="left" vertical="center" shrinkToFit="1"/>
      <protection locked="0"/>
    </xf>
    <xf numFmtId="0" fontId="55" fillId="0" borderId="169" xfId="0" applyFont="1" applyFill="1" applyBorder="1" applyAlignment="1" applyProtection="1">
      <alignment horizontal="left" vertical="center" shrinkToFit="1"/>
      <protection locked="0"/>
    </xf>
    <xf numFmtId="0" fontId="55" fillId="0" borderId="75" xfId="0" applyFont="1" applyFill="1" applyBorder="1" applyAlignment="1" applyProtection="1">
      <alignment horizontal="left" vertical="center" shrinkToFit="1"/>
      <protection locked="0"/>
    </xf>
    <xf numFmtId="0" fontId="55" fillId="0" borderId="67" xfId="0" applyFont="1" applyFill="1" applyBorder="1" applyAlignment="1" applyProtection="1">
      <alignment horizontal="left" vertical="center" shrinkToFit="1"/>
      <protection locked="0"/>
    </xf>
    <xf numFmtId="0" fontId="55" fillId="0" borderId="93" xfId="0" applyFont="1" applyFill="1" applyBorder="1" applyAlignment="1" applyProtection="1">
      <alignment horizontal="left" vertical="center" shrinkToFit="1"/>
      <protection locked="0"/>
    </xf>
    <xf numFmtId="0" fontId="55" fillId="0" borderId="12" xfId="0" applyFont="1" applyFill="1" applyBorder="1" applyAlignment="1" applyProtection="1">
      <alignment horizontal="left" vertical="center" shrinkToFit="1"/>
      <protection locked="0"/>
    </xf>
    <xf numFmtId="0" fontId="55" fillId="0" borderId="202" xfId="0" applyFont="1" applyFill="1" applyBorder="1" applyAlignment="1" applyProtection="1">
      <alignment horizontal="center" vertical="center"/>
      <protection/>
    </xf>
    <xf numFmtId="0" fontId="55" fillId="36" borderId="57" xfId="0" applyFont="1" applyFill="1" applyBorder="1" applyAlignment="1" applyProtection="1">
      <alignment horizontal="center" vertical="center" wrapText="1"/>
      <protection/>
    </xf>
    <xf numFmtId="0" fontId="55" fillId="36" borderId="146" xfId="0" applyFont="1" applyFill="1" applyBorder="1" applyAlignment="1" applyProtection="1">
      <alignment horizontal="center" vertical="center" wrapText="1"/>
      <protection/>
    </xf>
    <xf numFmtId="3" fontId="55" fillId="0" borderId="13" xfId="0" applyNumberFormat="1" applyFont="1" applyFill="1" applyBorder="1" applyAlignment="1" applyProtection="1">
      <alignment horizontal="left" vertical="center"/>
      <protection locked="0"/>
    </xf>
    <xf numFmtId="3" fontId="55" fillId="0" borderId="166" xfId="0" applyNumberFormat="1" applyFont="1" applyFill="1" applyBorder="1" applyAlignment="1" applyProtection="1">
      <alignment horizontal="left" vertical="center"/>
      <protection locked="0"/>
    </xf>
    <xf numFmtId="3" fontId="55" fillId="0" borderId="14" xfId="0" applyNumberFormat="1" applyFont="1" applyFill="1" applyBorder="1" applyAlignment="1" applyProtection="1">
      <alignment horizontal="left" vertical="center"/>
      <protection locked="0"/>
    </xf>
    <xf numFmtId="3" fontId="55" fillId="0" borderId="165" xfId="0" applyNumberFormat="1" applyFont="1" applyFill="1" applyBorder="1" applyAlignment="1" applyProtection="1">
      <alignment horizontal="left" vertical="center"/>
      <protection locked="0"/>
    </xf>
    <xf numFmtId="0" fontId="55" fillId="36" borderId="242" xfId="0" applyFont="1" applyFill="1" applyBorder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136" xfId="0" applyFont="1" applyFill="1" applyBorder="1" applyAlignment="1" applyProtection="1">
      <alignment horizontal="left" vertical="center" shrinkToFit="1"/>
      <protection locked="0"/>
    </xf>
    <xf numFmtId="0" fontId="55" fillId="0" borderId="165" xfId="0" applyFont="1" applyFill="1" applyBorder="1" applyAlignment="1" applyProtection="1">
      <alignment horizontal="left" vertical="center" shrinkToFit="1"/>
      <protection locked="0"/>
    </xf>
    <xf numFmtId="0" fontId="55" fillId="0" borderId="170" xfId="0" applyFont="1" applyFill="1" applyBorder="1" applyAlignment="1" applyProtection="1">
      <alignment horizontal="left" vertical="center" shrinkToFit="1"/>
      <protection locked="0"/>
    </xf>
    <xf numFmtId="0" fontId="55" fillId="0" borderId="167" xfId="0" applyFont="1" applyFill="1" applyBorder="1" applyAlignment="1" applyProtection="1">
      <alignment horizontal="left" vertical="center" shrinkToFit="1"/>
      <protection locked="0"/>
    </xf>
    <xf numFmtId="0" fontId="55" fillId="0" borderId="211" xfId="0" applyFont="1" applyFill="1" applyBorder="1" applyAlignment="1" applyProtection="1">
      <alignment horizontal="left" vertical="center"/>
      <protection/>
    </xf>
    <xf numFmtId="0" fontId="55" fillId="0" borderId="233" xfId="0" applyFont="1" applyFill="1" applyBorder="1" applyAlignment="1" applyProtection="1">
      <alignment horizontal="left" vertical="center" shrinkToFit="1"/>
      <protection locked="0"/>
    </xf>
    <xf numFmtId="0" fontId="55" fillId="0" borderId="13" xfId="0" applyFont="1" applyFill="1" applyBorder="1" applyAlignment="1" applyProtection="1">
      <alignment horizontal="left" vertical="center" shrinkToFit="1"/>
      <protection locked="0"/>
    </xf>
    <xf numFmtId="0" fontId="55" fillId="0" borderId="166" xfId="0" applyFont="1" applyFill="1" applyBorder="1" applyAlignment="1" applyProtection="1">
      <alignment horizontal="left" vertical="center" shrinkToFit="1"/>
      <protection locked="0"/>
    </xf>
    <xf numFmtId="0" fontId="55" fillId="34" borderId="31" xfId="0" applyFont="1" applyFill="1" applyBorder="1" applyAlignment="1" applyProtection="1">
      <alignment horizontal="center" vertical="center"/>
      <protection/>
    </xf>
    <xf numFmtId="0" fontId="55" fillId="34" borderId="33" xfId="0" applyFont="1" applyFill="1" applyBorder="1" applyAlignment="1" applyProtection="1">
      <alignment horizontal="center" vertical="center"/>
      <protection/>
    </xf>
    <xf numFmtId="0" fontId="55" fillId="0" borderId="243" xfId="0" applyFont="1" applyFill="1" applyBorder="1" applyAlignment="1" applyProtection="1">
      <alignment vertical="center" shrinkToFit="1"/>
      <protection locked="0"/>
    </xf>
    <xf numFmtId="0" fontId="55" fillId="0" borderId="89" xfId="0" applyFont="1" applyFill="1" applyBorder="1" applyAlignment="1" applyProtection="1">
      <alignment vertical="center" shrinkToFit="1"/>
      <protection locked="0"/>
    </xf>
    <xf numFmtId="0" fontId="55" fillId="0" borderId="244" xfId="0" applyFont="1" applyFill="1" applyBorder="1" applyAlignment="1" applyProtection="1">
      <alignment vertical="center" shrinkToFit="1"/>
      <protection locked="0"/>
    </xf>
    <xf numFmtId="0" fontId="55" fillId="0" borderId="211" xfId="0" applyFont="1" applyFill="1" applyBorder="1" applyAlignment="1" applyProtection="1">
      <alignment horizontal="center" vertical="center"/>
      <protection/>
    </xf>
    <xf numFmtId="0" fontId="55" fillId="0" borderId="149" xfId="0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center" vertical="center"/>
      <protection/>
    </xf>
    <xf numFmtId="0" fontId="55" fillId="0" borderId="30" xfId="0" applyFont="1" applyFill="1" applyBorder="1" applyAlignment="1" applyProtection="1">
      <alignment horizontal="center" vertical="center"/>
      <protection/>
    </xf>
    <xf numFmtId="0" fontId="55" fillId="0" borderId="152" xfId="0" applyFont="1" applyFill="1" applyBorder="1" applyAlignment="1" applyProtection="1">
      <alignment horizontal="right" vertical="center" indent="1"/>
      <protection/>
    </xf>
    <xf numFmtId="0" fontId="55" fillId="0" borderId="52" xfId="0" applyFont="1" applyFill="1" applyBorder="1" applyAlignment="1" applyProtection="1">
      <alignment horizontal="right" vertical="center" indent="1"/>
      <protection/>
    </xf>
    <xf numFmtId="0" fontId="55" fillId="0" borderId="51" xfId="0" applyFont="1" applyFill="1" applyBorder="1" applyAlignment="1" applyProtection="1">
      <alignment horizontal="right" vertical="center" indent="1"/>
      <protection/>
    </xf>
    <xf numFmtId="0" fontId="67" fillId="34" borderId="0" xfId="0" applyFont="1" applyFill="1" applyAlignment="1" applyProtection="1">
      <alignment horizontal="center" vertical="center" wrapText="1"/>
      <protection/>
    </xf>
    <xf numFmtId="0" fontId="62" fillId="34" borderId="0" xfId="0" applyFont="1" applyFill="1" applyAlignment="1" applyProtection="1">
      <alignment horizontal="center" vertical="center"/>
      <protection/>
    </xf>
    <xf numFmtId="0" fontId="65" fillId="34" borderId="226" xfId="0" applyFont="1" applyFill="1" applyBorder="1" applyAlignment="1" applyProtection="1">
      <alignment horizontal="center" vertical="center"/>
      <protection/>
    </xf>
    <xf numFmtId="0" fontId="65" fillId="34" borderId="177" xfId="0" applyFont="1" applyFill="1" applyBorder="1" applyAlignment="1" applyProtection="1">
      <alignment horizontal="center" vertical="center"/>
      <protection/>
    </xf>
    <xf numFmtId="0" fontId="65" fillId="34" borderId="55" xfId="0" applyFont="1" applyFill="1" applyBorder="1" applyAlignment="1" applyProtection="1">
      <alignment horizontal="center" vertical="center"/>
      <protection/>
    </xf>
    <xf numFmtId="0" fontId="55" fillId="36" borderId="146" xfId="0" applyFont="1" applyFill="1" applyBorder="1" applyAlignment="1" applyProtection="1">
      <alignment horizontal="center" vertical="center"/>
      <protection/>
    </xf>
    <xf numFmtId="0" fontId="55" fillId="0" borderId="172" xfId="0" applyFont="1" applyFill="1" applyBorder="1" applyAlignment="1" applyProtection="1">
      <alignment horizontal="left" vertical="center" shrinkToFit="1"/>
      <protection locked="0"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5" fillId="0" borderId="53" xfId="0" applyFont="1" applyFill="1" applyBorder="1" applyAlignment="1" applyProtection="1">
      <alignment horizontal="center" vertical="center"/>
      <protection/>
    </xf>
    <xf numFmtId="0" fontId="55" fillId="0" borderId="31" xfId="0" applyFont="1" applyFill="1" applyBorder="1" applyAlignment="1" applyProtection="1">
      <alignment horizontal="left" vertical="center"/>
      <protection/>
    </xf>
    <xf numFmtId="0" fontId="55" fillId="0" borderId="33" xfId="0" applyFont="1" applyFill="1" applyBorder="1" applyAlignment="1" applyProtection="1">
      <alignment horizontal="left" vertical="center"/>
      <protection/>
    </xf>
    <xf numFmtId="0" fontId="55" fillId="0" borderId="245" xfId="0" applyFont="1" applyFill="1" applyBorder="1" applyAlignment="1" applyProtection="1">
      <alignment vertical="center" shrinkToFit="1"/>
      <protection locked="0"/>
    </xf>
    <xf numFmtId="0" fontId="55" fillId="0" borderId="246" xfId="0" applyFont="1" applyFill="1" applyBorder="1" applyAlignment="1" applyProtection="1">
      <alignment vertical="center" shrinkToFit="1"/>
      <protection locked="0"/>
    </xf>
    <xf numFmtId="0" fontId="55" fillId="0" borderId="58" xfId="0" applyFont="1" applyFill="1" applyBorder="1" applyAlignment="1" applyProtection="1">
      <alignment horizontal="center" vertical="center"/>
      <protection/>
    </xf>
    <xf numFmtId="0" fontId="55" fillId="0" borderId="247" xfId="0" applyFont="1" applyFill="1" applyBorder="1" applyAlignment="1" applyProtection="1">
      <alignment horizontal="center" vertical="center"/>
      <protection/>
    </xf>
    <xf numFmtId="49" fontId="55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80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57" xfId="0" applyFont="1" applyFill="1" applyBorder="1" applyAlignment="1" applyProtection="1">
      <alignment horizontal="center" vertical="center" shrinkToFit="1"/>
      <protection/>
    </xf>
    <xf numFmtId="0" fontId="55" fillId="36" borderId="147" xfId="0" applyFont="1" applyFill="1" applyBorder="1" applyAlignment="1" applyProtection="1">
      <alignment horizontal="center" vertical="center" shrinkToFit="1"/>
      <protection/>
    </xf>
    <xf numFmtId="0" fontId="55" fillId="36" borderId="83" xfId="0" applyFont="1" applyFill="1" applyBorder="1" applyAlignment="1" applyProtection="1">
      <alignment horizontal="center" vertical="center" shrinkToFit="1"/>
      <protection/>
    </xf>
    <xf numFmtId="0" fontId="61" fillId="36" borderId="122" xfId="0" applyFont="1" applyFill="1" applyBorder="1" applyAlignment="1" applyProtection="1">
      <alignment horizontal="center" vertical="center" wrapText="1"/>
      <protection/>
    </xf>
    <xf numFmtId="0" fontId="61" fillId="36" borderId="248" xfId="0" applyFont="1" applyFill="1" applyBorder="1" applyAlignment="1" applyProtection="1">
      <alignment horizontal="center" vertical="center" wrapText="1"/>
      <protection/>
    </xf>
    <xf numFmtId="0" fontId="61" fillId="33" borderId="214" xfId="0" applyFont="1" applyFill="1" applyBorder="1" applyAlignment="1" applyProtection="1">
      <alignment horizontal="center" vertical="center" wrapText="1"/>
      <protection/>
    </xf>
    <xf numFmtId="0" fontId="61" fillId="33" borderId="216" xfId="0" applyFont="1" applyFill="1" applyBorder="1" applyAlignment="1" applyProtection="1">
      <alignment horizontal="center" vertical="center" wrapText="1"/>
      <protection/>
    </xf>
    <xf numFmtId="176" fontId="55" fillId="33" borderId="41" xfId="0" applyNumberFormat="1" applyFont="1" applyFill="1" applyBorder="1" applyAlignment="1" applyProtection="1">
      <alignment horizontal="center" vertical="center" shrinkToFit="1"/>
      <protection locked="0"/>
    </xf>
    <xf numFmtId="176" fontId="55" fillId="33" borderId="52" xfId="0" applyNumberFormat="1" applyFont="1" applyFill="1" applyBorder="1" applyAlignment="1" applyProtection="1">
      <alignment horizontal="center" vertical="center" shrinkToFit="1"/>
      <protection locked="0"/>
    </xf>
    <xf numFmtId="176" fontId="55" fillId="33" borderId="43" xfId="0" applyNumberFormat="1" applyFont="1" applyFill="1" applyBorder="1" applyAlignment="1" applyProtection="1">
      <alignment horizontal="center" vertical="center" shrinkToFit="1"/>
      <protection locked="0"/>
    </xf>
    <xf numFmtId="176" fontId="55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56" xfId="0" applyFont="1" applyFill="1" applyBorder="1" applyAlignment="1" applyProtection="1">
      <alignment horizontal="center" vertical="center" shrinkToFit="1"/>
      <protection/>
    </xf>
    <xf numFmtId="0" fontId="55" fillId="33" borderId="174" xfId="0" applyFont="1" applyFill="1" applyBorder="1" applyAlignment="1" applyProtection="1">
      <alignment horizontal="center" vertical="center" shrinkToFit="1"/>
      <protection/>
    </xf>
    <xf numFmtId="2" fontId="55" fillId="33" borderId="41" xfId="0" applyNumberFormat="1" applyFont="1" applyFill="1" applyBorder="1" applyAlignment="1" applyProtection="1">
      <alignment horizontal="center" vertical="center" shrinkToFit="1"/>
      <protection locked="0"/>
    </xf>
    <xf numFmtId="2" fontId="55" fillId="33" borderId="52" xfId="0" applyNumberFormat="1" applyFont="1" applyFill="1" applyBorder="1" applyAlignment="1" applyProtection="1">
      <alignment horizontal="center" vertical="center" shrinkToFit="1"/>
      <protection locked="0"/>
    </xf>
    <xf numFmtId="2" fontId="55" fillId="33" borderId="43" xfId="0" applyNumberFormat="1" applyFont="1" applyFill="1" applyBorder="1" applyAlignment="1" applyProtection="1">
      <alignment horizontal="center" vertical="center" shrinkToFit="1"/>
      <protection locked="0"/>
    </xf>
    <xf numFmtId="2" fontId="55" fillId="33" borderId="20" xfId="0" applyNumberFormat="1" applyFont="1" applyFill="1" applyBorder="1" applyAlignment="1" applyProtection="1">
      <alignment horizontal="center" vertical="center" shrinkToFit="1"/>
      <protection locked="0"/>
    </xf>
    <xf numFmtId="176" fontId="55" fillId="33" borderId="41" xfId="0" applyNumberFormat="1" applyFont="1" applyFill="1" applyBorder="1" applyAlignment="1" applyProtection="1">
      <alignment horizontal="right" vertical="center"/>
      <protection/>
    </xf>
    <xf numFmtId="176" fontId="55" fillId="33" borderId="51" xfId="0" applyNumberFormat="1" applyFont="1" applyFill="1" applyBorder="1" applyAlignment="1" applyProtection="1">
      <alignment horizontal="right" vertical="center"/>
      <protection/>
    </xf>
    <xf numFmtId="176" fontId="55" fillId="33" borderId="43" xfId="0" applyNumberFormat="1" applyFont="1" applyFill="1" applyBorder="1" applyAlignment="1" applyProtection="1">
      <alignment horizontal="right" vertical="center"/>
      <protection/>
    </xf>
    <xf numFmtId="176" fontId="55" fillId="33" borderId="59" xfId="0" applyNumberFormat="1" applyFont="1" applyFill="1" applyBorder="1" applyAlignment="1" applyProtection="1">
      <alignment horizontal="right" vertical="center"/>
      <protection/>
    </xf>
    <xf numFmtId="3" fontId="55" fillId="33" borderId="156" xfId="0" applyNumberFormat="1" applyFont="1" applyFill="1" applyBorder="1" applyAlignment="1" applyProtection="1">
      <alignment horizontal="right" vertical="center"/>
      <protection/>
    </xf>
    <xf numFmtId="3" fontId="55" fillId="33" borderId="199" xfId="0" applyNumberFormat="1" applyFont="1" applyFill="1" applyBorder="1" applyAlignment="1" applyProtection="1">
      <alignment horizontal="right" vertical="center"/>
      <protection/>
    </xf>
    <xf numFmtId="3" fontId="55" fillId="33" borderId="41" xfId="0" applyNumberFormat="1" applyFont="1" applyFill="1" applyBorder="1" applyAlignment="1" applyProtection="1">
      <alignment horizontal="left" vertical="center"/>
      <protection locked="0"/>
    </xf>
    <xf numFmtId="3" fontId="55" fillId="33" borderId="53" xfId="0" applyNumberFormat="1" applyFont="1" applyFill="1" applyBorder="1" applyAlignment="1" applyProtection="1">
      <alignment horizontal="left" vertical="center"/>
      <protection locked="0"/>
    </xf>
    <xf numFmtId="3" fontId="55" fillId="33" borderId="43" xfId="0" applyNumberFormat="1" applyFont="1" applyFill="1" applyBorder="1" applyAlignment="1" applyProtection="1">
      <alignment horizontal="left" vertical="center"/>
      <protection locked="0"/>
    </xf>
    <xf numFmtId="3" fontId="55" fillId="33" borderId="44" xfId="0" applyNumberFormat="1" applyFont="1" applyFill="1" applyBorder="1" applyAlignment="1" applyProtection="1">
      <alignment horizontal="left" vertical="center"/>
      <protection locked="0"/>
    </xf>
    <xf numFmtId="0" fontId="55" fillId="33" borderId="203" xfId="0" applyFont="1" applyFill="1" applyBorder="1" applyAlignment="1" applyProtection="1">
      <alignment horizontal="center" vertical="center"/>
      <protection/>
    </xf>
    <xf numFmtId="0" fontId="55" fillId="33" borderId="21" xfId="0" applyFont="1" applyFill="1" applyBorder="1" applyAlignment="1" applyProtection="1">
      <alignment horizontal="center" vertical="center"/>
      <protection/>
    </xf>
    <xf numFmtId="0" fontId="55" fillId="33" borderId="177" xfId="0" applyFont="1" applyFill="1" applyBorder="1" applyAlignment="1" applyProtection="1">
      <alignment horizontal="center" vertical="center"/>
      <protection/>
    </xf>
    <xf numFmtId="3" fontId="55" fillId="33" borderId="58" xfId="0" applyNumberFormat="1" applyFont="1" applyFill="1" applyBorder="1" applyAlignment="1" applyProtection="1">
      <alignment horizontal="center" vertical="center"/>
      <protection/>
    </xf>
    <xf numFmtId="3" fontId="55" fillId="33" borderId="247" xfId="0" applyNumberFormat="1" applyFont="1" applyFill="1" applyBorder="1" applyAlignment="1" applyProtection="1">
      <alignment horizontal="center" vertical="center"/>
      <protection/>
    </xf>
    <xf numFmtId="0" fontId="55" fillId="36" borderId="122" xfId="0" applyFont="1" applyFill="1" applyBorder="1" applyAlignment="1" applyProtection="1">
      <alignment horizontal="center" vertical="center"/>
      <protection/>
    </xf>
    <xf numFmtId="0" fontId="55" fillId="36" borderId="82" xfId="0" applyFont="1" applyFill="1" applyBorder="1" applyAlignment="1" applyProtection="1">
      <alignment horizontal="center" vertical="center"/>
      <protection/>
    </xf>
    <xf numFmtId="0" fontId="55" fillId="36" borderId="148" xfId="0" applyFont="1" applyFill="1" applyBorder="1" applyAlignment="1" applyProtection="1">
      <alignment horizontal="center" vertical="center"/>
      <protection/>
    </xf>
    <xf numFmtId="0" fontId="61" fillId="36" borderId="148" xfId="0" applyFont="1" applyFill="1" applyBorder="1" applyAlignment="1" applyProtection="1">
      <alignment horizontal="center" vertical="center" wrapText="1"/>
      <protection/>
    </xf>
    <xf numFmtId="0" fontId="55" fillId="33" borderId="249" xfId="0" applyFont="1" applyFill="1" applyBorder="1" applyAlignment="1" applyProtection="1">
      <alignment horizontal="left" vertical="center" shrinkToFit="1"/>
      <protection/>
    </xf>
    <xf numFmtId="0" fontId="55" fillId="33" borderId="250" xfId="0" applyFont="1" applyFill="1" applyBorder="1" applyAlignment="1" applyProtection="1">
      <alignment horizontal="left" vertical="center" shrinkToFit="1"/>
      <protection/>
    </xf>
    <xf numFmtId="0" fontId="55" fillId="33" borderId="10" xfId="0" applyFont="1" applyFill="1" applyBorder="1" applyAlignment="1" applyProtection="1">
      <alignment horizontal="left" vertical="center" shrinkToFit="1"/>
      <protection/>
    </xf>
    <xf numFmtId="3" fontId="55" fillId="33" borderId="13" xfId="0" applyNumberFormat="1" applyFont="1" applyFill="1" applyBorder="1" applyAlignment="1" applyProtection="1">
      <alignment horizontal="left" vertical="center"/>
      <protection locked="0"/>
    </xf>
    <xf numFmtId="3" fontId="55" fillId="33" borderId="166" xfId="0" applyNumberFormat="1" applyFont="1" applyFill="1" applyBorder="1" applyAlignment="1" applyProtection="1">
      <alignment horizontal="left" vertical="center"/>
      <protection locked="0"/>
    </xf>
    <xf numFmtId="0" fontId="55" fillId="33" borderId="136" xfId="0" applyFont="1" applyFill="1" applyBorder="1" applyAlignment="1" applyProtection="1">
      <alignment horizontal="left" vertical="center" shrinkToFit="1"/>
      <protection/>
    </xf>
    <xf numFmtId="0" fontId="55" fillId="33" borderId="11" xfId="0" applyFont="1" applyFill="1" applyBorder="1" applyAlignment="1" applyProtection="1">
      <alignment horizontal="left" vertical="center" shrinkToFit="1"/>
      <protection/>
    </xf>
    <xf numFmtId="0" fontId="55" fillId="33" borderId="251" xfId="0" applyFont="1" applyFill="1" applyBorder="1" applyAlignment="1" applyProtection="1">
      <alignment horizontal="left" vertical="center" shrinkToFit="1"/>
      <protection/>
    </xf>
    <xf numFmtId="0" fontId="55" fillId="33" borderId="25" xfId="0" applyFont="1" applyFill="1" applyBorder="1" applyAlignment="1" applyProtection="1">
      <alignment horizontal="left" vertical="center" shrinkToFit="1"/>
      <protection/>
    </xf>
    <xf numFmtId="0" fontId="55" fillId="33" borderId="80" xfId="0" applyFont="1" applyFill="1" applyBorder="1" applyAlignment="1" applyProtection="1">
      <alignment horizontal="left" vertical="center" shrinkToFit="1"/>
      <protection/>
    </xf>
    <xf numFmtId="3" fontId="55" fillId="33" borderId="14" xfId="0" applyNumberFormat="1" applyFont="1" applyFill="1" applyBorder="1" applyAlignment="1" applyProtection="1">
      <alignment horizontal="left" vertical="center"/>
      <protection locked="0"/>
    </xf>
    <xf numFmtId="3" fontId="55" fillId="33" borderId="165" xfId="0" applyNumberFormat="1" applyFont="1" applyFill="1" applyBorder="1" applyAlignment="1" applyProtection="1">
      <alignment horizontal="left" vertical="center"/>
      <protection locked="0"/>
    </xf>
    <xf numFmtId="0" fontId="55" fillId="33" borderId="23" xfId="0" applyFont="1" applyFill="1" applyBorder="1" applyAlignment="1" applyProtection="1">
      <alignment vertical="center" shrinkToFit="1"/>
      <protection locked="0"/>
    </xf>
    <xf numFmtId="0" fontId="55" fillId="33" borderId="22" xfId="0" applyFont="1" applyFill="1" applyBorder="1" applyAlignment="1" applyProtection="1">
      <alignment vertical="center" shrinkToFit="1"/>
      <protection locked="0"/>
    </xf>
    <xf numFmtId="0" fontId="55" fillId="33" borderId="170" xfId="0" applyFont="1" applyFill="1" applyBorder="1" applyAlignment="1" applyProtection="1">
      <alignment horizontal="left" vertical="center" shrinkToFit="1"/>
      <protection/>
    </xf>
    <xf numFmtId="0" fontId="55" fillId="33" borderId="12" xfId="0" applyFont="1" applyFill="1" applyBorder="1" applyAlignment="1" applyProtection="1">
      <alignment horizontal="left" vertical="center" shrinkToFit="1"/>
      <protection/>
    </xf>
    <xf numFmtId="0" fontId="55" fillId="33" borderId="252" xfId="0" applyFont="1" applyFill="1" applyBorder="1" applyAlignment="1" applyProtection="1">
      <alignment horizontal="left" vertical="center" shrinkToFit="1"/>
      <protection/>
    </xf>
    <xf numFmtId="0" fontId="55" fillId="33" borderId="28" xfId="0" applyFont="1" applyFill="1" applyBorder="1" applyAlignment="1" applyProtection="1">
      <alignment horizontal="left" vertical="center" shrinkToFit="1"/>
      <protection/>
    </xf>
    <xf numFmtId="0" fontId="55" fillId="33" borderId="81" xfId="0" applyFont="1" applyFill="1" applyBorder="1" applyAlignment="1" applyProtection="1">
      <alignment horizontal="left" vertical="center" shrinkToFit="1"/>
      <protection/>
    </xf>
    <xf numFmtId="3" fontId="55" fillId="33" borderId="67" xfId="0" applyNumberFormat="1" applyFont="1" applyFill="1" applyBorder="1" applyAlignment="1" applyProtection="1">
      <alignment horizontal="left" vertical="center"/>
      <protection locked="0"/>
    </xf>
    <xf numFmtId="3" fontId="55" fillId="33" borderId="167" xfId="0" applyNumberFormat="1" applyFont="1" applyFill="1" applyBorder="1" applyAlignment="1" applyProtection="1">
      <alignment horizontal="left" vertical="center"/>
      <protection locked="0"/>
    </xf>
    <xf numFmtId="0" fontId="55" fillId="33" borderId="202" xfId="0" applyFont="1" applyFill="1" applyBorder="1" applyAlignment="1" applyProtection="1">
      <alignment horizontal="right" vertical="center" indent="1"/>
      <protection/>
    </xf>
    <xf numFmtId="0" fontId="55" fillId="33" borderId="15" xfId="0" applyFont="1" applyFill="1" applyBorder="1" applyAlignment="1" applyProtection="1">
      <alignment horizontal="right" vertical="center" indent="1"/>
      <protection/>
    </xf>
    <xf numFmtId="0" fontId="55" fillId="33" borderId="212" xfId="0" applyFont="1" applyFill="1" applyBorder="1" applyAlignment="1" applyProtection="1">
      <alignment horizontal="right" vertical="center" indent="1"/>
      <protection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5" fillId="33" borderId="61" xfId="0" applyFont="1" applyFill="1" applyBorder="1" applyAlignment="1" applyProtection="1">
      <alignment horizontal="center" vertical="center"/>
      <protection/>
    </xf>
    <xf numFmtId="0" fontId="55" fillId="36" borderId="253" xfId="0" applyFont="1" applyFill="1" applyBorder="1" applyAlignment="1" applyProtection="1">
      <alignment horizontal="center" vertical="center"/>
      <protection/>
    </xf>
    <xf numFmtId="0" fontId="55" fillId="36" borderId="64" xfId="0" applyFont="1" applyFill="1" applyBorder="1" applyAlignment="1" applyProtection="1">
      <alignment horizontal="center" vertical="center"/>
      <protection/>
    </xf>
    <xf numFmtId="0" fontId="55" fillId="36" borderId="131" xfId="0" applyFont="1" applyFill="1" applyBorder="1" applyAlignment="1" applyProtection="1">
      <alignment horizontal="center" vertical="center" wrapText="1"/>
      <protection/>
    </xf>
    <xf numFmtId="0" fontId="55" fillId="36" borderId="147" xfId="0" applyFont="1" applyFill="1" applyBorder="1" applyAlignment="1" applyProtection="1">
      <alignment horizontal="center" vertical="center" wrapText="1"/>
      <protection/>
    </xf>
    <xf numFmtId="0" fontId="55" fillId="36" borderId="83" xfId="0" applyFont="1" applyFill="1" applyBorder="1" applyAlignment="1" applyProtection="1">
      <alignment horizontal="center" vertical="center" wrapText="1"/>
      <protection/>
    </xf>
    <xf numFmtId="0" fontId="55" fillId="33" borderId="254" xfId="0" applyFont="1" applyFill="1" applyBorder="1" applyAlignment="1" applyProtection="1">
      <alignment horizontal="center" vertical="center" wrapText="1"/>
      <protection/>
    </xf>
    <xf numFmtId="0" fontId="55" fillId="33" borderId="255" xfId="0" applyFont="1" applyFill="1" applyBorder="1" applyAlignment="1" applyProtection="1">
      <alignment horizontal="center" vertical="center" wrapText="1"/>
      <protection/>
    </xf>
    <xf numFmtId="0" fontId="55" fillId="33" borderId="256" xfId="0" applyFont="1" applyFill="1" applyBorder="1" applyAlignment="1" applyProtection="1">
      <alignment horizontal="center" vertical="center" wrapText="1"/>
      <protection/>
    </xf>
    <xf numFmtId="0" fontId="55" fillId="33" borderId="135" xfId="0" applyFont="1" applyFill="1" applyBorder="1" applyAlignment="1" applyProtection="1">
      <alignment horizontal="left" vertical="center" shrinkToFit="1"/>
      <protection/>
    </xf>
    <xf numFmtId="0" fontId="55" fillId="33" borderId="66" xfId="0" applyFont="1" applyFill="1" applyBorder="1" applyAlignment="1" applyProtection="1">
      <alignment horizontal="left" vertical="center" shrinkToFit="1"/>
      <protection/>
    </xf>
    <xf numFmtId="49" fontId="55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25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80" xfId="0" applyNumberFormat="1" applyFont="1" applyFill="1" applyBorder="1" applyAlignment="1" applyProtection="1">
      <alignment horizontal="left" vertical="center" shrinkToFit="1"/>
      <protection locked="0"/>
    </xf>
    <xf numFmtId="0" fontId="55" fillId="33" borderId="214" xfId="0" applyFont="1" applyFill="1" applyBorder="1" applyAlignment="1" applyProtection="1">
      <alignment horizontal="center" vertical="center" wrapText="1"/>
      <protection locked="0"/>
    </xf>
    <xf numFmtId="0" fontId="55" fillId="33" borderId="215" xfId="0" applyFont="1" applyFill="1" applyBorder="1" applyAlignment="1" applyProtection="1">
      <alignment horizontal="center" vertical="center" wrapText="1"/>
      <protection locked="0"/>
    </xf>
    <xf numFmtId="0" fontId="55" fillId="33" borderId="65" xfId="0" applyFont="1" applyFill="1" applyBorder="1" applyAlignment="1" applyProtection="1">
      <alignment vertical="center" shrinkToFit="1"/>
      <protection locked="0"/>
    </xf>
    <xf numFmtId="0" fontId="55" fillId="33" borderId="134" xfId="0" applyFont="1" applyFill="1" applyBorder="1" applyAlignment="1" applyProtection="1">
      <alignment vertical="center" shrinkToFit="1"/>
      <protection locked="0"/>
    </xf>
    <xf numFmtId="49" fontId="55" fillId="33" borderId="257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250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5" fillId="33" borderId="91" xfId="0" applyFont="1" applyFill="1" applyBorder="1" applyAlignment="1" applyProtection="1">
      <alignment vertical="center" shrinkToFit="1"/>
      <protection locked="0"/>
    </xf>
    <xf numFmtId="0" fontId="55" fillId="33" borderId="258" xfId="0" applyFont="1" applyFill="1" applyBorder="1" applyAlignment="1" applyProtection="1">
      <alignment vertical="center" shrinkToFit="1"/>
      <protection locked="0"/>
    </xf>
    <xf numFmtId="49" fontId="55" fillId="33" borderId="259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28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81" xfId="0" applyNumberFormat="1" applyFont="1" applyFill="1" applyBorder="1" applyAlignment="1" applyProtection="1">
      <alignment horizontal="left" vertical="center" shrinkToFit="1"/>
      <protection locked="0"/>
    </xf>
    <xf numFmtId="0" fontId="55" fillId="33" borderId="128" xfId="0" applyFont="1" applyFill="1" applyBorder="1" applyAlignment="1" applyProtection="1">
      <alignment horizontal="right" vertical="center" indent="1"/>
      <protection/>
    </xf>
    <xf numFmtId="0" fontId="55" fillId="33" borderId="19" xfId="0" applyFont="1" applyFill="1" applyBorder="1" applyAlignment="1" applyProtection="1">
      <alignment horizontal="right" vertical="center" indent="1"/>
      <protection/>
    </xf>
    <xf numFmtId="0" fontId="55" fillId="33" borderId="50" xfId="0" applyFont="1" applyFill="1" applyBorder="1" applyAlignment="1" applyProtection="1">
      <alignment horizontal="right" vertical="center" indent="1"/>
      <protection/>
    </xf>
    <xf numFmtId="0" fontId="55" fillId="33" borderId="86" xfId="0" applyFont="1" applyFill="1" applyBorder="1" applyAlignment="1" applyProtection="1">
      <alignment horizontal="center" vertical="center"/>
      <protection/>
    </xf>
    <xf numFmtId="0" fontId="55" fillId="33" borderId="260" xfId="0" applyFont="1" applyFill="1" applyBorder="1" applyAlignment="1" applyProtection="1">
      <alignment horizontal="center" vertical="center"/>
      <protection/>
    </xf>
    <xf numFmtId="0" fontId="55" fillId="34" borderId="203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55" fillId="34" borderId="177" xfId="0" applyFont="1" applyFill="1" applyBorder="1" applyAlignment="1" applyProtection="1">
      <alignment horizontal="center" vertical="center"/>
      <protection/>
    </xf>
    <xf numFmtId="0" fontId="55" fillId="34" borderId="58" xfId="0" applyFont="1" applyFill="1" applyBorder="1" applyAlignment="1" applyProtection="1">
      <alignment horizontal="center" vertical="center"/>
      <protection/>
    </xf>
    <xf numFmtId="0" fontId="55" fillId="34" borderId="247" xfId="0" applyFont="1" applyFill="1" applyBorder="1" applyAlignment="1" applyProtection="1">
      <alignment horizontal="center" vertical="center"/>
      <protection/>
    </xf>
    <xf numFmtId="0" fontId="65" fillId="33" borderId="149" xfId="0" applyFont="1" applyFill="1" applyBorder="1" applyAlignment="1" applyProtection="1">
      <alignment horizontal="center" vertical="center"/>
      <protection/>
    </xf>
    <xf numFmtId="0" fontId="65" fillId="33" borderId="32" xfId="0" applyFont="1" applyFill="1" applyBorder="1" applyAlignment="1" applyProtection="1">
      <alignment horizontal="center" vertical="center"/>
      <protection/>
    </xf>
    <xf numFmtId="0" fontId="65" fillId="33" borderId="30" xfId="0" applyFont="1" applyFill="1" applyBorder="1" applyAlignment="1" applyProtection="1">
      <alignment horizontal="center" vertical="center"/>
      <protection/>
    </xf>
    <xf numFmtId="0" fontId="55" fillId="33" borderId="31" xfId="0" applyFont="1" applyFill="1" applyBorder="1" applyAlignment="1" applyProtection="1">
      <alignment horizontal="left" vertical="center"/>
      <protection/>
    </xf>
    <xf numFmtId="0" fontId="55" fillId="33" borderId="33" xfId="0" applyFont="1" applyFill="1" applyBorder="1" applyAlignment="1" applyProtection="1">
      <alignment horizontal="left" vertical="center"/>
      <protection/>
    </xf>
    <xf numFmtId="0" fontId="55" fillId="36" borderId="57" xfId="66" applyFont="1" applyFill="1" applyBorder="1" applyAlignment="1" applyProtection="1">
      <alignment horizontal="center" vertical="center"/>
      <protection/>
    </xf>
    <xf numFmtId="0" fontId="55" fillId="36" borderId="147" xfId="66" applyFont="1" applyFill="1" applyBorder="1" applyAlignment="1" applyProtection="1">
      <alignment horizontal="center" vertical="center"/>
      <protection/>
    </xf>
    <xf numFmtId="0" fontId="55" fillId="36" borderId="83" xfId="66" applyFont="1" applyFill="1" applyBorder="1" applyAlignment="1" applyProtection="1">
      <alignment horizontal="center" vertical="center"/>
      <protection/>
    </xf>
    <xf numFmtId="0" fontId="55" fillId="36" borderId="146" xfId="66" applyFont="1" applyFill="1" applyBorder="1" applyAlignment="1" applyProtection="1">
      <alignment horizontal="center" vertical="center"/>
      <protection/>
    </xf>
    <xf numFmtId="0" fontId="55" fillId="0" borderId="254" xfId="66" applyFont="1" applyFill="1" applyBorder="1" applyAlignment="1" applyProtection="1">
      <alignment horizontal="center" vertical="center" wrapText="1"/>
      <protection locked="0"/>
    </xf>
    <xf numFmtId="0" fontId="55" fillId="0" borderId="255" xfId="66" applyFont="1" applyFill="1" applyBorder="1" applyAlignment="1" applyProtection="1">
      <alignment horizontal="center" vertical="center" wrapText="1"/>
      <protection locked="0"/>
    </xf>
    <xf numFmtId="0" fontId="55" fillId="0" borderId="261" xfId="66" applyFont="1" applyFill="1" applyBorder="1" applyAlignment="1" applyProtection="1">
      <alignment horizontal="center" vertical="center" wrapText="1"/>
      <protection locked="0"/>
    </xf>
    <xf numFmtId="0" fontId="55" fillId="0" borderId="88" xfId="66" applyFont="1" applyFill="1" applyBorder="1" applyAlignment="1" applyProtection="1">
      <alignment vertical="center" shrinkToFit="1"/>
      <protection locked="0"/>
    </xf>
    <xf numFmtId="0" fontId="55" fillId="0" borderId="169" xfId="66" applyFont="1" applyFill="1" applyBorder="1" applyAlignment="1" applyProtection="1">
      <alignment vertical="center" shrinkToFit="1"/>
      <protection locked="0"/>
    </xf>
    <xf numFmtId="0" fontId="55" fillId="0" borderId="75" xfId="66" applyFont="1" applyFill="1" applyBorder="1" applyAlignment="1" applyProtection="1">
      <alignment vertical="center" shrinkToFit="1"/>
      <protection locked="0"/>
    </xf>
    <xf numFmtId="0" fontId="55" fillId="0" borderId="172" xfId="66" applyFont="1" applyFill="1" applyBorder="1" applyAlignment="1" applyProtection="1">
      <alignment vertical="center" shrinkToFit="1"/>
      <protection locked="0"/>
    </xf>
    <xf numFmtId="0" fontId="55" fillId="0" borderId="14" xfId="66" applyFont="1" applyFill="1" applyBorder="1" applyAlignment="1" applyProtection="1">
      <alignment vertical="center" shrinkToFit="1"/>
      <protection locked="0"/>
    </xf>
    <xf numFmtId="0" fontId="55" fillId="0" borderId="23" xfId="66" applyFont="1" applyFill="1" applyBorder="1" applyAlignment="1" applyProtection="1">
      <alignment vertical="center" shrinkToFit="1"/>
      <protection locked="0"/>
    </xf>
    <xf numFmtId="0" fontId="55" fillId="0" borderId="11" xfId="66" applyFont="1" applyFill="1" applyBorder="1" applyAlignment="1" applyProtection="1">
      <alignment vertical="center" shrinkToFit="1"/>
      <protection locked="0"/>
    </xf>
    <xf numFmtId="0" fontId="55" fillId="0" borderId="165" xfId="66" applyFont="1" applyFill="1" applyBorder="1" applyAlignment="1" applyProtection="1">
      <alignment vertical="center" shrinkToFit="1"/>
      <protection locked="0"/>
    </xf>
    <xf numFmtId="0" fontId="55" fillId="0" borderId="90" xfId="66" applyFont="1" applyFill="1" applyBorder="1" applyAlignment="1" applyProtection="1">
      <alignment vertical="center" shrinkToFit="1"/>
      <protection locked="0"/>
    </xf>
    <xf numFmtId="0" fontId="55" fillId="0" borderId="91" xfId="66" applyFont="1" applyFill="1" applyBorder="1" applyAlignment="1" applyProtection="1">
      <alignment vertical="center" shrinkToFit="1"/>
      <protection locked="0"/>
    </xf>
    <xf numFmtId="0" fontId="55" fillId="0" borderId="92" xfId="66" applyFont="1" applyFill="1" applyBorder="1" applyAlignment="1" applyProtection="1">
      <alignment vertical="center" shrinkToFit="1"/>
      <protection locked="0"/>
    </xf>
    <xf numFmtId="0" fontId="55" fillId="0" borderId="246" xfId="66" applyFont="1" applyFill="1" applyBorder="1" applyAlignment="1" applyProtection="1">
      <alignment vertical="center" shrinkToFit="1"/>
      <protection locked="0"/>
    </xf>
    <xf numFmtId="0" fontId="55" fillId="0" borderId="226" xfId="66" applyFont="1" applyFill="1" applyBorder="1" applyAlignment="1" applyProtection="1">
      <alignment horizontal="center" vertical="center"/>
      <protection/>
    </xf>
    <xf numFmtId="0" fontId="55" fillId="0" borderId="177" xfId="66" applyFont="1" applyFill="1" applyBorder="1" applyAlignment="1" applyProtection="1">
      <alignment horizontal="center" vertical="center"/>
      <protection/>
    </xf>
    <xf numFmtId="0" fontId="55" fillId="0" borderId="55" xfId="66" applyFont="1" applyFill="1" applyBorder="1" applyAlignment="1" applyProtection="1">
      <alignment horizontal="center" vertical="center"/>
      <protection/>
    </xf>
    <xf numFmtId="0" fontId="55" fillId="0" borderId="21" xfId="66" applyFont="1" applyFill="1" applyBorder="1" applyAlignment="1" applyProtection="1">
      <alignment horizontal="left" vertical="center"/>
      <protection/>
    </xf>
    <xf numFmtId="0" fontId="55" fillId="0" borderId="247" xfId="66" applyFont="1" applyFill="1" applyBorder="1" applyProtection="1">
      <alignment vertical="center"/>
      <protection/>
    </xf>
    <xf numFmtId="0" fontId="55" fillId="0" borderId="257" xfId="0" applyFont="1" applyFill="1" applyBorder="1" applyAlignment="1" applyProtection="1">
      <alignment horizontal="left" vertical="center" shrinkToFit="1"/>
      <protection locked="0"/>
    </xf>
    <xf numFmtId="49" fontId="55" fillId="0" borderId="169" xfId="0" applyNumberFormat="1" applyFont="1" applyFill="1" applyBorder="1" applyAlignment="1" applyProtection="1">
      <alignment horizontal="left" vertical="center" shrinkToFit="1"/>
      <protection locked="0"/>
    </xf>
    <xf numFmtId="49" fontId="55" fillId="0" borderId="75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22" xfId="0" applyFont="1" applyFill="1" applyBorder="1" applyAlignment="1" applyProtection="1">
      <alignment horizontal="left" vertical="center" shrinkToFit="1"/>
      <protection locked="0"/>
    </xf>
    <xf numFmtId="49" fontId="55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55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55" fillId="33" borderId="39" xfId="0" applyFont="1" applyFill="1" applyBorder="1" applyAlignment="1" applyProtection="1">
      <alignment horizontal="left" vertical="center"/>
      <protection/>
    </xf>
    <xf numFmtId="0" fontId="55" fillId="33" borderId="40" xfId="0" applyFont="1" applyFill="1" applyBorder="1" applyAlignment="1" applyProtection="1">
      <alignment horizontal="left" vertical="center"/>
      <protection/>
    </xf>
    <xf numFmtId="0" fontId="55" fillId="33" borderId="262" xfId="0" applyFont="1" applyFill="1" applyBorder="1" applyAlignment="1" applyProtection="1">
      <alignment vertical="center" shrinkToFit="1"/>
      <protection locked="0"/>
    </xf>
    <xf numFmtId="0" fontId="55" fillId="33" borderId="263" xfId="0" applyFont="1" applyFill="1" applyBorder="1" applyAlignment="1" applyProtection="1">
      <alignment vertical="center" shrinkToFit="1"/>
      <protection locked="0"/>
    </xf>
    <xf numFmtId="49" fontId="55" fillId="33" borderId="224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20" xfId="0" applyNumberFormat="1" applyFont="1" applyFill="1" applyBorder="1" applyAlignment="1" applyProtection="1">
      <alignment horizontal="left" vertical="center" shrinkToFit="1"/>
      <protection locked="0"/>
    </xf>
    <xf numFmtId="49" fontId="55" fillId="33" borderId="59" xfId="0" applyNumberFormat="1" applyFont="1" applyFill="1" applyBorder="1" applyAlignment="1" applyProtection="1">
      <alignment horizontal="left" vertical="center" shrinkToFit="1"/>
      <protection locked="0"/>
    </xf>
    <xf numFmtId="0" fontId="61" fillId="36" borderId="39" xfId="0" applyFont="1" applyFill="1" applyBorder="1" applyAlignment="1" applyProtection="1">
      <alignment horizontal="center" vertical="center"/>
      <protection/>
    </xf>
    <xf numFmtId="0" fontId="61" fillId="36" borderId="40" xfId="0" applyFont="1" applyFill="1" applyBorder="1" applyAlignment="1" applyProtection="1">
      <alignment horizontal="center" vertical="center"/>
      <protection/>
    </xf>
    <xf numFmtId="0" fontId="55" fillId="0" borderId="212" xfId="0" applyFont="1" applyFill="1" applyBorder="1" applyAlignment="1" applyProtection="1">
      <alignment horizontal="center" vertical="center"/>
      <protection/>
    </xf>
    <xf numFmtId="0" fontId="55" fillId="0" borderId="61" xfId="0" applyFont="1" applyFill="1" applyBorder="1" applyAlignment="1" applyProtection="1">
      <alignment vertical="center"/>
      <protection/>
    </xf>
    <xf numFmtId="0" fontId="61" fillId="36" borderId="57" xfId="0" applyFont="1" applyFill="1" applyBorder="1" applyAlignment="1" applyProtection="1">
      <alignment horizontal="center" vertical="center"/>
      <protection/>
    </xf>
    <xf numFmtId="0" fontId="61" fillId="36" borderId="146" xfId="0" applyFont="1" applyFill="1" applyBorder="1" applyAlignment="1" applyProtection="1">
      <alignment horizontal="center" vertical="center"/>
      <protection/>
    </xf>
    <xf numFmtId="0" fontId="61" fillId="36" borderId="126" xfId="0" applyFont="1" applyFill="1" applyBorder="1" applyAlignment="1" applyProtection="1">
      <alignment horizontal="center" vertical="center"/>
      <protection/>
    </xf>
    <xf numFmtId="0" fontId="61" fillId="36" borderId="171" xfId="0" applyFont="1" applyFill="1" applyBorder="1" applyAlignment="1" applyProtection="1">
      <alignment horizontal="center" vertical="center"/>
      <protection/>
    </xf>
    <xf numFmtId="0" fontId="55" fillId="34" borderId="31" xfId="0" applyFont="1" applyFill="1" applyBorder="1" applyAlignment="1" applyProtection="1">
      <alignment horizontal="left" vertical="center"/>
      <protection/>
    </xf>
    <xf numFmtId="0" fontId="55" fillId="34" borderId="33" xfId="0" applyFont="1" applyFill="1" applyBorder="1" applyAlignment="1" applyProtection="1">
      <alignment vertical="center"/>
      <protection/>
    </xf>
    <xf numFmtId="0" fontId="55" fillId="0" borderId="264" xfId="0" applyFont="1" applyFill="1" applyBorder="1" applyAlignment="1" applyProtection="1">
      <alignment horizontal="left" vertical="center" shrinkToFit="1"/>
      <protection locked="0"/>
    </xf>
    <xf numFmtId="0" fontId="55" fillId="0" borderId="265" xfId="0" applyFont="1" applyFill="1" applyBorder="1" applyAlignment="1" applyProtection="1">
      <alignment horizontal="left" vertical="center" shrinkToFit="1"/>
      <protection locked="0"/>
    </xf>
    <xf numFmtId="0" fontId="55" fillId="0" borderId="266" xfId="0" applyFont="1" applyFill="1" applyBorder="1" applyAlignment="1" applyProtection="1">
      <alignment horizontal="left" vertical="center" shrinkToFit="1"/>
      <protection locked="0"/>
    </xf>
    <xf numFmtId="3" fontId="55" fillId="0" borderId="264" xfId="0" applyNumberFormat="1" applyFont="1" applyFill="1" applyBorder="1" applyAlignment="1" applyProtection="1">
      <alignment horizontal="left" vertical="center"/>
      <protection locked="0"/>
    </xf>
    <xf numFmtId="3" fontId="55" fillId="0" borderId="267" xfId="0" applyNumberFormat="1" applyFont="1" applyFill="1" applyBorder="1" applyAlignment="1" applyProtection="1">
      <alignment horizontal="left" vertical="center"/>
      <protection locked="0"/>
    </xf>
    <xf numFmtId="0" fontId="55" fillId="0" borderId="179" xfId="0" applyFont="1" applyFill="1" applyBorder="1" applyAlignment="1" applyProtection="1">
      <alignment horizontal="left" vertical="center" shrinkToFit="1"/>
      <protection locked="0"/>
    </xf>
    <xf numFmtId="0" fontId="55" fillId="0" borderId="158" xfId="0" applyFont="1" applyFill="1" applyBorder="1" applyAlignment="1" applyProtection="1">
      <alignment horizontal="left" vertical="center" shrinkToFit="1"/>
      <protection locked="0"/>
    </xf>
    <xf numFmtId="3" fontId="55" fillId="0" borderId="162" xfId="0" applyNumberFormat="1" applyFont="1" applyFill="1" applyBorder="1" applyAlignment="1" applyProtection="1">
      <alignment horizontal="left" vertical="center"/>
      <protection locked="0"/>
    </xf>
    <xf numFmtId="3" fontId="55" fillId="0" borderId="164" xfId="0" applyNumberFormat="1" applyFont="1" applyFill="1" applyBorder="1" applyAlignment="1" applyProtection="1">
      <alignment horizontal="left" vertical="center"/>
      <protection locked="0"/>
    </xf>
    <xf numFmtId="0" fontId="55" fillId="0" borderId="162" xfId="0" applyFont="1" applyFill="1" applyBorder="1" applyAlignment="1" applyProtection="1">
      <alignment horizontal="left" vertical="center" shrinkToFit="1"/>
      <protection locked="0"/>
    </xf>
    <xf numFmtId="0" fontId="55" fillId="0" borderId="163" xfId="0" applyFont="1" applyFill="1" applyBorder="1" applyAlignment="1" applyProtection="1">
      <alignment horizontal="left" vertical="center" shrinkToFit="1"/>
      <protection locked="0"/>
    </xf>
    <xf numFmtId="0" fontId="55" fillId="0" borderId="29" xfId="0" applyFont="1" applyFill="1" applyBorder="1" applyAlignment="1" applyProtection="1">
      <alignment horizontal="left" vertical="center" shrinkToFit="1"/>
      <protection locked="0"/>
    </xf>
    <xf numFmtId="3" fontId="55" fillId="0" borderId="179" xfId="0" applyNumberFormat="1" applyFont="1" applyFill="1" applyBorder="1" applyAlignment="1" applyProtection="1">
      <alignment horizontal="left" vertical="center"/>
      <protection locked="0"/>
    </xf>
    <xf numFmtId="3" fontId="55" fillId="0" borderId="160" xfId="0" applyNumberFormat="1" applyFont="1" applyFill="1" applyBorder="1" applyAlignment="1" applyProtection="1">
      <alignment horizontal="left" vertical="center"/>
      <protection locked="0"/>
    </xf>
    <xf numFmtId="0" fontId="55" fillId="0" borderId="203" xfId="0" applyFont="1" applyFill="1" applyBorder="1" applyAlignment="1" applyProtection="1">
      <alignment horizontal="center" vertical="center"/>
      <protection/>
    </xf>
    <xf numFmtId="0" fontId="55" fillId="0" borderId="21" xfId="0" applyFont="1" applyFill="1" applyBorder="1" applyAlignment="1" applyProtection="1">
      <alignment horizontal="center" vertical="center"/>
      <protection/>
    </xf>
    <xf numFmtId="0" fontId="55" fillId="0" borderId="58" xfId="0" applyFont="1" applyFill="1" applyBorder="1" applyAlignment="1" applyProtection="1">
      <alignment horizontal="left" vertical="center"/>
      <protection/>
    </xf>
    <xf numFmtId="0" fontId="55" fillId="0" borderId="247" xfId="0" applyFont="1" applyFill="1" applyBorder="1" applyAlignment="1" applyProtection="1">
      <alignment horizontal="left" vertical="center"/>
      <protection/>
    </xf>
    <xf numFmtId="0" fontId="65" fillId="34" borderId="31" xfId="0" applyFont="1" applyFill="1" applyBorder="1" applyAlignment="1" applyProtection="1">
      <alignment horizontal="center" vertical="center"/>
      <protection/>
    </xf>
    <xf numFmtId="0" fontId="55" fillId="34" borderId="152" xfId="0" applyFont="1" applyFill="1" applyBorder="1" applyAlignment="1" applyProtection="1">
      <alignment horizontal="center" vertical="center"/>
      <protection/>
    </xf>
    <xf numFmtId="0" fontId="55" fillId="34" borderId="52" xfId="0" applyFont="1" applyFill="1" applyBorder="1" applyAlignment="1" applyProtection="1">
      <alignment horizontal="center" vertical="center"/>
      <protection/>
    </xf>
    <xf numFmtId="0" fontId="55" fillId="34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5" fillId="0" borderId="218" xfId="0" applyFont="1" applyFill="1" applyBorder="1" applyAlignment="1" applyProtection="1">
      <alignment horizontal="right" vertical="center" indent="1" shrinkToFit="1"/>
      <protection/>
    </xf>
    <xf numFmtId="0" fontId="55" fillId="0" borderId="127" xfId="0" applyFont="1" applyFill="1" applyBorder="1" applyAlignment="1" applyProtection="1">
      <alignment horizontal="right" vertical="center" indent="1" shrinkToFit="1"/>
      <protection/>
    </xf>
    <xf numFmtId="0" fontId="55" fillId="0" borderId="168" xfId="0" applyFont="1" applyFill="1" applyBorder="1" applyAlignment="1" applyProtection="1">
      <alignment horizontal="right" vertical="center" indent="1" shrinkToFit="1"/>
      <protection/>
    </xf>
    <xf numFmtId="0" fontId="55" fillId="0" borderId="133" xfId="0" applyFont="1" applyFill="1" applyBorder="1" applyAlignment="1" applyProtection="1">
      <alignment horizontal="right" vertical="center" indent="1" shrinkToFit="1"/>
      <protection/>
    </xf>
    <xf numFmtId="0" fontId="55" fillId="0" borderId="19" xfId="0" applyFont="1" applyFill="1" applyBorder="1" applyAlignment="1" applyProtection="1">
      <alignment horizontal="right" vertical="center" indent="1"/>
      <protection/>
    </xf>
    <xf numFmtId="0" fontId="55" fillId="0" borderId="50" xfId="0" applyFont="1" applyFill="1" applyBorder="1" applyAlignment="1" applyProtection="1">
      <alignment horizontal="right" vertical="center" indent="1"/>
      <protection/>
    </xf>
    <xf numFmtId="0" fontId="67" fillId="34" borderId="0" xfId="0" applyFont="1" applyFill="1" applyAlignment="1" applyProtection="1">
      <alignment horizontal="right" vertical="center" wrapText="1" indent="1"/>
      <protection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268" xfId="0" applyFont="1" applyBorder="1" applyAlignment="1" applyProtection="1">
      <alignment horizontal="center" vertical="center"/>
      <protection locked="0"/>
    </xf>
    <xf numFmtId="0" fontId="64" fillId="36" borderId="146" xfId="0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268" xfId="0" applyNumberFormat="1" applyFont="1" applyBorder="1" applyAlignment="1" applyProtection="1">
      <alignment horizontal="center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良い" xfId="7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showZeros="0" tabSelected="1"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7.7109375" style="23" customWidth="1"/>
    <col min="2" max="2" width="5.57421875" style="23" customWidth="1"/>
    <col min="3" max="3" width="7.57421875" style="23" customWidth="1"/>
    <col min="4" max="6" width="5.421875" style="23" customWidth="1"/>
    <col min="7" max="7" width="5.421875" style="24" customWidth="1"/>
    <col min="8" max="8" width="4.140625" style="25" customWidth="1"/>
    <col min="9" max="12" width="4.57421875" style="26" customWidth="1"/>
    <col min="13" max="14" width="4.57421875" style="23" customWidth="1"/>
    <col min="15" max="15" width="22.57421875" style="26" customWidth="1"/>
    <col min="16" max="16" width="4.57421875" style="23" customWidth="1"/>
    <col min="17" max="17" width="24.57421875" style="26" customWidth="1"/>
    <col min="18" max="18" width="4.57421875" style="23" customWidth="1"/>
    <col min="19" max="16384" width="9.00390625" style="23" customWidth="1"/>
  </cols>
  <sheetData>
    <row r="1" spans="15:17" ht="14.25">
      <c r="O1" s="27"/>
      <c r="Q1" s="27"/>
    </row>
    <row r="2" spans="1:18" ht="21">
      <c r="A2" s="538" t="s">
        <v>41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8" ht="18.75" customHeight="1">
      <c r="A3" s="28"/>
      <c r="B3" s="28"/>
      <c r="C3" s="29"/>
      <c r="D3" s="29"/>
      <c r="E3" s="29"/>
      <c r="F3" s="29"/>
      <c r="G3" s="30"/>
      <c r="H3" s="29"/>
      <c r="I3" s="31"/>
      <c r="J3" s="31"/>
      <c r="K3" s="31"/>
      <c r="L3" s="31"/>
      <c r="M3" s="29"/>
      <c r="N3" s="29"/>
      <c r="O3" s="31"/>
      <c r="P3" s="29"/>
      <c r="Q3" s="285"/>
      <c r="R3" s="29"/>
    </row>
    <row r="4" spans="1:18" ht="15.75" customHeight="1">
      <c r="A4" s="32" t="s">
        <v>156</v>
      </c>
      <c r="B4" s="28"/>
      <c r="C4" s="28"/>
      <c r="D4" s="28"/>
      <c r="E4" s="28"/>
      <c r="F4" s="28"/>
      <c r="G4" s="33"/>
      <c r="H4" s="34"/>
      <c r="I4" s="35"/>
      <c r="J4" s="35"/>
      <c r="K4" s="35"/>
      <c r="L4" s="35"/>
      <c r="M4" s="36"/>
      <c r="N4" s="36"/>
      <c r="O4" s="37"/>
      <c r="P4" s="36"/>
      <c r="R4" s="36"/>
    </row>
    <row r="5" spans="1:18" ht="15.75" customHeight="1">
      <c r="A5" s="32" t="s">
        <v>157</v>
      </c>
      <c r="B5" s="28"/>
      <c r="C5" s="28"/>
      <c r="D5" s="28"/>
      <c r="E5" s="28"/>
      <c r="F5" s="28"/>
      <c r="G5" s="33"/>
      <c r="H5" s="34"/>
      <c r="I5" s="35"/>
      <c r="J5" s="35"/>
      <c r="K5" s="35"/>
      <c r="L5" s="35"/>
      <c r="M5" s="36"/>
      <c r="N5" s="36"/>
      <c r="O5" s="37"/>
      <c r="P5" s="36"/>
      <c r="R5" s="36"/>
    </row>
    <row r="6" spans="1:18" ht="15.75" customHeight="1">
      <c r="A6" s="32"/>
      <c r="B6" s="28"/>
      <c r="C6" s="28"/>
      <c r="D6" s="28"/>
      <c r="E6" s="28"/>
      <c r="F6" s="28"/>
      <c r="G6" s="33"/>
      <c r="H6" s="34"/>
      <c r="I6" s="35"/>
      <c r="J6" s="35"/>
      <c r="K6" s="35"/>
      <c r="L6" s="35"/>
      <c r="M6" s="36"/>
      <c r="N6" s="36"/>
      <c r="O6" s="37"/>
      <c r="P6" s="36"/>
      <c r="R6" s="36"/>
    </row>
    <row r="7" spans="1:18" ht="15" customHeight="1" thickBot="1">
      <c r="A7" s="28"/>
      <c r="B7" s="28"/>
      <c r="C7" s="28"/>
      <c r="D7" s="28"/>
      <c r="E7" s="28"/>
      <c r="F7" s="28"/>
      <c r="G7" s="38"/>
      <c r="H7" s="34"/>
      <c r="I7" s="35"/>
      <c r="J7" s="35"/>
      <c r="K7" s="35"/>
      <c r="L7" s="35"/>
      <c r="M7" s="36"/>
      <c r="N7" s="36"/>
      <c r="O7" s="37"/>
      <c r="P7" s="36"/>
      <c r="R7" s="36"/>
    </row>
    <row r="8" spans="1:18" ht="31.5" customHeight="1" thickBot="1">
      <c r="A8" s="539" t="s">
        <v>42</v>
      </c>
      <c r="B8" s="540"/>
      <c r="C8" s="540"/>
      <c r="D8" s="540"/>
      <c r="E8" s="540"/>
      <c r="F8" s="540"/>
      <c r="G8" s="541" t="s">
        <v>151</v>
      </c>
      <c r="H8" s="542"/>
      <c r="I8" s="543"/>
      <c r="J8" s="543"/>
      <c r="K8" s="543"/>
      <c r="L8" s="543"/>
      <c r="M8" s="543"/>
      <c r="N8" s="665" t="s">
        <v>97</v>
      </c>
      <c r="O8" s="540"/>
      <c r="P8" s="540"/>
      <c r="Q8" s="539" t="s">
        <v>130</v>
      </c>
      <c r="R8" s="544"/>
    </row>
    <row r="9" spans="1:18" ht="31.5" customHeight="1" thickTop="1">
      <c r="A9" s="545" t="s">
        <v>63</v>
      </c>
      <c r="B9" s="653" t="s">
        <v>85</v>
      </c>
      <c r="C9" s="654"/>
      <c r="D9" s="654"/>
      <c r="E9" s="654"/>
      <c r="F9" s="655"/>
      <c r="G9" s="548" t="s">
        <v>68</v>
      </c>
      <c r="H9" s="549"/>
      <c r="I9" s="549"/>
      <c r="J9" s="549"/>
      <c r="K9" s="549"/>
      <c r="L9" s="549"/>
      <c r="M9" s="550"/>
      <c r="N9" s="645" t="s">
        <v>134</v>
      </c>
      <c r="O9" s="567"/>
      <c r="P9" s="648" t="s">
        <v>136</v>
      </c>
      <c r="Q9" s="554"/>
      <c r="R9" s="555"/>
    </row>
    <row r="10" spans="1:18" ht="31.5" customHeight="1">
      <c r="A10" s="546"/>
      <c r="B10" s="656"/>
      <c r="C10" s="657"/>
      <c r="D10" s="657"/>
      <c r="E10" s="657"/>
      <c r="F10" s="658"/>
      <c r="G10" s="556"/>
      <c r="H10" s="557"/>
      <c r="I10" s="39" t="s">
        <v>56</v>
      </c>
      <c r="J10" s="40" t="s">
        <v>45</v>
      </c>
      <c r="K10" s="558"/>
      <c r="L10" s="559"/>
      <c r="M10" s="41" t="s">
        <v>40</v>
      </c>
      <c r="N10" s="646"/>
      <c r="O10" s="568"/>
      <c r="P10" s="649"/>
      <c r="Q10" s="560"/>
      <c r="R10" s="561"/>
    </row>
    <row r="11" spans="1:18" ht="31.5" customHeight="1">
      <c r="A11" s="546"/>
      <c r="B11" s="659"/>
      <c r="C11" s="660"/>
      <c r="D11" s="660"/>
      <c r="E11" s="660"/>
      <c r="F11" s="661"/>
      <c r="G11" s="42" t="s">
        <v>59</v>
      </c>
      <c r="H11" s="43"/>
      <c r="I11" s="562">
        <f>ROUNDDOWN(G10*K10,0)</f>
        <v>0</v>
      </c>
      <c r="J11" s="562"/>
      <c r="K11" s="562"/>
      <c r="L11" s="562"/>
      <c r="M11" s="44" t="s">
        <v>37</v>
      </c>
      <c r="N11" s="647" t="s">
        <v>135</v>
      </c>
      <c r="O11" s="651"/>
      <c r="P11" s="565" t="s">
        <v>136</v>
      </c>
      <c r="Q11" s="563"/>
      <c r="R11" s="564"/>
    </row>
    <row r="12" spans="1:18" ht="31.5" customHeight="1" thickBot="1">
      <c r="A12" s="546"/>
      <c r="B12" s="662" t="s">
        <v>70</v>
      </c>
      <c r="C12" s="663"/>
      <c r="D12" s="663"/>
      <c r="E12" s="663"/>
      <c r="F12" s="664"/>
      <c r="G12" s="45" t="s">
        <v>59</v>
      </c>
      <c r="H12" s="46" t="s">
        <v>44</v>
      </c>
      <c r="I12" s="551">
        <f>'高断熱外皮-補助対象外'!H60</f>
        <v>0</v>
      </c>
      <c r="J12" s="551"/>
      <c r="K12" s="551"/>
      <c r="L12" s="551"/>
      <c r="M12" s="47" t="s">
        <v>37</v>
      </c>
      <c r="N12" s="574"/>
      <c r="O12" s="652"/>
      <c r="P12" s="566"/>
      <c r="Q12" s="552"/>
      <c r="R12" s="553"/>
    </row>
    <row r="13" spans="1:18" ht="31.5" customHeight="1" thickBot="1">
      <c r="A13" s="547"/>
      <c r="B13" s="569" t="s">
        <v>89</v>
      </c>
      <c r="C13" s="570"/>
      <c r="D13" s="570"/>
      <c r="E13" s="570"/>
      <c r="F13" s="570"/>
      <c r="G13" s="570"/>
      <c r="H13" s="587">
        <f>IF(I11=0,0,IF((I11-I12)&lt;=0,"0",(I11-I12)))</f>
        <v>0</v>
      </c>
      <c r="I13" s="588"/>
      <c r="J13" s="588"/>
      <c r="K13" s="588"/>
      <c r="L13" s="588"/>
      <c r="M13" s="48" t="s">
        <v>88</v>
      </c>
      <c r="N13" s="49"/>
      <c r="O13" s="345">
        <f>O9+O11</f>
        <v>0</v>
      </c>
      <c r="P13" s="50" t="s">
        <v>88</v>
      </c>
      <c r="Q13" s="350">
        <f>IF(AND(H13="0",O13=0),0,IF(H13="0","0",MIN(H13,O13)))</f>
        <v>0</v>
      </c>
      <c r="R13" s="51" t="s">
        <v>88</v>
      </c>
    </row>
    <row r="14" spans="1:18" ht="31.5" customHeight="1">
      <c r="A14" s="571" t="s">
        <v>46</v>
      </c>
      <c r="B14" s="572" t="s">
        <v>51</v>
      </c>
      <c r="C14" s="575" t="s">
        <v>52</v>
      </c>
      <c r="D14" s="575"/>
      <c r="E14" s="575"/>
      <c r="F14" s="576"/>
      <c r="G14" s="52" t="s">
        <v>43</v>
      </c>
      <c r="H14" s="53"/>
      <c r="I14" s="577">
        <f>'空調-高効率個別エアコン'!I51</f>
        <v>0</v>
      </c>
      <c r="J14" s="577"/>
      <c r="K14" s="577"/>
      <c r="L14" s="577"/>
      <c r="M14" s="54" t="s">
        <v>37</v>
      </c>
      <c r="N14" s="55"/>
      <c r="O14" s="13"/>
      <c r="P14" s="55" t="s">
        <v>37</v>
      </c>
      <c r="Q14" s="351">
        <f>IF(O14="",0,MIN(I14,O14))</f>
        <v>0</v>
      </c>
      <c r="R14" s="56" t="s">
        <v>37</v>
      </c>
    </row>
    <row r="15" spans="1:18" ht="31.5" customHeight="1">
      <c r="A15" s="546"/>
      <c r="B15" s="573"/>
      <c r="C15" s="578" t="s">
        <v>74</v>
      </c>
      <c r="D15" s="578"/>
      <c r="E15" s="578"/>
      <c r="F15" s="579"/>
      <c r="G15" s="57" t="s">
        <v>43</v>
      </c>
      <c r="H15" s="57"/>
      <c r="I15" s="580">
        <f>'空調-その他'!I50</f>
        <v>0</v>
      </c>
      <c r="J15" s="580"/>
      <c r="K15" s="580"/>
      <c r="L15" s="580"/>
      <c r="M15" s="47" t="s">
        <v>37</v>
      </c>
      <c r="N15" s="419"/>
      <c r="O15" s="422"/>
      <c r="P15" s="421" t="s">
        <v>37</v>
      </c>
      <c r="Q15" s="469">
        <f>IF(O15="",0,MIN(I15,O15))</f>
        <v>0</v>
      </c>
      <c r="R15" s="421" t="s">
        <v>37</v>
      </c>
    </row>
    <row r="16" spans="1:18" ht="31.5" customHeight="1">
      <c r="A16" s="546"/>
      <c r="B16" s="574"/>
      <c r="C16" s="581" t="s">
        <v>132</v>
      </c>
      <c r="D16" s="582"/>
      <c r="E16" s="582"/>
      <c r="F16" s="582"/>
      <c r="G16" s="583"/>
      <c r="H16" s="61"/>
      <c r="I16" s="592">
        <f>I14+I15</f>
        <v>0</v>
      </c>
      <c r="J16" s="592"/>
      <c r="K16" s="592"/>
      <c r="L16" s="592"/>
      <c r="M16" s="62"/>
      <c r="N16" s="63"/>
      <c r="O16" s="342">
        <f>O14+O15</f>
        <v>0</v>
      </c>
      <c r="P16" s="64"/>
      <c r="Q16" s="353">
        <f>Q14+Q15</f>
        <v>0</v>
      </c>
      <c r="R16" s="65" t="s">
        <v>37</v>
      </c>
    </row>
    <row r="17" spans="1:18" ht="31.5" customHeight="1">
      <c r="A17" s="546"/>
      <c r="B17" s="593" t="s">
        <v>47</v>
      </c>
      <c r="C17" s="596" t="s">
        <v>78</v>
      </c>
      <c r="D17" s="597"/>
      <c r="E17" s="597"/>
      <c r="F17" s="598"/>
      <c r="G17" s="66" t="s">
        <v>43</v>
      </c>
      <c r="H17" s="67"/>
      <c r="I17" s="599">
        <f>'給湯-給湯能力別'!H46</f>
        <v>0</v>
      </c>
      <c r="J17" s="599"/>
      <c r="K17" s="599"/>
      <c r="L17" s="599"/>
      <c r="M17" s="68" t="s">
        <v>37</v>
      </c>
      <c r="N17" s="69"/>
      <c r="O17" s="14"/>
      <c r="P17" s="70" t="s">
        <v>37</v>
      </c>
      <c r="Q17" s="354">
        <f>IF(O17="",0,MIN(I17,O17))</f>
        <v>0</v>
      </c>
      <c r="R17" s="75" t="s">
        <v>37</v>
      </c>
    </row>
    <row r="18" spans="1:18" ht="31.5" customHeight="1">
      <c r="A18" s="546"/>
      <c r="B18" s="594"/>
      <c r="C18" s="578" t="s">
        <v>74</v>
      </c>
      <c r="D18" s="578"/>
      <c r="E18" s="578"/>
      <c r="F18" s="579"/>
      <c r="G18" s="71" t="s">
        <v>59</v>
      </c>
      <c r="H18" s="72"/>
      <c r="I18" s="600">
        <f>'給湯-その他'!I50</f>
        <v>0</v>
      </c>
      <c r="J18" s="600"/>
      <c r="K18" s="600"/>
      <c r="L18" s="600"/>
      <c r="M18" s="73" t="s">
        <v>56</v>
      </c>
      <c r="N18" s="74"/>
      <c r="O18" s="15"/>
      <c r="P18" s="74" t="s">
        <v>56</v>
      </c>
      <c r="Q18" s="470">
        <f>IF(O18="",0,MIN(I18,O18))</f>
        <v>0</v>
      </c>
      <c r="R18" s="471" t="s">
        <v>56</v>
      </c>
    </row>
    <row r="19" spans="1:19" ht="31.5" customHeight="1">
      <c r="A19" s="546"/>
      <c r="B19" s="595"/>
      <c r="C19" s="581" t="s">
        <v>133</v>
      </c>
      <c r="D19" s="582"/>
      <c r="E19" s="582"/>
      <c r="F19" s="582"/>
      <c r="G19" s="583"/>
      <c r="H19" s="76"/>
      <c r="I19" s="592">
        <f>I17+I18</f>
        <v>0</v>
      </c>
      <c r="J19" s="592"/>
      <c r="K19" s="592"/>
      <c r="L19" s="592"/>
      <c r="M19" s="77"/>
      <c r="N19" s="78"/>
      <c r="O19" s="343">
        <f>O17+O18</f>
        <v>0</v>
      </c>
      <c r="P19" s="78"/>
      <c r="Q19" s="352">
        <f>Q17+Q18</f>
        <v>0</v>
      </c>
      <c r="R19" s="60" t="s">
        <v>37</v>
      </c>
      <c r="S19" s="79"/>
    </row>
    <row r="20" spans="1:18" ht="31.5" customHeight="1">
      <c r="A20" s="546"/>
      <c r="B20" s="644" t="s">
        <v>39</v>
      </c>
      <c r="C20" s="584" t="s">
        <v>48</v>
      </c>
      <c r="D20" s="585"/>
      <c r="E20" s="585"/>
      <c r="F20" s="586"/>
      <c r="G20" s="399" t="s">
        <v>43</v>
      </c>
      <c r="H20" s="398"/>
      <c r="I20" s="589">
        <f>'換気'!H32</f>
        <v>0</v>
      </c>
      <c r="J20" s="589"/>
      <c r="K20" s="589"/>
      <c r="L20" s="589"/>
      <c r="M20" s="81" t="s">
        <v>37</v>
      </c>
      <c r="N20" s="82"/>
      <c r="O20" s="405"/>
      <c r="P20" s="82" t="s">
        <v>37</v>
      </c>
      <c r="Q20" s="472"/>
      <c r="R20" s="403"/>
    </row>
    <row r="21" spans="1:18" ht="31.5" customHeight="1">
      <c r="A21" s="546"/>
      <c r="B21" s="644"/>
      <c r="C21" s="534" t="s">
        <v>199</v>
      </c>
      <c r="D21" s="535"/>
      <c r="E21" s="535"/>
      <c r="F21" s="536"/>
      <c r="G21" s="410" t="s">
        <v>43</v>
      </c>
      <c r="H21" s="411"/>
      <c r="I21" s="537">
        <f>'換気'!H50</f>
        <v>0</v>
      </c>
      <c r="J21" s="537"/>
      <c r="K21" s="537"/>
      <c r="L21" s="537"/>
      <c r="M21" s="412" t="s">
        <v>136</v>
      </c>
      <c r="N21" s="413"/>
      <c r="O21" s="414"/>
      <c r="P21" s="415" t="s">
        <v>37</v>
      </c>
      <c r="Q21" s="473"/>
      <c r="R21" s="474"/>
    </row>
    <row r="22" spans="1:19" ht="31.5" customHeight="1">
      <c r="A22" s="546"/>
      <c r="B22" s="644"/>
      <c r="C22" s="590" t="s">
        <v>81</v>
      </c>
      <c r="D22" s="590"/>
      <c r="E22" s="590"/>
      <c r="F22" s="591"/>
      <c r="G22" s="406"/>
      <c r="H22" s="400" t="s">
        <v>44</v>
      </c>
      <c r="I22" s="613">
        <f>IF(OR(I20&gt;0,I21&gt;0),150000,0)</f>
        <v>0</v>
      </c>
      <c r="J22" s="613"/>
      <c r="K22" s="613"/>
      <c r="L22" s="613"/>
      <c r="M22" s="401" t="s">
        <v>37</v>
      </c>
      <c r="N22" s="407"/>
      <c r="O22" s="408"/>
      <c r="P22" s="409"/>
      <c r="Q22" s="601"/>
      <c r="R22" s="602"/>
      <c r="S22" s="79"/>
    </row>
    <row r="23" spans="1:18" ht="31.5" customHeight="1">
      <c r="A23" s="546"/>
      <c r="B23" s="644"/>
      <c r="C23" s="603" t="s">
        <v>146</v>
      </c>
      <c r="D23" s="603"/>
      <c r="E23" s="603"/>
      <c r="F23" s="603"/>
      <c r="G23" s="604"/>
      <c r="H23" s="80"/>
      <c r="I23" s="605">
        <f>IF(AND(I20=0,I21=0),,IF((I20+I21-I22)&lt;=0,"0",(I20+I21-I22)))</f>
        <v>0</v>
      </c>
      <c r="J23" s="605"/>
      <c r="K23" s="605"/>
      <c r="L23" s="605"/>
      <c r="M23" s="81" t="s">
        <v>37</v>
      </c>
      <c r="N23" s="80"/>
      <c r="O23" s="346">
        <f>O20+O21</f>
        <v>0</v>
      </c>
      <c r="P23" s="82" t="s">
        <v>37</v>
      </c>
      <c r="Q23" s="355">
        <f>IF(AND(I23="0",O23=0),0,IF(I23="0","0",MIN(I23,O23)))</f>
        <v>0</v>
      </c>
      <c r="R23" s="83" t="s">
        <v>37</v>
      </c>
    </row>
    <row r="24" spans="1:18" ht="31.5" customHeight="1">
      <c r="A24" s="546"/>
      <c r="B24" s="671" t="s">
        <v>143</v>
      </c>
      <c r="C24" s="673" t="s">
        <v>144</v>
      </c>
      <c r="D24" s="673"/>
      <c r="E24" s="673"/>
      <c r="F24" s="673"/>
      <c r="G24" s="416" t="s">
        <v>53</v>
      </c>
      <c r="H24" s="402"/>
      <c r="I24" s="606">
        <f>IF(I26=0,0,IF((I26-I25=0),"0",I26-I25))</f>
        <v>0</v>
      </c>
      <c r="J24" s="607"/>
      <c r="K24" s="607"/>
      <c r="L24" s="608"/>
      <c r="M24" s="81" t="s">
        <v>37</v>
      </c>
      <c r="N24" s="402"/>
      <c r="O24" s="417"/>
      <c r="P24" s="82" t="s">
        <v>37</v>
      </c>
      <c r="Q24" s="356">
        <f>IF(O24="",0,MIN(I24,O24))</f>
        <v>0</v>
      </c>
      <c r="R24" s="404" t="s">
        <v>37</v>
      </c>
    </row>
    <row r="25" spans="1:18" ht="31.5" customHeight="1">
      <c r="A25" s="546"/>
      <c r="B25" s="671"/>
      <c r="C25" s="674" t="s">
        <v>145</v>
      </c>
      <c r="D25" s="674"/>
      <c r="E25" s="674"/>
      <c r="F25" s="674"/>
      <c r="G25" s="418" t="s">
        <v>53</v>
      </c>
      <c r="H25" s="419"/>
      <c r="I25" s="668">
        <f>IF('照明'!K50&gt;'照明'!K53,'照明'!K53,'照明'!K50)</f>
        <v>0</v>
      </c>
      <c r="J25" s="669"/>
      <c r="K25" s="669"/>
      <c r="L25" s="670"/>
      <c r="M25" s="47" t="s">
        <v>37</v>
      </c>
      <c r="N25" s="419"/>
      <c r="O25" s="420"/>
      <c r="P25" s="421" t="s">
        <v>37</v>
      </c>
      <c r="Q25" s="475">
        <f>IF(O25="",0,MIN(I25,O25))</f>
        <v>0</v>
      </c>
      <c r="R25" s="421" t="s">
        <v>37</v>
      </c>
    </row>
    <row r="26" spans="1:18" ht="31.5" customHeight="1" thickBot="1">
      <c r="A26" s="546"/>
      <c r="B26" s="672"/>
      <c r="C26" s="650" t="s">
        <v>148</v>
      </c>
      <c r="D26" s="650"/>
      <c r="E26" s="650"/>
      <c r="F26" s="650"/>
      <c r="G26" s="650"/>
      <c r="H26" s="80"/>
      <c r="I26" s="589">
        <f>'照明'!K53</f>
        <v>0</v>
      </c>
      <c r="J26" s="589"/>
      <c r="K26" s="589"/>
      <c r="L26" s="589"/>
      <c r="M26" s="81" t="s">
        <v>136</v>
      </c>
      <c r="N26" s="80"/>
      <c r="O26" s="347">
        <f>O24+O25</f>
        <v>0</v>
      </c>
      <c r="P26" s="82" t="s">
        <v>136</v>
      </c>
      <c r="Q26" s="356">
        <f>Q24+Q25</f>
        <v>0</v>
      </c>
      <c r="R26" s="83" t="s">
        <v>136</v>
      </c>
    </row>
    <row r="27" spans="1:18" ht="31.5" customHeight="1" thickBot="1">
      <c r="A27" s="547"/>
      <c r="B27" s="609" t="s">
        <v>139</v>
      </c>
      <c r="C27" s="610"/>
      <c r="D27" s="610"/>
      <c r="E27" s="610"/>
      <c r="F27" s="610"/>
      <c r="G27" s="611"/>
      <c r="H27" s="85"/>
      <c r="I27" s="612">
        <f>IF(I23="",I16+I19+I26,I16+I19+I23+I26)</f>
        <v>0</v>
      </c>
      <c r="J27" s="612"/>
      <c r="K27" s="612"/>
      <c r="L27" s="612"/>
      <c r="M27" s="86"/>
      <c r="N27" s="85"/>
      <c r="O27" s="344">
        <f>O16+O19+O23+O26</f>
        <v>0</v>
      </c>
      <c r="P27" s="85"/>
      <c r="Q27" s="357">
        <f>IF(Q23="",Q16+Q19+Q26,Q16+Q19+Q23+Q26)</f>
        <v>0</v>
      </c>
      <c r="R27" s="51" t="s">
        <v>37</v>
      </c>
    </row>
    <row r="28" spans="1:18" ht="31.5" customHeight="1" thickBot="1">
      <c r="A28" s="666" t="s">
        <v>147</v>
      </c>
      <c r="B28" s="675" t="s">
        <v>198</v>
      </c>
      <c r="C28" s="676"/>
      <c r="D28" s="676"/>
      <c r="E28" s="676"/>
      <c r="F28" s="677"/>
      <c r="G28" s="87" t="s">
        <v>43</v>
      </c>
      <c r="H28" s="88"/>
      <c r="I28" s="580">
        <f>プラスワン・システム!H50</f>
        <v>0</v>
      </c>
      <c r="J28" s="580"/>
      <c r="K28" s="580"/>
      <c r="L28" s="580"/>
      <c r="M28" s="89" t="s">
        <v>37</v>
      </c>
      <c r="N28" s="90"/>
      <c r="O28" s="16"/>
      <c r="P28" s="90" t="s">
        <v>37</v>
      </c>
      <c r="Q28" s="353">
        <f>IF(O28="",0,MIN(I28,O28))</f>
        <v>0</v>
      </c>
      <c r="R28" s="65" t="s">
        <v>37</v>
      </c>
    </row>
    <row r="29" spans="1:18" ht="31.5" customHeight="1" thickBot="1">
      <c r="A29" s="667"/>
      <c r="B29" s="609" t="s">
        <v>137</v>
      </c>
      <c r="C29" s="610"/>
      <c r="D29" s="610"/>
      <c r="E29" s="610"/>
      <c r="F29" s="610"/>
      <c r="G29" s="611"/>
      <c r="H29" s="85"/>
      <c r="I29" s="612">
        <f>I28</f>
        <v>0</v>
      </c>
      <c r="J29" s="612"/>
      <c r="K29" s="612"/>
      <c r="L29" s="612"/>
      <c r="M29" s="86"/>
      <c r="N29" s="85"/>
      <c r="O29" s="344">
        <f>O28</f>
        <v>0</v>
      </c>
      <c r="P29" s="85"/>
      <c r="Q29" s="357">
        <f>Q28</f>
        <v>0</v>
      </c>
      <c r="R29" s="51" t="s">
        <v>37</v>
      </c>
    </row>
    <row r="30" spans="1:18" ht="31.5" customHeight="1">
      <c r="A30" s="571" t="s">
        <v>72</v>
      </c>
      <c r="B30" s="615" t="s">
        <v>71</v>
      </c>
      <c r="C30" s="616"/>
      <c r="D30" s="616"/>
      <c r="E30" s="616"/>
      <c r="F30" s="617"/>
      <c r="G30" s="84" t="s">
        <v>53</v>
      </c>
      <c r="H30" s="58"/>
      <c r="I30" s="589">
        <f>'その他-蓄電池システム'!H48</f>
        <v>0</v>
      </c>
      <c r="J30" s="589"/>
      <c r="K30" s="589"/>
      <c r="L30" s="589"/>
      <c r="M30" s="81" t="s">
        <v>37</v>
      </c>
      <c r="N30" s="91"/>
      <c r="O30" s="17"/>
      <c r="P30" s="82" t="s">
        <v>37</v>
      </c>
      <c r="Q30" s="358">
        <f>IF(O30="",0,MIN(I30,O30))</f>
        <v>0</v>
      </c>
      <c r="R30" s="92" t="s">
        <v>37</v>
      </c>
    </row>
    <row r="31" spans="1:18" ht="31.5" customHeight="1">
      <c r="A31" s="546"/>
      <c r="B31" s="618" t="s">
        <v>54</v>
      </c>
      <c r="C31" s="619"/>
      <c r="D31" s="620">
        <f>'その他①'!F2</f>
        <v>0</v>
      </c>
      <c r="E31" s="620"/>
      <c r="F31" s="93" t="s">
        <v>36</v>
      </c>
      <c r="G31" s="94" t="s">
        <v>43</v>
      </c>
      <c r="H31" s="95"/>
      <c r="I31" s="621">
        <f>'その他①'!H53</f>
        <v>0</v>
      </c>
      <c r="J31" s="621"/>
      <c r="K31" s="621"/>
      <c r="L31" s="621"/>
      <c r="M31" s="96" t="s">
        <v>37</v>
      </c>
      <c r="N31" s="97"/>
      <c r="O31" s="18"/>
      <c r="P31" s="95" t="s">
        <v>37</v>
      </c>
      <c r="Q31" s="359">
        <f>IF(O31="",0,MIN(I31,O31))</f>
        <v>0</v>
      </c>
      <c r="R31" s="98" t="s">
        <v>37</v>
      </c>
    </row>
    <row r="32" spans="1:18" ht="31.5" customHeight="1" thickBot="1">
      <c r="A32" s="546"/>
      <c r="B32" s="618" t="s">
        <v>57</v>
      </c>
      <c r="C32" s="619"/>
      <c r="D32" s="620">
        <f>'その他②'!F2</f>
        <v>0</v>
      </c>
      <c r="E32" s="620"/>
      <c r="F32" s="93" t="s">
        <v>36</v>
      </c>
      <c r="G32" s="99" t="s">
        <v>43</v>
      </c>
      <c r="H32" s="100"/>
      <c r="I32" s="621">
        <f>'その他②'!H53</f>
        <v>0</v>
      </c>
      <c r="J32" s="621"/>
      <c r="K32" s="621"/>
      <c r="L32" s="621"/>
      <c r="M32" s="96" t="s">
        <v>37</v>
      </c>
      <c r="N32" s="100"/>
      <c r="O32" s="19"/>
      <c r="P32" s="95" t="s">
        <v>37</v>
      </c>
      <c r="Q32" s="358">
        <f>IF(O32="",0,MIN(I32,O32))</f>
        <v>0</v>
      </c>
      <c r="R32" s="98" t="s">
        <v>37</v>
      </c>
    </row>
    <row r="33" spans="1:18" ht="31.5" customHeight="1" thickBot="1">
      <c r="A33" s="614"/>
      <c r="B33" s="634" t="s">
        <v>138</v>
      </c>
      <c r="C33" s="635"/>
      <c r="D33" s="635"/>
      <c r="E33" s="635"/>
      <c r="F33" s="635"/>
      <c r="G33" s="635"/>
      <c r="H33" s="101"/>
      <c r="I33" s="612">
        <f>I30+I31+I32</f>
        <v>0</v>
      </c>
      <c r="J33" s="612"/>
      <c r="K33" s="612"/>
      <c r="L33" s="612"/>
      <c r="M33" s="86"/>
      <c r="N33" s="101"/>
      <c r="O33" s="344">
        <f>O30+O31+O32</f>
        <v>0</v>
      </c>
      <c r="P33" s="85"/>
      <c r="Q33" s="357">
        <f>Q30+Q31+Q32</f>
        <v>0</v>
      </c>
      <c r="R33" s="51" t="s">
        <v>37</v>
      </c>
    </row>
    <row r="34" spans="1:18" ht="31.5" customHeight="1">
      <c r="A34" s="626" t="s">
        <v>142</v>
      </c>
      <c r="B34" s="627"/>
      <c r="C34" s="627"/>
      <c r="D34" s="627"/>
      <c r="E34" s="627"/>
      <c r="F34" s="627"/>
      <c r="G34" s="627"/>
      <c r="H34" s="102"/>
      <c r="I34" s="628">
        <f>IF(H13="",I27+I29+I33,H13+I27+I29+I33)</f>
        <v>0</v>
      </c>
      <c r="J34" s="628"/>
      <c r="K34" s="628"/>
      <c r="L34" s="628"/>
      <c r="M34" s="103" t="s">
        <v>37</v>
      </c>
      <c r="N34" s="74"/>
      <c r="O34" s="348">
        <f>O13+O27+O29+O33</f>
        <v>0</v>
      </c>
      <c r="P34" s="74" t="s">
        <v>37</v>
      </c>
      <c r="Q34" s="354">
        <f>IF(Q13="",Q27+Q29+Q33,Q13+Q27+Q29+Q33)</f>
        <v>0</v>
      </c>
      <c r="R34" s="75" t="s">
        <v>37</v>
      </c>
    </row>
    <row r="35" spans="1:18" ht="31.5" customHeight="1" thickBot="1">
      <c r="A35" s="629" t="s">
        <v>140</v>
      </c>
      <c r="B35" s="630"/>
      <c r="C35" s="630"/>
      <c r="D35" s="630"/>
      <c r="E35" s="630"/>
      <c r="F35" s="630"/>
      <c r="G35" s="630"/>
      <c r="H35" s="631"/>
      <c r="I35" s="632"/>
      <c r="J35" s="632"/>
      <c r="K35" s="632"/>
      <c r="L35" s="632"/>
      <c r="M35" s="633"/>
      <c r="N35" s="59"/>
      <c r="O35" s="349">
        <f>IF(O36="","",IF((O36-O34)=0,"0",O36-O34))</f>
      </c>
      <c r="P35" s="104" t="s">
        <v>88</v>
      </c>
      <c r="Q35" s="636"/>
      <c r="R35" s="637"/>
    </row>
    <row r="36" spans="1:18" ht="31.5" customHeight="1" thickBot="1" thickTop="1">
      <c r="A36" s="638" t="s">
        <v>141</v>
      </c>
      <c r="B36" s="639"/>
      <c r="C36" s="639"/>
      <c r="D36" s="639"/>
      <c r="E36" s="639"/>
      <c r="F36" s="639"/>
      <c r="G36" s="639"/>
      <c r="H36" s="100"/>
      <c r="I36" s="640">
        <f>I34</f>
        <v>0</v>
      </c>
      <c r="J36" s="640"/>
      <c r="K36" s="640"/>
      <c r="L36" s="640"/>
      <c r="M36" s="105" t="s">
        <v>37</v>
      </c>
      <c r="N36" s="100"/>
      <c r="O36" s="20"/>
      <c r="P36" s="105" t="s">
        <v>37</v>
      </c>
      <c r="Q36" s="360">
        <f>Q34</f>
        <v>0</v>
      </c>
      <c r="R36" s="106" t="s">
        <v>37</v>
      </c>
    </row>
    <row r="37" spans="1:18" ht="14.25" customHeight="1" thickBot="1">
      <c r="A37" s="107"/>
      <c r="B37" s="107"/>
      <c r="C37" s="107"/>
      <c r="D37" s="107"/>
      <c r="E37" s="107"/>
      <c r="F37" s="107"/>
      <c r="G37" s="107"/>
      <c r="H37" s="108"/>
      <c r="I37" s="12"/>
      <c r="J37" s="12"/>
      <c r="K37" s="12"/>
      <c r="L37" s="12"/>
      <c r="M37" s="108"/>
      <c r="N37" s="108"/>
      <c r="O37" s="109"/>
      <c r="P37" s="110"/>
      <c r="Q37" s="111"/>
      <c r="R37" s="108"/>
    </row>
    <row r="38" spans="1:18" ht="34.5" customHeight="1" thickBot="1">
      <c r="A38" s="112"/>
      <c r="B38" s="112"/>
      <c r="C38" s="112"/>
      <c r="D38" s="112"/>
      <c r="E38" s="112"/>
      <c r="F38" s="112"/>
      <c r="G38" s="113"/>
      <c r="H38" s="641" t="s">
        <v>207</v>
      </c>
      <c r="I38" s="642"/>
      <c r="J38" s="642"/>
      <c r="K38" s="642"/>
      <c r="L38" s="642"/>
      <c r="M38" s="642"/>
      <c r="N38" s="642"/>
      <c r="O38" s="642"/>
      <c r="P38" s="643"/>
      <c r="Q38" s="361">
        <f>IF(Q36&gt;7000000,3500000,ROUNDDOWN(Q36/2,0))</f>
        <v>0</v>
      </c>
      <c r="R38" s="114" t="s">
        <v>88</v>
      </c>
    </row>
    <row r="39" spans="1:18" ht="34.5" customHeight="1" thickBot="1">
      <c r="A39" s="622"/>
      <c r="B39" s="622"/>
      <c r="C39" s="622"/>
      <c r="D39" s="622"/>
      <c r="E39" s="622"/>
      <c r="F39" s="622"/>
      <c r="G39" s="623"/>
      <c r="H39" s="624" t="s">
        <v>152</v>
      </c>
      <c r="I39" s="624"/>
      <c r="J39" s="624"/>
      <c r="K39" s="624"/>
      <c r="L39" s="624"/>
      <c r="M39" s="624"/>
      <c r="N39" s="624"/>
      <c r="O39" s="624"/>
      <c r="P39" s="625"/>
      <c r="Q39" s="21"/>
      <c r="R39" s="114" t="s">
        <v>88</v>
      </c>
    </row>
    <row r="40" spans="1:18" s="28" customFormat="1" ht="34.5" customHeight="1" thickBot="1">
      <c r="A40" s="622"/>
      <c r="B40" s="622"/>
      <c r="C40" s="622"/>
      <c r="D40" s="622"/>
      <c r="E40" s="622"/>
      <c r="F40" s="622"/>
      <c r="G40" s="623"/>
      <c r="H40" s="624" t="s">
        <v>153</v>
      </c>
      <c r="I40" s="624"/>
      <c r="J40" s="624"/>
      <c r="K40" s="624"/>
      <c r="L40" s="624"/>
      <c r="M40" s="624"/>
      <c r="N40" s="624"/>
      <c r="O40" s="624"/>
      <c r="P40" s="625"/>
      <c r="Q40" s="362">
        <f>MIN(Q38,Q39)</f>
        <v>0</v>
      </c>
      <c r="R40" s="115" t="s">
        <v>37</v>
      </c>
    </row>
    <row r="41" spans="2:18" ht="14.25">
      <c r="B41" s="28"/>
      <c r="C41" s="28"/>
      <c r="D41" s="28"/>
      <c r="E41" s="28"/>
      <c r="F41" s="28"/>
      <c r="G41" s="116"/>
      <c r="H41" s="117"/>
      <c r="I41" s="37"/>
      <c r="J41" s="37"/>
      <c r="K41" s="37"/>
      <c r="L41" s="37"/>
      <c r="M41" s="28"/>
      <c r="N41" s="28"/>
      <c r="O41" s="37"/>
      <c r="P41" s="28"/>
      <c r="Q41" s="37"/>
      <c r="R41" s="28"/>
    </row>
  </sheetData>
  <sheetProtection password="FD89" sheet="1"/>
  <mergeCells count="87">
    <mergeCell ref="B9:F11"/>
    <mergeCell ref="B12:F12"/>
    <mergeCell ref="N8:P8"/>
    <mergeCell ref="A28:A29"/>
    <mergeCell ref="I25:L25"/>
    <mergeCell ref="B24:B26"/>
    <mergeCell ref="C24:F24"/>
    <mergeCell ref="C25:F25"/>
    <mergeCell ref="B28:F28"/>
    <mergeCell ref="I28:L28"/>
    <mergeCell ref="B29:G29"/>
    <mergeCell ref="B20:B23"/>
    <mergeCell ref="A40:G40"/>
    <mergeCell ref="H40:P40"/>
    <mergeCell ref="N9:N10"/>
    <mergeCell ref="N11:N12"/>
    <mergeCell ref="P9:P10"/>
    <mergeCell ref="C26:G26"/>
    <mergeCell ref="I26:L26"/>
    <mergeCell ref="O11:O12"/>
    <mergeCell ref="B33:G33"/>
    <mergeCell ref="I33:L33"/>
    <mergeCell ref="Q35:R35"/>
    <mergeCell ref="A36:G36"/>
    <mergeCell ref="I36:L36"/>
    <mergeCell ref="H38:P38"/>
    <mergeCell ref="A39:G39"/>
    <mergeCell ref="H39:P39"/>
    <mergeCell ref="A34:G34"/>
    <mergeCell ref="I34:L34"/>
    <mergeCell ref="A35:G35"/>
    <mergeCell ref="H35:M35"/>
    <mergeCell ref="I29:L29"/>
    <mergeCell ref="A30:A33"/>
    <mergeCell ref="B30:F30"/>
    <mergeCell ref="I30:L30"/>
    <mergeCell ref="B31:C31"/>
    <mergeCell ref="D31:E31"/>
    <mergeCell ref="I31:L31"/>
    <mergeCell ref="B32:C32"/>
    <mergeCell ref="D32:E32"/>
    <mergeCell ref="I32:L32"/>
    <mergeCell ref="Q22:R22"/>
    <mergeCell ref="C23:G23"/>
    <mergeCell ref="I23:L23"/>
    <mergeCell ref="I24:L24"/>
    <mergeCell ref="B27:G27"/>
    <mergeCell ref="I27:L27"/>
    <mergeCell ref="I22:L22"/>
    <mergeCell ref="I20:L20"/>
    <mergeCell ref="C22:F22"/>
    <mergeCell ref="I16:L16"/>
    <mergeCell ref="B17:B19"/>
    <mergeCell ref="C17:F17"/>
    <mergeCell ref="I17:L17"/>
    <mergeCell ref="C18:F18"/>
    <mergeCell ref="I18:L18"/>
    <mergeCell ref="C19:G19"/>
    <mergeCell ref="I19:L19"/>
    <mergeCell ref="B13:G13"/>
    <mergeCell ref="A14:A27"/>
    <mergeCell ref="B14:B16"/>
    <mergeCell ref="C14:F14"/>
    <mergeCell ref="I14:L14"/>
    <mergeCell ref="C15:F15"/>
    <mergeCell ref="I15:L15"/>
    <mergeCell ref="C16:G16"/>
    <mergeCell ref="C20:F20"/>
    <mergeCell ref="H13:L13"/>
    <mergeCell ref="Q9:R9"/>
    <mergeCell ref="G10:H10"/>
    <mergeCell ref="K10:L10"/>
    <mergeCell ref="Q10:R10"/>
    <mergeCell ref="I11:L11"/>
    <mergeCell ref="Q11:R11"/>
    <mergeCell ref="P11:P12"/>
    <mergeCell ref="O9:O10"/>
    <mergeCell ref="C21:F21"/>
    <mergeCell ref="I21:L21"/>
    <mergeCell ref="A2:R2"/>
    <mergeCell ref="A8:F8"/>
    <mergeCell ref="G8:M8"/>
    <mergeCell ref="Q8:R8"/>
    <mergeCell ref="A9:A13"/>
    <mergeCell ref="G9:M9"/>
    <mergeCell ref="I12:L12"/>
    <mergeCell ref="Q12:R12"/>
  </mergeCells>
  <conditionalFormatting sqref="O35">
    <cfRule type="cellIs" priority="1" dxfId="0" operator="lessThan" stopIfTrue="1">
      <formula>0</formula>
    </cfRule>
  </conditionalFormatting>
  <dataValidations count="9">
    <dataValidation allowBlank="1" showInputMessage="1" showErrorMessage="1" imeMode="disabled" sqref="H13 I12:L12 I36:L37 J14:L25 J27:L34 I14:I34"/>
    <dataValidation type="custom" allowBlank="1" showInputMessage="1" showErrorMessage="1" errorTitle="入力エラー" error="小数点は第二位まで、三位以下切り捨てで入力して下さい。" imeMode="disabled" sqref="H11">
      <formula1>H11-ROUNDDOWN(H11,2)=0</formula1>
    </dataValidation>
    <dataValidation type="whole" operator="greaterThanOrEqual" allowBlank="1" showInputMessage="1" showErrorMessage="1" errorTitle="入力エラー" error="正の整数を入力してください。" imeMode="disabled" sqref="G10:H10">
      <formula1>1</formula1>
    </dataValidation>
    <dataValidation type="custom" allowBlank="1" showInputMessage="1" showErrorMessage="1" error="小数点第3位以下を四捨五入した正の数値を入力してください。" imeMode="disabled" sqref="K10:L10">
      <formula1>AND(K10-ROUND(K10,2)=0,0&lt;K10)</formula1>
    </dataValidation>
    <dataValidation type="whole" operator="greaterThanOrEqual" allowBlank="1" showInputMessage="1" showErrorMessage="1" error="正の整数を入力してください。" sqref="O9:O10 O17:O18 O20:O21 O24:O25 O28 O30">
      <formula1>1</formula1>
    </dataValidation>
    <dataValidation type="whole" operator="greaterThanOrEqual" allowBlank="1" showInputMessage="1" showErrorMessage="1" error="正の整数を入力してください。" sqref="O11:O12">
      <formula1>1</formula1>
    </dataValidation>
    <dataValidation type="whole" operator="greaterThanOrEqual" allowBlank="1" showInputMessage="1" showErrorMessage="1" error="正の整数を入力してください。" sqref="O14:O15">
      <formula1>1</formula1>
    </dataValidation>
    <dataValidation type="whole" operator="equal" allowBlank="1" showInputMessage="1" showErrorMessage="1" error="整数を入力してください。" sqref="O31">
      <formula1>ROUND(O31,0)</formula1>
    </dataValidation>
    <dataValidation type="whole" operator="equal" allowBlank="1" showInputMessage="1" showErrorMessage="1" error="整数を入力してください。" sqref="O32">
      <formula1>ROUND(O32,0)</formula1>
    </dataValidation>
  </dataValidations>
  <printOptions horizontalCentered="1"/>
  <pageMargins left="0.4724409448818898" right="0.4724409448818898" top="0.7086614173228347" bottom="0.4330708661417323" header="0.3937007874015748" footer="0.31496062992125984"/>
  <pageSetup fitToHeight="1" fitToWidth="1" horizontalDpi="600" verticalDpi="600" orientation="portrait" paperSize="9" scale="71" r:id="rId1"/>
  <headerFooter>
    <oddHeader>&amp;R&amp;"+,標準"&amp;13&amp;K000000【完了報告書添付書類１】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customWidth="1"/>
    <col min="3" max="4" width="23.57421875" style="1" customWidth="1"/>
    <col min="5" max="6" width="6.57421875" style="1" customWidth="1"/>
    <col min="7" max="9" width="11.57421875" style="1" customWidth="1"/>
    <col min="10" max="10" width="13.421875" style="1" customWidth="1"/>
    <col min="11" max="12" width="9.00390625" style="1" customWidth="1"/>
    <col min="13" max="13" width="47.7109375" style="1" customWidth="1"/>
    <col min="14" max="16384" width="9.00390625" style="1" customWidth="1"/>
  </cols>
  <sheetData>
    <row r="1" spans="1:18" ht="18" customHeight="1">
      <c r="A1" s="118"/>
      <c r="B1" s="28"/>
      <c r="C1" s="28"/>
      <c r="D1" s="28"/>
      <c r="E1" s="28"/>
      <c r="F1" s="28"/>
      <c r="G1" s="28"/>
      <c r="H1" s="28"/>
      <c r="I1" s="28"/>
      <c r="J1" s="119"/>
      <c r="N1" s="185"/>
      <c r="O1" s="1061"/>
      <c r="P1" s="1061"/>
      <c r="Q1" s="1061"/>
      <c r="R1" s="1061"/>
    </row>
    <row r="2" spans="1:18" ht="21">
      <c r="A2" s="686" t="s">
        <v>58</v>
      </c>
      <c r="B2" s="687"/>
      <c r="C2" s="687"/>
      <c r="D2" s="687"/>
      <c r="E2" s="687"/>
      <c r="F2" s="687"/>
      <c r="G2" s="687"/>
      <c r="H2" s="687"/>
      <c r="I2" s="687"/>
      <c r="J2" s="687"/>
      <c r="N2" s="185"/>
      <c r="O2" s="185"/>
      <c r="P2" s="185"/>
      <c r="Q2" s="185"/>
      <c r="R2" s="185"/>
    </row>
    <row r="3" spans="1:18" ht="14.25" customHeight="1">
      <c r="A3" s="428"/>
      <c r="B3" s="429"/>
      <c r="C3" s="428"/>
      <c r="D3" s="429"/>
      <c r="E3" s="429"/>
      <c r="F3" s="429"/>
      <c r="G3" s="429"/>
      <c r="H3" s="429"/>
      <c r="I3" s="429"/>
      <c r="J3" s="429"/>
      <c r="N3" s="185"/>
      <c r="O3" s="185"/>
      <c r="P3" s="185"/>
      <c r="Q3" s="185"/>
      <c r="R3" s="185"/>
    </row>
    <row r="4" spans="1:18" ht="13.5" customHeight="1">
      <c r="A4" s="121"/>
      <c r="B4" s="429"/>
      <c r="C4" s="428"/>
      <c r="D4" s="429"/>
      <c r="E4" s="429"/>
      <c r="F4" s="429"/>
      <c r="G4" s="429"/>
      <c r="H4" s="429"/>
      <c r="I4" s="429"/>
      <c r="J4" s="429"/>
      <c r="N4" s="185"/>
      <c r="O4" s="185"/>
      <c r="P4" s="185"/>
      <c r="Q4" s="185"/>
      <c r="R4" s="185"/>
    </row>
    <row r="5" spans="1:18" ht="13.5" customHeight="1">
      <c r="A5" s="121" t="s">
        <v>150</v>
      </c>
      <c r="B5" s="429"/>
      <c r="C5" s="428"/>
      <c r="D5" s="429"/>
      <c r="E5" s="429"/>
      <c r="F5" s="429"/>
      <c r="G5" s="429"/>
      <c r="H5" s="429"/>
      <c r="I5" s="429"/>
      <c r="J5" s="429"/>
      <c r="N5" s="185"/>
      <c r="O5" s="185"/>
      <c r="P5" s="185"/>
      <c r="Q5" s="185"/>
      <c r="R5" s="185"/>
    </row>
    <row r="6" spans="1:10" ht="13.5" customHeight="1">
      <c r="A6" s="120" t="s">
        <v>149</v>
      </c>
      <c r="B6" s="429"/>
      <c r="C6" s="428"/>
      <c r="D6" s="429"/>
      <c r="E6" s="429"/>
      <c r="F6" s="429"/>
      <c r="G6" s="429"/>
      <c r="H6" s="429"/>
      <c r="I6" s="429"/>
      <c r="J6" s="429"/>
    </row>
    <row r="7" spans="1:10" ht="13.5" customHeight="1">
      <c r="A7" s="28"/>
      <c r="B7" s="28"/>
      <c r="C7" s="123"/>
      <c r="D7" s="28"/>
      <c r="E7" s="28"/>
      <c r="F7" s="28"/>
      <c r="G7" s="28"/>
      <c r="H7" s="28"/>
      <c r="I7" s="28"/>
      <c r="J7" s="124" t="s">
        <v>0</v>
      </c>
    </row>
    <row r="8" spans="1:10" ht="23.25" customHeight="1" thickBot="1">
      <c r="A8" s="125" t="s">
        <v>1</v>
      </c>
      <c r="B8" s="28"/>
      <c r="C8" s="123"/>
      <c r="D8" s="28"/>
      <c r="E8" s="28"/>
      <c r="F8" s="28"/>
      <c r="G8" s="28"/>
      <c r="H8" s="28"/>
      <c r="I8" s="28"/>
      <c r="J8" s="159" t="s">
        <v>212</v>
      </c>
    </row>
    <row r="9" spans="1:10" ht="38.25" customHeight="1">
      <c r="A9" s="156" t="s">
        <v>2</v>
      </c>
      <c r="B9" s="458" t="s">
        <v>96</v>
      </c>
      <c r="C9" s="392" t="s">
        <v>61</v>
      </c>
      <c r="D9" s="282" t="s">
        <v>3</v>
      </c>
      <c r="E9" s="457" t="s">
        <v>4</v>
      </c>
      <c r="F9" s="328" t="s">
        <v>5</v>
      </c>
      <c r="G9" s="282" t="s">
        <v>6</v>
      </c>
      <c r="H9" s="467" t="s">
        <v>14</v>
      </c>
      <c r="I9" s="393" t="s">
        <v>23</v>
      </c>
      <c r="J9" s="394" t="s">
        <v>8</v>
      </c>
    </row>
    <row r="10" spans="1:10" s="22" customFormat="1" ht="18" customHeight="1">
      <c r="A10" s="727" t="s">
        <v>87</v>
      </c>
      <c r="B10" s="449"/>
      <c r="C10" s="213"/>
      <c r="D10" s="286"/>
      <c r="E10" s="130"/>
      <c r="F10" s="129"/>
      <c r="G10" s="131"/>
      <c r="H10" s="478">
        <f aca="true" t="shared" si="0" ref="H10:H19">ROUNDDOWN(E10*G10,0)</f>
        <v>0</v>
      </c>
      <c r="I10" s="329"/>
      <c r="J10" s="144"/>
    </row>
    <row r="11" spans="1:14" s="22" customFormat="1" ht="18" customHeight="1">
      <c r="A11" s="728"/>
      <c r="B11" s="446"/>
      <c r="C11" s="214"/>
      <c r="D11" s="287"/>
      <c r="E11" s="132"/>
      <c r="F11" s="447"/>
      <c r="G11" s="133"/>
      <c r="H11" s="479">
        <f t="shared" si="0"/>
        <v>0</v>
      </c>
      <c r="I11" s="330"/>
      <c r="J11" s="146"/>
      <c r="N11" s="364"/>
    </row>
    <row r="12" spans="1:10" s="22" customFormat="1" ht="18" customHeight="1">
      <c r="A12" s="728"/>
      <c r="B12" s="446"/>
      <c r="C12" s="214"/>
      <c r="D12" s="287"/>
      <c r="E12" s="132"/>
      <c r="F12" s="447"/>
      <c r="G12" s="133"/>
      <c r="H12" s="479">
        <f t="shared" si="0"/>
        <v>0</v>
      </c>
      <c r="I12" s="330"/>
      <c r="J12" s="146"/>
    </row>
    <row r="13" spans="1:10" s="22" customFormat="1" ht="18" customHeight="1">
      <c r="A13" s="728"/>
      <c r="B13" s="446"/>
      <c r="C13" s="214"/>
      <c r="D13" s="287"/>
      <c r="E13" s="132"/>
      <c r="F13" s="447"/>
      <c r="G13" s="133"/>
      <c r="H13" s="479">
        <f t="shared" si="0"/>
        <v>0</v>
      </c>
      <c r="I13" s="330"/>
      <c r="J13" s="146"/>
    </row>
    <row r="14" spans="1:10" s="22" customFormat="1" ht="18" customHeight="1">
      <c r="A14" s="728"/>
      <c r="B14" s="446"/>
      <c r="C14" s="214"/>
      <c r="D14" s="287"/>
      <c r="E14" s="132"/>
      <c r="F14" s="447"/>
      <c r="G14" s="133"/>
      <c r="H14" s="479">
        <f t="shared" si="0"/>
        <v>0</v>
      </c>
      <c r="I14" s="330"/>
      <c r="J14" s="146"/>
    </row>
    <row r="15" spans="1:10" s="22" customFormat="1" ht="18" customHeight="1">
      <c r="A15" s="728"/>
      <c r="B15" s="446"/>
      <c r="C15" s="214"/>
      <c r="D15" s="287"/>
      <c r="E15" s="132"/>
      <c r="F15" s="447"/>
      <c r="G15" s="133"/>
      <c r="H15" s="479">
        <f t="shared" si="0"/>
        <v>0</v>
      </c>
      <c r="I15" s="330"/>
      <c r="J15" s="146"/>
    </row>
    <row r="16" spans="1:10" s="22" customFormat="1" ht="18" customHeight="1">
      <c r="A16" s="728"/>
      <c r="B16" s="446"/>
      <c r="C16" s="214"/>
      <c r="D16" s="287"/>
      <c r="E16" s="132"/>
      <c r="F16" s="447"/>
      <c r="G16" s="133"/>
      <c r="H16" s="479">
        <f t="shared" si="0"/>
        <v>0</v>
      </c>
      <c r="I16" s="330"/>
      <c r="J16" s="146"/>
    </row>
    <row r="17" spans="1:10" s="22" customFormat="1" ht="18" customHeight="1">
      <c r="A17" s="728"/>
      <c r="B17" s="446"/>
      <c r="C17" s="214"/>
      <c r="D17" s="287"/>
      <c r="E17" s="132"/>
      <c r="F17" s="447"/>
      <c r="G17" s="133"/>
      <c r="H17" s="479">
        <f t="shared" si="0"/>
        <v>0</v>
      </c>
      <c r="I17" s="330"/>
      <c r="J17" s="146"/>
    </row>
    <row r="18" spans="1:10" s="22" customFormat="1" ht="18" customHeight="1">
      <c r="A18" s="728"/>
      <c r="B18" s="446"/>
      <c r="C18" s="214"/>
      <c r="D18" s="287"/>
      <c r="E18" s="132"/>
      <c r="F18" s="447"/>
      <c r="G18" s="133"/>
      <c r="H18" s="479">
        <f t="shared" si="0"/>
        <v>0</v>
      </c>
      <c r="I18" s="330"/>
      <c r="J18" s="146"/>
    </row>
    <row r="19" spans="1:10" s="22" customFormat="1" ht="18" customHeight="1">
      <c r="A19" s="729"/>
      <c r="B19" s="452"/>
      <c r="C19" s="215"/>
      <c r="D19" s="288"/>
      <c r="E19" s="135"/>
      <c r="F19" s="451"/>
      <c r="G19" s="136"/>
      <c r="H19" s="485">
        <f t="shared" si="0"/>
        <v>0</v>
      </c>
      <c r="I19" s="331"/>
      <c r="J19" s="148"/>
    </row>
    <row r="20" spans="1:10" ht="24" customHeight="1">
      <c r="A20" s="1062" t="s">
        <v>49</v>
      </c>
      <c r="B20" s="1063"/>
      <c r="C20" s="1063"/>
      <c r="D20" s="1063"/>
      <c r="E20" s="1063"/>
      <c r="F20" s="1063"/>
      <c r="G20" s="1065"/>
      <c r="H20" s="495">
        <f>SUM(H10:H19)</f>
        <v>0</v>
      </c>
      <c r="I20" s="744" t="s">
        <v>17</v>
      </c>
      <c r="J20" s="731"/>
    </row>
    <row r="21" spans="1:10" ht="38.25" customHeight="1">
      <c r="A21" s="137" t="s">
        <v>2</v>
      </c>
      <c r="B21" s="138" t="s">
        <v>96</v>
      </c>
      <c r="C21" s="139" t="s">
        <v>62</v>
      </c>
      <c r="D21" s="437" t="s">
        <v>3</v>
      </c>
      <c r="E21" s="441" t="s">
        <v>4</v>
      </c>
      <c r="F21" s="438" t="s">
        <v>5</v>
      </c>
      <c r="G21" s="262" t="s">
        <v>6</v>
      </c>
      <c r="H21" s="259" t="s">
        <v>14</v>
      </c>
      <c r="I21" s="395" t="s">
        <v>23</v>
      </c>
      <c r="J21" s="396" t="s">
        <v>8</v>
      </c>
    </row>
    <row r="22" spans="1:10" s="22" customFormat="1" ht="18" customHeight="1">
      <c r="A22" s="727" t="s">
        <v>131</v>
      </c>
      <c r="B22" s="449"/>
      <c r="C22" s="213"/>
      <c r="D22" s="286"/>
      <c r="E22" s="130"/>
      <c r="F22" s="129"/>
      <c r="G22" s="131"/>
      <c r="H22" s="499">
        <f aca="true" t="shared" si="1" ref="H22:H31">ROUNDDOWN(E22*G22,0)</f>
        <v>0</v>
      </c>
      <c r="I22" s="332"/>
      <c r="J22" s="144"/>
    </row>
    <row r="23" spans="1:10" s="22" customFormat="1" ht="18" customHeight="1">
      <c r="A23" s="728"/>
      <c r="B23" s="446"/>
      <c r="C23" s="214"/>
      <c r="D23" s="287"/>
      <c r="E23" s="132"/>
      <c r="F23" s="447"/>
      <c r="G23" s="133"/>
      <c r="H23" s="164">
        <f t="shared" si="1"/>
        <v>0</v>
      </c>
      <c r="I23" s="333"/>
      <c r="J23" s="146"/>
    </row>
    <row r="24" spans="1:10" s="22" customFormat="1" ht="18" customHeight="1">
      <c r="A24" s="728"/>
      <c r="B24" s="446"/>
      <c r="C24" s="214"/>
      <c r="D24" s="287"/>
      <c r="E24" s="132"/>
      <c r="F24" s="447"/>
      <c r="G24" s="133"/>
      <c r="H24" s="164">
        <f t="shared" si="1"/>
        <v>0</v>
      </c>
      <c r="I24" s="333"/>
      <c r="J24" s="146"/>
    </row>
    <row r="25" spans="1:10" s="22" customFormat="1" ht="18" customHeight="1">
      <c r="A25" s="728"/>
      <c r="B25" s="446"/>
      <c r="C25" s="214"/>
      <c r="D25" s="287"/>
      <c r="E25" s="132"/>
      <c r="F25" s="447"/>
      <c r="G25" s="133"/>
      <c r="H25" s="164">
        <f t="shared" si="1"/>
        <v>0</v>
      </c>
      <c r="I25" s="333"/>
      <c r="J25" s="146"/>
    </row>
    <row r="26" spans="1:10" s="22" customFormat="1" ht="18" customHeight="1">
      <c r="A26" s="728"/>
      <c r="B26" s="446"/>
      <c r="C26" s="214"/>
      <c r="D26" s="287"/>
      <c r="E26" s="132"/>
      <c r="F26" s="447"/>
      <c r="G26" s="133"/>
      <c r="H26" s="164">
        <f t="shared" si="1"/>
        <v>0</v>
      </c>
      <c r="I26" s="333"/>
      <c r="J26" s="146"/>
    </row>
    <row r="27" spans="1:10" s="22" customFormat="1" ht="18" customHeight="1">
      <c r="A27" s="728"/>
      <c r="B27" s="446"/>
      <c r="C27" s="214"/>
      <c r="D27" s="287"/>
      <c r="E27" s="132"/>
      <c r="F27" s="447"/>
      <c r="G27" s="133"/>
      <c r="H27" s="164">
        <f t="shared" si="1"/>
        <v>0</v>
      </c>
      <c r="I27" s="333"/>
      <c r="J27" s="146"/>
    </row>
    <row r="28" spans="1:10" s="22" customFormat="1" ht="18" customHeight="1">
      <c r="A28" s="728"/>
      <c r="B28" s="446"/>
      <c r="C28" s="214"/>
      <c r="D28" s="287"/>
      <c r="E28" s="132"/>
      <c r="F28" s="447"/>
      <c r="G28" s="133"/>
      <c r="H28" s="164">
        <f t="shared" si="1"/>
        <v>0</v>
      </c>
      <c r="I28" s="333"/>
      <c r="J28" s="146"/>
    </row>
    <row r="29" spans="1:10" s="22" customFormat="1" ht="18" customHeight="1">
      <c r="A29" s="728"/>
      <c r="B29" s="446"/>
      <c r="C29" s="214"/>
      <c r="D29" s="287"/>
      <c r="E29" s="132"/>
      <c r="F29" s="447"/>
      <c r="G29" s="133"/>
      <c r="H29" s="164">
        <f t="shared" si="1"/>
        <v>0</v>
      </c>
      <c r="I29" s="333"/>
      <c r="J29" s="146"/>
    </row>
    <row r="30" spans="1:10" s="22" customFormat="1" ht="18" customHeight="1">
      <c r="A30" s="728"/>
      <c r="B30" s="446"/>
      <c r="C30" s="214"/>
      <c r="D30" s="287"/>
      <c r="E30" s="132"/>
      <c r="F30" s="447"/>
      <c r="G30" s="133"/>
      <c r="H30" s="164">
        <f t="shared" si="1"/>
        <v>0</v>
      </c>
      <c r="I30" s="333"/>
      <c r="J30" s="146"/>
    </row>
    <row r="31" spans="1:13" s="22" customFormat="1" ht="18" customHeight="1">
      <c r="A31" s="729"/>
      <c r="B31" s="452"/>
      <c r="C31" s="215"/>
      <c r="D31" s="288"/>
      <c r="E31" s="135"/>
      <c r="F31" s="451"/>
      <c r="G31" s="136"/>
      <c r="H31" s="168">
        <f t="shared" si="1"/>
        <v>0</v>
      </c>
      <c r="I31" s="334"/>
      <c r="J31" s="148"/>
      <c r="M31" s="365"/>
    </row>
    <row r="32" spans="1:10" ht="24" customHeight="1">
      <c r="A32" s="1062" t="s">
        <v>49</v>
      </c>
      <c r="B32" s="1063"/>
      <c r="C32" s="1063"/>
      <c r="D32" s="1063"/>
      <c r="E32" s="1063"/>
      <c r="F32" s="1063"/>
      <c r="G32" s="1064"/>
      <c r="H32" s="522">
        <f>SUM(H22:H31)</f>
        <v>0</v>
      </c>
      <c r="I32" s="730" t="s">
        <v>17</v>
      </c>
      <c r="J32" s="731"/>
    </row>
    <row r="33" spans="1:10" ht="38.25" customHeight="1">
      <c r="A33" s="137" t="s">
        <v>2</v>
      </c>
      <c r="B33" s="736" t="s">
        <v>50</v>
      </c>
      <c r="C33" s="815"/>
      <c r="D33" s="816"/>
      <c r="E33" s="435" t="s">
        <v>4</v>
      </c>
      <c r="F33" s="436" t="s">
        <v>5</v>
      </c>
      <c r="G33" s="283" t="s">
        <v>6</v>
      </c>
      <c r="H33" s="259" t="s">
        <v>15</v>
      </c>
      <c r="I33" s="141" t="s">
        <v>23</v>
      </c>
      <c r="J33" s="468" t="s">
        <v>8</v>
      </c>
    </row>
    <row r="34" spans="1:13" s="22" customFormat="1" ht="18" customHeight="1">
      <c r="A34" s="724" t="s">
        <v>121</v>
      </c>
      <c r="B34" s="702"/>
      <c r="C34" s="703"/>
      <c r="D34" s="704"/>
      <c r="E34" s="186"/>
      <c r="F34" s="445"/>
      <c r="G34" s="152"/>
      <c r="H34" s="161">
        <f aca="true" t="shared" si="2" ref="H34:H45">ROUNDDOWN(E34*G34,0)</f>
        <v>0</v>
      </c>
      <c r="I34" s="329"/>
      <c r="J34" s="216"/>
      <c r="M34" s="366"/>
    </row>
    <row r="35" spans="1:12" s="22" customFormat="1" ht="18" customHeight="1">
      <c r="A35" s="725"/>
      <c r="B35" s="682"/>
      <c r="C35" s="684"/>
      <c r="D35" s="685"/>
      <c r="E35" s="132"/>
      <c r="F35" s="447"/>
      <c r="G35" s="133"/>
      <c r="H35" s="164">
        <f t="shared" si="2"/>
        <v>0</v>
      </c>
      <c r="I35" s="330"/>
      <c r="J35" s="146"/>
      <c r="L35" s="367"/>
    </row>
    <row r="36" spans="1:12" s="22" customFormat="1" ht="18" customHeight="1">
      <c r="A36" s="725"/>
      <c r="B36" s="682"/>
      <c r="C36" s="684"/>
      <c r="D36" s="685"/>
      <c r="E36" s="132"/>
      <c r="F36" s="447"/>
      <c r="G36" s="133"/>
      <c r="H36" s="164">
        <f t="shared" si="2"/>
        <v>0</v>
      </c>
      <c r="I36" s="330"/>
      <c r="J36" s="146"/>
      <c r="L36" s="367"/>
    </row>
    <row r="37" spans="1:12" s="22" customFormat="1" ht="18" customHeight="1">
      <c r="A37" s="725"/>
      <c r="B37" s="682"/>
      <c r="C37" s="684"/>
      <c r="D37" s="685"/>
      <c r="E37" s="132"/>
      <c r="F37" s="447"/>
      <c r="G37" s="133"/>
      <c r="H37" s="164">
        <f t="shared" si="2"/>
        <v>0</v>
      </c>
      <c r="I37" s="330"/>
      <c r="J37" s="146"/>
      <c r="L37" s="367"/>
    </row>
    <row r="38" spans="1:12" s="22" customFormat="1" ht="18" customHeight="1">
      <c r="A38" s="726"/>
      <c r="B38" s="707"/>
      <c r="C38" s="708"/>
      <c r="D38" s="709"/>
      <c r="E38" s="135"/>
      <c r="F38" s="451"/>
      <c r="G38" s="136"/>
      <c r="H38" s="168">
        <f t="shared" si="2"/>
        <v>0</v>
      </c>
      <c r="I38" s="331"/>
      <c r="J38" s="148"/>
      <c r="L38" s="367"/>
    </row>
    <row r="39" spans="1:10" ht="24.75" customHeight="1">
      <c r="A39" s="749" t="s">
        <v>112</v>
      </c>
      <c r="B39" s="750"/>
      <c r="C39" s="750"/>
      <c r="D39" s="750"/>
      <c r="E39" s="750"/>
      <c r="F39" s="750"/>
      <c r="G39" s="751"/>
      <c r="H39" s="495">
        <f>SUM(H34:H38)</f>
        <v>0</v>
      </c>
      <c r="I39" s="730" t="s">
        <v>17</v>
      </c>
      <c r="J39" s="731"/>
    </row>
    <row r="40" spans="1:10" ht="38.25" customHeight="1">
      <c r="A40" s="137" t="s">
        <v>2</v>
      </c>
      <c r="B40" s="736" t="s">
        <v>21</v>
      </c>
      <c r="C40" s="815"/>
      <c r="D40" s="816"/>
      <c r="E40" s="435" t="s">
        <v>4</v>
      </c>
      <c r="F40" s="436" t="s">
        <v>5</v>
      </c>
      <c r="G40" s="437" t="s">
        <v>6</v>
      </c>
      <c r="H40" s="259" t="s">
        <v>15</v>
      </c>
      <c r="I40" s="1035" t="s">
        <v>8</v>
      </c>
      <c r="J40" s="1036"/>
    </row>
    <row r="41" spans="1:12" s="22" customFormat="1" ht="18" customHeight="1">
      <c r="A41" s="724" t="s">
        <v>84</v>
      </c>
      <c r="B41" s="705"/>
      <c r="C41" s="732"/>
      <c r="D41" s="739"/>
      <c r="E41" s="130"/>
      <c r="F41" s="129"/>
      <c r="G41" s="131"/>
      <c r="H41" s="499">
        <f t="shared" si="2"/>
        <v>0</v>
      </c>
      <c r="I41" s="705"/>
      <c r="J41" s="706"/>
      <c r="L41" s="367"/>
    </row>
    <row r="42" spans="1:12" s="22" customFormat="1" ht="18" customHeight="1">
      <c r="A42" s="725"/>
      <c r="B42" s="682"/>
      <c r="C42" s="684"/>
      <c r="D42" s="685"/>
      <c r="E42" s="132"/>
      <c r="F42" s="447"/>
      <c r="G42" s="133"/>
      <c r="H42" s="164">
        <f t="shared" si="2"/>
        <v>0</v>
      </c>
      <c r="I42" s="682"/>
      <c r="J42" s="683"/>
      <c r="L42" s="367"/>
    </row>
    <row r="43" spans="1:12" s="22" customFormat="1" ht="18" customHeight="1">
      <c r="A43" s="725"/>
      <c r="B43" s="682"/>
      <c r="C43" s="684"/>
      <c r="D43" s="685"/>
      <c r="E43" s="132"/>
      <c r="F43" s="447"/>
      <c r="G43" s="133"/>
      <c r="H43" s="164">
        <f t="shared" si="2"/>
        <v>0</v>
      </c>
      <c r="I43" s="682"/>
      <c r="J43" s="683"/>
      <c r="L43" s="367"/>
    </row>
    <row r="44" spans="1:12" s="22" customFormat="1" ht="18" customHeight="1">
      <c r="A44" s="725"/>
      <c r="B44" s="682"/>
      <c r="C44" s="684"/>
      <c r="D44" s="685"/>
      <c r="E44" s="132"/>
      <c r="F44" s="447"/>
      <c r="G44" s="133"/>
      <c r="H44" s="164">
        <f t="shared" si="2"/>
        <v>0</v>
      </c>
      <c r="I44" s="682"/>
      <c r="J44" s="683"/>
      <c r="L44" s="367"/>
    </row>
    <row r="45" spans="1:12" s="22" customFormat="1" ht="18" customHeight="1">
      <c r="A45" s="726"/>
      <c r="B45" s="707"/>
      <c r="C45" s="708"/>
      <c r="D45" s="709"/>
      <c r="E45" s="135"/>
      <c r="F45" s="451"/>
      <c r="G45" s="136"/>
      <c r="H45" s="168">
        <f t="shared" si="2"/>
        <v>0</v>
      </c>
      <c r="I45" s="707"/>
      <c r="J45" s="710"/>
      <c r="L45" s="367"/>
    </row>
    <row r="46" spans="1:10" ht="24.75" customHeight="1">
      <c r="A46" s="791" t="s">
        <v>113</v>
      </c>
      <c r="B46" s="692"/>
      <c r="C46" s="692"/>
      <c r="D46" s="692"/>
      <c r="E46" s="692"/>
      <c r="F46" s="692"/>
      <c r="G46" s="693"/>
      <c r="H46" s="496">
        <f>SUM(H41:H45)</f>
        <v>0</v>
      </c>
      <c r="I46" s="851" t="s">
        <v>17</v>
      </c>
      <c r="J46" s="788"/>
    </row>
    <row r="47" spans="1:10" ht="24.75" customHeight="1" thickBot="1">
      <c r="A47" s="1058" t="s">
        <v>100</v>
      </c>
      <c r="B47" s="1059"/>
      <c r="C47" s="1059"/>
      <c r="D47" s="1059"/>
      <c r="E47" s="1059"/>
      <c r="F47" s="1059"/>
      <c r="G47" s="1060"/>
      <c r="H47" s="523">
        <f>H39+H46</f>
        <v>0</v>
      </c>
      <c r="I47" s="879" t="s">
        <v>17</v>
      </c>
      <c r="J47" s="880"/>
    </row>
    <row r="48" spans="1:10" ht="33" customHeight="1" thickBot="1">
      <c r="A48" s="808" t="s">
        <v>16</v>
      </c>
      <c r="B48" s="809"/>
      <c r="C48" s="809"/>
      <c r="D48" s="809"/>
      <c r="E48" s="809"/>
      <c r="F48" s="809"/>
      <c r="G48" s="1057"/>
      <c r="H48" s="490">
        <f>H20+H32+H47</f>
        <v>0</v>
      </c>
      <c r="I48" s="1037" t="s">
        <v>11</v>
      </c>
      <c r="J48" s="1038"/>
    </row>
    <row r="49" spans="1:10" ht="13.5">
      <c r="A49" s="153"/>
      <c r="B49" s="34"/>
      <c r="C49" s="34"/>
      <c r="D49" s="34"/>
      <c r="E49" s="34"/>
      <c r="F49" s="34"/>
      <c r="G49" s="34"/>
      <c r="H49" s="36"/>
      <c r="I49" s="36"/>
      <c r="J49" s="36"/>
    </row>
    <row r="50" spans="1:12" ht="24.75" customHeight="1" thickBot="1">
      <c r="A50" s="154" t="s">
        <v>64</v>
      </c>
      <c r="B50" s="34"/>
      <c r="C50" s="34"/>
      <c r="D50" s="34"/>
      <c r="E50" s="34"/>
      <c r="F50" s="34"/>
      <c r="G50" s="34"/>
      <c r="H50" s="36"/>
      <c r="I50" s="36"/>
      <c r="J50" s="155"/>
      <c r="L50" s="7"/>
    </row>
    <row r="51" spans="1:12" ht="38.25" customHeight="1">
      <c r="A51" s="156" t="s">
        <v>2</v>
      </c>
      <c r="B51" s="832" t="s">
        <v>9</v>
      </c>
      <c r="C51" s="833"/>
      <c r="D51" s="833"/>
      <c r="E51" s="833"/>
      <c r="F51" s="833"/>
      <c r="G51" s="833"/>
      <c r="H51" s="157" t="s">
        <v>15</v>
      </c>
      <c r="I51" s="844" t="s">
        <v>103</v>
      </c>
      <c r="J51" s="845"/>
      <c r="K51" s="217"/>
      <c r="L51" s="7"/>
    </row>
    <row r="52" spans="1:12" s="22" customFormat="1" ht="18" customHeight="1">
      <c r="A52" s="766" t="s">
        <v>65</v>
      </c>
      <c r="B52" s="1039"/>
      <c r="C52" s="1040"/>
      <c r="D52" s="1040"/>
      <c r="E52" s="1040"/>
      <c r="F52" s="1040"/>
      <c r="G52" s="1041"/>
      <c r="H52" s="524"/>
      <c r="I52" s="1042"/>
      <c r="J52" s="1043"/>
      <c r="K52" s="371"/>
      <c r="L52" s="369"/>
    </row>
    <row r="53" spans="1:12" s="22" customFormat="1" ht="18" customHeight="1">
      <c r="A53" s="766"/>
      <c r="B53" s="1044"/>
      <c r="C53" s="1045"/>
      <c r="D53" s="1045"/>
      <c r="E53" s="1045"/>
      <c r="F53" s="1045"/>
      <c r="G53" s="1045"/>
      <c r="H53" s="525"/>
      <c r="I53" s="1051"/>
      <c r="J53" s="1052"/>
      <c r="K53" s="397"/>
      <c r="L53" s="369"/>
    </row>
    <row r="54" spans="1:12" s="22" customFormat="1" ht="18" customHeight="1">
      <c r="A54" s="766"/>
      <c r="B54" s="1048"/>
      <c r="C54" s="1049"/>
      <c r="D54" s="1049"/>
      <c r="E54" s="1049"/>
      <c r="F54" s="1049"/>
      <c r="G54" s="1050"/>
      <c r="H54" s="526"/>
      <c r="I54" s="1046"/>
      <c r="J54" s="1047"/>
      <c r="K54" s="371"/>
      <c r="L54" s="369"/>
    </row>
    <row r="55" spans="1:12" ht="27" customHeight="1" thickBot="1">
      <c r="A55" s="1053" t="s">
        <v>66</v>
      </c>
      <c r="B55" s="1054"/>
      <c r="C55" s="1054"/>
      <c r="D55" s="1054"/>
      <c r="E55" s="1054"/>
      <c r="F55" s="1054"/>
      <c r="G55" s="1054"/>
      <c r="H55" s="527">
        <f>SUM(H52:H54)</f>
        <v>0</v>
      </c>
      <c r="I55" s="1055" t="s">
        <v>67</v>
      </c>
      <c r="J55" s="1056"/>
      <c r="K55" s="218"/>
      <c r="L55" s="170"/>
    </row>
    <row r="56" spans="1:10" ht="13.5">
      <c r="A56" s="153" t="s">
        <v>12</v>
      </c>
      <c r="B56" s="23"/>
      <c r="C56" s="23"/>
      <c r="D56" s="23"/>
      <c r="E56" s="23"/>
      <c r="F56" s="23"/>
      <c r="G56" s="23"/>
      <c r="H56" s="23"/>
      <c r="I56" s="23"/>
      <c r="J56" s="23"/>
    </row>
  </sheetData>
  <sheetProtection password="FD89" sheet="1" formatRows="0" insertRows="0" deleteRows="0"/>
  <mergeCells count="48">
    <mergeCell ref="B33:D33"/>
    <mergeCell ref="B38:D38"/>
    <mergeCell ref="B34:D34"/>
    <mergeCell ref="B40:D40"/>
    <mergeCell ref="B37:D37"/>
    <mergeCell ref="A20:G20"/>
    <mergeCell ref="B35:D35"/>
    <mergeCell ref="A34:A38"/>
    <mergeCell ref="A39:G39"/>
    <mergeCell ref="B36:D36"/>
    <mergeCell ref="A41:A45"/>
    <mergeCell ref="I47:J47"/>
    <mergeCell ref="Q1:R1"/>
    <mergeCell ref="A2:J2"/>
    <mergeCell ref="A32:G32"/>
    <mergeCell ref="I32:J32"/>
    <mergeCell ref="O1:P1"/>
    <mergeCell ref="I20:J20"/>
    <mergeCell ref="A10:A19"/>
    <mergeCell ref="A22:A31"/>
    <mergeCell ref="A55:G55"/>
    <mergeCell ref="I55:J55"/>
    <mergeCell ref="B51:G51"/>
    <mergeCell ref="I51:J51"/>
    <mergeCell ref="A52:A54"/>
    <mergeCell ref="B45:D45"/>
    <mergeCell ref="A46:G46"/>
    <mergeCell ref="A48:G48"/>
    <mergeCell ref="I45:J45"/>
    <mergeCell ref="A47:G47"/>
    <mergeCell ref="B52:G52"/>
    <mergeCell ref="I52:J52"/>
    <mergeCell ref="B53:G53"/>
    <mergeCell ref="I54:J54"/>
    <mergeCell ref="B54:G54"/>
    <mergeCell ref="B41:D41"/>
    <mergeCell ref="I53:J53"/>
    <mergeCell ref="I41:J41"/>
    <mergeCell ref="I46:J46"/>
    <mergeCell ref="B42:D42"/>
    <mergeCell ref="I39:J39"/>
    <mergeCell ref="I40:J40"/>
    <mergeCell ref="B43:D43"/>
    <mergeCell ref="I43:J43"/>
    <mergeCell ref="I48:J48"/>
    <mergeCell ref="B44:D44"/>
    <mergeCell ref="I42:J42"/>
    <mergeCell ref="I44:J44"/>
  </mergeCells>
  <dataValidations count="1">
    <dataValidation allowBlank="1" showInputMessage="1" showErrorMessage="1" imeMode="disabled" sqref="E10 E10:E19 G10:G19 H10:H20 E22:E31 G22:G31 H22:H32 E34:E38 G34:G38 H34:H39 E41:E45 G41:G45 H41:H48 H52:H55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8.140625" style="23" bestFit="1" customWidth="1"/>
    <col min="3" max="4" width="20.421875" style="23" customWidth="1"/>
    <col min="5" max="5" width="7.421875" style="23" customWidth="1"/>
    <col min="6" max="6" width="6.8515625" style="23" customWidth="1"/>
    <col min="7" max="9" width="12.00390625" style="23" customWidth="1"/>
    <col min="10" max="10" width="13.421875" style="23" customWidth="1"/>
    <col min="11" max="12" width="9.00390625" style="23" customWidth="1"/>
    <col min="13" max="13" width="47.7109375" style="23" customWidth="1"/>
    <col min="14" max="16384" width="9.00390625" style="23" customWidth="1"/>
  </cols>
  <sheetData>
    <row r="1" spans="1:10" ht="18" customHeight="1">
      <c r="A1" s="118"/>
      <c r="B1" s="28"/>
      <c r="C1" s="28"/>
      <c r="D1" s="28"/>
      <c r="E1" s="28"/>
      <c r="F1" s="28"/>
      <c r="G1" s="28"/>
      <c r="H1" s="28"/>
      <c r="I1" s="28"/>
      <c r="J1" s="119"/>
    </row>
    <row r="2" spans="1:10" ht="21" customHeight="1">
      <c r="A2" s="1068" t="s">
        <v>30</v>
      </c>
      <c r="B2" s="1068"/>
      <c r="C2" s="1068"/>
      <c r="D2" s="1068"/>
      <c r="E2" s="1068"/>
      <c r="F2" s="1070"/>
      <c r="G2" s="1071"/>
      <c r="H2" s="1069" t="s">
        <v>69</v>
      </c>
      <c r="I2" s="1069"/>
      <c r="J2" s="1069"/>
    </row>
    <row r="3" spans="1:10" ht="14.25" customHeight="1">
      <c r="A3" s="459"/>
      <c r="B3" s="428"/>
      <c r="C3" s="429"/>
      <c r="D3" s="429"/>
      <c r="E3" s="429"/>
      <c r="F3" s="429"/>
      <c r="G3" s="429"/>
      <c r="H3" s="429"/>
      <c r="I3" s="429"/>
      <c r="J3" s="429"/>
    </row>
    <row r="4" spans="1:10" ht="14.25" customHeight="1">
      <c r="A4" s="121"/>
      <c r="B4" s="428"/>
      <c r="C4" s="429"/>
      <c r="D4" s="429"/>
      <c r="E4" s="429"/>
      <c r="F4" s="429"/>
      <c r="G4" s="429"/>
      <c r="H4" s="429"/>
      <c r="I4" s="429"/>
      <c r="J4" s="429"/>
    </row>
    <row r="5" spans="1:10" ht="14.25" customHeight="1">
      <c r="A5" s="121" t="s">
        <v>128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4.25">
      <c r="A6" s="121" t="s">
        <v>150</v>
      </c>
      <c r="B6" s="123"/>
      <c r="C6" s="28"/>
      <c r="D6" s="28"/>
      <c r="E6" s="28"/>
      <c r="F6" s="28"/>
      <c r="G6" s="28"/>
      <c r="H6" s="28"/>
      <c r="I6" s="28"/>
      <c r="J6" s="124"/>
    </row>
    <row r="7" spans="1:10" ht="13.5">
      <c r="A7" s="120" t="s">
        <v>149</v>
      </c>
      <c r="B7" s="173"/>
      <c r="C7" s="28"/>
      <c r="D7" s="28"/>
      <c r="E7" s="28"/>
      <c r="F7" s="28"/>
      <c r="G7" s="28"/>
      <c r="H7" s="28"/>
      <c r="I7" s="28"/>
      <c r="J7" s="28"/>
    </row>
    <row r="8" spans="1:10" ht="14.25" customHeight="1">
      <c r="A8" s="28"/>
      <c r="B8" s="123"/>
      <c r="C8" s="28"/>
      <c r="D8" s="28"/>
      <c r="E8" s="28"/>
      <c r="F8" s="28"/>
      <c r="G8" s="28"/>
      <c r="H8" s="28"/>
      <c r="I8" s="28"/>
      <c r="J8" s="124" t="s">
        <v>0</v>
      </c>
    </row>
    <row r="9" spans="1:10" ht="23.25" customHeight="1" thickBot="1">
      <c r="A9" s="125" t="s">
        <v>1</v>
      </c>
      <c r="B9" s="123"/>
      <c r="C9" s="28"/>
      <c r="D9" s="28"/>
      <c r="E9" s="28"/>
      <c r="F9" s="28"/>
      <c r="G9" s="28"/>
      <c r="H9" s="28"/>
      <c r="I9" s="28"/>
      <c r="J9" s="159" t="s">
        <v>212</v>
      </c>
    </row>
    <row r="10" spans="1:10" ht="37.5" customHeight="1">
      <c r="A10" s="126" t="s">
        <v>2</v>
      </c>
      <c r="B10" s="456" t="s">
        <v>90</v>
      </c>
      <c r="C10" s="280" t="s">
        <v>60</v>
      </c>
      <c r="D10" s="281" t="s">
        <v>13</v>
      </c>
      <c r="E10" s="456" t="s">
        <v>4</v>
      </c>
      <c r="F10" s="280" t="s">
        <v>5</v>
      </c>
      <c r="G10" s="282" t="s">
        <v>6</v>
      </c>
      <c r="H10" s="157" t="s">
        <v>15</v>
      </c>
      <c r="I10" s="176" t="s">
        <v>7</v>
      </c>
      <c r="J10" s="440" t="s">
        <v>8</v>
      </c>
    </row>
    <row r="11" spans="1:10" s="22" customFormat="1" ht="16.5" customHeight="1">
      <c r="A11" s="688" t="s">
        <v>122</v>
      </c>
      <c r="B11" s="219"/>
      <c r="C11" s="220"/>
      <c r="D11" s="292"/>
      <c r="E11" s="221"/>
      <c r="F11" s="222"/>
      <c r="G11" s="223"/>
      <c r="H11" s="528">
        <f>ROUNDDOWN(E11*G11,0)</f>
        <v>0</v>
      </c>
      <c r="I11" s="224"/>
      <c r="J11" s="225"/>
    </row>
    <row r="12" spans="1:10" s="22" customFormat="1" ht="16.5" customHeight="1">
      <c r="A12" s="689"/>
      <c r="B12" s="226"/>
      <c r="C12" s="227"/>
      <c r="D12" s="293"/>
      <c r="E12" s="228"/>
      <c r="F12" s="229"/>
      <c r="G12" s="230"/>
      <c r="H12" s="529">
        <f>ROUNDDOWN(E12*G12,0)</f>
        <v>0</v>
      </c>
      <c r="I12" s="231"/>
      <c r="J12" s="232"/>
    </row>
    <row r="13" spans="1:10" s="22" customFormat="1" ht="16.5" customHeight="1">
      <c r="A13" s="689"/>
      <c r="B13" s="226"/>
      <c r="C13" s="227"/>
      <c r="D13" s="293"/>
      <c r="E13" s="228"/>
      <c r="F13" s="229"/>
      <c r="G13" s="230"/>
      <c r="H13" s="529">
        <f aca="true" t="shared" si="0" ref="H13:H28">ROUNDDOWN(E13*G13,0)</f>
        <v>0</v>
      </c>
      <c r="I13" s="231"/>
      <c r="J13" s="232"/>
    </row>
    <row r="14" spans="1:14" s="22" customFormat="1" ht="16.5" customHeight="1">
      <c r="A14" s="689"/>
      <c r="B14" s="226"/>
      <c r="C14" s="227"/>
      <c r="D14" s="293"/>
      <c r="E14" s="228"/>
      <c r="F14" s="229"/>
      <c r="G14" s="230"/>
      <c r="H14" s="529">
        <f t="shared" si="0"/>
        <v>0</v>
      </c>
      <c r="I14" s="231"/>
      <c r="J14" s="232"/>
      <c r="N14" s="364"/>
    </row>
    <row r="15" spans="1:10" s="22" customFormat="1" ht="16.5" customHeight="1">
      <c r="A15" s="689"/>
      <c r="B15" s="226"/>
      <c r="C15" s="227"/>
      <c r="D15" s="293"/>
      <c r="E15" s="228"/>
      <c r="F15" s="229"/>
      <c r="G15" s="230"/>
      <c r="H15" s="529">
        <f t="shared" si="0"/>
        <v>0</v>
      </c>
      <c r="I15" s="231"/>
      <c r="J15" s="232"/>
    </row>
    <row r="16" spans="1:10" s="22" customFormat="1" ht="16.5" customHeight="1">
      <c r="A16" s="689"/>
      <c r="B16" s="226"/>
      <c r="C16" s="227"/>
      <c r="D16" s="293"/>
      <c r="E16" s="228"/>
      <c r="F16" s="229"/>
      <c r="G16" s="230"/>
      <c r="H16" s="529">
        <f t="shared" si="0"/>
        <v>0</v>
      </c>
      <c r="I16" s="231"/>
      <c r="J16" s="232"/>
    </row>
    <row r="17" spans="1:10" s="22" customFormat="1" ht="16.5" customHeight="1">
      <c r="A17" s="689"/>
      <c r="B17" s="226"/>
      <c r="C17" s="227"/>
      <c r="D17" s="293"/>
      <c r="E17" s="228"/>
      <c r="F17" s="229"/>
      <c r="G17" s="230"/>
      <c r="H17" s="529">
        <f t="shared" si="0"/>
        <v>0</v>
      </c>
      <c r="I17" s="231"/>
      <c r="J17" s="232"/>
    </row>
    <row r="18" spans="1:10" s="22" customFormat="1" ht="16.5" customHeight="1">
      <c r="A18" s="689"/>
      <c r="B18" s="226"/>
      <c r="C18" s="227"/>
      <c r="D18" s="293"/>
      <c r="E18" s="228"/>
      <c r="F18" s="229"/>
      <c r="G18" s="230"/>
      <c r="H18" s="529">
        <f t="shared" si="0"/>
        <v>0</v>
      </c>
      <c r="I18" s="231"/>
      <c r="J18" s="232"/>
    </row>
    <row r="19" spans="1:10" s="22" customFormat="1" ht="16.5" customHeight="1">
      <c r="A19" s="689"/>
      <c r="B19" s="226"/>
      <c r="C19" s="227"/>
      <c r="D19" s="293"/>
      <c r="E19" s="228"/>
      <c r="F19" s="229"/>
      <c r="G19" s="230"/>
      <c r="H19" s="529">
        <f t="shared" si="0"/>
        <v>0</v>
      </c>
      <c r="I19" s="231"/>
      <c r="J19" s="232"/>
    </row>
    <row r="20" spans="1:10" s="22" customFormat="1" ht="16.5" customHeight="1">
      <c r="A20" s="689"/>
      <c r="B20" s="226"/>
      <c r="C20" s="227"/>
      <c r="D20" s="293"/>
      <c r="E20" s="228"/>
      <c r="F20" s="229"/>
      <c r="G20" s="230"/>
      <c r="H20" s="529">
        <f t="shared" si="0"/>
        <v>0</v>
      </c>
      <c r="I20" s="231"/>
      <c r="J20" s="232"/>
    </row>
    <row r="21" spans="1:10" s="22" customFormat="1" ht="16.5" customHeight="1">
      <c r="A21" s="689"/>
      <c r="B21" s="226"/>
      <c r="C21" s="227"/>
      <c r="D21" s="293"/>
      <c r="E21" s="228"/>
      <c r="F21" s="229"/>
      <c r="G21" s="230"/>
      <c r="H21" s="529">
        <f t="shared" si="0"/>
        <v>0</v>
      </c>
      <c r="I21" s="231"/>
      <c r="J21" s="232"/>
    </row>
    <row r="22" spans="1:10" s="22" customFormat="1" ht="16.5" customHeight="1">
      <c r="A22" s="689"/>
      <c r="B22" s="226"/>
      <c r="C22" s="227"/>
      <c r="D22" s="293"/>
      <c r="E22" s="228"/>
      <c r="F22" s="229"/>
      <c r="G22" s="230"/>
      <c r="H22" s="529">
        <f t="shared" si="0"/>
        <v>0</v>
      </c>
      <c r="I22" s="231"/>
      <c r="J22" s="232"/>
    </row>
    <row r="23" spans="1:10" s="22" customFormat="1" ht="16.5" customHeight="1">
      <c r="A23" s="689"/>
      <c r="B23" s="226"/>
      <c r="C23" s="227"/>
      <c r="D23" s="293"/>
      <c r="E23" s="228"/>
      <c r="F23" s="229"/>
      <c r="G23" s="230"/>
      <c r="H23" s="529">
        <f t="shared" si="0"/>
        <v>0</v>
      </c>
      <c r="I23" s="231"/>
      <c r="J23" s="232"/>
    </row>
    <row r="24" spans="1:10" s="22" customFormat="1" ht="16.5" customHeight="1">
      <c r="A24" s="689"/>
      <c r="B24" s="226"/>
      <c r="C24" s="227"/>
      <c r="D24" s="293"/>
      <c r="E24" s="228"/>
      <c r="F24" s="229"/>
      <c r="G24" s="230"/>
      <c r="H24" s="529">
        <f t="shared" si="0"/>
        <v>0</v>
      </c>
      <c r="I24" s="231"/>
      <c r="J24" s="232"/>
    </row>
    <row r="25" spans="1:10" s="22" customFormat="1" ht="16.5" customHeight="1">
      <c r="A25" s="689"/>
      <c r="B25" s="226"/>
      <c r="C25" s="227"/>
      <c r="D25" s="293"/>
      <c r="E25" s="228"/>
      <c r="F25" s="229"/>
      <c r="G25" s="230"/>
      <c r="H25" s="529">
        <f t="shared" si="0"/>
        <v>0</v>
      </c>
      <c r="I25" s="231"/>
      <c r="J25" s="232"/>
    </row>
    <row r="26" spans="1:14" s="22" customFormat="1" ht="16.5" customHeight="1">
      <c r="A26" s="689"/>
      <c r="B26" s="226"/>
      <c r="C26" s="227"/>
      <c r="D26" s="293"/>
      <c r="E26" s="228"/>
      <c r="F26" s="229"/>
      <c r="G26" s="230"/>
      <c r="H26" s="529">
        <f t="shared" si="0"/>
        <v>0</v>
      </c>
      <c r="I26" s="231"/>
      <c r="J26" s="232"/>
      <c r="N26" s="365"/>
    </row>
    <row r="27" spans="1:10" s="22" customFormat="1" ht="16.5" customHeight="1">
      <c r="A27" s="689"/>
      <c r="B27" s="226"/>
      <c r="C27" s="227"/>
      <c r="D27" s="293"/>
      <c r="E27" s="228"/>
      <c r="F27" s="229"/>
      <c r="G27" s="230"/>
      <c r="H27" s="529">
        <f t="shared" si="0"/>
        <v>0</v>
      </c>
      <c r="I27" s="231"/>
      <c r="J27" s="232"/>
    </row>
    <row r="28" spans="1:10" s="22" customFormat="1" ht="16.5" customHeight="1">
      <c r="A28" s="689"/>
      <c r="B28" s="226"/>
      <c r="C28" s="227"/>
      <c r="D28" s="293"/>
      <c r="E28" s="228"/>
      <c r="F28" s="229"/>
      <c r="G28" s="230"/>
      <c r="H28" s="529">
        <f t="shared" si="0"/>
        <v>0</v>
      </c>
      <c r="I28" s="231"/>
      <c r="J28" s="232"/>
    </row>
    <row r="29" spans="1:14" s="22" customFormat="1" ht="16.5" customHeight="1">
      <c r="A29" s="689"/>
      <c r="B29" s="226"/>
      <c r="C29" s="227"/>
      <c r="D29" s="293"/>
      <c r="E29" s="228"/>
      <c r="F29" s="229"/>
      <c r="G29" s="230"/>
      <c r="H29" s="529">
        <f>ROUNDDOWN(E29*G29,0)</f>
        <v>0</v>
      </c>
      <c r="I29" s="231"/>
      <c r="J29" s="232"/>
      <c r="N29" s="366"/>
    </row>
    <row r="30" spans="1:14" s="22" customFormat="1" ht="16.5" customHeight="1">
      <c r="A30" s="689"/>
      <c r="B30" s="226"/>
      <c r="C30" s="227"/>
      <c r="D30" s="293"/>
      <c r="E30" s="228"/>
      <c r="F30" s="229"/>
      <c r="G30" s="230"/>
      <c r="H30" s="529">
        <f>ROUNDDOWN(E30*G30,0)</f>
        <v>0</v>
      </c>
      <c r="I30" s="231"/>
      <c r="J30" s="232"/>
      <c r="N30" s="366"/>
    </row>
    <row r="31" spans="1:14" s="22" customFormat="1" ht="16.5" customHeight="1">
      <c r="A31" s="689"/>
      <c r="B31" s="226"/>
      <c r="C31" s="227"/>
      <c r="D31" s="293"/>
      <c r="E31" s="228"/>
      <c r="F31" s="229"/>
      <c r="G31" s="230"/>
      <c r="H31" s="529">
        <f>ROUNDDOWN(E31*G31,0)</f>
        <v>0</v>
      </c>
      <c r="I31" s="231"/>
      <c r="J31" s="232"/>
      <c r="N31" s="366"/>
    </row>
    <row r="32" spans="1:14" s="22" customFormat="1" ht="16.5" customHeight="1">
      <c r="A32" s="689"/>
      <c r="B32" s="226"/>
      <c r="C32" s="227"/>
      <c r="D32" s="293"/>
      <c r="E32" s="228"/>
      <c r="F32" s="229"/>
      <c r="G32" s="230"/>
      <c r="H32" s="529">
        <f>ROUNDDOWN(E32*G32,0)</f>
        <v>0</v>
      </c>
      <c r="I32" s="231"/>
      <c r="J32" s="232"/>
      <c r="N32" s="366"/>
    </row>
    <row r="33" spans="1:10" s="22" customFormat="1" ht="16.5" customHeight="1">
      <c r="A33" s="689"/>
      <c r="B33" s="226"/>
      <c r="C33" s="227"/>
      <c r="D33" s="293"/>
      <c r="E33" s="228"/>
      <c r="F33" s="229"/>
      <c r="G33" s="230"/>
      <c r="H33" s="529">
        <f aca="true" t="shared" si="1" ref="H33:H40">ROUNDDOWN(E33*G33,0)</f>
        <v>0</v>
      </c>
      <c r="I33" s="231"/>
      <c r="J33" s="232"/>
    </row>
    <row r="34" spans="1:10" s="22" customFormat="1" ht="16.5" customHeight="1">
      <c r="A34" s="689"/>
      <c r="B34" s="226"/>
      <c r="C34" s="227"/>
      <c r="D34" s="293"/>
      <c r="E34" s="228"/>
      <c r="F34" s="229"/>
      <c r="G34" s="230"/>
      <c r="H34" s="529">
        <f t="shared" si="1"/>
        <v>0</v>
      </c>
      <c r="I34" s="231"/>
      <c r="J34" s="232"/>
    </row>
    <row r="35" spans="1:10" s="22" customFormat="1" ht="16.5" customHeight="1">
      <c r="A35" s="689"/>
      <c r="B35" s="226"/>
      <c r="C35" s="227"/>
      <c r="D35" s="293"/>
      <c r="E35" s="228"/>
      <c r="F35" s="229"/>
      <c r="G35" s="230"/>
      <c r="H35" s="529">
        <f t="shared" si="1"/>
        <v>0</v>
      </c>
      <c r="I35" s="231"/>
      <c r="J35" s="232"/>
    </row>
    <row r="36" spans="1:10" s="22" customFormat="1" ht="16.5" customHeight="1">
      <c r="A36" s="689"/>
      <c r="B36" s="226"/>
      <c r="C36" s="227"/>
      <c r="D36" s="293"/>
      <c r="E36" s="228"/>
      <c r="F36" s="229"/>
      <c r="G36" s="230"/>
      <c r="H36" s="529">
        <f t="shared" si="1"/>
        <v>0</v>
      </c>
      <c r="I36" s="231"/>
      <c r="J36" s="232"/>
    </row>
    <row r="37" spans="1:10" s="22" customFormat="1" ht="16.5" customHeight="1">
      <c r="A37" s="689"/>
      <c r="B37" s="226"/>
      <c r="C37" s="227"/>
      <c r="D37" s="293"/>
      <c r="E37" s="228"/>
      <c r="F37" s="229"/>
      <c r="G37" s="230"/>
      <c r="H37" s="529">
        <f t="shared" si="1"/>
        <v>0</v>
      </c>
      <c r="I37" s="231"/>
      <c r="J37" s="232"/>
    </row>
    <row r="38" spans="1:10" s="22" customFormat="1" ht="16.5" customHeight="1">
      <c r="A38" s="689"/>
      <c r="B38" s="226"/>
      <c r="C38" s="227"/>
      <c r="D38" s="293"/>
      <c r="E38" s="228"/>
      <c r="F38" s="229"/>
      <c r="G38" s="230"/>
      <c r="H38" s="529">
        <f t="shared" si="1"/>
        <v>0</v>
      </c>
      <c r="I38" s="231"/>
      <c r="J38" s="232"/>
    </row>
    <row r="39" spans="1:10" s="22" customFormat="1" ht="16.5" customHeight="1">
      <c r="A39" s="689"/>
      <c r="B39" s="226"/>
      <c r="C39" s="227"/>
      <c r="D39" s="293"/>
      <c r="E39" s="228"/>
      <c r="F39" s="229"/>
      <c r="G39" s="230"/>
      <c r="H39" s="529">
        <f t="shared" si="1"/>
        <v>0</v>
      </c>
      <c r="I39" s="231"/>
      <c r="J39" s="232"/>
    </row>
    <row r="40" spans="1:10" s="22" customFormat="1" ht="16.5" customHeight="1">
      <c r="A40" s="690"/>
      <c r="B40" s="233"/>
      <c r="C40" s="234"/>
      <c r="D40" s="294"/>
      <c r="E40" s="235"/>
      <c r="F40" s="236"/>
      <c r="G40" s="237"/>
      <c r="H40" s="530">
        <f t="shared" si="1"/>
        <v>0</v>
      </c>
      <c r="I40" s="238"/>
      <c r="J40" s="239"/>
    </row>
    <row r="41" spans="1:10" ht="24.75" customHeight="1">
      <c r="A41" s="691" t="s">
        <v>120</v>
      </c>
      <c r="B41" s="1066"/>
      <c r="C41" s="1066"/>
      <c r="D41" s="1066"/>
      <c r="E41" s="1066"/>
      <c r="F41" s="1066"/>
      <c r="G41" s="1067"/>
      <c r="H41" s="496">
        <f>SUM(H11:H40)</f>
        <v>0</v>
      </c>
      <c r="I41" s="787" t="s">
        <v>17</v>
      </c>
      <c r="J41" s="788"/>
    </row>
    <row r="42" spans="1:10" ht="37.5" customHeight="1">
      <c r="A42" s="137" t="s">
        <v>2</v>
      </c>
      <c r="B42" s="678" t="s">
        <v>9</v>
      </c>
      <c r="C42" s="679"/>
      <c r="D42" s="680"/>
      <c r="E42" s="453" t="s">
        <v>4</v>
      </c>
      <c r="F42" s="424" t="s">
        <v>5</v>
      </c>
      <c r="G42" s="437" t="s">
        <v>6</v>
      </c>
      <c r="H42" s="259" t="s">
        <v>15</v>
      </c>
      <c r="I42" s="679" t="s">
        <v>8</v>
      </c>
      <c r="J42" s="681"/>
    </row>
    <row r="43" spans="1:10" s="22" customFormat="1" ht="16.5" customHeight="1">
      <c r="A43" s="688" t="s">
        <v>73</v>
      </c>
      <c r="B43" s="817"/>
      <c r="C43" s="703"/>
      <c r="D43" s="704"/>
      <c r="E43" s="130"/>
      <c r="F43" s="129"/>
      <c r="G43" s="131"/>
      <c r="H43" s="499">
        <f>ROUNDDOWN(E43*G43,0)</f>
        <v>0</v>
      </c>
      <c r="I43" s="705"/>
      <c r="J43" s="706"/>
    </row>
    <row r="44" spans="1:10" s="22" customFormat="1" ht="16.5" customHeight="1">
      <c r="A44" s="689"/>
      <c r="B44" s="716"/>
      <c r="C44" s="684"/>
      <c r="D44" s="685"/>
      <c r="E44" s="6"/>
      <c r="F44" s="447"/>
      <c r="G44" s="133"/>
      <c r="H44" s="164">
        <f aca="true" t="shared" si="2" ref="H44:H51">ROUNDDOWN(E44*G44,0)</f>
        <v>0</v>
      </c>
      <c r="I44" s="682"/>
      <c r="J44" s="683"/>
    </row>
    <row r="45" spans="1:10" s="22" customFormat="1" ht="16.5" customHeight="1">
      <c r="A45" s="689"/>
      <c r="B45" s="716"/>
      <c r="C45" s="684"/>
      <c r="D45" s="685"/>
      <c r="E45" s="6"/>
      <c r="F45" s="447"/>
      <c r="G45" s="133"/>
      <c r="H45" s="164">
        <f t="shared" si="2"/>
        <v>0</v>
      </c>
      <c r="I45" s="682"/>
      <c r="J45" s="683"/>
    </row>
    <row r="46" spans="1:10" s="22" customFormat="1" ht="16.5" customHeight="1">
      <c r="A46" s="689"/>
      <c r="B46" s="716"/>
      <c r="C46" s="684"/>
      <c r="D46" s="685"/>
      <c r="E46" s="6"/>
      <c r="F46" s="447"/>
      <c r="G46" s="133"/>
      <c r="H46" s="164">
        <f t="shared" si="2"/>
        <v>0</v>
      </c>
      <c r="I46" s="682"/>
      <c r="J46" s="683"/>
    </row>
    <row r="47" spans="1:10" s="22" customFormat="1" ht="16.5" customHeight="1">
      <c r="A47" s="689"/>
      <c r="B47" s="716"/>
      <c r="C47" s="684"/>
      <c r="D47" s="685"/>
      <c r="E47" s="6"/>
      <c r="F47" s="447"/>
      <c r="G47" s="133"/>
      <c r="H47" s="164">
        <f t="shared" si="2"/>
        <v>0</v>
      </c>
      <c r="I47" s="682"/>
      <c r="J47" s="683"/>
    </row>
    <row r="48" spans="1:10" s="22" customFormat="1" ht="16.5" customHeight="1">
      <c r="A48" s="689"/>
      <c r="B48" s="716"/>
      <c r="C48" s="684"/>
      <c r="D48" s="685"/>
      <c r="E48" s="6"/>
      <c r="F48" s="447"/>
      <c r="G48" s="133"/>
      <c r="H48" s="164">
        <f t="shared" si="2"/>
        <v>0</v>
      </c>
      <c r="I48" s="682"/>
      <c r="J48" s="683"/>
    </row>
    <row r="49" spans="1:10" s="22" customFormat="1" ht="16.5" customHeight="1">
      <c r="A49" s="689"/>
      <c r="B49" s="716"/>
      <c r="C49" s="684"/>
      <c r="D49" s="685"/>
      <c r="E49" s="6"/>
      <c r="F49" s="447"/>
      <c r="G49" s="133"/>
      <c r="H49" s="164">
        <f t="shared" si="2"/>
        <v>0</v>
      </c>
      <c r="I49" s="682"/>
      <c r="J49" s="683"/>
    </row>
    <row r="50" spans="1:12" s="22" customFormat="1" ht="16.5" customHeight="1">
      <c r="A50" s="689"/>
      <c r="B50" s="716"/>
      <c r="C50" s="684"/>
      <c r="D50" s="685"/>
      <c r="E50" s="6"/>
      <c r="F50" s="447"/>
      <c r="G50" s="133"/>
      <c r="H50" s="164">
        <f t="shared" si="2"/>
        <v>0</v>
      </c>
      <c r="I50" s="682"/>
      <c r="J50" s="683"/>
      <c r="L50" s="367"/>
    </row>
    <row r="51" spans="1:12" s="22" customFormat="1" ht="16.5" customHeight="1">
      <c r="A51" s="690"/>
      <c r="B51" s="784"/>
      <c r="C51" s="708"/>
      <c r="D51" s="709"/>
      <c r="E51" s="180"/>
      <c r="F51" s="451"/>
      <c r="G51" s="136"/>
      <c r="H51" s="168">
        <f t="shared" si="2"/>
        <v>0</v>
      </c>
      <c r="I51" s="707"/>
      <c r="J51" s="710"/>
      <c r="L51" s="367"/>
    </row>
    <row r="52" spans="1:12" ht="24.75" customHeight="1" thickBot="1">
      <c r="A52" s="785" t="s">
        <v>10</v>
      </c>
      <c r="B52" s="712"/>
      <c r="C52" s="712"/>
      <c r="D52" s="712"/>
      <c r="E52" s="712"/>
      <c r="F52" s="712"/>
      <c r="G52" s="713"/>
      <c r="H52" s="477">
        <f>SUM(H43:H51)</f>
        <v>0</v>
      </c>
      <c r="I52" s="714" t="s">
        <v>17</v>
      </c>
      <c r="J52" s="715"/>
      <c r="L52" s="151"/>
    </row>
    <row r="53" spans="1:12" ht="33" customHeight="1" thickBot="1">
      <c r="A53" s="696" t="s">
        <v>16</v>
      </c>
      <c r="B53" s="697"/>
      <c r="C53" s="698"/>
      <c r="D53" s="698"/>
      <c r="E53" s="698"/>
      <c r="F53" s="698"/>
      <c r="G53" s="699"/>
      <c r="H53" s="531">
        <f>H41+H52</f>
        <v>0</v>
      </c>
      <c r="I53" s="786" t="s">
        <v>11</v>
      </c>
      <c r="J53" s="701"/>
      <c r="L53" s="151"/>
    </row>
    <row r="54" spans="1:12" ht="16.5" customHeight="1">
      <c r="A54" s="34"/>
      <c r="B54" s="34"/>
      <c r="C54" s="34"/>
      <c r="D54" s="34"/>
      <c r="E54" s="34"/>
      <c r="F54" s="34"/>
      <c r="G54" s="34"/>
      <c r="H54" s="36"/>
      <c r="I54" s="36"/>
      <c r="J54" s="36"/>
      <c r="L54" s="151"/>
    </row>
    <row r="55" spans="1:10" ht="16.5" customHeight="1" thickBot="1">
      <c r="A55" s="154" t="s">
        <v>64</v>
      </c>
      <c r="B55" s="34"/>
      <c r="C55" s="34"/>
      <c r="D55" s="34"/>
      <c r="E55" s="34"/>
      <c r="F55" s="34"/>
      <c r="G55" s="34"/>
      <c r="H55" s="36"/>
      <c r="I55" s="36"/>
      <c r="J55" s="36"/>
    </row>
    <row r="56" spans="1:10" ht="37.5" customHeight="1">
      <c r="A56" s="156" t="s">
        <v>2</v>
      </c>
      <c r="B56" s="832" t="s">
        <v>9</v>
      </c>
      <c r="C56" s="833"/>
      <c r="D56" s="833"/>
      <c r="E56" s="833"/>
      <c r="F56" s="833"/>
      <c r="G56" s="778"/>
      <c r="H56" s="157" t="s">
        <v>15</v>
      </c>
      <c r="I56" s="833" t="s">
        <v>8</v>
      </c>
      <c r="J56" s="1072"/>
    </row>
    <row r="57" spans="1:10" s="22" customFormat="1" ht="16.5" customHeight="1">
      <c r="A57" s="688" t="s">
        <v>65</v>
      </c>
      <c r="B57" s="705"/>
      <c r="C57" s="732"/>
      <c r="D57" s="732"/>
      <c r="E57" s="732"/>
      <c r="F57" s="732"/>
      <c r="G57" s="739"/>
      <c r="H57" s="499"/>
      <c r="I57" s="705"/>
      <c r="J57" s="706"/>
    </row>
    <row r="58" spans="1:10" s="22" customFormat="1" ht="16.5" customHeight="1">
      <c r="A58" s="689"/>
      <c r="B58" s="682"/>
      <c r="C58" s="684"/>
      <c r="D58" s="684"/>
      <c r="E58" s="684"/>
      <c r="F58" s="684"/>
      <c r="G58" s="685"/>
      <c r="H58" s="164"/>
      <c r="I58" s="682"/>
      <c r="J58" s="683"/>
    </row>
    <row r="59" spans="1:10" s="22" customFormat="1" ht="16.5" customHeight="1">
      <c r="A59" s="689"/>
      <c r="B59" s="682"/>
      <c r="C59" s="684"/>
      <c r="D59" s="684"/>
      <c r="E59" s="684"/>
      <c r="F59" s="684"/>
      <c r="G59" s="685"/>
      <c r="H59" s="164"/>
      <c r="I59" s="682"/>
      <c r="J59" s="683"/>
    </row>
    <row r="60" spans="1:10" s="22" customFormat="1" ht="16.5" customHeight="1">
      <c r="A60" s="689"/>
      <c r="B60" s="682"/>
      <c r="C60" s="684"/>
      <c r="D60" s="684"/>
      <c r="E60" s="684"/>
      <c r="F60" s="684"/>
      <c r="G60" s="685"/>
      <c r="H60" s="164"/>
      <c r="I60" s="682"/>
      <c r="J60" s="683"/>
    </row>
    <row r="61" spans="1:10" s="22" customFormat="1" ht="16.5" customHeight="1">
      <c r="A61" s="690"/>
      <c r="B61" s="707"/>
      <c r="C61" s="708"/>
      <c r="D61" s="708"/>
      <c r="E61" s="708"/>
      <c r="F61" s="708"/>
      <c r="G61" s="709"/>
      <c r="H61" s="168"/>
      <c r="I61" s="707"/>
      <c r="J61" s="710"/>
    </row>
    <row r="62" spans="1:12" ht="27" customHeight="1" thickBot="1">
      <c r="A62" s="762" t="s">
        <v>66</v>
      </c>
      <c r="B62" s="1031"/>
      <c r="C62" s="763"/>
      <c r="D62" s="763"/>
      <c r="E62" s="763"/>
      <c r="F62" s="763"/>
      <c r="G62" s="865"/>
      <c r="H62" s="477">
        <f>SUM(H57:H61)</f>
        <v>0</v>
      </c>
      <c r="I62" s="764" t="s">
        <v>67</v>
      </c>
      <c r="J62" s="1032"/>
      <c r="L62" s="151"/>
    </row>
    <row r="63" spans="1:12" ht="16.5" customHeight="1">
      <c r="A63" s="153" t="s">
        <v>12</v>
      </c>
      <c r="B63" s="34"/>
      <c r="C63" s="34"/>
      <c r="D63" s="34"/>
      <c r="E63" s="34"/>
      <c r="F63" s="34"/>
      <c r="G63" s="34"/>
      <c r="H63" s="36"/>
      <c r="I63" s="36"/>
      <c r="J63" s="36"/>
      <c r="L63" s="151"/>
    </row>
    <row r="64" ht="16.5" customHeight="1">
      <c r="L64" s="151"/>
    </row>
    <row r="65" ht="24.75" customHeight="1"/>
    <row r="66" ht="27" customHeight="1"/>
  </sheetData>
  <sheetProtection password="FD89" sheet="1" formatRows="0" insertRows="0" deleteRows="0"/>
  <mergeCells count="46">
    <mergeCell ref="A57:A61"/>
    <mergeCell ref="B57:G57"/>
    <mergeCell ref="I57:J57"/>
    <mergeCell ref="B58:G58"/>
    <mergeCell ref="B61:G61"/>
    <mergeCell ref="I61:J61"/>
    <mergeCell ref="B42:D42"/>
    <mergeCell ref="A62:G62"/>
    <mergeCell ref="I62:J62"/>
    <mergeCell ref="I58:J58"/>
    <mergeCell ref="B59:G59"/>
    <mergeCell ref="I59:J59"/>
    <mergeCell ref="B60:G60"/>
    <mergeCell ref="I60:J60"/>
    <mergeCell ref="B56:G56"/>
    <mergeCell ref="I56:J56"/>
    <mergeCell ref="B49:D49"/>
    <mergeCell ref="A41:G41"/>
    <mergeCell ref="B44:D44"/>
    <mergeCell ref="I44:J44"/>
    <mergeCell ref="I41:J41"/>
    <mergeCell ref="A2:E2"/>
    <mergeCell ref="H2:J2"/>
    <mergeCell ref="F2:G2"/>
    <mergeCell ref="A11:A40"/>
    <mergeCell ref="I42:J42"/>
    <mergeCell ref="A53:G53"/>
    <mergeCell ref="I53:J53"/>
    <mergeCell ref="B51:D51"/>
    <mergeCell ref="I49:J49"/>
    <mergeCell ref="B50:D50"/>
    <mergeCell ref="B43:D43"/>
    <mergeCell ref="I43:J43"/>
    <mergeCell ref="B45:D45"/>
    <mergeCell ref="I47:J47"/>
    <mergeCell ref="I45:J45"/>
    <mergeCell ref="A52:G52"/>
    <mergeCell ref="A43:A51"/>
    <mergeCell ref="I51:J51"/>
    <mergeCell ref="I46:J46"/>
    <mergeCell ref="B48:D48"/>
    <mergeCell ref="I52:J52"/>
    <mergeCell ref="I50:J50"/>
    <mergeCell ref="I48:J48"/>
    <mergeCell ref="B46:D46"/>
    <mergeCell ref="B47:D47"/>
  </mergeCells>
  <dataValidations count="1">
    <dataValidation allowBlank="1" showInputMessage="1" showErrorMessage="1" imeMode="disabled" sqref="E11 E11:E40 G11:G40 H11:H41 E43:E51 G43:G51 H43:H53 H57:H62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8.140625" style="23" bestFit="1" customWidth="1"/>
    <col min="3" max="4" width="20.421875" style="23" customWidth="1"/>
    <col min="5" max="5" width="7.421875" style="23" customWidth="1"/>
    <col min="6" max="6" width="6.8515625" style="23" customWidth="1"/>
    <col min="7" max="9" width="12.00390625" style="23" customWidth="1"/>
    <col min="10" max="10" width="13.421875" style="23" customWidth="1"/>
    <col min="11" max="12" width="9.00390625" style="23" customWidth="1"/>
    <col min="13" max="13" width="47.7109375" style="23" customWidth="1"/>
    <col min="14" max="16384" width="9.00390625" style="23" customWidth="1"/>
  </cols>
  <sheetData>
    <row r="1" spans="1:10" ht="18" customHeight="1">
      <c r="A1" s="118"/>
      <c r="B1" s="28"/>
      <c r="C1" s="28"/>
      <c r="D1" s="28"/>
      <c r="E1" s="28"/>
      <c r="F1" s="28"/>
      <c r="G1" s="28"/>
      <c r="H1" s="28"/>
      <c r="I1" s="28"/>
      <c r="J1" s="119"/>
    </row>
    <row r="2" spans="1:10" ht="21" customHeight="1">
      <c r="A2" s="1068" t="s">
        <v>32</v>
      </c>
      <c r="B2" s="1068"/>
      <c r="C2" s="1068"/>
      <c r="D2" s="1068"/>
      <c r="E2" s="1068"/>
      <c r="F2" s="1073"/>
      <c r="G2" s="1074"/>
      <c r="H2" s="1069" t="s">
        <v>31</v>
      </c>
      <c r="I2" s="1069"/>
      <c r="J2" s="1069"/>
    </row>
    <row r="3" spans="1:10" ht="14.25" customHeight="1">
      <c r="A3" s="459"/>
      <c r="B3" s="428"/>
      <c r="C3" s="429"/>
      <c r="D3" s="429"/>
      <c r="E3" s="429"/>
      <c r="F3" s="429"/>
      <c r="G3" s="429"/>
      <c r="H3" s="429"/>
      <c r="I3" s="429"/>
      <c r="J3" s="429"/>
    </row>
    <row r="4" spans="1:10" ht="14.25" customHeight="1">
      <c r="A4" s="121"/>
      <c r="B4" s="428"/>
      <c r="C4" s="429"/>
      <c r="D4" s="429"/>
      <c r="E4" s="429"/>
      <c r="F4" s="429"/>
      <c r="G4" s="429"/>
      <c r="H4" s="429"/>
      <c r="I4" s="429"/>
      <c r="J4" s="429"/>
    </row>
    <row r="5" spans="1:10" ht="14.25">
      <c r="A5" s="121" t="s">
        <v>128</v>
      </c>
      <c r="B5" s="123"/>
      <c r="C5" s="28"/>
      <c r="D5" s="28"/>
      <c r="E5" s="28"/>
      <c r="F5" s="28"/>
      <c r="G5" s="28"/>
      <c r="H5" s="28"/>
      <c r="I5" s="28"/>
      <c r="J5" s="124"/>
    </row>
    <row r="6" spans="1:10" ht="14.25">
      <c r="A6" s="121" t="s">
        <v>150</v>
      </c>
      <c r="B6" s="121"/>
      <c r="C6" s="28"/>
      <c r="D6" s="28"/>
      <c r="E6" s="28"/>
      <c r="F6" s="28"/>
      <c r="G6" s="28"/>
      <c r="H6" s="28"/>
      <c r="I6" s="28"/>
      <c r="J6" s="124"/>
    </row>
    <row r="7" spans="1:10" ht="13.5">
      <c r="A7" s="120" t="s">
        <v>149</v>
      </c>
      <c r="B7" s="173"/>
      <c r="C7" s="28"/>
      <c r="D7" s="28"/>
      <c r="E7" s="28"/>
      <c r="F7" s="28"/>
      <c r="G7" s="28"/>
      <c r="H7" s="28"/>
      <c r="I7" s="28"/>
      <c r="J7" s="28"/>
    </row>
    <row r="8" spans="1:10" ht="14.25" customHeight="1">
      <c r="A8" s="28"/>
      <c r="B8" s="123"/>
      <c r="C8" s="28"/>
      <c r="D8" s="28"/>
      <c r="E8" s="28"/>
      <c r="F8" s="28"/>
      <c r="G8" s="28"/>
      <c r="H8" s="28"/>
      <c r="I8" s="28"/>
      <c r="J8" s="124" t="s">
        <v>0</v>
      </c>
    </row>
    <row r="9" spans="1:10" ht="23.25" customHeight="1" thickBot="1">
      <c r="A9" s="125" t="s">
        <v>1</v>
      </c>
      <c r="B9" s="123"/>
      <c r="C9" s="28"/>
      <c r="D9" s="28"/>
      <c r="E9" s="28"/>
      <c r="F9" s="28"/>
      <c r="G9" s="28"/>
      <c r="H9" s="28"/>
      <c r="I9" s="28"/>
      <c r="J9" s="159" t="s">
        <v>212</v>
      </c>
    </row>
    <row r="10" spans="1:10" ht="37.5" customHeight="1">
      <c r="A10" s="126" t="s">
        <v>2</v>
      </c>
      <c r="B10" s="456" t="s">
        <v>90</v>
      </c>
      <c r="C10" s="280" t="s">
        <v>60</v>
      </c>
      <c r="D10" s="281" t="s">
        <v>13</v>
      </c>
      <c r="E10" s="456" t="s">
        <v>4</v>
      </c>
      <c r="F10" s="280" t="s">
        <v>5</v>
      </c>
      <c r="G10" s="282" t="s">
        <v>6</v>
      </c>
      <c r="H10" s="157" t="s">
        <v>15</v>
      </c>
      <c r="I10" s="176" t="s">
        <v>7</v>
      </c>
      <c r="J10" s="440" t="s">
        <v>8</v>
      </c>
    </row>
    <row r="11" spans="1:10" s="22" customFormat="1" ht="16.5" customHeight="1">
      <c r="A11" s="688" t="s">
        <v>122</v>
      </c>
      <c r="B11" s="240"/>
      <c r="C11" s="241"/>
      <c r="D11" s="295"/>
      <c r="E11" s="242"/>
      <c r="F11" s="243"/>
      <c r="G11" s="244"/>
      <c r="H11" s="161">
        <f>ROUNDDOWN(E11*G11,0)</f>
        <v>0</v>
      </c>
      <c r="I11" s="190"/>
      <c r="J11" s="216"/>
    </row>
    <row r="12" spans="1:10" s="22" customFormat="1" ht="16.5" customHeight="1">
      <c r="A12" s="689"/>
      <c r="B12" s="245"/>
      <c r="C12" s="246"/>
      <c r="D12" s="296"/>
      <c r="E12" s="247"/>
      <c r="F12" s="248"/>
      <c r="G12" s="249"/>
      <c r="H12" s="164">
        <f>ROUNDDOWN(E12*G12,0)</f>
        <v>0</v>
      </c>
      <c r="I12" s="179"/>
      <c r="J12" s="146"/>
    </row>
    <row r="13" spans="1:10" s="22" customFormat="1" ht="16.5" customHeight="1">
      <c r="A13" s="689"/>
      <c r="B13" s="245"/>
      <c r="C13" s="246"/>
      <c r="D13" s="296"/>
      <c r="E13" s="247"/>
      <c r="F13" s="248"/>
      <c r="G13" s="249"/>
      <c r="H13" s="164">
        <f aca="true" t="shared" si="0" ref="H13:H40">ROUNDDOWN(E13*G13,0)</f>
        <v>0</v>
      </c>
      <c r="I13" s="179"/>
      <c r="J13" s="146"/>
    </row>
    <row r="14" spans="1:14" s="22" customFormat="1" ht="16.5" customHeight="1">
      <c r="A14" s="689"/>
      <c r="B14" s="245"/>
      <c r="C14" s="246"/>
      <c r="D14" s="296"/>
      <c r="E14" s="247"/>
      <c r="F14" s="248"/>
      <c r="G14" s="249"/>
      <c r="H14" s="164">
        <f t="shared" si="0"/>
        <v>0</v>
      </c>
      <c r="I14" s="179"/>
      <c r="J14" s="146"/>
      <c r="N14" s="364"/>
    </row>
    <row r="15" spans="1:10" s="22" customFormat="1" ht="16.5" customHeight="1">
      <c r="A15" s="689"/>
      <c r="B15" s="245"/>
      <c r="C15" s="246"/>
      <c r="D15" s="296"/>
      <c r="E15" s="247"/>
      <c r="F15" s="248"/>
      <c r="G15" s="249"/>
      <c r="H15" s="164">
        <f t="shared" si="0"/>
        <v>0</v>
      </c>
      <c r="I15" s="179"/>
      <c r="J15" s="146"/>
    </row>
    <row r="16" spans="1:10" s="22" customFormat="1" ht="16.5" customHeight="1">
      <c r="A16" s="689"/>
      <c r="B16" s="245"/>
      <c r="C16" s="246"/>
      <c r="D16" s="296"/>
      <c r="E16" s="247"/>
      <c r="F16" s="248"/>
      <c r="G16" s="249"/>
      <c r="H16" s="164">
        <f t="shared" si="0"/>
        <v>0</v>
      </c>
      <c r="I16" s="179"/>
      <c r="J16" s="146"/>
    </row>
    <row r="17" spans="1:10" s="22" customFormat="1" ht="16.5" customHeight="1">
      <c r="A17" s="689"/>
      <c r="B17" s="245"/>
      <c r="C17" s="246"/>
      <c r="D17" s="296"/>
      <c r="E17" s="247"/>
      <c r="F17" s="248"/>
      <c r="G17" s="249"/>
      <c r="H17" s="164">
        <f t="shared" si="0"/>
        <v>0</v>
      </c>
      <c r="I17" s="179"/>
      <c r="J17" s="146"/>
    </row>
    <row r="18" spans="1:10" s="22" customFormat="1" ht="16.5" customHeight="1">
      <c r="A18" s="689"/>
      <c r="B18" s="245"/>
      <c r="C18" s="246"/>
      <c r="D18" s="296"/>
      <c r="E18" s="247"/>
      <c r="F18" s="248"/>
      <c r="G18" s="249"/>
      <c r="H18" s="164">
        <f t="shared" si="0"/>
        <v>0</v>
      </c>
      <c r="I18" s="179"/>
      <c r="J18" s="146"/>
    </row>
    <row r="19" spans="1:10" s="22" customFormat="1" ht="16.5" customHeight="1">
      <c r="A19" s="689"/>
      <c r="B19" s="245"/>
      <c r="C19" s="246"/>
      <c r="D19" s="296"/>
      <c r="E19" s="247"/>
      <c r="F19" s="248"/>
      <c r="G19" s="249"/>
      <c r="H19" s="164">
        <f t="shared" si="0"/>
        <v>0</v>
      </c>
      <c r="I19" s="179"/>
      <c r="J19" s="146"/>
    </row>
    <row r="20" spans="1:10" s="22" customFormat="1" ht="16.5" customHeight="1">
      <c r="A20" s="689"/>
      <c r="B20" s="245"/>
      <c r="C20" s="246"/>
      <c r="D20" s="296"/>
      <c r="E20" s="247"/>
      <c r="F20" s="248"/>
      <c r="G20" s="249"/>
      <c r="H20" s="164">
        <f t="shared" si="0"/>
        <v>0</v>
      </c>
      <c r="I20" s="179"/>
      <c r="J20" s="146"/>
    </row>
    <row r="21" spans="1:10" s="22" customFormat="1" ht="16.5" customHeight="1">
      <c r="A21" s="689"/>
      <c r="B21" s="245"/>
      <c r="C21" s="246"/>
      <c r="D21" s="296"/>
      <c r="E21" s="247"/>
      <c r="F21" s="248"/>
      <c r="G21" s="249"/>
      <c r="H21" s="164">
        <f t="shared" si="0"/>
        <v>0</v>
      </c>
      <c r="I21" s="179"/>
      <c r="J21" s="146"/>
    </row>
    <row r="22" spans="1:10" s="22" customFormat="1" ht="16.5" customHeight="1">
      <c r="A22" s="689"/>
      <c r="B22" s="245"/>
      <c r="C22" s="246"/>
      <c r="D22" s="296"/>
      <c r="E22" s="247"/>
      <c r="F22" s="248"/>
      <c r="G22" s="249"/>
      <c r="H22" s="164">
        <f t="shared" si="0"/>
        <v>0</v>
      </c>
      <c r="I22" s="179"/>
      <c r="J22" s="146"/>
    </row>
    <row r="23" spans="1:10" s="22" customFormat="1" ht="16.5" customHeight="1">
      <c r="A23" s="689"/>
      <c r="B23" s="245"/>
      <c r="C23" s="246"/>
      <c r="D23" s="296"/>
      <c r="E23" s="247"/>
      <c r="F23" s="248"/>
      <c r="G23" s="249"/>
      <c r="H23" s="164">
        <f t="shared" si="0"/>
        <v>0</v>
      </c>
      <c r="I23" s="179"/>
      <c r="J23" s="146"/>
    </row>
    <row r="24" spans="1:10" s="22" customFormat="1" ht="16.5" customHeight="1">
      <c r="A24" s="689"/>
      <c r="B24" s="245"/>
      <c r="C24" s="246"/>
      <c r="D24" s="296"/>
      <c r="E24" s="247"/>
      <c r="F24" s="248"/>
      <c r="G24" s="249"/>
      <c r="H24" s="164">
        <f t="shared" si="0"/>
        <v>0</v>
      </c>
      <c r="I24" s="179"/>
      <c r="J24" s="146"/>
    </row>
    <row r="25" spans="1:10" s="22" customFormat="1" ht="16.5" customHeight="1">
      <c r="A25" s="689"/>
      <c r="B25" s="245"/>
      <c r="C25" s="246"/>
      <c r="D25" s="296"/>
      <c r="E25" s="247"/>
      <c r="F25" s="248"/>
      <c r="G25" s="249"/>
      <c r="H25" s="164">
        <f t="shared" si="0"/>
        <v>0</v>
      </c>
      <c r="I25" s="179"/>
      <c r="J25" s="146"/>
    </row>
    <row r="26" spans="1:14" s="22" customFormat="1" ht="16.5" customHeight="1">
      <c r="A26" s="689"/>
      <c r="B26" s="250"/>
      <c r="C26" s="251"/>
      <c r="D26" s="297"/>
      <c r="E26" s="252"/>
      <c r="F26" s="253"/>
      <c r="G26" s="254"/>
      <c r="H26" s="532">
        <f t="shared" si="0"/>
        <v>0</v>
      </c>
      <c r="I26" s="255"/>
      <c r="J26" s="256"/>
      <c r="N26" s="365"/>
    </row>
    <row r="27" spans="1:10" s="22" customFormat="1" ht="16.5" customHeight="1">
      <c r="A27" s="689"/>
      <c r="B27" s="226"/>
      <c r="C27" s="227"/>
      <c r="D27" s="293"/>
      <c r="E27" s="228"/>
      <c r="F27" s="229"/>
      <c r="G27" s="230"/>
      <c r="H27" s="529">
        <f t="shared" si="0"/>
        <v>0</v>
      </c>
      <c r="I27" s="231"/>
      <c r="J27" s="232"/>
    </row>
    <row r="28" spans="1:10" s="22" customFormat="1" ht="16.5" customHeight="1">
      <c r="A28" s="689"/>
      <c r="B28" s="226"/>
      <c r="C28" s="227"/>
      <c r="D28" s="293"/>
      <c r="E28" s="228"/>
      <c r="F28" s="229"/>
      <c r="G28" s="230"/>
      <c r="H28" s="529">
        <f t="shared" si="0"/>
        <v>0</v>
      </c>
      <c r="I28" s="231"/>
      <c r="J28" s="232"/>
    </row>
    <row r="29" spans="1:14" s="22" customFormat="1" ht="16.5" customHeight="1">
      <c r="A29" s="689"/>
      <c r="B29" s="226"/>
      <c r="C29" s="227"/>
      <c r="D29" s="293"/>
      <c r="E29" s="228"/>
      <c r="F29" s="229"/>
      <c r="G29" s="230"/>
      <c r="H29" s="529">
        <f t="shared" si="0"/>
        <v>0</v>
      </c>
      <c r="I29" s="231"/>
      <c r="J29" s="232"/>
      <c r="N29" s="366"/>
    </row>
    <row r="30" spans="1:14" s="22" customFormat="1" ht="16.5" customHeight="1">
      <c r="A30" s="689"/>
      <c r="B30" s="226"/>
      <c r="C30" s="227"/>
      <c r="D30" s="293"/>
      <c r="E30" s="228"/>
      <c r="F30" s="229"/>
      <c r="G30" s="230"/>
      <c r="H30" s="529">
        <f t="shared" si="0"/>
        <v>0</v>
      </c>
      <c r="I30" s="231"/>
      <c r="J30" s="232"/>
      <c r="N30" s="366"/>
    </row>
    <row r="31" spans="1:14" s="22" customFormat="1" ht="16.5" customHeight="1">
      <c r="A31" s="689"/>
      <c r="B31" s="226"/>
      <c r="C31" s="227"/>
      <c r="D31" s="293"/>
      <c r="E31" s="228"/>
      <c r="F31" s="229"/>
      <c r="G31" s="230"/>
      <c r="H31" s="529">
        <f t="shared" si="0"/>
        <v>0</v>
      </c>
      <c r="I31" s="231"/>
      <c r="J31" s="232"/>
      <c r="N31" s="366"/>
    </row>
    <row r="32" spans="1:14" s="22" customFormat="1" ht="16.5" customHeight="1">
      <c r="A32" s="689"/>
      <c r="B32" s="226"/>
      <c r="C32" s="227"/>
      <c r="D32" s="293"/>
      <c r="E32" s="228"/>
      <c r="F32" s="229"/>
      <c r="G32" s="230"/>
      <c r="H32" s="529">
        <f t="shared" si="0"/>
        <v>0</v>
      </c>
      <c r="I32" s="231"/>
      <c r="J32" s="232"/>
      <c r="N32" s="366"/>
    </row>
    <row r="33" spans="1:14" s="22" customFormat="1" ht="16.5" customHeight="1">
      <c r="A33" s="689"/>
      <c r="B33" s="226"/>
      <c r="C33" s="227"/>
      <c r="D33" s="293"/>
      <c r="E33" s="228"/>
      <c r="F33" s="229"/>
      <c r="G33" s="230"/>
      <c r="H33" s="529">
        <f t="shared" si="0"/>
        <v>0</v>
      </c>
      <c r="I33" s="231"/>
      <c r="J33" s="232"/>
      <c r="N33" s="366"/>
    </row>
    <row r="34" spans="1:10" s="22" customFormat="1" ht="16.5" customHeight="1">
      <c r="A34" s="689"/>
      <c r="B34" s="226"/>
      <c r="C34" s="227"/>
      <c r="D34" s="293"/>
      <c r="E34" s="228"/>
      <c r="F34" s="229"/>
      <c r="G34" s="230"/>
      <c r="H34" s="529">
        <f t="shared" si="0"/>
        <v>0</v>
      </c>
      <c r="I34" s="231"/>
      <c r="J34" s="232"/>
    </row>
    <row r="35" spans="1:10" s="22" customFormat="1" ht="16.5" customHeight="1">
      <c r="A35" s="689"/>
      <c r="B35" s="226"/>
      <c r="C35" s="227"/>
      <c r="D35" s="293"/>
      <c r="E35" s="228"/>
      <c r="F35" s="229"/>
      <c r="G35" s="230"/>
      <c r="H35" s="529">
        <f t="shared" si="0"/>
        <v>0</v>
      </c>
      <c r="I35" s="231"/>
      <c r="J35" s="232"/>
    </row>
    <row r="36" spans="1:10" s="22" customFormat="1" ht="16.5" customHeight="1">
      <c r="A36" s="689"/>
      <c r="B36" s="226"/>
      <c r="C36" s="227"/>
      <c r="D36" s="293"/>
      <c r="E36" s="228"/>
      <c r="F36" s="229"/>
      <c r="G36" s="230"/>
      <c r="H36" s="529">
        <f t="shared" si="0"/>
        <v>0</v>
      </c>
      <c r="I36" s="231"/>
      <c r="J36" s="232"/>
    </row>
    <row r="37" spans="1:10" s="22" customFormat="1" ht="16.5" customHeight="1">
      <c r="A37" s="689"/>
      <c r="B37" s="226"/>
      <c r="C37" s="227"/>
      <c r="D37" s="293"/>
      <c r="E37" s="228"/>
      <c r="F37" s="229"/>
      <c r="G37" s="230"/>
      <c r="H37" s="529">
        <f t="shared" si="0"/>
        <v>0</v>
      </c>
      <c r="I37" s="231"/>
      <c r="J37" s="232"/>
    </row>
    <row r="38" spans="1:10" s="22" customFormat="1" ht="16.5" customHeight="1">
      <c r="A38" s="689"/>
      <c r="B38" s="226"/>
      <c r="C38" s="227"/>
      <c r="D38" s="293"/>
      <c r="E38" s="228"/>
      <c r="F38" s="229"/>
      <c r="G38" s="230"/>
      <c r="H38" s="529">
        <f t="shared" si="0"/>
        <v>0</v>
      </c>
      <c r="I38" s="231"/>
      <c r="J38" s="232"/>
    </row>
    <row r="39" spans="1:10" s="22" customFormat="1" ht="16.5" customHeight="1">
      <c r="A39" s="689"/>
      <c r="B39" s="226"/>
      <c r="C39" s="227"/>
      <c r="D39" s="293"/>
      <c r="E39" s="228"/>
      <c r="F39" s="229"/>
      <c r="G39" s="230"/>
      <c r="H39" s="529">
        <f t="shared" si="0"/>
        <v>0</v>
      </c>
      <c r="I39" s="231"/>
      <c r="J39" s="232"/>
    </row>
    <row r="40" spans="1:10" s="22" customFormat="1" ht="16.5" customHeight="1">
      <c r="A40" s="690"/>
      <c r="B40" s="233"/>
      <c r="C40" s="234"/>
      <c r="D40" s="294"/>
      <c r="E40" s="235"/>
      <c r="F40" s="236"/>
      <c r="G40" s="237"/>
      <c r="H40" s="530">
        <f t="shared" si="0"/>
        <v>0</v>
      </c>
      <c r="I40" s="238"/>
      <c r="J40" s="239"/>
    </row>
    <row r="41" spans="1:10" ht="24.75" customHeight="1">
      <c r="A41" s="691" t="s">
        <v>120</v>
      </c>
      <c r="B41" s="1066"/>
      <c r="C41" s="1066"/>
      <c r="D41" s="1066"/>
      <c r="E41" s="1066"/>
      <c r="F41" s="1066"/>
      <c r="G41" s="1067"/>
      <c r="H41" s="496">
        <f>SUM(H11:H40)</f>
        <v>0</v>
      </c>
      <c r="I41" s="787" t="s">
        <v>17</v>
      </c>
      <c r="J41" s="788"/>
    </row>
    <row r="42" spans="1:10" ht="37.5" customHeight="1">
      <c r="A42" s="137" t="s">
        <v>2</v>
      </c>
      <c r="B42" s="678" t="s">
        <v>9</v>
      </c>
      <c r="C42" s="679"/>
      <c r="D42" s="680"/>
      <c r="E42" s="423" t="s">
        <v>4</v>
      </c>
      <c r="F42" s="283" t="s">
        <v>5</v>
      </c>
      <c r="G42" s="437" t="s">
        <v>6</v>
      </c>
      <c r="H42" s="259" t="s">
        <v>15</v>
      </c>
      <c r="I42" s="678" t="s">
        <v>8</v>
      </c>
      <c r="J42" s="681"/>
    </row>
    <row r="43" spans="1:10" s="22" customFormat="1" ht="16.5" customHeight="1">
      <c r="A43" s="688" t="s">
        <v>73</v>
      </c>
      <c r="B43" s="817"/>
      <c r="C43" s="703"/>
      <c r="D43" s="704"/>
      <c r="E43" s="186"/>
      <c r="F43" s="445"/>
      <c r="G43" s="152"/>
      <c r="H43" s="161">
        <f>ROUNDDOWN(E43*G43,0)</f>
        <v>0</v>
      </c>
      <c r="I43" s="702"/>
      <c r="J43" s="831"/>
    </row>
    <row r="44" spans="1:10" s="22" customFormat="1" ht="16.5" customHeight="1">
      <c r="A44" s="689"/>
      <c r="B44" s="716"/>
      <c r="C44" s="684"/>
      <c r="D44" s="685"/>
      <c r="E44" s="6"/>
      <c r="F44" s="447"/>
      <c r="G44" s="133"/>
      <c r="H44" s="164">
        <f aca="true" t="shared" si="1" ref="H44:H51">ROUNDDOWN(E44*G44,0)</f>
        <v>0</v>
      </c>
      <c r="I44" s="682"/>
      <c r="J44" s="683"/>
    </row>
    <row r="45" spans="1:10" s="22" customFormat="1" ht="16.5" customHeight="1">
      <c r="A45" s="689"/>
      <c r="B45" s="716"/>
      <c r="C45" s="684"/>
      <c r="D45" s="685"/>
      <c r="E45" s="6"/>
      <c r="F45" s="447"/>
      <c r="G45" s="133"/>
      <c r="H45" s="164">
        <f t="shared" si="1"/>
        <v>0</v>
      </c>
      <c r="I45" s="682"/>
      <c r="J45" s="683"/>
    </row>
    <row r="46" spans="1:10" s="22" customFormat="1" ht="16.5" customHeight="1">
      <c r="A46" s="689"/>
      <c r="B46" s="716"/>
      <c r="C46" s="684"/>
      <c r="D46" s="685"/>
      <c r="E46" s="6"/>
      <c r="F46" s="447"/>
      <c r="G46" s="133"/>
      <c r="H46" s="164">
        <f t="shared" si="1"/>
        <v>0</v>
      </c>
      <c r="I46" s="682"/>
      <c r="J46" s="683"/>
    </row>
    <row r="47" spans="1:10" s="22" customFormat="1" ht="16.5" customHeight="1">
      <c r="A47" s="689"/>
      <c r="B47" s="716"/>
      <c r="C47" s="684"/>
      <c r="D47" s="685"/>
      <c r="E47" s="6"/>
      <c r="F47" s="447"/>
      <c r="G47" s="133"/>
      <c r="H47" s="164">
        <f t="shared" si="1"/>
        <v>0</v>
      </c>
      <c r="I47" s="682"/>
      <c r="J47" s="683"/>
    </row>
    <row r="48" spans="1:10" s="22" customFormat="1" ht="16.5" customHeight="1">
      <c r="A48" s="689"/>
      <c r="B48" s="716"/>
      <c r="C48" s="684"/>
      <c r="D48" s="685"/>
      <c r="E48" s="6"/>
      <c r="F48" s="447"/>
      <c r="G48" s="133"/>
      <c r="H48" s="164">
        <f t="shared" si="1"/>
        <v>0</v>
      </c>
      <c r="I48" s="682"/>
      <c r="J48" s="683"/>
    </row>
    <row r="49" spans="1:10" s="22" customFormat="1" ht="16.5" customHeight="1">
      <c r="A49" s="689"/>
      <c r="B49" s="716"/>
      <c r="C49" s="684"/>
      <c r="D49" s="685"/>
      <c r="E49" s="6"/>
      <c r="F49" s="447"/>
      <c r="G49" s="133"/>
      <c r="H49" s="164">
        <f t="shared" si="1"/>
        <v>0</v>
      </c>
      <c r="I49" s="682"/>
      <c r="J49" s="683"/>
    </row>
    <row r="50" spans="1:10" s="22" customFormat="1" ht="16.5" customHeight="1">
      <c r="A50" s="689"/>
      <c r="B50" s="716"/>
      <c r="C50" s="684"/>
      <c r="D50" s="685"/>
      <c r="E50" s="6"/>
      <c r="F50" s="447"/>
      <c r="G50" s="133"/>
      <c r="H50" s="164">
        <f t="shared" si="1"/>
        <v>0</v>
      </c>
      <c r="I50" s="682"/>
      <c r="J50" s="683"/>
    </row>
    <row r="51" spans="1:12" s="22" customFormat="1" ht="16.5" customHeight="1">
      <c r="A51" s="690"/>
      <c r="B51" s="784"/>
      <c r="C51" s="708"/>
      <c r="D51" s="709"/>
      <c r="E51" s="180"/>
      <c r="F51" s="451"/>
      <c r="G51" s="136"/>
      <c r="H51" s="168">
        <f t="shared" si="1"/>
        <v>0</v>
      </c>
      <c r="I51" s="707"/>
      <c r="J51" s="710"/>
      <c r="L51" s="367"/>
    </row>
    <row r="52" spans="1:12" ht="24.75" customHeight="1" thickBot="1">
      <c r="A52" s="785" t="s">
        <v>10</v>
      </c>
      <c r="B52" s="712"/>
      <c r="C52" s="712"/>
      <c r="D52" s="712"/>
      <c r="E52" s="712"/>
      <c r="F52" s="712"/>
      <c r="G52" s="713"/>
      <c r="H52" s="477">
        <f>SUM(H43:H51)</f>
        <v>0</v>
      </c>
      <c r="I52" s="865" t="s">
        <v>17</v>
      </c>
      <c r="J52" s="715"/>
      <c r="L52" s="151"/>
    </row>
    <row r="53" spans="1:12" ht="33" customHeight="1" thickBot="1">
      <c r="A53" s="696" t="s">
        <v>16</v>
      </c>
      <c r="B53" s="697"/>
      <c r="C53" s="698"/>
      <c r="D53" s="698"/>
      <c r="E53" s="698"/>
      <c r="F53" s="698"/>
      <c r="G53" s="699"/>
      <c r="H53" s="531">
        <f>H41+H52</f>
        <v>0</v>
      </c>
      <c r="I53" s="786" t="s">
        <v>11</v>
      </c>
      <c r="J53" s="701"/>
      <c r="L53" s="151"/>
    </row>
    <row r="54" spans="1:12" ht="16.5" customHeight="1">
      <c r="A54" s="34"/>
      <c r="B54" s="34"/>
      <c r="C54" s="34"/>
      <c r="D54" s="34"/>
      <c r="E54" s="34"/>
      <c r="F54" s="34"/>
      <c r="G54" s="34"/>
      <c r="H54" s="36"/>
      <c r="I54" s="36"/>
      <c r="J54" s="36"/>
      <c r="L54" s="151"/>
    </row>
    <row r="55" spans="1:10" ht="16.5" customHeight="1" thickBot="1">
      <c r="A55" s="154" t="s">
        <v>64</v>
      </c>
      <c r="B55" s="34"/>
      <c r="C55" s="34"/>
      <c r="D55" s="34"/>
      <c r="E55" s="34"/>
      <c r="F55" s="34"/>
      <c r="G55" s="34"/>
      <c r="H55" s="36"/>
      <c r="I55" s="36"/>
      <c r="J55" s="36"/>
    </row>
    <row r="56" spans="1:11" ht="37.5" customHeight="1">
      <c r="A56" s="156" t="s">
        <v>2</v>
      </c>
      <c r="B56" s="832" t="s">
        <v>9</v>
      </c>
      <c r="C56" s="833"/>
      <c r="D56" s="833"/>
      <c r="E56" s="833"/>
      <c r="F56" s="833"/>
      <c r="G56" s="778"/>
      <c r="H56" s="157" t="s">
        <v>15</v>
      </c>
      <c r="I56" s="833" t="s">
        <v>8</v>
      </c>
      <c r="J56" s="1072"/>
      <c r="K56" s="284"/>
    </row>
    <row r="57" spans="1:10" s="22" customFormat="1" ht="16.5" customHeight="1">
      <c r="A57" s="688" t="s">
        <v>65</v>
      </c>
      <c r="B57" s="702"/>
      <c r="C57" s="703"/>
      <c r="D57" s="703"/>
      <c r="E57" s="703"/>
      <c r="F57" s="703"/>
      <c r="G57" s="704"/>
      <c r="H57" s="488"/>
      <c r="I57" s="702"/>
      <c r="J57" s="831"/>
    </row>
    <row r="58" spans="1:10" s="22" customFormat="1" ht="16.5" customHeight="1">
      <c r="A58" s="689"/>
      <c r="B58" s="682"/>
      <c r="C58" s="684"/>
      <c r="D58" s="684"/>
      <c r="E58" s="684"/>
      <c r="F58" s="684"/>
      <c r="G58" s="685"/>
      <c r="H58" s="479"/>
      <c r="I58" s="682"/>
      <c r="J58" s="683"/>
    </row>
    <row r="59" spans="1:10" s="22" customFormat="1" ht="16.5" customHeight="1">
      <c r="A59" s="689"/>
      <c r="B59" s="682"/>
      <c r="C59" s="684"/>
      <c r="D59" s="684"/>
      <c r="E59" s="684"/>
      <c r="F59" s="684"/>
      <c r="G59" s="685"/>
      <c r="H59" s="479"/>
      <c r="I59" s="682"/>
      <c r="J59" s="683"/>
    </row>
    <row r="60" spans="1:10" s="22" customFormat="1" ht="16.5" customHeight="1">
      <c r="A60" s="689"/>
      <c r="B60" s="682"/>
      <c r="C60" s="684"/>
      <c r="D60" s="684"/>
      <c r="E60" s="684"/>
      <c r="F60" s="684"/>
      <c r="G60" s="685"/>
      <c r="H60" s="479"/>
      <c r="I60" s="682"/>
      <c r="J60" s="683"/>
    </row>
    <row r="61" spans="1:10" s="22" customFormat="1" ht="16.5" customHeight="1">
      <c r="A61" s="690"/>
      <c r="B61" s="707"/>
      <c r="C61" s="708"/>
      <c r="D61" s="708"/>
      <c r="E61" s="708"/>
      <c r="F61" s="708"/>
      <c r="G61" s="709"/>
      <c r="H61" s="485"/>
      <c r="I61" s="707"/>
      <c r="J61" s="710"/>
    </row>
    <row r="62" spans="1:12" ht="27" customHeight="1" thickBot="1">
      <c r="A62" s="762" t="s">
        <v>66</v>
      </c>
      <c r="B62" s="1031"/>
      <c r="C62" s="763"/>
      <c r="D62" s="763"/>
      <c r="E62" s="763"/>
      <c r="F62" s="763"/>
      <c r="G62" s="865"/>
      <c r="H62" s="477">
        <f>SUM(H57:H61)</f>
        <v>0</v>
      </c>
      <c r="I62" s="764" t="s">
        <v>67</v>
      </c>
      <c r="J62" s="1032"/>
      <c r="L62" s="151"/>
    </row>
    <row r="63" spans="1:12" ht="16.5" customHeight="1">
      <c r="A63" s="153" t="s">
        <v>12</v>
      </c>
      <c r="B63" s="34"/>
      <c r="C63" s="34"/>
      <c r="D63" s="34"/>
      <c r="E63" s="34"/>
      <c r="F63" s="34"/>
      <c r="G63" s="34"/>
      <c r="H63" s="36"/>
      <c r="I63" s="36"/>
      <c r="J63" s="36"/>
      <c r="L63" s="151"/>
    </row>
    <row r="64" ht="16.5" customHeight="1">
      <c r="L64" s="151"/>
    </row>
    <row r="65" ht="24.75" customHeight="1"/>
    <row r="66" ht="27" customHeight="1"/>
  </sheetData>
  <sheetProtection password="FD89" sheet="1" formatRows="0" insertRows="0" deleteRows="0"/>
  <mergeCells count="46">
    <mergeCell ref="B56:G56"/>
    <mergeCell ref="I56:J56"/>
    <mergeCell ref="A57:A61"/>
    <mergeCell ref="B57:G57"/>
    <mergeCell ref="I57:J57"/>
    <mergeCell ref="B59:G59"/>
    <mergeCell ref="I59:J59"/>
    <mergeCell ref="B58:G58"/>
    <mergeCell ref="I58:J58"/>
    <mergeCell ref="A62:G62"/>
    <mergeCell ref="I62:J62"/>
    <mergeCell ref="H2:J2"/>
    <mergeCell ref="F2:G2"/>
    <mergeCell ref="I41:J41"/>
    <mergeCell ref="A41:G41"/>
    <mergeCell ref="B60:G60"/>
    <mergeCell ref="I60:J60"/>
    <mergeCell ref="B61:G61"/>
    <mergeCell ref="I61:J61"/>
    <mergeCell ref="A2:E2"/>
    <mergeCell ref="B46:D46"/>
    <mergeCell ref="A11:A40"/>
    <mergeCell ref="B47:D47"/>
    <mergeCell ref="A53:G53"/>
    <mergeCell ref="I53:J53"/>
    <mergeCell ref="B51:D51"/>
    <mergeCell ref="I51:J51"/>
    <mergeCell ref="I50:J50"/>
    <mergeCell ref="A52:G52"/>
    <mergeCell ref="B50:D50"/>
    <mergeCell ref="I47:J47"/>
    <mergeCell ref="I48:J48"/>
    <mergeCell ref="I49:J49"/>
    <mergeCell ref="I52:J52"/>
    <mergeCell ref="B48:D48"/>
    <mergeCell ref="B49:D49"/>
    <mergeCell ref="B42:D42"/>
    <mergeCell ref="I42:J42"/>
    <mergeCell ref="I44:J44"/>
    <mergeCell ref="I45:J45"/>
    <mergeCell ref="A43:A51"/>
    <mergeCell ref="B43:D43"/>
    <mergeCell ref="I46:J46"/>
    <mergeCell ref="B45:D45"/>
    <mergeCell ref="I43:J43"/>
    <mergeCell ref="B44:D44"/>
  </mergeCells>
  <dataValidations count="1">
    <dataValidation allowBlank="1" showInputMessage="1" showErrorMessage="1" imeMode="disabled" sqref="E11:E40 G11:G40 H11:H41 E43:E51 G43:G51 H43:H53 H57:H62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="70" zoomScaleNormal="9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8.140625" style="23" bestFit="1" customWidth="1"/>
    <col min="3" max="4" width="20.421875" style="23" customWidth="1"/>
    <col min="5" max="5" width="7.421875" style="23" customWidth="1"/>
    <col min="6" max="6" width="6.8515625" style="23" customWidth="1"/>
    <col min="7" max="9" width="12.00390625" style="23" customWidth="1"/>
    <col min="10" max="10" width="13.421875" style="23" customWidth="1"/>
    <col min="11" max="11" width="9.00390625" style="120" customWidth="1"/>
    <col min="12" max="12" width="9.00390625" style="23" customWidth="1"/>
    <col min="13" max="13" width="47.7109375" style="23" customWidth="1"/>
    <col min="14" max="16384" width="9.00390625" style="23" customWidth="1"/>
  </cols>
  <sheetData>
    <row r="1" spans="1:10" ht="18">
      <c r="A1" s="171"/>
      <c r="B1" s="28"/>
      <c r="C1" s="28"/>
      <c r="D1" s="28"/>
      <c r="E1" s="28"/>
      <c r="F1" s="28"/>
      <c r="G1" s="28"/>
      <c r="H1" s="28"/>
      <c r="I1" s="28"/>
      <c r="J1" s="119"/>
    </row>
    <row r="2" spans="1:10" ht="21" customHeight="1">
      <c r="A2" s="686" t="s">
        <v>86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1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4.25">
      <c r="A4" s="121"/>
      <c r="B4" s="123"/>
      <c r="C4" s="28"/>
      <c r="D4" s="28"/>
      <c r="E4" s="28"/>
      <c r="F4" s="28"/>
      <c r="G4" s="28"/>
      <c r="H4" s="28"/>
      <c r="I4" s="28"/>
      <c r="J4" s="124"/>
    </row>
    <row r="5" spans="1:10" ht="14.25">
      <c r="A5" s="121" t="s">
        <v>150</v>
      </c>
      <c r="B5" s="123"/>
      <c r="C5" s="28"/>
      <c r="D5" s="28"/>
      <c r="E5" s="28"/>
      <c r="F5" s="28"/>
      <c r="G5" s="28"/>
      <c r="H5" s="28"/>
      <c r="I5" s="28"/>
      <c r="J5" s="124"/>
    </row>
    <row r="6" spans="1:10" ht="13.5">
      <c r="A6" s="120" t="s">
        <v>149</v>
      </c>
      <c r="B6" s="173"/>
      <c r="C6" s="28"/>
      <c r="D6" s="28"/>
      <c r="E6" s="28"/>
      <c r="F6" s="28"/>
      <c r="G6" s="28"/>
      <c r="H6" s="28"/>
      <c r="I6" s="28"/>
      <c r="J6" s="28"/>
    </row>
    <row r="7" spans="1:10" ht="14.25">
      <c r="A7" s="28"/>
      <c r="B7" s="123"/>
      <c r="C7" s="28"/>
      <c r="D7" s="28"/>
      <c r="E7" s="28"/>
      <c r="F7" s="28"/>
      <c r="G7" s="28"/>
      <c r="H7" s="28"/>
      <c r="I7" s="28"/>
      <c r="J7" s="124" t="s">
        <v>0</v>
      </c>
    </row>
    <row r="8" spans="1:10" ht="21" customHeight="1" thickBot="1">
      <c r="A8" s="125" t="s">
        <v>76</v>
      </c>
      <c r="B8" s="123"/>
      <c r="C8" s="28"/>
      <c r="D8" s="28"/>
      <c r="E8" s="28"/>
      <c r="F8" s="28"/>
      <c r="G8" s="28"/>
      <c r="H8" s="28"/>
      <c r="I8" s="28"/>
      <c r="J8" s="159" t="s">
        <v>213</v>
      </c>
    </row>
    <row r="9" spans="1:10" ht="37.5" customHeight="1">
      <c r="A9" s="126" t="s">
        <v>2</v>
      </c>
      <c r="B9" s="338" t="s">
        <v>90</v>
      </c>
      <c r="C9" s="128" t="s">
        <v>60</v>
      </c>
      <c r="D9" s="174" t="s">
        <v>3</v>
      </c>
      <c r="E9" s="341" t="s">
        <v>4</v>
      </c>
      <c r="F9" s="339" t="s">
        <v>5</v>
      </c>
      <c r="G9" s="340" t="s">
        <v>6</v>
      </c>
      <c r="H9" s="175" t="s">
        <v>15</v>
      </c>
      <c r="I9" s="176" t="s">
        <v>7</v>
      </c>
      <c r="J9" s="337" t="s">
        <v>8</v>
      </c>
    </row>
    <row r="10" spans="1:10" ht="18" customHeight="1">
      <c r="A10" s="688" t="s">
        <v>123</v>
      </c>
      <c r="B10" s="449"/>
      <c r="C10" s="434"/>
      <c r="D10" s="286"/>
      <c r="E10" s="5"/>
      <c r="F10" s="129"/>
      <c r="G10" s="131"/>
      <c r="H10" s="478">
        <f>ROUNDDOWN(E10*G10,0)</f>
        <v>0</v>
      </c>
      <c r="I10" s="177"/>
      <c r="J10" s="144"/>
    </row>
    <row r="11" spans="1:10" ht="18" customHeight="1">
      <c r="A11" s="689"/>
      <c r="B11" s="446"/>
      <c r="C11" s="427"/>
      <c r="D11" s="287"/>
      <c r="E11" s="6"/>
      <c r="F11" s="447"/>
      <c r="G11" s="133"/>
      <c r="H11" s="479">
        <f>ROUNDDOWN(E11*G11,0)</f>
        <v>0</v>
      </c>
      <c r="I11" s="178"/>
      <c r="J11" s="146"/>
    </row>
    <row r="12" spans="1:10" ht="18" customHeight="1">
      <c r="A12" s="689"/>
      <c r="B12" s="446"/>
      <c r="C12" s="427"/>
      <c r="D12" s="287"/>
      <c r="E12" s="6"/>
      <c r="F12" s="447"/>
      <c r="G12" s="133"/>
      <c r="H12" s="479">
        <f aca="true" t="shared" si="0" ref="H12:H44">ROUNDDOWN(E12*G12,0)</f>
        <v>0</v>
      </c>
      <c r="I12" s="178"/>
      <c r="J12" s="146"/>
    </row>
    <row r="13" spans="1:14" ht="18" customHeight="1">
      <c r="A13" s="689"/>
      <c r="B13" s="446"/>
      <c r="C13" s="427"/>
      <c r="D13" s="287"/>
      <c r="E13" s="6"/>
      <c r="F13" s="447"/>
      <c r="G13" s="133"/>
      <c r="H13" s="479">
        <f t="shared" si="0"/>
        <v>0</v>
      </c>
      <c r="I13" s="178"/>
      <c r="J13" s="146"/>
      <c r="N13" s="134"/>
    </row>
    <row r="14" spans="1:10" ht="18" customHeight="1">
      <c r="A14" s="689"/>
      <c r="B14" s="446"/>
      <c r="C14" s="427"/>
      <c r="D14" s="287"/>
      <c r="E14" s="6"/>
      <c r="F14" s="447"/>
      <c r="G14" s="133"/>
      <c r="H14" s="479">
        <f t="shared" si="0"/>
        <v>0</v>
      </c>
      <c r="I14" s="178"/>
      <c r="J14" s="146"/>
    </row>
    <row r="15" spans="1:10" ht="18" customHeight="1">
      <c r="A15" s="689"/>
      <c r="B15" s="446"/>
      <c r="C15" s="427"/>
      <c r="D15" s="287"/>
      <c r="E15" s="6"/>
      <c r="F15" s="447"/>
      <c r="G15" s="133"/>
      <c r="H15" s="479">
        <f t="shared" si="0"/>
        <v>0</v>
      </c>
      <c r="I15" s="178"/>
      <c r="J15" s="146"/>
    </row>
    <row r="16" spans="1:10" ht="18" customHeight="1">
      <c r="A16" s="689"/>
      <c r="B16" s="446"/>
      <c r="C16" s="427"/>
      <c r="D16" s="287"/>
      <c r="E16" s="6"/>
      <c r="F16" s="447"/>
      <c r="G16" s="133"/>
      <c r="H16" s="479">
        <f t="shared" si="0"/>
        <v>0</v>
      </c>
      <c r="I16" s="178"/>
      <c r="J16" s="146"/>
    </row>
    <row r="17" spans="1:10" ht="18" customHeight="1">
      <c r="A17" s="689"/>
      <c r="B17" s="446"/>
      <c r="C17" s="427"/>
      <c r="D17" s="287"/>
      <c r="E17" s="6"/>
      <c r="F17" s="447"/>
      <c r="G17" s="133"/>
      <c r="H17" s="479">
        <f t="shared" si="0"/>
        <v>0</v>
      </c>
      <c r="I17" s="178"/>
      <c r="J17" s="146"/>
    </row>
    <row r="18" spans="1:10" ht="18" customHeight="1">
      <c r="A18" s="689"/>
      <c r="B18" s="446"/>
      <c r="C18" s="427"/>
      <c r="D18" s="287"/>
      <c r="E18" s="6"/>
      <c r="F18" s="447"/>
      <c r="G18" s="133"/>
      <c r="H18" s="479">
        <f t="shared" si="0"/>
        <v>0</v>
      </c>
      <c r="I18" s="178"/>
      <c r="J18" s="146"/>
    </row>
    <row r="19" spans="1:10" ht="18" customHeight="1">
      <c r="A19" s="689"/>
      <c r="B19" s="446"/>
      <c r="C19" s="427"/>
      <c r="D19" s="287"/>
      <c r="E19" s="6"/>
      <c r="F19" s="447"/>
      <c r="G19" s="133"/>
      <c r="H19" s="479">
        <f t="shared" si="0"/>
        <v>0</v>
      </c>
      <c r="I19" s="178"/>
      <c r="J19" s="146"/>
    </row>
    <row r="20" spans="1:10" ht="18" customHeight="1">
      <c r="A20" s="689"/>
      <c r="B20" s="446"/>
      <c r="C20" s="427"/>
      <c r="D20" s="287"/>
      <c r="E20" s="6"/>
      <c r="F20" s="447"/>
      <c r="G20" s="133"/>
      <c r="H20" s="479">
        <f t="shared" si="0"/>
        <v>0</v>
      </c>
      <c r="I20" s="178"/>
      <c r="J20" s="146"/>
    </row>
    <row r="21" spans="1:10" ht="18" customHeight="1">
      <c r="A21" s="689"/>
      <c r="B21" s="446"/>
      <c r="C21" s="427"/>
      <c r="D21" s="287"/>
      <c r="E21" s="6"/>
      <c r="F21" s="447"/>
      <c r="G21" s="133"/>
      <c r="H21" s="479">
        <f t="shared" si="0"/>
        <v>0</v>
      </c>
      <c r="I21" s="178"/>
      <c r="J21" s="146"/>
    </row>
    <row r="22" spans="1:10" ht="18" customHeight="1">
      <c r="A22" s="689"/>
      <c r="B22" s="446"/>
      <c r="C22" s="427"/>
      <c r="D22" s="287"/>
      <c r="E22" s="6"/>
      <c r="F22" s="447"/>
      <c r="G22" s="133"/>
      <c r="H22" s="479">
        <f t="shared" si="0"/>
        <v>0</v>
      </c>
      <c r="I22" s="178"/>
      <c r="J22" s="146"/>
    </row>
    <row r="23" spans="1:10" ht="18" customHeight="1">
      <c r="A23" s="689"/>
      <c r="B23" s="446"/>
      <c r="C23" s="427"/>
      <c r="D23" s="287"/>
      <c r="E23" s="6"/>
      <c r="F23" s="447"/>
      <c r="G23" s="133"/>
      <c r="H23" s="479">
        <f t="shared" si="0"/>
        <v>0</v>
      </c>
      <c r="I23" s="178"/>
      <c r="J23" s="146"/>
    </row>
    <row r="24" spans="1:10" ht="18" customHeight="1">
      <c r="A24" s="689"/>
      <c r="B24" s="446"/>
      <c r="C24" s="427"/>
      <c r="D24" s="287"/>
      <c r="E24" s="6"/>
      <c r="F24" s="447"/>
      <c r="G24" s="133"/>
      <c r="H24" s="479">
        <f t="shared" si="0"/>
        <v>0</v>
      </c>
      <c r="I24" s="178"/>
      <c r="J24" s="146"/>
    </row>
    <row r="25" spans="1:10" ht="18" customHeight="1">
      <c r="A25" s="689"/>
      <c r="B25" s="446"/>
      <c r="C25" s="427"/>
      <c r="D25" s="287"/>
      <c r="E25" s="6"/>
      <c r="F25" s="447"/>
      <c r="G25" s="133"/>
      <c r="H25" s="479">
        <f t="shared" si="0"/>
        <v>0</v>
      </c>
      <c r="I25" s="178"/>
      <c r="J25" s="146"/>
    </row>
    <row r="26" spans="1:10" ht="18" customHeight="1">
      <c r="A26" s="689"/>
      <c r="B26" s="446"/>
      <c r="C26" s="427"/>
      <c r="D26" s="287"/>
      <c r="E26" s="6"/>
      <c r="F26" s="447"/>
      <c r="G26" s="133"/>
      <c r="H26" s="479">
        <f t="shared" si="0"/>
        <v>0</v>
      </c>
      <c r="I26" s="178"/>
      <c r="J26" s="146"/>
    </row>
    <row r="27" spans="1:10" ht="18" customHeight="1">
      <c r="A27" s="689"/>
      <c r="B27" s="446"/>
      <c r="C27" s="427"/>
      <c r="D27" s="287"/>
      <c r="E27" s="6"/>
      <c r="F27" s="447"/>
      <c r="G27" s="133"/>
      <c r="H27" s="479">
        <f t="shared" si="0"/>
        <v>0</v>
      </c>
      <c r="I27" s="178"/>
      <c r="J27" s="146"/>
    </row>
    <row r="28" spans="1:10" ht="18" customHeight="1">
      <c r="A28" s="689"/>
      <c r="B28" s="446"/>
      <c r="C28" s="427"/>
      <c r="D28" s="287"/>
      <c r="E28" s="6"/>
      <c r="F28" s="447"/>
      <c r="G28" s="133"/>
      <c r="H28" s="479">
        <f t="shared" si="0"/>
        <v>0</v>
      </c>
      <c r="I28" s="178"/>
      <c r="J28" s="146"/>
    </row>
    <row r="29" spans="1:10" ht="18" customHeight="1">
      <c r="A29" s="689"/>
      <c r="B29" s="446"/>
      <c r="C29" s="427"/>
      <c r="D29" s="287"/>
      <c r="E29" s="6"/>
      <c r="F29" s="447"/>
      <c r="G29" s="133"/>
      <c r="H29" s="479">
        <f t="shared" si="0"/>
        <v>0</v>
      </c>
      <c r="I29" s="178"/>
      <c r="J29" s="146"/>
    </row>
    <row r="30" spans="1:10" ht="18" customHeight="1">
      <c r="A30" s="689"/>
      <c r="B30" s="446"/>
      <c r="C30" s="427"/>
      <c r="D30" s="287"/>
      <c r="E30" s="6"/>
      <c r="F30" s="447"/>
      <c r="G30" s="133"/>
      <c r="H30" s="479">
        <f t="shared" si="0"/>
        <v>0</v>
      </c>
      <c r="I30" s="178"/>
      <c r="J30" s="146"/>
    </row>
    <row r="31" spans="1:10" ht="18" customHeight="1">
      <c r="A31" s="689"/>
      <c r="B31" s="446"/>
      <c r="C31" s="427"/>
      <c r="D31" s="287"/>
      <c r="E31" s="6"/>
      <c r="F31" s="447"/>
      <c r="G31" s="133"/>
      <c r="H31" s="479">
        <f t="shared" si="0"/>
        <v>0</v>
      </c>
      <c r="I31" s="178"/>
      <c r="J31" s="146"/>
    </row>
    <row r="32" spans="1:10" ht="18" customHeight="1">
      <c r="A32" s="689"/>
      <c r="B32" s="446"/>
      <c r="C32" s="427"/>
      <c r="D32" s="287"/>
      <c r="E32" s="6"/>
      <c r="F32" s="447"/>
      <c r="G32" s="133"/>
      <c r="H32" s="479">
        <f t="shared" si="0"/>
        <v>0</v>
      </c>
      <c r="I32" s="178"/>
      <c r="J32" s="146"/>
    </row>
    <row r="33" spans="1:10" ht="18" customHeight="1">
      <c r="A33" s="689"/>
      <c r="B33" s="446"/>
      <c r="C33" s="427"/>
      <c r="D33" s="287"/>
      <c r="E33" s="6"/>
      <c r="F33" s="447"/>
      <c r="G33" s="133"/>
      <c r="H33" s="479">
        <f t="shared" si="0"/>
        <v>0</v>
      </c>
      <c r="I33" s="178"/>
      <c r="J33" s="146"/>
    </row>
    <row r="34" spans="1:10" ht="18" customHeight="1">
      <c r="A34" s="689"/>
      <c r="B34" s="446"/>
      <c r="C34" s="427"/>
      <c r="D34" s="287"/>
      <c r="E34" s="6"/>
      <c r="F34" s="447"/>
      <c r="G34" s="133"/>
      <c r="H34" s="479">
        <f t="shared" si="0"/>
        <v>0</v>
      </c>
      <c r="I34" s="178"/>
      <c r="J34" s="146"/>
    </row>
    <row r="35" spans="1:10" ht="18" customHeight="1">
      <c r="A35" s="689"/>
      <c r="B35" s="446"/>
      <c r="C35" s="427"/>
      <c r="D35" s="287"/>
      <c r="E35" s="6"/>
      <c r="F35" s="447"/>
      <c r="G35" s="133"/>
      <c r="H35" s="479">
        <f t="shared" si="0"/>
        <v>0</v>
      </c>
      <c r="I35" s="178"/>
      <c r="J35" s="146"/>
    </row>
    <row r="36" spans="1:10" ht="18" customHeight="1">
      <c r="A36" s="689"/>
      <c r="B36" s="446"/>
      <c r="C36" s="427"/>
      <c r="D36" s="287"/>
      <c r="E36" s="6"/>
      <c r="F36" s="447"/>
      <c r="G36" s="133"/>
      <c r="H36" s="479">
        <f t="shared" si="0"/>
        <v>0</v>
      </c>
      <c r="I36" s="178"/>
      <c r="J36" s="146"/>
    </row>
    <row r="37" spans="1:10" ht="18" customHeight="1">
      <c r="A37" s="689"/>
      <c r="B37" s="446"/>
      <c r="C37" s="427"/>
      <c r="D37" s="287"/>
      <c r="E37" s="6"/>
      <c r="F37" s="447"/>
      <c r="G37" s="133"/>
      <c r="H37" s="479">
        <f t="shared" si="0"/>
        <v>0</v>
      </c>
      <c r="I37" s="178"/>
      <c r="J37" s="146"/>
    </row>
    <row r="38" spans="1:10" ht="18" customHeight="1">
      <c r="A38" s="689"/>
      <c r="B38" s="446"/>
      <c r="C38" s="427"/>
      <c r="D38" s="287"/>
      <c r="E38" s="6"/>
      <c r="F38" s="447"/>
      <c r="G38" s="133"/>
      <c r="H38" s="479">
        <f t="shared" si="0"/>
        <v>0</v>
      </c>
      <c r="I38" s="178"/>
      <c r="J38" s="146"/>
    </row>
    <row r="39" spans="1:10" ht="18" customHeight="1">
      <c r="A39" s="689"/>
      <c r="B39" s="446"/>
      <c r="C39" s="427"/>
      <c r="D39" s="287"/>
      <c r="E39" s="6"/>
      <c r="F39" s="447"/>
      <c r="G39" s="133"/>
      <c r="H39" s="479">
        <f t="shared" si="0"/>
        <v>0</v>
      </c>
      <c r="I39" s="178"/>
      <c r="J39" s="146"/>
    </row>
    <row r="40" spans="1:10" ht="18" customHeight="1">
      <c r="A40" s="689"/>
      <c r="B40" s="446"/>
      <c r="C40" s="427"/>
      <c r="D40" s="287"/>
      <c r="E40" s="6"/>
      <c r="F40" s="447"/>
      <c r="G40" s="133"/>
      <c r="H40" s="479">
        <f t="shared" si="0"/>
        <v>0</v>
      </c>
      <c r="I40" s="178"/>
      <c r="J40" s="146"/>
    </row>
    <row r="41" spans="1:10" ht="18" customHeight="1">
      <c r="A41" s="689"/>
      <c r="B41" s="446"/>
      <c r="C41" s="427"/>
      <c r="D41" s="287"/>
      <c r="E41" s="6"/>
      <c r="F41" s="447"/>
      <c r="G41" s="133"/>
      <c r="H41" s="479">
        <f t="shared" si="0"/>
        <v>0</v>
      </c>
      <c r="I41" s="179"/>
      <c r="J41" s="146"/>
    </row>
    <row r="42" spans="1:10" ht="18" customHeight="1">
      <c r="A42" s="689"/>
      <c r="B42" s="446"/>
      <c r="C42" s="427"/>
      <c r="D42" s="287"/>
      <c r="E42" s="6"/>
      <c r="F42" s="447"/>
      <c r="G42" s="133"/>
      <c r="H42" s="479">
        <f t="shared" si="0"/>
        <v>0</v>
      </c>
      <c r="I42" s="179"/>
      <c r="J42" s="146"/>
    </row>
    <row r="43" spans="1:10" ht="18" customHeight="1">
      <c r="A43" s="689"/>
      <c r="B43" s="446"/>
      <c r="C43" s="427"/>
      <c r="D43" s="287"/>
      <c r="E43" s="6"/>
      <c r="F43" s="447"/>
      <c r="G43" s="133"/>
      <c r="H43" s="479">
        <f t="shared" si="0"/>
        <v>0</v>
      </c>
      <c r="I43" s="179"/>
      <c r="J43" s="146"/>
    </row>
    <row r="44" spans="1:10" ht="18" customHeight="1">
      <c r="A44" s="690"/>
      <c r="B44" s="450"/>
      <c r="C44" s="432"/>
      <c r="D44" s="288"/>
      <c r="E44" s="180"/>
      <c r="F44" s="451"/>
      <c r="G44" s="136"/>
      <c r="H44" s="168">
        <f t="shared" si="0"/>
        <v>0</v>
      </c>
      <c r="I44" s="181"/>
      <c r="J44" s="182"/>
    </row>
    <row r="45" spans="1:10" ht="20.25" customHeight="1">
      <c r="A45" s="691" t="s">
        <v>120</v>
      </c>
      <c r="B45" s="692"/>
      <c r="C45" s="692"/>
      <c r="D45" s="692"/>
      <c r="E45" s="692"/>
      <c r="F45" s="692"/>
      <c r="G45" s="693"/>
      <c r="H45" s="476">
        <f>SUM(H10:H44)</f>
        <v>0</v>
      </c>
      <c r="I45" s="694" t="s">
        <v>17</v>
      </c>
      <c r="J45" s="695"/>
    </row>
    <row r="46" spans="1:10" ht="37.5" customHeight="1">
      <c r="A46" s="137" t="s">
        <v>2</v>
      </c>
      <c r="B46" s="678" t="s">
        <v>9</v>
      </c>
      <c r="C46" s="679"/>
      <c r="D46" s="680"/>
      <c r="E46" s="183" t="s">
        <v>4</v>
      </c>
      <c r="F46" s="336" t="s">
        <v>5</v>
      </c>
      <c r="G46" s="184" t="s">
        <v>6</v>
      </c>
      <c r="H46" s="140" t="s">
        <v>15</v>
      </c>
      <c r="I46" s="678" t="s">
        <v>8</v>
      </c>
      <c r="J46" s="681"/>
    </row>
    <row r="47" spans="1:11" s="22" customFormat="1" ht="18" customHeight="1">
      <c r="A47" s="688" t="s">
        <v>77</v>
      </c>
      <c r="B47" s="702"/>
      <c r="C47" s="703"/>
      <c r="D47" s="704"/>
      <c r="E47" s="130"/>
      <c r="F47" s="129"/>
      <c r="G47" s="131"/>
      <c r="H47" s="161">
        <f aca="true" t="shared" si="1" ref="H47:H58">ROUNDDOWN(E47*G47,0)</f>
        <v>0</v>
      </c>
      <c r="I47" s="705"/>
      <c r="J47" s="706"/>
      <c r="K47" s="335"/>
    </row>
    <row r="48" spans="1:11" s="22" customFormat="1" ht="18" customHeight="1">
      <c r="A48" s="689"/>
      <c r="B48" s="682"/>
      <c r="C48" s="684"/>
      <c r="D48" s="685"/>
      <c r="E48" s="132"/>
      <c r="F48" s="447"/>
      <c r="G48" s="133"/>
      <c r="H48" s="164">
        <f t="shared" si="1"/>
        <v>0</v>
      </c>
      <c r="I48" s="682"/>
      <c r="J48" s="683"/>
      <c r="K48" s="335"/>
    </row>
    <row r="49" spans="1:11" s="22" customFormat="1" ht="18" customHeight="1">
      <c r="A49" s="689"/>
      <c r="B49" s="682"/>
      <c r="C49" s="684"/>
      <c r="D49" s="685"/>
      <c r="E49" s="132"/>
      <c r="F49" s="447"/>
      <c r="G49" s="133"/>
      <c r="H49" s="164">
        <f t="shared" si="1"/>
        <v>0</v>
      </c>
      <c r="I49" s="682"/>
      <c r="J49" s="683"/>
      <c r="K49" s="335"/>
    </row>
    <row r="50" spans="1:11" s="22" customFormat="1" ht="18" customHeight="1">
      <c r="A50" s="689"/>
      <c r="B50" s="682"/>
      <c r="C50" s="684"/>
      <c r="D50" s="685"/>
      <c r="E50" s="132"/>
      <c r="F50" s="447"/>
      <c r="G50" s="133"/>
      <c r="H50" s="164">
        <f t="shared" si="1"/>
        <v>0</v>
      </c>
      <c r="I50" s="682"/>
      <c r="J50" s="683"/>
      <c r="K50" s="335"/>
    </row>
    <row r="51" spans="1:11" s="22" customFormat="1" ht="18" customHeight="1">
      <c r="A51" s="689"/>
      <c r="B51" s="682"/>
      <c r="C51" s="684"/>
      <c r="D51" s="685"/>
      <c r="E51" s="132"/>
      <c r="F51" s="447"/>
      <c r="G51" s="133"/>
      <c r="H51" s="164">
        <f t="shared" si="1"/>
        <v>0</v>
      </c>
      <c r="I51" s="682"/>
      <c r="J51" s="683"/>
      <c r="K51" s="335"/>
    </row>
    <row r="52" spans="1:11" s="22" customFormat="1" ht="18" customHeight="1">
      <c r="A52" s="689"/>
      <c r="B52" s="682"/>
      <c r="C52" s="684"/>
      <c r="D52" s="685"/>
      <c r="E52" s="132"/>
      <c r="F52" s="447"/>
      <c r="G52" s="133"/>
      <c r="H52" s="164">
        <f t="shared" si="1"/>
        <v>0</v>
      </c>
      <c r="I52" s="682"/>
      <c r="J52" s="683"/>
      <c r="K52" s="335"/>
    </row>
    <row r="53" spans="1:11" s="22" customFormat="1" ht="18" customHeight="1">
      <c r="A53" s="689"/>
      <c r="B53" s="682"/>
      <c r="C53" s="684"/>
      <c r="D53" s="685"/>
      <c r="E53" s="132"/>
      <c r="F53" s="447"/>
      <c r="G53" s="133"/>
      <c r="H53" s="164">
        <f t="shared" si="1"/>
        <v>0</v>
      </c>
      <c r="I53" s="682"/>
      <c r="J53" s="683"/>
      <c r="K53" s="335"/>
    </row>
    <row r="54" spans="1:11" s="22" customFormat="1" ht="18" customHeight="1">
      <c r="A54" s="689"/>
      <c r="B54" s="682"/>
      <c r="C54" s="684"/>
      <c r="D54" s="685"/>
      <c r="E54" s="132"/>
      <c r="F54" s="447"/>
      <c r="G54" s="133"/>
      <c r="H54" s="164">
        <f t="shared" si="1"/>
        <v>0</v>
      </c>
      <c r="I54" s="682"/>
      <c r="J54" s="683"/>
      <c r="K54" s="335"/>
    </row>
    <row r="55" spans="1:11" s="22" customFormat="1" ht="18" customHeight="1">
      <c r="A55" s="689"/>
      <c r="B55" s="682"/>
      <c r="C55" s="684"/>
      <c r="D55" s="685"/>
      <c r="E55" s="132"/>
      <c r="F55" s="447"/>
      <c r="G55" s="133"/>
      <c r="H55" s="164">
        <f t="shared" si="1"/>
        <v>0</v>
      </c>
      <c r="I55" s="682"/>
      <c r="J55" s="683"/>
      <c r="K55" s="335"/>
    </row>
    <row r="56" spans="1:11" s="22" customFormat="1" ht="18" customHeight="1">
      <c r="A56" s="689"/>
      <c r="B56" s="682"/>
      <c r="C56" s="684"/>
      <c r="D56" s="685"/>
      <c r="E56" s="132"/>
      <c r="F56" s="447"/>
      <c r="G56" s="133"/>
      <c r="H56" s="164">
        <f t="shared" si="1"/>
        <v>0</v>
      </c>
      <c r="I56" s="682"/>
      <c r="J56" s="683"/>
      <c r="K56" s="335"/>
    </row>
    <row r="57" spans="1:11" s="22" customFormat="1" ht="18" customHeight="1">
      <c r="A57" s="689"/>
      <c r="B57" s="682"/>
      <c r="C57" s="684"/>
      <c r="D57" s="685"/>
      <c r="E57" s="132"/>
      <c r="F57" s="447"/>
      <c r="G57" s="133"/>
      <c r="H57" s="164">
        <f t="shared" si="1"/>
        <v>0</v>
      </c>
      <c r="I57" s="682"/>
      <c r="J57" s="683"/>
      <c r="K57" s="335"/>
    </row>
    <row r="58" spans="1:11" s="22" customFormat="1" ht="18" customHeight="1">
      <c r="A58" s="690"/>
      <c r="B58" s="707"/>
      <c r="C58" s="708"/>
      <c r="D58" s="709"/>
      <c r="E58" s="180"/>
      <c r="F58" s="451"/>
      <c r="G58" s="136"/>
      <c r="H58" s="168">
        <f t="shared" si="1"/>
        <v>0</v>
      </c>
      <c r="I58" s="707"/>
      <c r="J58" s="710"/>
      <c r="K58" s="335"/>
    </row>
    <row r="59" spans="1:10" ht="20.25" customHeight="1" thickBot="1">
      <c r="A59" s="711" t="s">
        <v>10</v>
      </c>
      <c r="B59" s="712"/>
      <c r="C59" s="712"/>
      <c r="D59" s="712"/>
      <c r="E59" s="712"/>
      <c r="F59" s="712"/>
      <c r="G59" s="713"/>
      <c r="H59" s="477">
        <f>SUM(H47:H58)</f>
        <v>0</v>
      </c>
      <c r="I59" s="714" t="s">
        <v>17</v>
      </c>
      <c r="J59" s="715"/>
    </row>
    <row r="60" spans="1:10" ht="33" customHeight="1" thickBot="1">
      <c r="A60" s="696" t="s">
        <v>129</v>
      </c>
      <c r="B60" s="697"/>
      <c r="C60" s="698"/>
      <c r="D60" s="698"/>
      <c r="E60" s="698"/>
      <c r="F60" s="698"/>
      <c r="G60" s="699"/>
      <c r="H60" s="480">
        <f>ROUNDDOWN(H45+H59,0)</f>
        <v>0</v>
      </c>
      <c r="I60" s="700" t="s">
        <v>11</v>
      </c>
      <c r="J60" s="701"/>
    </row>
    <row r="61" spans="1:10" ht="13.5">
      <c r="A61" s="153" t="s">
        <v>12</v>
      </c>
      <c r="B61" s="34"/>
      <c r="C61" s="34"/>
      <c r="D61" s="34"/>
      <c r="E61" s="34"/>
      <c r="F61" s="34"/>
      <c r="G61" s="34"/>
      <c r="H61" s="36"/>
      <c r="I61" s="36"/>
      <c r="J61" s="36"/>
    </row>
    <row r="62" s="120" customFormat="1" ht="13.5"/>
  </sheetData>
  <sheetProtection password="FD89" sheet="1" formatRows="0" insertRows="0" deleteRows="0"/>
  <mergeCells count="35">
    <mergeCell ref="A60:G60"/>
    <mergeCell ref="I60:J60"/>
    <mergeCell ref="A47:A58"/>
    <mergeCell ref="B47:D47"/>
    <mergeCell ref="I47:J47"/>
    <mergeCell ref="B48:D48"/>
    <mergeCell ref="B58:D58"/>
    <mergeCell ref="I58:J58"/>
    <mergeCell ref="A59:G59"/>
    <mergeCell ref="I59:J59"/>
    <mergeCell ref="B56:D56"/>
    <mergeCell ref="I56:J56"/>
    <mergeCell ref="B57:D57"/>
    <mergeCell ref="I57:J57"/>
    <mergeCell ref="B54:D54"/>
    <mergeCell ref="I54:J54"/>
    <mergeCell ref="B55:D55"/>
    <mergeCell ref="I55:J55"/>
    <mergeCell ref="B52:D52"/>
    <mergeCell ref="I52:J52"/>
    <mergeCell ref="B53:D53"/>
    <mergeCell ref="I53:J53"/>
    <mergeCell ref="B50:D50"/>
    <mergeCell ref="I50:J50"/>
    <mergeCell ref="B51:D51"/>
    <mergeCell ref="I51:J51"/>
    <mergeCell ref="B46:D46"/>
    <mergeCell ref="I46:J46"/>
    <mergeCell ref="I48:J48"/>
    <mergeCell ref="B49:D49"/>
    <mergeCell ref="I49:J49"/>
    <mergeCell ref="A2:J2"/>
    <mergeCell ref="A10:A44"/>
    <mergeCell ref="A45:G45"/>
    <mergeCell ref="I45:J45"/>
  </mergeCells>
  <dataValidations count="3">
    <dataValidation allowBlank="1" showInputMessage="1" showErrorMessage="1" imeMode="disabled" sqref="H47:H60 H10:H45 G10:G44 E47:E58 G47:G58"/>
    <dataValidation operator="greaterThan" allowBlank="1" showInputMessage="1" showErrorMessage="1" error="正の整数を入力してください" imeMode="disabled" sqref="E10:E44"/>
    <dataValidation allowBlank="1" showInputMessage="1" showErrorMessage="1" imeMode="off" sqref="H47:H58 H10:H44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70" zoomScaleNormal="9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3" width="7.57421875" style="23" customWidth="1"/>
    <col min="4" max="5" width="18.57421875" style="23" customWidth="1"/>
    <col min="6" max="6" width="7.421875" style="23" customWidth="1"/>
    <col min="7" max="7" width="6.8515625" style="23" customWidth="1"/>
    <col min="8" max="10" width="12.28125" style="23" customWidth="1"/>
    <col min="11" max="11" width="13.421875" style="23" customWidth="1"/>
    <col min="12" max="12" width="9.00390625" style="120" customWidth="1"/>
    <col min="13" max="13" width="9.00390625" style="23" customWidth="1"/>
    <col min="14" max="14" width="47.7109375" style="23" customWidth="1"/>
    <col min="15" max="16384" width="9.00390625" style="23" customWidth="1"/>
  </cols>
  <sheetData>
    <row r="1" spans="1:11" ht="18" customHeight="1">
      <c r="A1" s="118"/>
      <c r="B1" s="118"/>
      <c r="C1" s="28"/>
      <c r="D1" s="28"/>
      <c r="E1" s="28"/>
      <c r="F1" s="28"/>
      <c r="G1" s="28"/>
      <c r="H1" s="28"/>
      <c r="I1" s="28"/>
      <c r="J1" s="28"/>
      <c r="K1" s="119"/>
    </row>
    <row r="2" spans="1:11" ht="21">
      <c r="A2" s="686" t="s">
        <v>25</v>
      </c>
      <c r="B2" s="686"/>
      <c r="C2" s="686"/>
      <c r="D2" s="687"/>
      <c r="E2" s="687"/>
      <c r="F2" s="687"/>
      <c r="G2" s="687"/>
      <c r="H2" s="687"/>
      <c r="I2" s="687"/>
      <c r="J2" s="687"/>
      <c r="K2" s="687"/>
    </row>
    <row r="3" spans="1:11" ht="15" customHeight="1">
      <c r="A3" s="459"/>
      <c r="B3" s="459"/>
      <c r="C3" s="428"/>
      <c r="D3" s="429"/>
      <c r="E3" s="429"/>
      <c r="F3" s="429"/>
      <c r="G3" s="429"/>
      <c r="H3" s="429"/>
      <c r="I3" s="429"/>
      <c r="J3" s="429"/>
      <c r="K3" s="429"/>
    </row>
    <row r="4" spans="1:11" ht="13.5" customHeight="1">
      <c r="A4" s="121"/>
      <c r="B4" s="32"/>
      <c r="C4" s="428"/>
      <c r="D4" s="429"/>
      <c r="E4" s="429"/>
      <c r="F4" s="429"/>
      <c r="G4" s="429"/>
      <c r="H4" s="429"/>
      <c r="I4" s="429"/>
      <c r="J4" s="429"/>
      <c r="K4" s="429"/>
    </row>
    <row r="5" spans="1:11" ht="13.5" customHeight="1">
      <c r="A5" s="121" t="s">
        <v>150</v>
      </c>
      <c r="B5" s="32"/>
      <c r="C5" s="428"/>
      <c r="D5" s="429"/>
      <c r="E5" s="429"/>
      <c r="F5" s="429"/>
      <c r="G5" s="429"/>
      <c r="H5" s="429"/>
      <c r="I5" s="429"/>
      <c r="J5" s="429"/>
      <c r="K5" s="429"/>
    </row>
    <row r="6" spans="1:11" ht="13.5" customHeight="1">
      <c r="A6" s="120" t="s">
        <v>149</v>
      </c>
      <c r="B6" s="122"/>
      <c r="C6" s="428"/>
      <c r="D6" s="429"/>
      <c r="E6" s="429"/>
      <c r="F6" s="429"/>
      <c r="G6" s="429"/>
      <c r="H6" s="429"/>
      <c r="I6" s="429"/>
      <c r="J6" s="429"/>
      <c r="K6" s="429"/>
    </row>
    <row r="7" spans="1:11" ht="14.25">
      <c r="A7" s="28"/>
      <c r="B7" s="28"/>
      <c r="C7" s="123"/>
      <c r="D7" s="28"/>
      <c r="E7" s="28"/>
      <c r="F7" s="28"/>
      <c r="G7" s="28"/>
      <c r="H7" s="28"/>
      <c r="I7" s="28"/>
      <c r="J7" s="28"/>
      <c r="K7" s="124" t="s">
        <v>0</v>
      </c>
    </row>
    <row r="8" spans="1:11" ht="23.25" customHeight="1" thickBot="1">
      <c r="A8" s="125" t="s">
        <v>1</v>
      </c>
      <c r="B8" s="125"/>
      <c r="C8" s="123"/>
      <c r="D8" s="28"/>
      <c r="E8" s="28"/>
      <c r="F8" s="28"/>
      <c r="G8" s="28"/>
      <c r="H8" s="28"/>
      <c r="I8" s="28"/>
      <c r="J8" s="28"/>
      <c r="K8" s="159" t="s">
        <v>211</v>
      </c>
    </row>
    <row r="9" spans="1:11" ht="37.5" customHeight="1">
      <c r="A9" s="126" t="s">
        <v>2</v>
      </c>
      <c r="B9" s="458" t="s">
        <v>19</v>
      </c>
      <c r="C9" s="127" t="s">
        <v>90</v>
      </c>
      <c r="D9" s="457" t="s">
        <v>60</v>
      </c>
      <c r="E9" s="464" t="s">
        <v>3</v>
      </c>
      <c r="F9" s="456" t="s">
        <v>4</v>
      </c>
      <c r="G9" s="465" t="s">
        <v>5</v>
      </c>
      <c r="H9" s="464" t="s">
        <v>33</v>
      </c>
      <c r="I9" s="466" t="s">
        <v>14</v>
      </c>
      <c r="J9" s="752" t="s">
        <v>8</v>
      </c>
      <c r="K9" s="753"/>
    </row>
    <row r="10" spans="1:12" s="22" customFormat="1" ht="18" customHeight="1">
      <c r="A10" s="724" t="s">
        <v>208</v>
      </c>
      <c r="B10" s="449" t="s">
        <v>38</v>
      </c>
      <c r="C10" s="129"/>
      <c r="D10" s="434"/>
      <c r="E10" s="289"/>
      <c r="F10" s="130"/>
      <c r="G10" s="129"/>
      <c r="H10" s="131"/>
      <c r="I10" s="481">
        <f aca="true" t="shared" si="0" ref="I10:I19">ROUNDDOWN(F10*H10,0)</f>
        <v>0</v>
      </c>
      <c r="J10" s="754"/>
      <c r="K10" s="706"/>
      <c r="L10" s="335"/>
    </row>
    <row r="11" spans="1:12" s="22" customFormat="1" ht="18" customHeight="1">
      <c r="A11" s="725"/>
      <c r="B11" s="446"/>
      <c r="C11" s="447"/>
      <c r="D11" s="427"/>
      <c r="E11" s="287"/>
      <c r="F11" s="132"/>
      <c r="G11" s="447"/>
      <c r="H11" s="133"/>
      <c r="I11" s="482">
        <f t="shared" si="0"/>
        <v>0</v>
      </c>
      <c r="J11" s="716"/>
      <c r="K11" s="683"/>
      <c r="L11" s="335"/>
    </row>
    <row r="12" spans="1:12" s="22" customFormat="1" ht="18" customHeight="1">
      <c r="A12" s="725"/>
      <c r="B12" s="446"/>
      <c r="C12" s="447"/>
      <c r="D12" s="427"/>
      <c r="E12" s="287"/>
      <c r="F12" s="132"/>
      <c r="G12" s="447"/>
      <c r="H12" s="133"/>
      <c r="I12" s="482">
        <f t="shared" si="0"/>
        <v>0</v>
      </c>
      <c r="J12" s="716"/>
      <c r="K12" s="683"/>
      <c r="L12" s="335"/>
    </row>
    <row r="13" spans="1:14" s="22" customFormat="1" ht="18" customHeight="1">
      <c r="A13" s="725"/>
      <c r="B13" s="446"/>
      <c r="C13" s="447"/>
      <c r="D13" s="427"/>
      <c r="E13" s="287"/>
      <c r="F13" s="132"/>
      <c r="G13" s="447"/>
      <c r="H13" s="133"/>
      <c r="I13" s="482">
        <f t="shared" si="0"/>
        <v>0</v>
      </c>
      <c r="J13" s="716"/>
      <c r="K13" s="683"/>
      <c r="L13" s="335"/>
      <c r="N13" s="364"/>
    </row>
    <row r="14" spans="1:12" s="22" customFormat="1" ht="18" customHeight="1">
      <c r="A14" s="725"/>
      <c r="B14" s="446"/>
      <c r="C14" s="447"/>
      <c r="D14" s="427"/>
      <c r="E14" s="287"/>
      <c r="F14" s="132"/>
      <c r="G14" s="447"/>
      <c r="H14" s="133"/>
      <c r="I14" s="482">
        <f t="shared" si="0"/>
        <v>0</v>
      </c>
      <c r="J14" s="716"/>
      <c r="K14" s="683"/>
      <c r="L14" s="335"/>
    </row>
    <row r="15" spans="1:12" s="22" customFormat="1" ht="18" customHeight="1">
      <c r="A15" s="725"/>
      <c r="B15" s="446"/>
      <c r="C15" s="447"/>
      <c r="D15" s="427"/>
      <c r="E15" s="287"/>
      <c r="F15" s="132"/>
      <c r="G15" s="447"/>
      <c r="H15" s="133"/>
      <c r="I15" s="482">
        <f t="shared" si="0"/>
        <v>0</v>
      </c>
      <c r="J15" s="716"/>
      <c r="K15" s="683"/>
      <c r="L15" s="335"/>
    </row>
    <row r="16" spans="1:12" s="22" customFormat="1" ht="18" customHeight="1">
      <c r="A16" s="725"/>
      <c r="B16" s="446"/>
      <c r="C16" s="447"/>
      <c r="D16" s="427"/>
      <c r="E16" s="287"/>
      <c r="F16" s="132"/>
      <c r="G16" s="447"/>
      <c r="H16" s="133"/>
      <c r="I16" s="482">
        <f t="shared" si="0"/>
        <v>0</v>
      </c>
      <c r="J16" s="716"/>
      <c r="K16" s="683"/>
      <c r="L16" s="335"/>
    </row>
    <row r="17" spans="1:12" s="22" customFormat="1" ht="18" customHeight="1">
      <c r="A17" s="725"/>
      <c r="B17" s="446"/>
      <c r="C17" s="447"/>
      <c r="D17" s="427"/>
      <c r="E17" s="287"/>
      <c r="F17" s="132"/>
      <c r="G17" s="447"/>
      <c r="H17" s="133"/>
      <c r="I17" s="482">
        <f t="shared" si="0"/>
        <v>0</v>
      </c>
      <c r="J17" s="716"/>
      <c r="K17" s="683"/>
      <c r="L17" s="335"/>
    </row>
    <row r="18" spans="1:12" s="22" customFormat="1" ht="18" customHeight="1">
      <c r="A18" s="725"/>
      <c r="B18" s="446"/>
      <c r="C18" s="447"/>
      <c r="D18" s="427"/>
      <c r="E18" s="287"/>
      <c r="F18" s="132"/>
      <c r="G18" s="447"/>
      <c r="H18" s="133"/>
      <c r="I18" s="482">
        <f t="shared" si="0"/>
        <v>0</v>
      </c>
      <c r="J18" s="716"/>
      <c r="K18" s="683"/>
      <c r="L18" s="335"/>
    </row>
    <row r="19" spans="1:12" s="22" customFormat="1" ht="18" customHeight="1">
      <c r="A19" s="726"/>
      <c r="B19" s="452"/>
      <c r="C19" s="451"/>
      <c r="D19" s="432"/>
      <c r="E19" s="288"/>
      <c r="F19" s="135"/>
      <c r="G19" s="451"/>
      <c r="H19" s="136"/>
      <c r="I19" s="483">
        <f t="shared" si="0"/>
        <v>0</v>
      </c>
      <c r="J19" s="784"/>
      <c r="K19" s="710"/>
      <c r="L19" s="335"/>
    </row>
    <row r="20" spans="1:11" ht="24.75" customHeight="1">
      <c r="A20" s="717" t="s">
        <v>126</v>
      </c>
      <c r="B20" s="718"/>
      <c r="C20" s="718"/>
      <c r="D20" s="718"/>
      <c r="E20" s="718"/>
      <c r="F20" s="718"/>
      <c r="G20" s="718"/>
      <c r="H20" s="719"/>
      <c r="I20" s="484">
        <f>SUM(I10:I19)</f>
        <v>0</v>
      </c>
      <c r="J20" s="730" t="s">
        <v>17</v>
      </c>
      <c r="K20" s="731"/>
    </row>
    <row r="21" spans="1:11" ht="37.5" customHeight="1">
      <c r="A21" s="137" t="s">
        <v>2</v>
      </c>
      <c r="B21" s="138" t="s">
        <v>19</v>
      </c>
      <c r="C21" s="139" t="s">
        <v>90</v>
      </c>
      <c r="D21" s="438" t="s">
        <v>60</v>
      </c>
      <c r="E21" s="437" t="s">
        <v>3</v>
      </c>
      <c r="F21" s="441" t="s">
        <v>4</v>
      </c>
      <c r="G21" s="438" t="s">
        <v>5</v>
      </c>
      <c r="H21" s="437" t="s">
        <v>34</v>
      </c>
      <c r="I21" s="140" t="s">
        <v>14</v>
      </c>
      <c r="J21" s="141" t="s">
        <v>7</v>
      </c>
      <c r="K21" s="142" t="s">
        <v>35</v>
      </c>
    </row>
    <row r="22" spans="1:12" s="22" customFormat="1" ht="18" customHeight="1">
      <c r="A22" s="724" t="s">
        <v>209</v>
      </c>
      <c r="B22" s="449"/>
      <c r="C22" s="129"/>
      <c r="D22" s="434"/>
      <c r="E22" s="286"/>
      <c r="F22" s="130"/>
      <c r="G22" s="129"/>
      <c r="H22" s="131"/>
      <c r="I22" s="478">
        <f aca="true" t="shared" si="1" ref="I22:I28">ROUNDDOWN(F22*H22,0)</f>
        <v>0</v>
      </c>
      <c r="J22" s="143"/>
      <c r="K22" s="144"/>
      <c r="L22" s="335"/>
    </row>
    <row r="23" spans="1:12" s="22" customFormat="1" ht="18" customHeight="1">
      <c r="A23" s="725"/>
      <c r="B23" s="446"/>
      <c r="C23" s="447"/>
      <c r="D23" s="427"/>
      <c r="E23" s="287"/>
      <c r="F23" s="132"/>
      <c r="G23" s="447"/>
      <c r="H23" s="133"/>
      <c r="I23" s="479">
        <f t="shared" si="1"/>
        <v>0</v>
      </c>
      <c r="J23" s="145"/>
      <c r="K23" s="146"/>
      <c r="L23" s="335"/>
    </row>
    <row r="24" spans="1:12" s="22" customFormat="1" ht="18" customHeight="1">
      <c r="A24" s="725"/>
      <c r="B24" s="446"/>
      <c r="C24" s="447"/>
      <c r="D24" s="427"/>
      <c r="E24" s="287"/>
      <c r="F24" s="132"/>
      <c r="G24" s="447"/>
      <c r="H24" s="133"/>
      <c r="I24" s="479">
        <f t="shared" si="1"/>
        <v>0</v>
      </c>
      <c r="J24" s="145"/>
      <c r="K24" s="146"/>
      <c r="L24" s="335"/>
    </row>
    <row r="25" spans="1:12" s="22" customFormat="1" ht="18" customHeight="1">
      <c r="A25" s="725"/>
      <c r="B25" s="446"/>
      <c r="C25" s="447"/>
      <c r="D25" s="427"/>
      <c r="E25" s="287"/>
      <c r="F25" s="132"/>
      <c r="G25" s="447"/>
      <c r="H25" s="133"/>
      <c r="I25" s="479">
        <f t="shared" si="1"/>
        <v>0</v>
      </c>
      <c r="J25" s="145"/>
      <c r="K25" s="146"/>
      <c r="L25" s="335"/>
    </row>
    <row r="26" spans="1:14" s="22" customFormat="1" ht="18" customHeight="1">
      <c r="A26" s="725"/>
      <c r="B26" s="446"/>
      <c r="C26" s="447"/>
      <c r="D26" s="427"/>
      <c r="E26" s="287"/>
      <c r="F26" s="132"/>
      <c r="G26" s="447"/>
      <c r="H26" s="133"/>
      <c r="I26" s="479">
        <f t="shared" si="1"/>
        <v>0</v>
      </c>
      <c r="J26" s="145"/>
      <c r="K26" s="146"/>
      <c r="L26" s="335"/>
      <c r="N26" s="365"/>
    </row>
    <row r="27" spans="1:12" s="22" customFormat="1" ht="18" customHeight="1">
      <c r="A27" s="725"/>
      <c r="B27" s="446"/>
      <c r="C27" s="447"/>
      <c r="D27" s="427"/>
      <c r="E27" s="287"/>
      <c r="F27" s="132"/>
      <c r="G27" s="447"/>
      <c r="H27" s="133"/>
      <c r="I27" s="479">
        <f t="shared" si="1"/>
        <v>0</v>
      </c>
      <c r="J27" s="145"/>
      <c r="K27" s="146"/>
      <c r="L27" s="335"/>
    </row>
    <row r="28" spans="1:14" s="22" customFormat="1" ht="18" customHeight="1">
      <c r="A28" s="726"/>
      <c r="B28" s="452"/>
      <c r="C28" s="451"/>
      <c r="D28" s="432"/>
      <c r="E28" s="288"/>
      <c r="F28" s="135"/>
      <c r="G28" s="451"/>
      <c r="H28" s="136"/>
      <c r="I28" s="485">
        <f t="shared" si="1"/>
        <v>0</v>
      </c>
      <c r="J28" s="147"/>
      <c r="K28" s="148"/>
      <c r="L28" s="335"/>
      <c r="N28" s="366"/>
    </row>
    <row r="29" spans="1:14" ht="24.75" customHeight="1">
      <c r="A29" s="717" t="s">
        <v>22</v>
      </c>
      <c r="B29" s="718"/>
      <c r="C29" s="718"/>
      <c r="D29" s="718"/>
      <c r="E29" s="718"/>
      <c r="F29" s="718"/>
      <c r="G29" s="718"/>
      <c r="H29" s="719"/>
      <c r="I29" s="486">
        <f>SUM(I22:I28)</f>
        <v>0</v>
      </c>
      <c r="J29" s="722" t="s">
        <v>82</v>
      </c>
      <c r="K29" s="723"/>
      <c r="N29" s="149"/>
    </row>
    <row r="30" spans="1:11" ht="37.5" customHeight="1">
      <c r="A30" s="137" t="s">
        <v>2</v>
      </c>
      <c r="B30" s="736" t="s">
        <v>9</v>
      </c>
      <c r="C30" s="737"/>
      <c r="D30" s="737"/>
      <c r="E30" s="738"/>
      <c r="F30" s="441" t="s">
        <v>4</v>
      </c>
      <c r="G30" s="438" t="s">
        <v>5</v>
      </c>
      <c r="H30" s="437" t="s">
        <v>6</v>
      </c>
      <c r="I30" s="150" t="s">
        <v>15</v>
      </c>
      <c r="J30" s="755" t="s">
        <v>8</v>
      </c>
      <c r="K30" s="756"/>
    </row>
    <row r="31" spans="1:12" s="22" customFormat="1" ht="18" customHeight="1">
      <c r="A31" s="727" t="s">
        <v>210</v>
      </c>
      <c r="B31" s="705"/>
      <c r="C31" s="732"/>
      <c r="D31" s="732"/>
      <c r="E31" s="739"/>
      <c r="F31" s="130"/>
      <c r="G31" s="129"/>
      <c r="H31" s="131"/>
      <c r="I31" s="478">
        <f>ROUNDDOWN(F31*H31,0)</f>
        <v>0</v>
      </c>
      <c r="J31" s="705"/>
      <c r="K31" s="706"/>
      <c r="L31" s="335"/>
    </row>
    <row r="32" spans="1:12" s="22" customFormat="1" ht="18" customHeight="1">
      <c r="A32" s="728"/>
      <c r="B32" s="682"/>
      <c r="C32" s="684"/>
      <c r="D32" s="684"/>
      <c r="E32" s="685"/>
      <c r="F32" s="132"/>
      <c r="G32" s="447"/>
      <c r="H32" s="133"/>
      <c r="I32" s="479">
        <f>ROUNDDOWN(F32*H32,0)</f>
        <v>0</v>
      </c>
      <c r="J32" s="682"/>
      <c r="K32" s="683"/>
      <c r="L32" s="335"/>
    </row>
    <row r="33" spans="1:13" s="22" customFormat="1" ht="18" customHeight="1">
      <c r="A33" s="729"/>
      <c r="B33" s="707"/>
      <c r="C33" s="708"/>
      <c r="D33" s="708"/>
      <c r="E33" s="709"/>
      <c r="F33" s="135"/>
      <c r="G33" s="451"/>
      <c r="H33" s="136"/>
      <c r="I33" s="485">
        <f>ROUNDDOWN(F33*H33,0)</f>
        <v>0</v>
      </c>
      <c r="J33" s="707"/>
      <c r="K33" s="710"/>
      <c r="L33" s="335"/>
      <c r="M33" s="367"/>
    </row>
    <row r="34" spans="1:11" ht="24.75" customHeight="1">
      <c r="A34" s="717" t="s">
        <v>10</v>
      </c>
      <c r="B34" s="720"/>
      <c r="C34" s="720"/>
      <c r="D34" s="720"/>
      <c r="E34" s="720"/>
      <c r="F34" s="720"/>
      <c r="G34" s="720"/>
      <c r="H34" s="721"/>
      <c r="I34" s="487">
        <f>SUM(I31:I33)</f>
        <v>0</v>
      </c>
      <c r="J34" s="722" t="s">
        <v>82</v>
      </c>
      <c r="K34" s="723"/>
    </row>
    <row r="35" spans="1:11" ht="24.75" customHeight="1">
      <c r="A35" s="733" t="s">
        <v>101</v>
      </c>
      <c r="B35" s="734"/>
      <c r="C35" s="734"/>
      <c r="D35" s="734"/>
      <c r="E35" s="734"/>
      <c r="F35" s="734"/>
      <c r="G35" s="734"/>
      <c r="H35" s="735"/>
      <c r="I35" s="486">
        <f>I20+I29+I34</f>
        <v>0</v>
      </c>
      <c r="J35" s="722" t="s">
        <v>82</v>
      </c>
      <c r="K35" s="723"/>
    </row>
    <row r="36" spans="1:11" ht="37.5" customHeight="1">
      <c r="A36" s="137" t="s">
        <v>2</v>
      </c>
      <c r="B36" s="138" t="s">
        <v>94</v>
      </c>
      <c r="C36" s="745" t="s">
        <v>60</v>
      </c>
      <c r="D36" s="745"/>
      <c r="E36" s="437" t="s">
        <v>3</v>
      </c>
      <c r="F36" s="441" t="s">
        <v>4</v>
      </c>
      <c r="G36" s="438" t="s">
        <v>5</v>
      </c>
      <c r="H36" s="437" t="s">
        <v>6</v>
      </c>
      <c r="I36" s="140" t="s">
        <v>14</v>
      </c>
      <c r="J36" s="141" t="s">
        <v>7</v>
      </c>
      <c r="K36" s="142" t="s">
        <v>83</v>
      </c>
    </row>
    <row r="37" spans="1:12" s="22" customFormat="1" ht="18" customHeight="1">
      <c r="A37" s="724" t="s">
        <v>121</v>
      </c>
      <c r="B37" s="449"/>
      <c r="C37" s="732"/>
      <c r="D37" s="732"/>
      <c r="E37" s="286"/>
      <c r="F37" s="130"/>
      <c r="G37" s="129"/>
      <c r="H37" s="152"/>
      <c r="I37" s="478">
        <f>ROUNDDOWN(F37*H37,0)</f>
        <v>0</v>
      </c>
      <c r="J37" s="143"/>
      <c r="K37" s="144"/>
      <c r="L37" s="335"/>
    </row>
    <row r="38" spans="1:12" s="22" customFormat="1" ht="18" customHeight="1">
      <c r="A38" s="725"/>
      <c r="B38" s="446"/>
      <c r="C38" s="684"/>
      <c r="D38" s="684"/>
      <c r="E38" s="287"/>
      <c r="F38" s="132"/>
      <c r="G38" s="447"/>
      <c r="H38" s="133"/>
      <c r="I38" s="479">
        <f>ROUNDDOWN(F38*H38,0)</f>
        <v>0</v>
      </c>
      <c r="J38" s="145"/>
      <c r="K38" s="146"/>
      <c r="L38" s="335"/>
    </row>
    <row r="39" spans="1:12" s="22" customFormat="1" ht="18" customHeight="1">
      <c r="A39" s="725"/>
      <c r="B39" s="446"/>
      <c r="C39" s="684"/>
      <c r="D39" s="684"/>
      <c r="E39" s="287"/>
      <c r="F39" s="132"/>
      <c r="G39" s="447"/>
      <c r="H39" s="133"/>
      <c r="I39" s="479">
        <f>ROUNDDOWN(F39*H39,0)</f>
        <v>0</v>
      </c>
      <c r="J39" s="145"/>
      <c r="K39" s="146"/>
      <c r="L39" s="335"/>
    </row>
    <row r="40" spans="1:12" s="22" customFormat="1" ht="18" customHeight="1">
      <c r="A40" s="725"/>
      <c r="B40" s="446"/>
      <c r="C40" s="684"/>
      <c r="D40" s="684"/>
      <c r="E40" s="287"/>
      <c r="F40" s="132"/>
      <c r="G40" s="447"/>
      <c r="H40" s="133"/>
      <c r="I40" s="479">
        <f>ROUNDDOWN(F40*H40,0)</f>
        <v>0</v>
      </c>
      <c r="J40" s="145"/>
      <c r="K40" s="146"/>
      <c r="L40" s="335"/>
    </row>
    <row r="41" spans="1:12" s="22" customFormat="1" ht="18" customHeight="1">
      <c r="A41" s="726"/>
      <c r="B41" s="452"/>
      <c r="C41" s="708"/>
      <c r="D41" s="708"/>
      <c r="E41" s="288"/>
      <c r="F41" s="135"/>
      <c r="G41" s="451"/>
      <c r="H41" s="136"/>
      <c r="I41" s="485">
        <f>ROUNDDOWN(F41*H41,0)</f>
        <v>0</v>
      </c>
      <c r="J41" s="147"/>
      <c r="K41" s="148"/>
      <c r="L41" s="335"/>
    </row>
    <row r="42" spans="1:11" ht="24.75" customHeight="1">
      <c r="A42" s="749" t="s">
        <v>124</v>
      </c>
      <c r="B42" s="750"/>
      <c r="C42" s="750"/>
      <c r="D42" s="750"/>
      <c r="E42" s="750"/>
      <c r="F42" s="750"/>
      <c r="G42" s="750"/>
      <c r="H42" s="751"/>
      <c r="I42" s="484">
        <f>SUM(I37:I41)</f>
        <v>0</v>
      </c>
      <c r="J42" s="722" t="s">
        <v>82</v>
      </c>
      <c r="K42" s="723"/>
    </row>
    <row r="43" spans="1:11" ht="37.5" customHeight="1">
      <c r="A43" s="137" t="s">
        <v>2</v>
      </c>
      <c r="B43" s="736" t="s">
        <v>9</v>
      </c>
      <c r="C43" s="737"/>
      <c r="D43" s="737"/>
      <c r="E43" s="738"/>
      <c r="F43" s="441" t="s">
        <v>4</v>
      </c>
      <c r="G43" s="438" t="s">
        <v>5</v>
      </c>
      <c r="H43" s="437" t="s">
        <v>6</v>
      </c>
      <c r="I43" s="150" t="s">
        <v>15</v>
      </c>
      <c r="J43" s="755" t="s">
        <v>8</v>
      </c>
      <c r="K43" s="756"/>
    </row>
    <row r="44" spans="1:12" s="22" customFormat="1" ht="18" customHeight="1">
      <c r="A44" s="724" t="s">
        <v>99</v>
      </c>
      <c r="B44" s="705"/>
      <c r="C44" s="732"/>
      <c r="D44" s="732"/>
      <c r="E44" s="739"/>
      <c r="F44" s="130"/>
      <c r="G44" s="129"/>
      <c r="H44" s="152"/>
      <c r="I44" s="488">
        <f>ROUNDDOWN(F44*H44,0)</f>
        <v>0</v>
      </c>
      <c r="J44" s="705"/>
      <c r="K44" s="706"/>
      <c r="L44" s="335"/>
    </row>
    <row r="45" spans="1:12" s="22" customFormat="1" ht="18" customHeight="1">
      <c r="A45" s="725"/>
      <c r="B45" s="682"/>
      <c r="C45" s="684"/>
      <c r="D45" s="684"/>
      <c r="E45" s="685"/>
      <c r="F45" s="132"/>
      <c r="G45" s="447"/>
      <c r="H45" s="133"/>
      <c r="I45" s="479">
        <f>ROUNDDOWN(F45*H45,0)</f>
        <v>0</v>
      </c>
      <c r="J45" s="682"/>
      <c r="K45" s="683"/>
      <c r="L45" s="335"/>
    </row>
    <row r="46" spans="1:13" s="22" customFormat="1" ht="18" customHeight="1">
      <c r="A46" s="725"/>
      <c r="B46" s="682"/>
      <c r="C46" s="684"/>
      <c r="D46" s="684"/>
      <c r="E46" s="685"/>
      <c r="F46" s="132"/>
      <c r="G46" s="447"/>
      <c r="H46" s="133"/>
      <c r="I46" s="479">
        <f>ROUNDDOWN(F46*H46,0)</f>
        <v>0</v>
      </c>
      <c r="J46" s="682"/>
      <c r="K46" s="683"/>
      <c r="L46" s="335"/>
      <c r="M46" s="367"/>
    </row>
    <row r="47" spans="1:13" s="22" customFormat="1" ht="18" customHeight="1">
      <c r="A47" s="725"/>
      <c r="B47" s="682"/>
      <c r="C47" s="684"/>
      <c r="D47" s="684"/>
      <c r="E47" s="685"/>
      <c r="F47" s="132"/>
      <c r="G47" s="447"/>
      <c r="H47" s="133"/>
      <c r="I47" s="479">
        <f>ROUNDDOWN(F47*H47,0)</f>
        <v>0</v>
      </c>
      <c r="J47" s="682"/>
      <c r="K47" s="683"/>
      <c r="L47" s="335"/>
      <c r="M47" s="367"/>
    </row>
    <row r="48" spans="1:13" s="22" customFormat="1" ht="18" customHeight="1">
      <c r="A48" s="726"/>
      <c r="B48" s="707"/>
      <c r="C48" s="708"/>
      <c r="D48" s="708"/>
      <c r="E48" s="709"/>
      <c r="F48" s="135"/>
      <c r="G48" s="451"/>
      <c r="H48" s="136"/>
      <c r="I48" s="485">
        <f>ROUNDDOWN(F48*H48,0)</f>
        <v>0</v>
      </c>
      <c r="J48" s="707"/>
      <c r="K48" s="710"/>
      <c r="L48" s="335"/>
      <c r="M48" s="367"/>
    </row>
    <row r="49" spans="1:11" ht="24.75" customHeight="1">
      <c r="A49" s="717" t="s">
        <v>106</v>
      </c>
      <c r="B49" s="742"/>
      <c r="C49" s="742"/>
      <c r="D49" s="742"/>
      <c r="E49" s="742"/>
      <c r="F49" s="742"/>
      <c r="G49" s="742"/>
      <c r="H49" s="743"/>
      <c r="I49" s="489">
        <f>SUM(I44:I48)</f>
        <v>0</v>
      </c>
      <c r="J49" s="744" t="s">
        <v>82</v>
      </c>
      <c r="K49" s="731"/>
    </row>
    <row r="50" spans="1:11" ht="27" customHeight="1" thickBot="1">
      <c r="A50" s="746" t="s">
        <v>100</v>
      </c>
      <c r="B50" s="747"/>
      <c r="C50" s="747"/>
      <c r="D50" s="747"/>
      <c r="E50" s="747"/>
      <c r="F50" s="747"/>
      <c r="G50" s="747"/>
      <c r="H50" s="748"/>
      <c r="I50" s="480">
        <f>I42+I49</f>
        <v>0</v>
      </c>
      <c r="J50" s="740"/>
      <c r="K50" s="741"/>
    </row>
    <row r="51" spans="1:11" ht="33" customHeight="1" thickBot="1">
      <c r="A51" s="759" t="s">
        <v>16</v>
      </c>
      <c r="B51" s="760"/>
      <c r="C51" s="760"/>
      <c r="D51" s="760"/>
      <c r="E51" s="760"/>
      <c r="F51" s="760"/>
      <c r="G51" s="760"/>
      <c r="H51" s="761"/>
      <c r="I51" s="490">
        <f>I35+I50</f>
        <v>0</v>
      </c>
      <c r="J51" s="757" t="s">
        <v>11</v>
      </c>
      <c r="K51" s="758"/>
    </row>
    <row r="52" spans="1:12" s="28" customFormat="1" ht="13.5">
      <c r="A52" s="153"/>
      <c r="B52" s="153"/>
      <c r="C52" s="34"/>
      <c r="D52" s="34"/>
      <c r="E52" s="34"/>
      <c r="F52" s="34"/>
      <c r="G52" s="34"/>
      <c r="H52" s="34"/>
      <c r="I52" s="36"/>
      <c r="J52" s="36"/>
      <c r="K52" s="36"/>
      <c r="L52" s="120"/>
    </row>
    <row r="53" spans="1:10" ht="24.75" customHeight="1" thickBot="1">
      <c r="A53" s="154" t="s">
        <v>64</v>
      </c>
      <c r="B53" s="34"/>
      <c r="C53" s="34"/>
      <c r="D53" s="34"/>
      <c r="E53" s="34"/>
      <c r="F53" s="34"/>
      <c r="G53" s="34"/>
      <c r="H53" s="36"/>
      <c r="I53" s="36"/>
      <c r="J53" s="155"/>
    </row>
    <row r="54" spans="1:11" ht="38.25" customHeight="1">
      <c r="A54" s="156" t="s">
        <v>2</v>
      </c>
      <c r="B54" s="768" t="s">
        <v>9</v>
      </c>
      <c r="C54" s="768"/>
      <c r="D54" s="768"/>
      <c r="E54" s="768"/>
      <c r="F54" s="768"/>
      <c r="G54" s="768"/>
      <c r="H54" s="768"/>
      <c r="I54" s="157" t="s">
        <v>15</v>
      </c>
      <c r="J54" s="778" t="s">
        <v>8</v>
      </c>
      <c r="K54" s="779"/>
    </row>
    <row r="55" spans="1:12" s="22" customFormat="1" ht="18" customHeight="1">
      <c r="A55" s="766" t="s">
        <v>65</v>
      </c>
      <c r="B55" s="769"/>
      <c r="C55" s="770"/>
      <c r="D55" s="770"/>
      <c r="E55" s="770"/>
      <c r="F55" s="770"/>
      <c r="G55" s="770"/>
      <c r="H55" s="771"/>
      <c r="I55" s="491"/>
      <c r="J55" s="780"/>
      <c r="K55" s="781"/>
      <c r="L55" s="335"/>
    </row>
    <row r="56" spans="1:12" s="22" customFormat="1" ht="18" customHeight="1">
      <c r="A56" s="766"/>
      <c r="B56" s="772"/>
      <c r="C56" s="773"/>
      <c r="D56" s="773"/>
      <c r="E56" s="773"/>
      <c r="F56" s="773"/>
      <c r="G56" s="773"/>
      <c r="H56" s="774"/>
      <c r="I56" s="179"/>
      <c r="J56" s="772"/>
      <c r="K56" s="782"/>
      <c r="L56" s="335"/>
    </row>
    <row r="57" spans="1:12" s="22" customFormat="1" ht="18" customHeight="1" thickBot="1">
      <c r="A57" s="767"/>
      <c r="B57" s="775"/>
      <c r="C57" s="776"/>
      <c r="D57" s="776"/>
      <c r="E57" s="776"/>
      <c r="F57" s="776"/>
      <c r="G57" s="776"/>
      <c r="H57" s="777"/>
      <c r="I57" s="492"/>
      <c r="J57" s="775"/>
      <c r="K57" s="783"/>
      <c r="L57" s="335"/>
    </row>
    <row r="58" spans="1:12" ht="27" customHeight="1" thickBot="1">
      <c r="A58" s="762" t="s">
        <v>66</v>
      </c>
      <c r="B58" s="763"/>
      <c r="C58" s="763"/>
      <c r="D58" s="763"/>
      <c r="E58" s="763"/>
      <c r="F58" s="763"/>
      <c r="G58" s="763"/>
      <c r="H58" s="763"/>
      <c r="I58" s="363">
        <f>SUM(I55:I57)</f>
        <v>0</v>
      </c>
      <c r="J58" s="764" t="s">
        <v>67</v>
      </c>
      <c r="K58" s="765"/>
      <c r="L58" s="158"/>
    </row>
    <row r="59" spans="1:12" s="28" customFormat="1" ht="13.5">
      <c r="A59" s="153" t="s">
        <v>12</v>
      </c>
      <c r="L59" s="120"/>
    </row>
    <row r="60" s="120" customFormat="1" ht="13.5"/>
  </sheetData>
  <sheetProtection password="FD89" sheet="1" formatRows="0" insertRows="0" deleteRows="0"/>
  <mergeCells count="70">
    <mergeCell ref="J54:K54"/>
    <mergeCell ref="J55:K55"/>
    <mergeCell ref="J56:K56"/>
    <mergeCell ref="J57:K57"/>
    <mergeCell ref="J43:K43"/>
    <mergeCell ref="A2:K2"/>
    <mergeCell ref="A29:H29"/>
    <mergeCell ref="J29:K29"/>
    <mergeCell ref="A10:A19"/>
    <mergeCell ref="J19:K19"/>
    <mergeCell ref="J46:K46"/>
    <mergeCell ref="B47:E47"/>
    <mergeCell ref="A58:H58"/>
    <mergeCell ref="J58:K58"/>
    <mergeCell ref="A44:A48"/>
    <mergeCell ref="A55:A57"/>
    <mergeCell ref="B54:H54"/>
    <mergeCell ref="B55:H55"/>
    <mergeCell ref="B56:H56"/>
    <mergeCell ref="B57:H57"/>
    <mergeCell ref="J44:K44"/>
    <mergeCell ref="A37:A41"/>
    <mergeCell ref="J9:K9"/>
    <mergeCell ref="J10:K10"/>
    <mergeCell ref="J30:K30"/>
    <mergeCell ref="J51:K51"/>
    <mergeCell ref="A51:H51"/>
    <mergeCell ref="J48:K48"/>
    <mergeCell ref="B45:E45"/>
    <mergeCell ref="J47:K47"/>
    <mergeCell ref="B30:E30"/>
    <mergeCell ref="B31:E31"/>
    <mergeCell ref="J50:K50"/>
    <mergeCell ref="A49:H49"/>
    <mergeCell ref="J49:K49"/>
    <mergeCell ref="C36:D36"/>
    <mergeCell ref="A50:H50"/>
    <mergeCell ref="A42:H42"/>
    <mergeCell ref="B44:E44"/>
    <mergeCell ref="C39:D39"/>
    <mergeCell ref="B48:E48"/>
    <mergeCell ref="J42:K42"/>
    <mergeCell ref="C37:D37"/>
    <mergeCell ref="B46:E46"/>
    <mergeCell ref="A35:H35"/>
    <mergeCell ref="B32:E32"/>
    <mergeCell ref="J35:K35"/>
    <mergeCell ref="B43:E43"/>
    <mergeCell ref="C38:D38"/>
    <mergeCell ref="J45:K45"/>
    <mergeCell ref="C40:D40"/>
    <mergeCell ref="C41:D41"/>
    <mergeCell ref="A20:H20"/>
    <mergeCell ref="J33:K33"/>
    <mergeCell ref="A34:H34"/>
    <mergeCell ref="J34:K34"/>
    <mergeCell ref="A22:A28"/>
    <mergeCell ref="A31:A33"/>
    <mergeCell ref="J31:K31"/>
    <mergeCell ref="J20:K20"/>
    <mergeCell ref="B33:E33"/>
    <mergeCell ref="J32:K32"/>
    <mergeCell ref="J11:K11"/>
    <mergeCell ref="J15:K15"/>
    <mergeCell ref="J16:K16"/>
    <mergeCell ref="J12:K12"/>
    <mergeCell ref="J13:K13"/>
    <mergeCell ref="J14:K14"/>
    <mergeCell ref="J17:K17"/>
    <mergeCell ref="J18:K18"/>
  </mergeCells>
  <dataValidations count="3">
    <dataValidation type="list" allowBlank="1" showInputMessage="1" showErrorMessage="1" sqref="B10:B19">
      <formula1>"2.2kW,2.5kW,2.8kW,3.6kW,4.0kW,5.6kW,　"</formula1>
    </dataValidation>
    <dataValidation allowBlank="1" showInputMessage="1" showErrorMessage="1" imeMode="disabled" sqref="I10:I20 I22:I29 I31:I35 I37:I42 I44:I51 F10:F19 H10:H19 F22:F28 H22:H28 F31:F33 H31:H33 F37:F41 H37:H41 F44:F48 I55:I57 I58"/>
    <dataValidation allowBlank="1" showInputMessage="1" showErrorMessage="1" imeMode="disabled" sqref="H44:H48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67" r:id="rId1"/>
  <headerFooter alignWithMargins="0">
    <oddHeader>&amp;R&amp;"+,標準"&amp;14&amp;K000000【完了報告書添付書類２】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70" zoomScaleNormal="9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3" width="7.57421875" style="23" customWidth="1"/>
    <col min="4" max="5" width="18.57421875" style="23" customWidth="1"/>
    <col min="6" max="6" width="7.421875" style="23" customWidth="1"/>
    <col min="7" max="7" width="6.8515625" style="23" customWidth="1"/>
    <col min="8" max="10" width="12.28125" style="23" customWidth="1"/>
    <col min="11" max="11" width="13.421875" style="23" customWidth="1"/>
    <col min="12" max="12" width="9.00390625" style="120" customWidth="1"/>
    <col min="13" max="13" width="9.00390625" style="23" customWidth="1"/>
    <col min="14" max="14" width="47.7109375" style="23" customWidth="1"/>
    <col min="15" max="16384" width="9.00390625" style="23" customWidth="1"/>
  </cols>
  <sheetData>
    <row r="1" spans="1:11" ht="18" customHeight="1">
      <c r="A1" s="118"/>
      <c r="B1" s="118"/>
      <c r="C1" s="28"/>
      <c r="D1" s="28"/>
      <c r="E1" s="28"/>
      <c r="F1" s="28"/>
      <c r="G1" s="28"/>
      <c r="H1" s="28"/>
      <c r="I1" s="28"/>
      <c r="J1" s="28"/>
      <c r="K1" s="119"/>
    </row>
    <row r="2" spans="1:11" ht="21">
      <c r="A2" s="686" t="s">
        <v>75</v>
      </c>
      <c r="B2" s="686"/>
      <c r="C2" s="687"/>
      <c r="D2" s="687"/>
      <c r="E2" s="687"/>
      <c r="F2" s="687"/>
      <c r="G2" s="687"/>
      <c r="H2" s="687"/>
      <c r="I2" s="687"/>
      <c r="J2" s="687"/>
      <c r="K2" s="687"/>
    </row>
    <row r="3" spans="1:11" ht="15" customHeight="1">
      <c r="A3" s="459"/>
      <c r="B3" s="459"/>
      <c r="C3" s="428"/>
      <c r="D3" s="429"/>
      <c r="E3" s="429"/>
      <c r="F3" s="429"/>
      <c r="G3" s="429"/>
      <c r="H3" s="429"/>
      <c r="I3" s="429"/>
      <c r="J3" s="429"/>
      <c r="K3" s="429"/>
    </row>
    <row r="4" spans="1:11" ht="13.5" customHeight="1">
      <c r="A4" s="121"/>
      <c r="B4" s="32"/>
      <c r="C4" s="428"/>
      <c r="D4" s="429"/>
      <c r="E4" s="429"/>
      <c r="F4" s="429"/>
      <c r="G4" s="429"/>
      <c r="H4" s="429"/>
      <c r="I4" s="429"/>
      <c r="J4" s="429"/>
      <c r="K4" s="429"/>
    </row>
    <row r="5" spans="1:11" ht="13.5" customHeight="1">
      <c r="A5" s="121" t="s">
        <v>150</v>
      </c>
      <c r="B5" s="32"/>
      <c r="C5" s="428"/>
      <c r="D5" s="429"/>
      <c r="E5" s="429"/>
      <c r="F5" s="429"/>
      <c r="G5" s="429"/>
      <c r="H5" s="429"/>
      <c r="I5" s="429"/>
      <c r="J5" s="429"/>
      <c r="K5" s="429"/>
    </row>
    <row r="6" spans="1:11" ht="13.5" customHeight="1">
      <c r="A6" s="120" t="s">
        <v>149</v>
      </c>
      <c r="B6" s="122"/>
      <c r="C6" s="428"/>
      <c r="D6" s="429"/>
      <c r="E6" s="429"/>
      <c r="F6" s="429"/>
      <c r="G6" s="429"/>
      <c r="H6" s="429"/>
      <c r="I6" s="429"/>
      <c r="J6" s="429"/>
      <c r="K6" s="429"/>
    </row>
    <row r="7" spans="1:11" ht="14.25">
      <c r="A7" s="28"/>
      <c r="B7" s="28"/>
      <c r="C7" s="123"/>
      <c r="D7" s="28"/>
      <c r="E7" s="28"/>
      <c r="F7" s="28"/>
      <c r="G7" s="28"/>
      <c r="H7" s="28"/>
      <c r="I7" s="28"/>
      <c r="J7" s="28"/>
      <c r="K7" s="124" t="s">
        <v>0</v>
      </c>
    </row>
    <row r="8" spans="1:11" ht="23.25" customHeight="1" thickBot="1">
      <c r="A8" s="125" t="s">
        <v>1</v>
      </c>
      <c r="B8" s="125"/>
      <c r="C8" s="123"/>
      <c r="D8" s="28"/>
      <c r="E8" s="28"/>
      <c r="F8" s="28"/>
      <c r="G8" s="28"/>
      <c r="H8" s="28"/>
      <c r="I8" s="28"/>
      <c r="J8" s="28"/>
      <c r="K8" s="159" t="s">
        <v>211</v>
      </c>
    </row>
    <row r="9" spans="1:11" ht="37.5" customHeight="1">
      <c r="A9" s="126" t="s">
        <v>2</v>
      </c>
      <c r="B9" s="257" t="s">
        <v>90</v>
      </c>
      <c r="C9" s="789" t="s">
        <v>60</v>
      </c>
      <c r="D9" s="790"/>
      <c r="E9" s="464" t="s">
        <v>3</v>
      </c>
      <c r="F9" s="456" t="s">
        <v>4</v>
      </c>
      <c r="G9" s="465" t="s">
        <v>5</v>
      </c>
      <c r="H9" s="464" t="s">
        <v>6</v>
      </c>
      <c r="I9" s="467" t="s">
        <v>14</v>
      </c>
      <c r="J9" s="176" t="s">
        <v>7</v>
      </c>
      <c r="K9" s="440" t="s">
        <v>8</v>
      </c>
    </row>
    <row r="10" spans="1:12" s="22" customFormat="1" ht="18" customHeight="1">
      <c r="A10" s="688" t="s">
        <v>122</v>
      </c>
      <c r="B10" s="449"/>
      <c r="C10" s="732"/>
      <c r="D10" s="732"/>
      <c r="E10" s="289"/>
      <c r="F10" s="160"/>
      <c r="G10" s="129"/>
      <c r="H10" s="131"/>
      <c r="I10" s="161">
        <f aca="true" t="shared" si="0" ref="I10:I35">ROUNDDOWN(F10*H10,0)</f>
        <v>0</v>
      </c>
      <c r="J10" s="162"/>
      <c r="K10" s="144"/>
      <c r="L10" s="335"/>
    </row>
    <row r="11" spans="1:12" s="22" customFormat="1" ht="18" customHeight="1">
      <c r="A11" s="689"/>
      <c r="B11" s="446"/>
      <c r="C11" s="732"/>
      <c r="D11" s="732"/>
      <c r="E11" s="287"/>
      <c r="F11" s="163"/>
      <c r="G11" s="447"/>
      <c r="H11" s="133"/>
      <c r="I11" s="164">
        <f t="shared" si="0"/>
        <v>0</v>
      </c>
      <c r="J11" s="165"/>
      <c r="K11" s="146"/>
      <c r="L11" s="335"/>
    </row>
    <row r="12" spans="1:14" s="22" customFormat="1" ht="18" customHeight="1">
      <c r="A12" s="689"/>
      <c r="B12" s="446"/>
      <c r="C12" s="732"/>
      <c r="D12" s="732"/>
      <c r="E12" s="287"/>
      <c r="F12" s="163"/>
      <c r="G12" s="447"/>
      <c r="H12" s="133"/>
      <c r="I12" s="164">
        <f t="shared" si="0"/>
        <v>0</v>
      </c>
      <c r="J12" s="165"/>
      <c r="K12" s="146"/>
      <c r="L12" s="335"/>
      <c r="N12" s="364"/>
    </row>
    <row r="13" spans="1:12" s="22" customFormat="1" ht="18" customHeight="1">
      <c r="A13" s="689"/>
      <c r="B13" s="446"/>
      <c r="C13" s="732"/>
      <c r="D13" s="732"/>
      <c r="E13" s="287"/>
      <c r="F13" s="163"/>
      <c r="G13" s="447"/>
      <c r="H13" s="133"/>
      <c r="I13" s="164">
        <f t="shared" si="0"/>
        <v>0</v>
      </c>
      <c r="J13" s="165"/>
      <c r="K13" s="146"/>
      <c r="L13" s="335"/>
    </row>
    <row r="14" spans="1:12" s="22" customFormat="1" ht="18" customHeight="1">
      <c r="A14" s="689"/>
      <c r="B14" s="446"/>
      <c r="C14" s="684"/>
      <c r="D14" s="684"/>
      <c r="E14" s="287"/>
      <c r="F14" s="163"/>
      <c r="G14" s="447"/>
      <c r="H14" s="133"/>
      <c r="I14" s="164">
        <f t="shared" si="0"/>
        <v>0</v>
      </c>
      <c r="J14" s="165"/>
      <c r="K14" s="146"/>
      <c r="L14" s="335"/>
    </row>
    <row r="15" spans="1:12" s="22" customFormat="1" ht="18" customHeight="1">
      <c r="A15" s="689"/>
      <c r="B15" s="446"/>
      <c r="C15" s="684"/>
      <c r="D15" s="684"/>
      <c r="E15" s="287"/>
      <c r="F15" s="163"/>
      <c r="G15" s="447"/>
      <c r="H15" s="133"/>
      <c r="I15" s="164">
        <f t="shared" si="0"/>
        <v>0</v>
      </c>
      <c r="J15" s="165"/>
      <c r="K15" s="146"/>
      <c r="L15" s="335"/>
    </row>
    <row r="16" spans="1:12" s="22" customFormat="1" ht="18" customHeight="1">
      <c r="A16" s="689"/>
      <c r="B16" s="446"/>
      <c r="C16" s="684"/>
      <c r="D16" s="684"/>
      <c r="E16" s="287"/>
      <c r="F16" s="163"/>
      <c r="G16" s="447"/>
      <c r="H16" s="133"/>
      <c r="I16" s="164">
        <f t="shared" si="0"/>
        <v>0</v>
      </c>
      <c r="J16" s="165"/>
      <c r="K16" s="146"/>
      <c r="L16" s="335"/>
    </row>
    <row r="17" spans="1:12" s="22" customFormat="1" ht="18" customHeight="1">
      <c r="A17" s="689"/>
      <c r="B17" s="446"/>
      <c r="C17" s="684"/>
      <c r="D17" s="684"/>
      <c r="E17" s="287"/>
      <c r="F17" s="163"/>
      <c r="G17" s="447"/>
      <c r="H17" s="133"/>
      <c r="I17" s="164">
        <f t="shared" si="0"/>
        <v>0</v>
      </c>
      <c r="J17" s="165"/>
      <c r="K17" s="146"/>
      <c r="L17" s="335"/>
    </row>
    <row r="18" spans="1:12" s="22" customFormat="1" ht="18" customHeight="1">
      <c r="A18" s="689"/>
      <c r="B18" s="446"/>
      <c r="C18" s="684"/>
      <c r="D18" s="684"/>
      <c r="E18" s="287"/>
      <c r="F18" s="163"/>
      <c r="G18" s="447"/>
      <c r="H18" s="133"/>
      <c r="I18" s="164">
        <f t="shared" si="0"/>
        <v>0</v>
      </c>
      <c r="J18" s="165"/>
      <c r="K18" s="146"/>
      <c r="L18" s="335"/>
    </row>
    <row r="19" spans="1:12" s="22" customFormat="1" ht="18" customHeight="1">
      <c r="A19" s="689"/>
      <c r="B19" s="446"/>
      <c r="C19" s="684"/>
      <c r="D19" s="684"/>
      <c r="E19" s="287"/>
      <c r="F19" s="163"/>
      <c r="G19" s="447"/>
      <c r="H19" s="133"/>
      <c r="I19" s="164">
        <f aca="true" t="shared" si="1" ref="I19:I24">ROUNDDOWN(F19*H19,0)</f>
        <v>0</v>
      </c>
      <c r="J19" s="165"/>
      <c r="K19" s="146"/>
      <c r="L19" s="335"/>
    </row>
    <row r="20" spans="1:12" s="22" customFormat="1" ht="18" customHeight="1">
      <c r="A20" s="689"/>
      <c r="B20" s="446"/>
      <c r="C20" s="684"/>
      <c r="D20" s="684"/>
      <c r="E20" s="287"/>
      <c r="F20" s="163"/>
      <c r="G20" s="447"/>
      <c r="H20" s="133"/>
      <c r="I20" s="164">
        <f t="shared" si="1"/>
        <v>0</v>
      </c>
      <c r="J20" s="166"/>
      <c r="K20" s="146"/>
      <c r="L20" s="335"/>
    </row>
    <row r="21" spans="1:12" s="22" customFormat="1" ht="18" customHeight="1">
      <c r="A21" s="689"/>
      <c r="B21" s="446"/>
      <c r="C21" s="684"/>
      <c r="D21" s="684"/>
      <c r="E21" s="287"/>
      <c r="F21" s="163"/>
      <c r="G21" s="447"/>
      <c r="H21" s="133"/>
      <c r="I21" s="164">
        <f t="shared" si="1"/>
        <v>0</v>
      </c>
      <c r="J21" s="165"/>
      <c r="K21" s="146"/>
      <c r="L21" s="335"/>
    </row>
    <row r="22" spans="1:12" s="22" customFormat="1" ht="18" customHeight="1">
      <c r="A22" s="689"/>
      <c r="B22" s="446"/>
      <c r="C22" s="684"/>
      <c r="D22" s="684"/>
      <c r="E22" s="287"/>
      <c r="F22" s="163"/>
      <c r="G22" s="447"/>
      <c r="H22" s="133"/>
      <c r="I22" s="164">
        <f t="shared" si="1"/>
        <v>0</v>
      </c>
      <c r="J22" s="165"/>
      <c r="K22" s="146"/>
      <c r="L22" s="335"/>
    </row>
    <row r="23" spans="1:12" s="22" customFormat="1" ht="18" customHeight="1">
      <c r="A23" s="689"/>
      <c r="B23" s="446"/>
      <c r="C23" s="684"/>
      <c r="D23" s="684"/>
      <c r="E23" s="287"/>
      <c r="F23" s="163"/>
      <c r="G23" s="447"/>
      <c r="H23" s="133"/>
      <c r="I23" s="164">
        <f t="shared" si="1"/>
        <v>0</v>
      </c>
      <c r="J23" s="165"/>
      <c r="K23" s="146"/>
      <c r="L23" s="335"/>
    </row>
    <row r="24" spans="1:14" s="22" customFormat="1" ht="18" customHeight="1">
      <c r="A24" s="689"/>
      <c r="B24" s="446"/>
      <c r="C24" s="684"/>
      <c r="D24" s="684"/>
      <c r="E24" s="287"/>
      <c r="F24" s="163"/>
      <c r="G24" s="447"/>
      <c r="H24" s="133"/>
      <c r="I24" s="164">
        <f t="shared" si="1"/>
        <v>0</v>
      </c>
      <c r="J24" s="166"/>
      <c r="K24" s="146"/>
      <c r="L24" s="335"/>
      <c r="N24" s="365"/>
    </row>
    <row r="25" spans="1:12" s="22" customFormat="1" ht="18" customHeight="1">
      <c r="A25" s="689"/>
      <c r="B25" s="446"/>
      <c r="C25" s="684"/>
      <c r="D25" s="684"/>
      <c r="E25" s="287"/>
      <c r="F25" s="163"/>
      <c r="G25" s="447"/>
      <c r="H25" s="133"/>
      <c r="I25" s="164">
        <f t="shared" si="0"/>
        <v>0</v>
      </c>
      <c r="J25" s="165"/>
      <c r="K25" s="146"/>
      <c r="L25" s="335"/>
    </row>
    <row r="26" spans="1:12" s="22" customFormat="1" ht="18" customHeight="1">
      <c r="A26" s="689"/>
      <c r="B26" s="446"/>
      <c r="C26" s="684"/>
      <c r="D26" s="684"/>
      <c r="E26" s="287"/>
      <c r="F26" s="163"/>
      <c r="G26" s="447"/>
      <c r="H26" s="133"/>
      <c r="I26" s="164">
        <f t="shared" si="0"/>
        <v>0</v>
      </c>
      <c r="J26" s="165"/>
      <c r="K26" s="146"/>
      <c r="L26" s="335"/>
    </row>
    <row r="27" spans="1:14" s="22" customFormat="1" ht="18" customHeight="1">
      <c r="A27" s="689"/>
      <c r="B27" s="446"/>
      <c r="C27" s="684"/>
      <c r="D27" s="684"/>
      <c r="E27" s="287"/>
      <c r="F27" s="163"/>
      <c r="G27" s="447"/>
      <c r="H27" s="133"/>
      <c r="I27" s="164">
        <f t="shared" si="0"/>
        <v>0</v>
      </c>
      <c r="J27" s="165"/>
      <c r="K27" s="146"/>
      <c r="L27" s="335"/>
      <c r="N27" s="366"/>
    </row>
    <row r="28" spans="1:14" s="22" customFormat="1" ht="18" customHeight="1">
      <c r="A28" s="689"/>
      <c r="B28" s="446"/>
      <c r="C28" s="684"/>
      <c r="D28" s="684"/>
      <c r="E28" s="287"/>
      <c r="F28" s="163"/>
      <c r="G28" s="447"/>
      <c r="H28" s="133"/>
      <c r="I28" s="164">
        <f t="shared" si="0"/>
        <v>0</v>
      </c>
      <c r="J28" s="165"/>
      <c r="K28" s="146"/>
      <c r="L28" s="335"/>
      <c r="N28" s="366"/>
    </row>
    <row r="29" spans="1:12" s="22" customFormat="1" ht="18" customHeight="1">
      <c r="A29" s="689"/>
      <c r="B29" s="446"/>
      <c r="C29" s="684"/>
      <c r="D29" s="684"/>
      <c r="E29" s="287"/>
      <c r="F29" s="163"/>
      <c r="G29" s="447"/>
      <c r="H29" s="133"/>
      <c r="I29" s="164">
        <f t="shared" si="0"/>
        <v>0</v>
      </c>
      <c r="J29" s="165"/>
      <c r="K29" s="146"/>
      <c r="L29" s="335"/>
    </row>
    <row r="30" spans="1:12" s="22" customFormat="1" ht="18" customHeight="1">
      <c r="A30" s="689"/>
      <c r="B30" s="446"/>
      <c r="C30" s="684"/>
      <c r="D30" s="684"/>
      <c r="E30" s="287"/>
      <c r="F30" s="163"/>
      <c r="G30" s="447"/>
      <c r="H30" s="133"/>
      <c r="I30" s="164">
        <f t="shared" si="0"/>
        <v>0</v>
      </c>
      <c r="J30" s="165"/>
      <c r="K30" s="146"/>
      <c r="L30" s="335"/>
    </row>
    <row r="31" spans="1:12" s="22" customFormat="1" ht="18" customHeight="1">
      <c r="A31" s="689"/>
      <c r="B31" s="446"/>
      <c r="C31" s="684"/>
      <c r="D31" s="684"/>
      <c r="E31" s="287"/>
      <c r="F31" s="163"/>
      <c r="G31" s="447"/>
      <c r="H31" s="133"/>
      <c r="I31" s="164">
        <f t="shared" si="0"/>
        <v>0</v>
      </c>
      <c r="J31" s="165"/>
      <c r="K31" s="146"/>
      <c r="L31" s="335"/>
    </row>
    <row r="32" spans="1:12" s="22" customFormat="1" ht="18" customHeight="1">
      <c r="A32" s="689"/>
      <c r="B32" s="446"/>
      <c r="C32" s="684"/>
      <c r="D32" s="684"/>
      <c r="E32" s="287"/>
      <c r="F32" s="163"/>
      <c r="G32" s="447"/>
      <c r="H32" s="133"/>
      <c r="I32" s="164">
        <f t="shared" si="0"/>
        <v>0</v>
      </c>
      <c r="J32" s="165"/>
      <c r="K32" s="146"/>
      <c r="L32" s="335"/>
    </row>
    <row r="33" spans="1:12" s="22" customFormat="1" ht="18" customHeight="1">
      <c r="A33" s="689"/>
      <c r="B33" s="446"/>
      <c r="C33" s="684"/>
      <c r="D33" s="684"/>
      <c r="E33" s="287"/>
      <c r="F33" s="163"/>
      <c r="G33" s="447"/>
      <c r="H33" s="133"/>
      <c r="I33" s="164">
        <f t="shared" si="0"/>
        <v>0</v>
      </c>
      <c r="J33" s="165"/>
      <c r="K33" s="146"/>
      <c r="L33" s="335"/>
    </row>
    <row r="34" spans="1:12" s="22" customFormat="1" ht="18" customHeight="1">
      <c r="A34" s="689"/>
      <c r="B34" s="446"/>
      <c r="C34" s="684"/>
      <c r="D34" s="684"/>
      <c r="E34" s="287"/>
      <c r="F34" s="163"/>
      <c r="G34" s="447"/>
      <c r="H34" s="133"/>
      <c r="I34" s="164">
        <f t="shared" si="0"/>
        <v>0</v>
      </c>
      <c r="J34" s="165"/>
      <c r="K34" s="146"/>
      <c r="L34" s="335"/>
    </row>
    <row r="35" spans="1:12" s="22" customFormat="1" ht="18" customHeight="1">
      <c r="A35" s="689"/>
      <c r="B35" s="446"/>
      <c r="C35" s="684"/>
      <c r="D35" s="684"/>
      <c r="E35" s="287"/>
      <c r="F35" s="163"/>
      <c r="G35" s="447"/>
      <c r="H35" s="133"/>
      <c r="I35" s="164">
        <f t="shared" si="0"/>
        <v>0</v>
      </c>
      <c r="J35" s="165"/>
      <c r="K35" s="146"/>
      <c r="L35" s="335"/>
    </row>
    <row r="36" spans="1:12" s="22" customFormat="1" ht="18" customHeight="1">
      <c r="A36" s="689"/>
      <c r="B36" s="446"/>
      <c r="C36" s="684"/>
      <c r="D36" s="684"/>
      <c r="E36" s="287"/>
      <c r="F36" s="163"/>
      <c r="G36" s="447"/>
      <c r="H36" s="133"/>
      <c r="I36" s="164">
        <f>ROUNDDOWN(F36*H36,0)</f>
        <v>0</v>
      </c>
      <c r="J36" s="165"/>
      <c r="K36" s="146"/>
      <c r="L36" s="335"/>
    </row>
    <row r="37" spans="1:12" s="22" customFormat="1" ht="18" customHeight="1">
      <c r="A37" s="689"/>
      <c r="B37" s="446"/>
      <c r="C37" s="684"/>
      <c r="D37" s="684"/>
      <c r="E37" s="287"/>
      <c r="F37" s="163"/>
      <c r="G37" s="447"/>
      <c r="H37" s="133"/>
      <c r="I37" s="164">
        <f>ROUNDDOWN(F37*H37,0)</f>
        <v>0</v>
      </c>
      <c r="J37" s="166"/>
      <c r="K37" s="146"/>
      <c r="L37" s="335"/>
    </row>
    <row r="38" spans="1:12" s="22" customFormat="1" ht="18" customHeight="1">
      <c r="A38" s="690"/>
      <c r="B38" s="452"/>
      <c r="C38" s="708"/>
      <c r="D38" s="708"/>
      <c r="E38" s="288"/>
      <c r="F38" s="167"/>
      <c r="G38" s="451"/>
      <c r="H38" s="136"/>
      <c r="I38" s="168">
        <f>ROUNDDOWN(F38*H38,0)</f>
        <v>0</v>
      </c>
      <c r="J38" s="169"/>
      <c r="K38" s="148"/>
      <c r="L38" s="335"/>
    </row>
    <row r="39" spans="1:11" ht="24.75" customHeight="1">
      <c r="A39" s="791" t="s">
        <v>120</v>
      </c>
      <c r="B39" s="692"/>
      <c r="C39" s="692"/>
      <c r="D39" s="692"/>
      <c r="E39" s="692"/>
      <c r="F39" s="692"/>
      <c r="G39" s="692"/>
      <c r="H39" s="693"/>
      <c r="I39" s="476">
        <f>SUM(I10:I38)</f>
        <v>0</v>
      </c>
      <c r="J39" s="787" t="s">
        <v>26</v>
      </c>
      <c r="K39" s="788"/>
    </row>
    <row r="40" spans="1:11" ht="37.5" customHeight="1">
      <c r="A40" s="137" t="s">
        <v>2</v>
      </c>
      <c r="B40" s="678" t="s">
        <v>9</v>
      </c>
      <c r="C40" s="679"/>
      <c r="D40" s="679"/>
      <c r="E40" s="680"/>
      <c r="F40" s="423" t="s">
        <v>4</v>
      </c>
      <c r="G40" s="258" t="s">
        <v>5</v>
      </c>
      <c r="H40" s="425" t="s">
        <v>6</v>
      </c>
      <c r="I40" s="259" t="s">
        <v>15</v>
      </c>
      <c r="J40" s="678" t="s">
        <v>8</v>
      </c>
      <c r="K40" s="681"/>
    </row>
    <row r="41" spans="1:12" s="22" customFormat="1" ht="18" customHeight="1">
      <c r="A41" s="688" t="s">
        <v>98</v>
      </c>
      <c r="B41" s="702"/>
      <c r="C41" s="703"/>
      <c r="D41" s="703"/>
      <c r="E41" s="704"/>
      <c r="F41" s="130"/>
      <c r="G41" s="129"/>
      <c r="H41" s="131"/>
      <c r="I41" s="161">
        <f aca="true" t="shared" si="2" ref="I41:I48">ROUNDDOWN(F41*H41,0)</f>
        <v>0</v>
      </c>
      <c r="J41" s="705"/>
      <c r="K41" s="706"/>
      <c r="L41" s="335"/>
    </row>
    <row r="42" spans="1:12" s="22" customFormat="1" ht="18" customHeight="1">
      <c r="A42" s="689"/>
      <c r="B42" s="682"/>
      <c r="C42" s="684"/>
      <c r="D42" s="684"/>
      <c r="E42" s="685"/>
      <c r="F42" s="132"/>
      <c r="G42" s="447"/>
      <c r="H42" s="133"/>
      <c r="I42" s="164">
        <f t="shared" si="2"/>
        <v>0</v>
      </c>
      <c r="J42" s="682"/>
      <c r="K42" s="683"/>
      <c r="L42" s="335"/>
    </row>
    <row r="43" spans="1:12" s="22" customFormat="1" ht="18" customHeight="1">
      <c r="A43" s="689"/>
      <c r="B43" s="682"/>
      <c r="C43" s="684"/>
      <c r="D43" s="684"/>
      <c r="E43" s="685"/>
      <c r="F43" s="132"/>
      <c r="G43" s="447"/>
      <c r="H43" s="133"/>
      <c r="I43" s="164">
        <f t="shared" si="2"/>
        <v>0</v>
      </c>
      <c r="J43" s="682"/>
      <c r="K43" s="683"/>
      <c r="L43" s="335"/>
    </row>
    <row r="44" spans="1:12" s="22" customFormat="1" ht="18" customHeight="1">
      <c r="A44" s="689"/>
      <c r="B44" s="682"/>
      <c r="C44" s="684"/>
      <c r="D44" s="684"/>
      <c r="E44" s="685"/>
      <c r="F44" s="132"/>
      <c r="G44" s="447"/>
      <c r="H44" s="133"/>
      <c r="I44" s="164">
        <f t="shared" si="2"/>
        <v>0</v>
      </c>
      <c r="J44" s="682"/>
      <c r="K44" s="683"/>
      <c r="L44" s="335"/>
    </row>
    <row r="45" spans="1:12" s="22" customFormat="1" ht="18" customHeight="1">
      <c r="A45" s="689"/>
      <c r="B45" s="682"/>
      <c r="C45" s="684"/>
      <c r="D45" s="684"/>
      <c r="E45" s="685"/>
      <c r="F45" s="132"/>
      <c r="G45" s="447"/>
      <c r="H45" s="133"/>
      <c r="I45" s="164">
        <f t="shared" si="2"/>
        <v>0</v>
      </c>
      <c r="J45" s="682"/>
      <c r="K45" s="683"/>
      <c r="L45" s="335"/>
    </row>
    <row r="46" spans="1:12" s="22" customFormat="1" ht="18" customHeight="1">
      <c r="A46" s="689"/>
      <c r="B46" s="682"/>
      <c r="C46" s="684"/>
      <c r="D46" s="684"/>
      <c r="E46" s="685"/>
      <c r="F46" s="132"/>
      <c r="G46" s="447"/>
      <c r="H46" s="133"/>
      <c r="I46" s="164">
        <f t="shared" si="2"/>
        <v>0</v>
      </c>
      <c r="J46" s="682"/>
      <c r="K46" s="683"/>
      <c r="L46" s="335"/>
    </row>
    <row r="47" spans="1:12" s="22" customFormat="1" ht="18" customHeight="1">
      <c r="A47" s="689"/>
      <c r="B47" s="682"/>
      <c r="C47" s="684"/>
      <c r="D47" s="684"/>
      <c r="E47" s="685"/>
      <c r="F47" s="132"/>
      <c r="G47" s="447"/>
      <c r="H47" s="133"/>
      <c r="I47" s="164">
        <f t="shared" si="2"/>
        <v>0</v>
      </c>
      <c r="J47" s="682"/>
      <c r="K47" s="683"/>
      <c r="L47" s="335"/>
    </row>
    <row r="48" spans="1:13" s="22" customFormat="1" ht="18" customHeight="1">
      <c r="A48" s="690"/>
      <c r="B48" s="707"/>
      <c r="C48" s="708"/>
      <c r="D48" s="708"/>
      <c r="E48" s="709"/>
      <c r="F48" s="135"/>
      <c r="G48" s="451"/>
      <c r="H48" s="136"/>
      <c r="I48" s="168">
        <f t="shared" si="2"/>
        <v>0</v>
      </c>
      <c r="J48" s="707"/>
      <c r="K48" s="710"/>
      <c r="L48" s="335"/>
      <c r="M48" s="367"/>
    </row>
    <row r="49" spans="1:11" ht="24.75" customHeight="1" thickBot="1">
      <c r="A49" s="785" t="s">
        <v>10</v>
      </c>
      <c r="B49" s="712"/>
      <c r="C49" s="712"/>
      <c r="D49" s="712"/>
      <c r="E49" s="712"/>
      <c r="F49" s="712"/>
      <c r="G49" s="712"/>
      <c r="H49" s="713"/>
      <c r="I49" s="477">
        <f>SUM(I41:I48)</f>
        <v>0</v>
      </c>
      <c r="J49" s="714" t="s">
        <v>26</v>
      </c>
      <c r="K49" s="715"/>
    </row>
    <row r="50" spans="1:11" ht="33" customHeight="1" thickBot="1">
      <c r="A50" s="696" t="s">
        <v>16</v>
      </c>
      <c r="B50" s="697"/>
      <c r="C50" s="697"/>
      <c r="D50" s="698"/>
      <c r="E50" s="698"/>
      <c r="F50" s="698"/>
      <c r="G50" s="698"/>
      <c r="H50" s="699"/>
      <c r="I50" s="480">
        <f>I39+I49</f>
        <v>0</v>
      </c>
      <c r="J50" s="786" t="s">
        <v>11</v>
      </c>
      <c r="K50" s="701"/>
    </row>
    <row r="51" spans="1:12" s="28" customFormat="1" ht="13.5">
      <c r="A51" s="153"/>
      <c r="B51" s="153"/>
      <c r="C51" s="34"/>
      <c r="D51" s="34"/>
      <c r="E51" s="34"/>
      <c r="F51" s="34"/>
      <c r="G51" s="34"/>
      <c r="H51" s="34"/>
      <c r="I51" s="36"/>
      <c r="J51" s="36"/>
      <c r="K51" s="36"/>
      <c r="L51" s="120"/>
    </row>
    <row r="52" spans="1:10" ht="24.75" customHeight="1" thickBot="1">
      <c r="A52" s="154" t="s">
        <v>64</v>
      </c>
      <c r="B52" s="34"/>
      <c r="C52" s="34"/>
      <c r="D52" s="34"/>
      <c r="E52" s="34"/>
      <c r="F52" s="34"/>
      <c r="G52" s="34"/>
      <c r="H52" s="36"/>
      <c r="I52" s="36"/>
      <c r="J52" s="155"/>
    </row>
    <row r="53" spans="1:11" ht="38.25" customHeight="1">
      <c r="A53" s="156" t="s">
        <v>2</v>
      </c>
      <c r="B53" s="768" t="s">
        <v>9</v>
      </c>
      <c r="C53" s="768"/>
      <c r="D53" s="768"/>
      <c r="E53" s="768"/>
      <c r="F53" s="768"/>
      <c r="G53" s="768"/>
      <c r="H53" s="768"/>
      <c r="I53" s="157" t="s">
        <v>15</v>
      </c>
      <c r="J53" s="768" t="s">
        <v>8</v>
      </c>
      <c r="K53" s="779"/>
    </row>
    <row r="54" spans="1:12" s="22" customFormat="1" ht="18" customHeight="1">
      <c r="A54" s="724" t="s">
        <v>65</v>
      </c>
      <c r="B54" s="792"/>
      <c r="C54" s="770"/>
      <c r="D54" s="770"/>
      <c r="E54" s="770"/>
      <c r="F54" s="770"/>
      <c r="G54" s="770"/>
      <c r="H54" s="771"/>
      <c r="I54" s="493"/>
      <c r="J54" s="780"/>
      <c r="K54" s="781"/>
      <c r="L54" s="335"/>
    </row>
    <row r="55" spans="1:12" s="22" customFormat="1" ht="18" customHeight="1">
      <c r="A55" s="725"/>
      <c r="B55" s="793"/>
      <c r="C55" s="773"/>
      <c r="D55" s="773"/>
      <c r="E55" s="773"/>
      <c r="F55" s="773"/>
      <c r="G55" s="773"/>
      <c r="H55" s="774"/>
      <c r="I55" s="166"/>
      <c r="J55" s="772"/>
      <c r="K55" s="782"/>
      <c r="L55" s="335"/>
    </row>
    <row r="56" spans="1:12" s="22" customFormat="1" ht="18" customHeight="1">
      <c r="A56" s="725"/>
      <c r="B56" s="793"/>
      <c r="C56" s="773"/>
      <c r="D56" s="773"/>
      <c r="E56" s="773"/>
      <c r="F56" s="773"/>
      <c r="G56" s="773"/>
      <c r="H56" s="774"/>
      <c r="I56" s="166"/>
      <c r="J56" s="772"/>
      <c r="K56" s="782"/>
      <c r="L56" s="335"/>
    </row>
    <row r="57" spans="1:12" s="22" customFormat="1" ht="18" customHeight="1">
      <c r="A57" s="725"/>
      <c r="B57" s="793"/>
      <c r="C57" s="773"/>
      <c r="D57" s="773"/>
      <c r="E57" s="773"/>
      <c r="F57" s="773"/>
      <c r="G57" s="773"/>
      <c r="H57" s="774"/>
      <c r="I57" s="166"/>
      <c r="J57" s="772"/>
      <c r="K57" s="782"/>
      <c r="L57" s="335"/>
    </row>
    <row r="58" spans="1:12" s="22" customFormat="1" ht="18" customHeight="1">
      <c r="A58" s="726"/>
      <c r="B58" s="794"/>
      <c r="C58" s="795"/>
      <c r="D58" s="795"/>
      <c r="E58" s="795"/>
      <c r="F58" s="795"/>
      <c r="G58" s="795"/>
      <c r="H58" s="796"/>
      <c r="I58" s="169"/>
      <c r="J58" s="797"/>
      <c r="K58" s="798"/>
      <c r="L58" s="335"/>
    </row>
    <row r="59" spans="1:12" ht="27" customHeight="1" thickBot="1">
      <c r="A59" s="799" t="s">
        <v>66</v>
      </c>
      <c r="B59" s="800"/>
      <c r="C59" s="800"/>
      <c r="D59" s="800"/>
      <c r="E59" s="800"/>
      <c r="F59" s="800"/>
      <c r="G59" s="800"/>
      <c r="H59" s="801"/>
      <c r="I59" s="494">
        <f>SUM(I54:I58)</f>
        <v>0</v>
      </c>
      <c r="J59" s="802" t="s">
        <v>67</v>
      </c>
      <c r="K59" s="803"/>
      <c r="L59" s="158"/>
    </row>
    <row r="60" spans="1:12" s="28" customFormat="1" ht="13.5">
      <c r="A60" s="153" t="s">
        <v>12</v>
      </c>
      <c r="L60" s="120"/>
    </row>
    <row r="61" s="120" customFormat="1" ht="13.5"/>
  </sheetData>
  <sheetProtection password="FD89" sheet="1" formatRows="0" insertRows="0" deleteRows="0"/>
  <mergeCells count="72">
    <mergeCell ref="J57:K57"/>
    <mergeCell ref="B58:H58"/>
    <mergeCell ref="J58:K58"/>
    <mergeCell ref="A59:H59"/>
    <mergeCell ref="J59:K59"/>
    <mergeCell ref="B55:H55"/>
    <mergeCell ref="B56:H56"/>
    <mergeCell ref="J56:K56"/>
    <mergeCell ref="J55:K55"/>
    <mergeCell ref="B53:H53"/>
    <mergeCell ref="A54:A58"/>
    <mergeCell ref="B54:H54"/>
    <mergeCell ref="B57:H57"/>
    <mergeCell ref="B42:E42"/>
    <mergeCell ref="B43:E43"/>
    <mergeCell ref="B46:E46"/>
    <mergeCell ref="B44:E44"/>
    <mergeCell ref="B48:E48"/>
    <mergeCell ref="A50:H50"/>
    <mergeCell ref="C11:D11"/>
    <mergeCell ref="C17:D17"/>
    <mergeCell ref="A2:K2"/>
    <mergeCell ref="A10:A38"/>
    <mergeCell ref="C10:D10"/>
    <mergeCell ref="C15:D15"/>
    <mergeCell ref="C18:D18"/>
    <mergeCell ref="C29:D29"/>
    <mergeCell ref="C20:D20"/>
    <mergeCell ref="C21:D21"/>
    <mergeCell ref="C37:D37"/>
    <mergeCell ref="C35:D35"/>
    <mergeCell ref="C9:D9"/>
    <mergeCell ref="A39:H39"/>
    <mergeCell ref="C22:D22"/>
    <mergeCell ref="C25:D25"/>
    <mergeCell ref="C26:D26"/>
    <mergeCell ref="C27:D27"/>
    <mergeCell ref="C19:D19"/>
    <mergeCell ref="C16:D16"/>
    <mergeCell ref="C34:D34"/>
    <mergeCell ref="C30:D30"/>
    <mergeCell ref="C12:D12"/>
    <mergeCell ref="C13:D13"/>
    <mergeCell ref="C24:D24"/>
    <mergeCell ref="C32:D32"/>
    <mergeCell ref="C33:D33"/>
    <mergeCell ref="C28:D28"/>
    <mergeCell ref="C14:D14"/>
    <mergeCell ref="J39:K39"/>
    <mergeCell ref="J43:K43"/>
    <mergeCell ref="J41:K41"/>
    <mergeCell ref="J47:K47"/>
    <mergeCell ref="J44:K44"/>
    <mergeCell ref="J45:K45"/>
    <mergeCell ref="A41:A48"/>
    <mergeCell ref="B41:E41"/>
    <mergeCell ref="A49:H49"/>
    <mergeCell ref="J50:K50"/>
    <mergeCell ref="J40:K40"/>
    <mergeCell ref="B40:E40"/>
    <mergeCell ref="J49:K49"/>
    <mergeCell ref="J46:K46"/>
    <mergeCell ref="C38:D38"/>
    <mergeCell ref="J53:K53"/>
    <mergeCell ref="J54:K54"/>
    <mergeCell ref="C23:D23"/>
    <mergeCell ref="C31:D31"/>
    <mergeCell ref="J48:K48"/>
    <mergeCell ref="B45:E45"/>
    <mergeCell ref="B47:E47"/>
    <mergeCell ref="C36:D36"/>
    <mergeCell ref="J42:K42"/>
  </mergeCells>
  <dataValidations count="2">
    <dataValidation allowBlank="1" showInputMessage="1" showErrorMessage="1" imeMode="disabled" sqref="I10:I39 I41:I50 F10:F38 H10:H38 F41:F48 I54:I59"/>
    <dataValidation allowBlank="1" showInputMessage="1" showErrorMessage="1" imeMode="disabled" sqref="H41:H48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3.28125" style="23" customWidth="1"/>
    <col min="2" max="2" width="10.57421875" style="23" customWidth="1"/>
    <col min="3" max="3" width="7.57421875" style="23" customWidth="1"/>
    <col min="4" max="4" width="25.57421875" style="23" customWidth="1"/>
    <col min="5" max="5" width="7.421875" style="23" customWidth="1"/>
    <col min="6" max="6" width="6.8515625" style="23" customWidth="1"/>
    <col min="7" max="7" width="11.57421875" style="23" customWidth="1"/>
    <col min="8" max="9" width="12.28125" style="23" customWidth="1"/>
    <col min="10" max="10" width="17.57421875" style="23" customWidth="1"/>
    <col min="11" max="11" width="9.00390625" style="120" customWidth="1"/>
    <col min="12" max="12" width="9.00390625" style="23" customWidth="1"/>
    <col min="13" max="13" width="47.7109375" style="23" customWidth="1"/>
    <col min="14" max="16384" width="9.00390625" style="23" customWidth="1"/>
  </cols>
  <sheetData>
    <row r="1" spans="1:18" ht="18" customHeight="1">
      <c r="A1" s="118"/>
      <c r="B1" s="28"/>
      <c r="C1" s="28"/>
      <c r="D1" s="28"/>
      <c r="E1" s="28"/>
      <c r="F1" s="28"/>
      <c r="G1" s="28"/>
      <c r="H1" s="28"/>
      <c r="I1" s="28"/>
      <c r="J1" s="119"/>
      <c r="N1" s="260"/>
      <c r="O1" s="830"/>
      <c r="P1" s="830"/>
      <c r="Q1" s="830"/>
      <c r="R1" s="830"/>
    </row>
    <row r="2" spans="1:18" ht="21">
      <c r="A2" s="686" t="s">
        <v>27</v>
      </c>
      <c r="B2" s="687"/>
      <c r="C2" s="687"/>
      <c r="D2" s="687"/>
      <c r="E2" s="687"/>
      <c r="F2" s="687"/>
      <c r="G2" s="687"/>
      <c r="H2" s="687"/>
      <c r="I2" s="687"/>
      <c r="J2" s="687"/>
      <c r="N2" s="260"/>
      <c r="O2" s="260"/>
      <c r="P2" s="260"/>
      <c r="Q2" s="260"/>
      <c r="R2" s="260"/>
    </row>
    <row r="3" spans="1:18" ht="14.25" customHeight="1">
      <c r="A3" s="428"/>
      <c r="B3" s="429"/>
      <c r="C3" s="428"/>
      <c r="D3" s="429"/>
      <c r="E3" s="429"/>
      <c r="F3" s="429"/>
      <c r="G3" s="429"/>
      <c r="H3" s="429"/>
      <c r="I3" s="429"/>
      <c r="J3" s="429"/>
      <c r="N3" s="260"/>
      <c r="O3" s="260"/>
      <c r="P3" s="260"/>
      <c r="Q3" s="260"/>
      <c r="R3" s="260"/>
    </row>
    <row r="4" spans="1:18" ht="13.5" customHeight="1">
      <c r="A4" s="121"/>
      <c r="B4" s="429"/>
      <c r="C4" s="428"/>
      <c r="D4" s="429"/>
      <c r="E4" s="429"/>
      <c r="F4" s="429"/>
      <c r="G4" s="429"/>
      <c r="H4" s="429"/>
      <c r="I4" s="429"/>
      <c r="J4" s="429"/>
      <c r="N4" s="260"/>
      <c r="O4" s="260"/>
      <c r="P4" s="260"/>
      <c r="Q4" s="260"/>
      <c r="R4" s="260"/>
    </row>
    <row r="5" spans="1:18" ht="13.5" customHeight="1">
      <c r="A5" s="121" t="s">
        <v>150</v>
      </c>
      <c r="B5" s="429"/>
      <c r="C5" s="428"/>
      <c r="D5" s="429"/>
      <c r="E5" s="429"/>
      <c r="F5" s="429"/>
      <c r="G5" s="429"/>
      <c r="H5" s="429"/>
      <c r="I5" s="429"/>
      <c r="J5" s="429"/>
      <c r="N5" s="260"/>
      <c r="O5" s="260"/>
      <c r="P5" s="260"/>
      <c r="Q5" s="260"/>
      <c r="R5" s="260"/>
    </row>
    <row r="6" spans="1:10" ht="13.5" customHeight="1">
      <c r="A6" s="120" t="s">
        <v>149</v>
      </c>
      <c r="B6" s="429"/>
      <c r="C6" s="428"/>
      <c r="D6" s="429"/>
      <c r="E6" s="429"/>
      <c r="F6" s="429"/>
      <c r="G6" s="429"/>
      <c r="H6" s="429"/>
      <c r="I6" s="429"/>
      <c r="J6" s="429"/>
    </row>
    <row r="7" spans="1:10" ht="13.5" customHeight="1">
      <c r="A7" s="28"/>
      <c r="B7" s="28"/>
      <c r="C7" s="123"/>
      <c r="D7" s="28"/>
      <c r="E7" s="28"/>
      <c r="F7" s="28"/>
      <c r="G7" s="28"/>
      <c r="H7" s="28"/>
      <c r="I7" s="28"/>
      <c r="J7" s="124" t="s">
        <v>0</v>
      </c>
    </row>
    <row r="8" spans="1:10" ht="23.25" customHeight="1" thickBot="1">
      <c r="A8" s="125" t="s">
        <v>1</v>
      </c>
      <c r="B8" s="28"/>
      <c r="C8" s="123"/>
      <c r="D8" s="28"/>
      <c r="E8" s="28"/>
      <c r="F8" s="28"/>
      <c r="G8" s="28"/>
      <c r="H8" s="28"/>
      <c r="I8" s="28"/>
      <c r="J8" s="159" t="s">
        <v>215</v>
      </c>
    </row>
    <row r="9" spans="1:10" ht="38.25" customHeight="1">
      <c r="A9" s="126" t="s">
        <v>2</v>
      </c>
      <c r="B9" s="261" t="s">
        <v>79</v>
      </c>
      <c r="C9" s="462" t="s">
        <v>90</v>
      </c>
      <c r="D9" s="464" t="s">
        <v>3</v>
      </c>
      <c r="E9" s="463" t="s">
        <v>4</v>
      </c>
      <c r="F9" s="457" t="s">
        <v>5</v>
      </c>
      <c r="G9" s="464" t="s">
        <v>6</v>
      </c>
      <c r="H9" s="157" t="s">
        <v>14</v>
      </c>
      <c r="I9" s="752" t="s">
        <v>8</v>
      </c>
      <c r="J9" s="753"/>
    </row>
    <row r="10" spans="1:11" s="22" customFormat="1" ht="18" customHeight="1">
      <c r="A10" s="727" t="s">
        <v>107</v>
      </c>
      <c r="B10" s="444"/>
      <c r="C10" s="445"/>
      <c r="D10" s="289"/>
      <c r="E10" s="186"/>
      <c r="F10" s="445"/>
      <c r="G10" s="152"/>
      <c r="H10" s="488">
        <f>ROUNDDOWN(E10*G10,0)</f>
        <v>0</v>
      </c>
      <c r="I10" s="702"/>
      <c r="J10" s="831"/>
      <c r="K10" s="335"/>
    </row>
    <row r="11" spans="1:14" s="22" customFormat="1" ht="18" customHeight="1">
      <c r="A11" s="728"/>
      <c r="B11" s="446"/>
      <c r="C11" s="447"/>
      <c r="D11" s="287"/>
      <c r="E11" s="132"/>
      <c r="F11" s="447"/>
      <c r="G11" s="133"/>
      <c r="H11" s="479">
        <f>ROUNDDOWN(E11*G11,0)</f>
        <v>0</v>
      </c>
      <c r="I11" s="682"/>
      <c r="J11" s="683"/>
      <c r="K11" s="335"/>
      <c r="N11" s="364"/>
    </row>
    <row r="12" spans="1:11" s="22" customFormat="1" ht="18" customHeight="1">
      <c r="A12" s="728"/>
      <c r="B12" s="446"/>
      <c r="C12" s="447"/>
      <c r="D12" s="287"/>
      <c r="E12" s="132"/>
      <c r="F12" s="447"/>
      <c r="G12" s="133"/>
      <c r="H12" s="479">
        <f>ROUNDDOWN(E12*G12,0)</f>
        <v>0</v>
      </c>
      <c r="I12" s="682"/>
      <c r="J12" s="683"/>
      <c r="K12" s="335"/>
    </row>
    <row r="13" spans="1:11" s="22" customFormat="1" ht="18" customHeight="1">
      <c r="A13" s="729"/>
      <c r="B13" s="452"/>
      <c r="C13" s="451"/>
      <c r="D13" s="288"/>
      <c r="E13" s="135"/>
      <c r="F13" s="451"/>
      <c r="G13" s="136"/>
      <c r="H13" s="485">
        <f>ROUNDDOWN(E13*G13,0)</f>
        <v>0</v>
      </c>
      <c r="I13" s="707"/>
      <c r="J13" s="710"/>
      <c r="K13" s="335"/>
    </row>
    <row r="14" spans="1:10" ht="24" customHeight="1">
      <c r="A14" s="717" t="s">
        <v>111</v>
      </c>
      <c r="B14" s="718"/>
      <c r="C14" s="718"/>
      <c r="D14" s="718"/>
      <c r="E14" s="718"/>
      <c r="F14" s="718"/>
      <c r="G14" s="719"/>
      <c r="H14" s="487">
        <f>SUM(H10:H13)</f>
        <v>0</v>
      </c>
      <c r="I14" s="722" t="s">
        <v>17</v>
      </c>
      <c r="J14" s="723"/>
    </row>
    <row r="15" spans="1:10" ht="38.25" customHeight="1">
      <c r="A15" s="137" t="s">
        <v>2</v>
      </c>
      <c r="B15" s="138" t="s">
        <v>20</v>
      </c>
      <c r="C15" s="139" t="s">
        <v>90</v>
      </c>
      <c r="D15" s="262" t="s">
        <v>3</v>
      </c>
      <c r="E15" s="441" t="s">
        <v>4</v>
      </c>
      <c r="F15" s="438" t="s">
        <v>5</v>
      </c>
      <c r="G15" s="437" t="s">
        <v>6</v>
      </c>
      <c r="H15" s="150" t="s">
        <v>14</v>
      </c>
      <c r="I15" s="263" t="s">
        <v>28</v>
      </c>
      <c r="J15" s="264" t="s">
        <v>8</v>
      </c>
    </row>
    <row r="16" spans="1:11" s="22" customFormat="1" ht="18" customHeight="1">
      <c r="A16" s="727" t="s">
        <v>108</v>
      </c>
      <c r="B16" s="449"/>
      <c r="C16" s="129"/>
      <c r="D16" s="286"/>
      <c r="E16" s="130"/>
      <c r="F16" s="129"/>
      <c r="G16" s="131"/>
      <c r="H16" s="478">
        <f>ROUNDDOWN(E16*G16,0)</f>
        <v>0</v>
      </c>
      <c r="I16" s="187"/>
      <c r="J16" s="431"/>
      <c r="K16" s="335"/>
    </row>
    <row r="17" spans="1:11" s="22" customFormat="1" ht="18" customHeight="1">
      <c r="A17" s="728"/>
      <c r="B17" s="446"/>
      <c r="C17" s="447"/>
      <c r="D17" s="287"/>
      <c r="E17" s="132"/>
      <c r="F17" s="447"/>
      <c r="G17" s="133"/>
      <c r="H17" s="479">
        <f>ROUNDDOWN(E17*G17,0)</f>
        <v>0</v>
      </c>
      <c r="I17" s="188"/>
      <c r="J17" s="426"/>
      <c r="K17" s="335"/>
    </row>
    <row r="18" spans="1:11" s="22" customFormat="1" ht="18" customHeight="1">
      <c r="A18" s="728"/>
      <c r="B18" s="446"/>
      <c r="C18" s="447"/>
      <c r="D18" s="287"/>
      <c r="E18" s="132"/>
      <c r="F18" s="447"/>
      <c r="G18" s="133"/>
      <c r="H18" s="479">
        <f>ROUNDDOWN(E18*G18,0)</f>
        <v>0</v>
      </c>
      <c r="I18" s="188"/>
      <c r="J18" s="426"/>
      <c r="K18" s="335"/>
    </row>
    <row r="19" spans="1:11" s="22" customFormat="1" ht="18" customHeight="1">
      <c r="A19" s="729"/>
      <c r="B19" s="452"/>
      <c r="C19" s="451"/>
      <c r="D19" s="288"/>
      <c r="E19" s="135"/>
      <c r="F19" s="451"/>
      <c r="G19" s="136"/>
      <c r="H19" s="485">
        <f>ROUNDDOWN(E19*G19,0)</f>
        <v>0</v>
      </c>
      <c r="I19" s="189"/>
      <c r="J19" s="433"/>
      <c r="K19" s="335"/>
    </row>
    <row r="20" spans="1:10" ht="24" customHeight="1">
      <c r="A20" s="717" t="s">
        <v>111</v>
      </c>
      <c r="B20" s="718"/>
      <c r="C20" s="718"/>
      <c r="D20" s="718"/>
      <c r="E20" s="718"/>
      <c r="F20" s="718"/>
      <c r="G20" s="719"/>
      <c r="H20" s="487">
        <f>SUM(H16:H19)</f>
        <v>0</v>
      </c>
      <c r="I20" s="722" t="s">
        <v>17</v>
      </c>
      <c r="J20" s="723"/>
    </row>
    <row r="21" spans="1:10" ht="38.25" customHeight="1">
      <c r="A21" s="137" t="s">
        <v>2</v>
      </c>
      <c r="B21" s="265" t="s">
        <v>20</v>
      </c>
      <c r="C21" s="266" t="s">
        <v>90</v>
      </c>
      <c r="D21" s="437" t="s">
        <v>3</v>
      </c>
      <c r="E21" s="435" t="s">
        <v>4</v>
      </c>
      <c r="F21" s="436" t="s">
        <v>5</v>
      </c>
      <c r="G21" s="437" t="s">
        <v>6</v>
      </c>
      <c r="H21" s="140" t="s">
        <v>14</v>
      </c>
      <c r="I21" s="267" t="s">
        <v>28</v>
      </c>
      <c r="J21" s="454" t="s">
        <v>8</v>
      </c>
    </row>
    <row r="22" spans="1:11" s="22" customFormat="1" ht="18" customHeight="1">
      <c r="A22" s="727" t="s">
        <v>110</v>
      </c>
      <c r="B22" s="449"/>
      <c r="C22" s="129"/>
      <c r="D22" s="286"/>
      <c r="E22" s="130"/>
      <c r="F22" s="129"/>
      <c r="G22" s="131"/>
      <c r="H22" s="478">
        <f>ROUNDDOWN(E22*G22,0)</f>
        <v>0</v>
      </c>
      <c r="I22" s="187"/>
      <c r="J22" s="431"/>
      <c r="K22" s="335"/>
    </row>
    <row r="23" spans="1:11" s="22" customFormat="1" ht="18" customHeight="1">
      <c r="A23" s="728"/>
      <c r="B23" s="446"/>
      <c r="C23" s="447"/>
      <c r="D23" s="287"/>
      <c r="E23" s="132"/>
      <c r="F23" s="447"/>
      <c r="G23" s="133"/>
      <c r="H23" s="479">
        <f>ROUNDDOWN(E23*G23,0)</f>
        <v>0</v>
      </c>
      <c r="I23" s="188"/>
      <c r="J23" s="426"/>
      <c r="K23" s="335"/>
    </row>
    <row r="24" spans="1:11" s="22" customFormat="1" ht="18" customHeight="1">
      <c r="A24" s="728"/>
      <c r="B24" s="446"/>
      <c r="C24" s="447"/>
      <c r="D24" s="287"/>
      <c r="E24" s="132"/>
      <c r="F24" s="447"/>
      <c r="G24" s="133"/>
      <c r="H24" s="479">
        <f>ROUNDDOWN(E24*G24,0)</f>
        <v>0</v>
      </c>
      <c r="I24" s="188"/>
      <c r="J24" s="426"/>
      <c r="K24" s="335"/>
    </row>
    <row r="25" spans="1:14" s="22" customFormat="1" ht="18" customHeight="1">
      <c r="A25" s="729"/>
      <c r="B25" s="452"/>
      <c r="C25" s="451"/>
      <c r="D25" s="288"/>
      <c r="E25" s="135"/>
      <c r="F25" s="451"/>
      <c r="G25" s="136"/>
      <c r="H25" s="485">
        <f>ROUNDDOWN(E25*G25,0)</f>
        <v>0</v>
      </c>
      <c r="I25" s="189"/>
      <c r="J25" s="433"/>
      <c r="K25" s="335"/>
      <c r="N25" s="365"/>
    </row>
    <row r="26" spans="1:10" ht="24" customHeight="1">
      <c r="A26" s="749" t="s">
        <v>111</v>
      </c>
      <c r="B26" s="750"/>
      <c r="C26" s="750"/>
      <c r="D26" s="750"/>
      <c r="E26" s="750"/>
      <c r="F26" s="750"/>
      <c r="G26" s="751"/>
      <c r="H26" s="495">
        <f>SUM(H22:H25)</f>
        <v>0</v>
      </c>
      <c r="I26" s="722" t="s">
        <v>17</v>
      </c>
      <c r="J26" s="723"/>
    </row>
    <row r="27" spans="1:10" ht="38.25" customHeight="1">
      <c r="A27" s="268" t="s">
        <v>2</v>
      </c>
      <c r="B27" s="269" t="s">
        <v>20</v>
      </c>
      <c r="C27" s="266" t="s">
        <v>90</v>
      </c>
      <c r="D27" s="437" t="s">
        <v>3</v>
      </c>
      <c r="E27" s="435" t="s">
        <v>4</v>
      </c>
      <c r="F27" s="436" t="s">
        <v>5</v>
      </c>
      <c r="G27" s="437" t="s">
        <v>6</v>
      </c>
      <c r="H27" s="140" t="s">
        <v>14</v>
      </c>
      <c r="I27" s="824" t="s">
        <v>8</v>
      </c>
      <c r="J27" s="825"/>
    </row>
    <row r="28" spans="1:14" s="22" customFormat="1" ht="16.5" customHeight="1">
      <c r="A28" s="818" t="s">
        <v>109</v>
      </c>
      <c r="B28" s="449"/>
      <c r="C28" s="129"/>
      <c r="D28" s="286"/>
      <c r="E28" s="130"/>
      <c r="F28" s="129"/>
      <c r="G28" s="131"/>
      <c r="H28" s="478">
        <f>ROUNDDOWN(E28*G28,0)</f>
        <v>0</v>
      </c>
      <c r="I28" s="828"/>
      <c r="J28" s="829"/>
      <c r="K28" s="335"/>
      <c r="N28" s="366"/>
    </row>
    <row r="29" spans="1:14" s="22" customFormat="1" ht="16.5" customHeight="1">
      <c r="A29" s="819"/>
      <c r="B29" s="446"/>
      <c r="C29" s="447"/>
      <c r="D29" s="287"/>
      <c r="E29" s="132"/>
      <c r="F29" s="447"/>
      <c r="G29" s="133"/>
      <c r="H29" s="479">
        <f>ROUNDDOWN(E29*G29,0)</f>
        <v>0</v>
      </c>
      <c r="I29" s="804"/>
      <c r="J29" s="805"/>
      <c r="K29" s="335"/>
      <c r="N29" s="366"/>
    </row>
    <row r="30" spans="1:11" s="22" customFormat="1" ht="16.5" customHeight="1">
      <c r="A30" s="820"/>
      <c r="B30" s="446"/>
      <c r="C30" s="447"/>
      <c r="D30" s="287"/>
      <c r="E30" s="132"/>
      <c r="F30" s="447"/>
      <c r="G30" s="133"/>
      <c r="H30" s="479">
        <f>ROUNDDOWN(E30*G30,0)</f>
        <v>0</v>
      </c>
      <c r="I30" s="804"/>
      <c r="J30" s="805"/>
      <c r="K30" s="335"/>
    </row>
    <row r="31" spans="1:11" s="22" customFormat="1" ht="16.5" customHeight="1">
      <c r="A31" s="821"/>
      <c r="B31" s="452"/>
      <c r="C31" s="451"/>
      <c r="D31" s="288"/>
      <c r="E31" s="135"/>
      <c r="F31" s="451"/>
      <c r="G31" s="136"/>
      <c r="H31" s="485">
        <f>ROUNDDOWN(E31*G31,0)</f>
        <v>0</v>
      </c>
      <c r="I31" s="826"/>
      <c r="J31" s="827"/>
      <c r="K31" s="335"/>
    </row>
    <row r="32" spans="1:10" ht="24" customHeight="1">
      <c r="A32" s="717" t="s">
        <v>111</v>
      </c>
      <c r="B32" s="718"/>
      <c r="C32" s="718"/>
      <c r="D32" s="718"/>
      <c r="E32" s="718"/>
      <c r="F32" s="718"/>
      <c r="G32" s="719"/>
      <c r="H32" s="487">
        <f>SUM(H28:H31)</f>
        <v>0</v>
      </c>
      <c r="I32" s="722" t="s">
        <v>17</v>
      </c>
      <c r="J32" s="723"/>
    </row>
    <row r="33" spans="1:10" ht="38.25" customHeight="1">
      <c r="A33" s="137" t="s">
        <v>2</v>
      </c>
      <c r="B33" s="814" t="s">
        <v>50</v>
      </c>
      <c r="C33" s="815"/>
      <c r="D33" s="816"/>
      <c r="E33" s="441" t="s">
        <v>4</v>
      </c>
      <c r="F33" s="438" t="s">
        <v>5</v>
      </c>
      <c r="G33" s="437" t="s">
        <v>6</v>
      </c>
      <c r="H33" s="150" t="s">
        <v>15</v>
      </c>
      <c r="I33" s="270" t="s">
        <v>23</v>
      </c>
      <c r="J33" s="442" t="s">
        <v>8</v>
      </c>
    </row>
    <row r="34" spans="1:11" s="22" customFormat="1" ht="18" customHeight="1">
      <c r="A34" s="724" t="s">
        <v>121</v>
      </c>
      <c r="B34" s="817"/>
      <c r="C34" s="703"/>
      <c r="D34" s="704"/>
      <c r="E34" s="186"/>
      <c r="F34" s="445"/>
      <c r="G34" s="152"/>
      <c r="H34" s="161">
        <f aca="true" t="shared" si="0" ref="H34:H43">ROUNDDOWN(E34*G34,0)</f>
        <v>0</v>
      </c>
      <c r="I34" s="298"/>
      <c r="J34" s="455"/>
      <c r="K34" s="335"/>
    </row>
    <row r="35" spans="1:12" s="22" customFormat="1" ht="18" customHeight="1">
      <c r="A35" s="725"/>
      <c r="B35" s="716"/>
      <c r="C35" s="684"/>
      <c r="D35" s="685"/>
      <c r="E35" s="132"/>
      <c r="F35" s="447"/>
      <c r="G35" s="133"/>
      <c r="H35" s="164">
        <f t="shared" si="0"/>
        <v>0</v>
      </c>
      <c r="I35" s="299"/>
      <c r="J35" s="426"/>
      <c r="K35" s="335"/>
      <c r="L35" s="367"/>
    </row>
    <row r="36" spans="1:12" s="22" customFormat="1" ht="18" customHeight="1">
      <c r="A36" s="725"/>
      <c r="B36" s="716"/>
      <c r="C36" s="684"/>
      <c r="D36" s="685"/>
      <c r="E36" s="132"/>
      <c r="F36" s="447"/>
      <c r="G36" s="133"/>
      <c r="H36" s="164">
        <f t="shared" si="0"/>
        <v>0</v>
      </c>
      <c r="I36" s="299"/>
      <c r="J36" s="426"/>
      <c r="K36" s="335"/>
      <c r="L36" s="367"/>
    </row>
    <row r="37" spans="1:12" s="22" customFormat="1" ht="18" customHeight="1">
      <c r="A37" s="726"/>
      <c r="B37" s="784"/>
      <c r="C37" s="708"/>
      <c r="D37" s="709"/>
      <c r="E37" s="135"/>
      <c r="F37" s="451"/>
      <c r="G37" s="136"/>
      <c r="H37" s="168">
        <f t="shared" si="0"/>
        <v>0</v>
      </c>
      <c r="I37" s="300"/>
      <c r="J37" s="433"/>
      <c r="K37" s="335"/>
      <c r="L37" s="367"/>
    </row>
    <row r="38" spans="1:10" ht="24.75" customHeight="1">
      <c r="A38" s="717" t="s">
        <v>125</v>
      </c>
      <c r="B38" s="718"/>
      <c r="C38" s="718"/>
      <c r="D38" s="718"/>
      <c r="E38" s="718"/>
      <c r="F38" s="718"/>
      <c r="G38" s="812"/>
      <c r="H38" s="495">
        <f>SUM(H34:H37)</f>
        <v>0</v>
      </c>
      <c r="I38" s="744" t="s">
        <v>17</v>
      </c>
      <c r="J38" s="731"/>
    </row>
    <row r="39" spans="1:10" ht="38.25" customHeight="1">
      <c r="A39" s="137" t="s">
        <v>2</v>
      </c>
      <c r="B39" s="814" t="s">
        <v>21</v>
      </c>
      <c r="C39" s="815"/>
      <c r="D39" s="816"/>
      <c r="E39" s="441" t="s">
        <v>4</v>
      </c>
      <c r="F39" s="438" t="s">
        <v>5</v>
      </c>
      <c r="G39" s="262" t="s">
        <v>6</v>
      </c>
      <c r="H39" s="140" t="s">
        <v>15</v>
      </c>
      <c r="I39" s="270" t="s">
        <v>23</v>
      </c>
      <c r="J39" s="442" t="s">
        <v>8</v>
      </c>
    </row>
    <row r="40" spans="1:12" s="22" customFormat="1" ht="18" customHeight="1">
      <c r="A40" s="724" t="s">
        <v>84</v>
      </c>
      <c r="B40" s="817"/>
      <c r="C40" s="703"/>
      <c r="D40" s="704"/>
      <c r="E40" s="186"/>
      <c r="F40" s="445"/>
      <c r="G40" s="152"/>
      <c r="H40" s="488">
        <f t="shared" si="0"/>
        <v>0</v>
      </c>
      <c r="I40" s="298"/>
      <c r="J40" s="455"/>
      <c r="K40" s="335"/>
      <c r="L40" s="367"/>
    </row>
    <row r="41" spans="1:12" s="22" customFormat="1" ht="18" customHeight="1">
      <c r="A41" s="725"/>
      <c r="B41" s="716"/>
      <c r="C41" s="684"/>
      <c r="D41" s="685"/>
      <c r="E41" s="132"/>
      <c r="F41" s="447"/>
      <c r="G41" s="133"/>
      <c r="H41" s="479">
        <f t="shared" si="0"/>
        <v>0</v>
      </c>
      <c r="I41" s="299"/>
      <c r="J41" s="426"/>
      <c r="K41" s="335"/>
      <c r="L41" s="367"/>
    </row>
    <row r="42" spans="1:12" s="22" customFormat="1" ht="18" customHeight="1">
      <c r="A42" s="725"/>
      <c r="B42" s="716"/>
      <c r="C42" s="684"/>
      <c r="D42" s="685"/>
      <c r="E42" s="132"/>
      <c r="F42" s="447"/>
      <c r="G42" s="133"/>
      <c r="H42" s="479">
        <f t="shared" si="0"/>
        <v>0</v>
      </c>
      <c r="I42" s="299"/>
      <c r="J42" s="426"/>
      <c r="K42" s="335"/>
      <c r="L42" s="367"/>
    </row>
    <row r="43" spans="1:12" s="22" customFormat="1" ht="18" customHeight="1">
      <c r="A43" s="726"/>
      <c r="B43" s="784"/>
      <c r="C43" s="708"/>
      <c r="D43" s="709"/>
      <c r="E43" s="135"/>
      <c r="F43" s="451"/>
      <c r="G43" s="136"/>
      <c r="H43" s="485">
        <f t="shared" si="0"/>
        <v>0</v>
      </c>
      <c r="I43" s="300"/>
      <c r="J43" s="433"/>
      <c r="K43" s="335"/>
      <c r="L43" s="367"/>
    </row>
    <row r="44" spans="1:10" ht="24.75" customHeight="1">
      <c r="A44" s="791" t="s">
        <v>113</v>
      </c>
      <c r="B44" s="692"/>
      <c r="C44" s="692"/>
      <c r="D44" s="692"/>
      <c r="E44" s="692"/>
      <c r="F44" s="692"/>
      <c r="G44" s="693"/>
      <c r="H44" s="496">
        <f>SUM(H40:H43)</f>
        <v>0</v>
      </c>
      <c r="I44" s="806" t="s">
        <v>17</v>
      </c>
      <c r="J44" s="807"/>
    </row>
    <row r="45" spans="1:10" ht="24.75" customHeight="1" thickBot="1">
      <c r="A45" s="813" t="s">
        <v>102</v>
      </c>
      <c r="B45" s="810"/>
      <c r="C45" s="810"/>
      <c r="D45" s="810"/>
      <c r="E45" s="810"/>
      <c r="F45" s="810"/>
      <c r="G45" s="810"/>
      <c r="H45" s="497">
        <f>H38+H44</f>
        <v>0</v>
      </c>
      <c r="I45" s="810" t="s">
        <v>17</v>
      </c>
      <c r="J45" s="811"/>
    </row>
    <row r="46" spans="1:10" ht="33" customHeight="1" thickBot="1">
      <c r="A46" s="808" t="s">
        <v>16</v>
      </c>
      <c r="B46" s="809"/>
      <c r="C46" s="809"/>
      <c r="D46" s="809"/>
      <c r="E46" s="809"/>
      <c r="F46" s="809"/>
      <c r="G46" s="809"/>
      <c r="H46" s="490">
        <f>H14+H20+H26+H32+H45</f>
        <v>0</v>
      </c>
      <c r="I46" s="757" t="s">
        <v>11</v>
      </c>
      <c r="J46" s="758"/>
    </row>
    <row r="47" spans="1:10" ht="13.5" customHeight="1">
      <c r="A47" s="153"/>
      <c r="B47" s="34"/>
      <c r="C47" s="34"/>
      <c r="D47" s="34"/>
      <c r="E47" s="34"/>
      <c r="F47" s="34"/>
      <c r="G47" s="34"/>
      <c r="H47" s="36"/>
      <c r="I47" s="36"/>
      <c r="J47" s="36"/>
    </row>
    <row r="48" spans="1:12" ht="24.75" customHeight="1" thickBot="1">
      <c r="A48" s="154" t="s">
        <v>64</v>
      </c>
      <c r="B48" s="34"/>
      <c r="C48" s="34"/>
      <c r="D48" s="34"/>
      <c r="E48" s="34"/>
      <c r="F48" s="34"/>
      <c r="G48" s="34"/>
      <c r="H48" s="36"/>
      <c r="I48" s="36"/>
      <c r="J48" s="155"/>
      <c r="L48" s="79"/>
    </row>
    <row r="49" spans="1:12" ht="38.25" customHeight="1">
      <c r="A49" s="156" t="s">
        <v>2</v>
      </c>
      <c r="B49" s="832" t="s">
        <v>9</v>
      </c>
      <c r="C49" s="833"/>
      <c r="D49" s="833"/>
      <c r="E49" s="833"/>
      <c r="F49" s="833"/>
      <c r="G49" s="833"/>
      <c r="H49" s="157" t="s">
        <v>15</v>
      </c>
      <c r="I49" s="844" t="s">
        <v>103</v>
      </c>
      <c r="J49" s="845"/>
      <c r="K49" s="271"/>
      <c r="L49" s="79"/>
    </row>
    <row r="50" spans="1:12" s="22" customFormat="1" ht="18" customHeight="1">
      <c r="A50" s="766" t="s">
        <v>65</v>
      </c>
      <c r="B50" s="837"/>
      <c r="C50" s="838"/>
      <c r="D50" s="838"/>
      <c r="E50" s="838"/>
      <c r="F50" s="838"/>
      <c r="G50" s="839"/>
      <c r="H50" s="498"/>
      <c r="I50" s="846"/>
      <c r="J50" s="847"/>
      <c r="K50" s="368"/>
      <c r="L50" s="369"/>
    </row>
    <row r="51" spans="1:12" s="22" customFormat="1" ht="18" customHeight="1">
      <c r="A51" s="766"/>
      <c r="B51" s="834"/>
      <c r="C51" s="835"/>
      <c r="D51" s="835"/>
      <c r="E51" s="835"/>
      <c r="F51" s="835"/>
      <c r="G51" s="836"/>
      <c r="H51" s="179"/>
      <c r="I51" s="848"/>
      <c r="J51" s="849"/>
      <c r="K51" s="368"/>
      <c r="L51" s="369"/>
    </row>
    <row r="52" spans="1:12" s="22" customFormat="1" ht="18" customHeight="1">
      <c r="A52" s="766"/>
      <c r="B52" s="840"/>
      <c r="C52" s="841"/>
      <c r="D52" s="841"/>
      <c r="E52" s="841"/>
      <c r="F52" s="841"/>
      <c r="G52" s="842"/>
      <c r="H52" s="191"/>
      <c r="I52" s="822"/>
      <c r="J52" s="823"/>
      <c r="K52" s="368"/>
      <c r="L52" s="369"/>
    </row>
    <row r="53" spans="1:12" ht="27" customHeight="1" thickBot="1">
      <c r="A53" s="843" t="s">
        <v>66</v>
      </c>
      <c r="B53" s="714"/>
      <c r="C53" s="714"/>
      <c r="D53" s="714"/>
      <c r="E53" s="714"/>
      <c r="F53" s="714"/>
      <c r="G53" s="714"/>
      <c r="H53" s="363">
        <f>SUM(H50:H52)</f>
        <v>0</v>
      </c>
      <c r="I53" s="764" t="s">
        <v>67</v>
      </c>
      <c r="J53" s="765"/>
      <c r="K53" s="271"/>
      <c r="L53" s="151"/>
    </row>
    <row r="54" spans="1:12" ht="13.5">
      <c r="A54" s="153" t="s">
        <v>12</v>
      </c>
      <c r="K54" s="272"/>
      <c r="L54" s="79"/>
    </row>
    <row r="55" s="120" customFormat="1" ht="13.5">
      <c r="L55" s="272"/>
    </row>
    <row r="56" ht="13.5">
      <c r="L56" s="79"/>
    </row>
  </sheetData>
  <sheetProtection password="FD89" sheet="1" formatRows="0" insertRows="0" deleteRows="0"/>
  <mergeCells count="56">
    <mergeCell ref="I53:J53"/>
    <mergeCell ref="B49:G49"/>
    <mergeCell ref="B51:G51"/>
    <mergeCell ref="B50:G50"/>
    <mergeCell ref="B52:G52"/>
    <mergeCell ref="A53:G53"/>
    <mergeCell ref="I49:J49"/>
    <mergeCell ref="I50:J50"/>
    <mergeCell ref="I51:J51"/>
    <mergeCell ref="A50:A52"/>
    <mergeCell ref="Q1:R1"/>
    <mergeCell ref="A2:J2"/>
    <mergeCell ref="A10:A13"/>
    <mergeCell ref="I9:J9"/>
    <mergeCell ref="I10:J10"/>
    <mergeCell ref="I13:J13"/>
    <mergeCell ref="I12:J12"/>
    <mergeCell ref="O1:P1"/>
    <mergeCell ref="I11:J11"/>
    <mergeCell ref="A14:G14"/>
    <mergeCell ref="I52:J52"/>
    <mergeCell ref="I27:J27"/>
    <mergeCell ref="I31:J31"/>
    <mergeCell ref="I28:J28"/>
    <mergeCell ref="I29:J29"/>
    <mergeCell ref="A22:A25"/>
    <mergeCell ref="I20:J20"/>
    <mergeCell ref="A20:G20"/>
    <mergeCell ref="A16:A19"/>
    <mergeCell ref="A26:G26"/>
    <mergeCell ref="B36:D36"/>
    <mergeCell ref="A32:G32"/>
    <mergeCell ref="A45:G45"/>
    <mergeCell ref="B39:D39"/>
    <mergeCell ref="B40:D40"/>
    <mergeCell ref="B33:D33"/>
    <mergeCell ref="A28:A31"/>
    <mergeCell ref="B34:D34"/>
    <mergeCell ref="B37:D37"/>
    <mergeCell ref="B43:D43"/>
    <mergeCell ref="A44:G44"/>
    <mergeCell ref="I32:J32"/>
    <mergeCell ref="I45:J45"/>
    <mergeCell ref="I38:J38"/>
    <mergeCell ref="B41:D41"/>
    <mergeCell ref="A38:G38"/>
    <mergeCell ref="I46:J46"/>
    <mergeCell ref="I14:J14"/>
    <mergeCell ref="A34:A37"/>
    <mergeCell ref="B35:D35"/>
    <mergeCell ref="A40:A43"/>
    <mergeCell ref="B42:D42"/>
    <mergeCell ref="I26:J26"/>
    <mergeCell ref="I30:J30"/>
    <mergeCell ref="I44:J44"/>
    <mergeCell ref="A46:G46"/>
  </mergeCells>
  <dataValidations count="7">
    <dataValidation type="list" allowBlank="1" showInputMessage="1" showErrorMessage="1" sqref="I16:I19 I22:I25">
      <formula1>"フル,オート,　"</formula1>
    </dataValidation>
    <dataValidation allowBlank="1" showInputMessage="1" showErrorMessage="1" imeMode="disabled" sqref="H10:H14 H22:H26 H28:H32 H16:H20 H40:H46 H34:H38 E10:E13 G10:G13 E16:E19 G16:G19 E22:E25 G22:G25 E28:E31 G28:G31 E34:E37 G34:G37 E40:E43 H50:H53"/>
    <dataValidation type="list" allowBlank="1" showInputMessage="1" showErrorMessage="1" sqref="B10:B13">
      <formula1>"370L,460L,　"</formula1>
    </dataValidation>
    <dataValidation type="list" allowBlank="1" showInputMessage="1" showErrorMessage="1" sqref="B16:B19">
      <formula1>"20号,24号, 　"</formula1>
    </dataValidation>
    <dataValidation type="list" allowBlank="1" showInputMessage="1" showErrorMessage="1" sqref="B22:B25">
      <formula1>"46.5kw相当,　"</formula1>
    </dataValidation>
    <dataValidation type="list" allowBlank="1" showInputMessage="1" showErrorMessage="1" sqref="B28:B31">
      <formula1>"100L相当,　"</formula1>
    </dataValidation>
    <dataValidation allowBlank="1" showInputMessage="1" showErrorMessage="1" imeMode="disabled" sqref="G40:G43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  <ignoredErrors>
    <ignoredError sqref="H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70" zoomScaleNormal="90" zoomScaleSheetLayoutView="7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3" width="7.57421875" style="1" customWidth="1"/>
    <col min="4" max="5" width="18.57421875" style="1" customWidth="1"/>
    <col min="6" max="6" width="7.421875" style="1" customWidth="1"/>
    <col min="7" max="7" width="6.8515625" style="1" customWidth="1"/>
    <col min="8" max="10" width="12.28125" style="1" customWidth="1"/>
    <col min="11" max="11" width="13.421875" style="1" customWidth="1"/>
    <col min="12" max="13" width="9.00390625" style="1" customWidth="1"/>
    <col min="14" max="14" width="47.7109375" style="1" customWidth="1"/>
    <col min="15" max="16384" width="9.00390625" style="1" customWidth="1"/>
  </cols>
  <sheetData>
    <row r="1" spans="1:11" ht="18" customHeight="1">
      <c r="A1" s="118"/>
      <c r="B1" s="118"/>
      <c r="C1" s="28"/>
      <c r="D1" s="28"/>
      <c r="E1" s="28"/>
      <c r="F1" s="28"/>
      <c r="G1" s="28"/>
      <c r="H1" s="28"/>
      <c r="I1" s="28"/>
      <c r="J1" s="28"/>
      <c r="K1" s="119"/>
    </row>
    <row r="2" spans="1:11" ht="21">
      <c r="A2" s="686" t="s">
        <v>104</v>
      </c>
      <c r="B2" s="686"/>
      <c r="C2" s="687"/>
      <c r="D2" s="687"/>
      <c r="E2" s="687"/>
      <c r="F2" s="687"/>
      <c r="G2" s="687"/>
      <c r="H2" s="687"/>
      <c r="I2" s="687"/>
      <c r="J2" s="687"/>
      <c r="K2" s="687"/>
    </row>
    <row r="3" spans="1:11" ht="15" customHeight="1">
      <c r="A3" s="459"/>
      <c r="B3" s="459"/>
      <c r="C3" s="428"/>
      <c r="D3" s="429"/>
      <c r="E3" s="429"/>
      <c r="F3" s="429"/>
      <c r="G3" s="429"/>
      <c r="H3" s="429"/>
      <c r="I3" s="429"/>
      <c r="J3" s="429"/>
      <c r="K3" s="429"/>
    </row>
    <row r="4" spans="1:11" ht="13.5" customHeight="1">
      <c r="A4" s="121"/>
      <c r="B4" s="32"/>
      <c r="C4" s="428"/>
      <c r="D4" s="429"/>
      <c r="E4" s="429"/>
      <c r="F4" s="429"/>
      <c r="G4" s="429"/>
      <c r="H4" s="429"/>
      <c r="I4" s="429"/>
      <c r="J4" s="429"/>
      <c r="K4" s="429"/>
    </row>
    <row r="5" spans="1:11" ht="13.5" customHeight="1">
      <c r="A5" s="121" t="s">
        <v>150</v>
      </c>
      <c r="B5" s="32"/>
      <c r="C5" s="428"/>
      <c r="D5" s="429"/>
      <c r="E5" s="429"/>
      <c r="F5" s="429"/>
      <c r="G5" s="429"/>
      <c r="H5" s="429"/>
      <c r="I5" s="429"/>
      <c r="J5" s="429"/>
      <c r="K5" s="429"/>
    </row>
    <row r="6" spans="1:11" ht="13.5" customHeight="1">
      <c r="A6" s="120" t="s">
        <v>149</v>
      </c>
      <c r="B6" s="122"/>
      <c r="C6" s="428"/>
      <c r="D6" s="429"/>
      <c r="E6" s="429"/>
      <c r="F6" s="429"/>
      <c r="G6" s="429"/>
      <c r="H6" s="429"/>
      <c r="I6" s="429"/>
      <c r="J6" s="429"/>
      <c r="K6" s="429"/>
    </row>
    <row r="7" spans="1:11" ht="14.25">
      <c r="A7" s="28"/>
      <c r="B7" s="28"/>
      <c r="C7" s="123"/>
      <c r="D7" s="28"/>
      <c r="E7" s="28"/>
      <c r="F7" s="28"/>
      <c r="G7" s="28"/>
      <c r="H7" s="28"/>
      <c r="I7" s="28"/>
      <c r="J7" s="28"/>
      <c r="K7" s="124" t="s">
        <v>0</v>
      </c>
    </row>
    <row r="8" spans="1:11" ht="23.25" customHeight="1" thickBot="1">
      <c r="A8" s="125" t="s">
        <v>1</v>
      </c>
      <c r="B8" s="125"/>
      <c r="C8" s="123"/>
      <c r="D8" s="28"/>
      <c r="E8" s="28"/>
      <c r="F8" s="28"/>
      <c r="G8" s="28"/>
      <c r="H8" s="28"/>
      <c r="I8" s="28"/>
      <c r="J8" s="28"/>
      <c r="K8" s="159" t="s">
        <v>214</v>
      </c>
    </row>
    <row r="9" spans="1:11" ht="37.5" customHeight="1">
      <c r="A9" s="126" t="s">
        <v>2</v>
      </c>
      <c r="B9" s="461" t="s">
        <v>90</v>
      </c>
      <c r="C9" s="850" t="s">
        <v>60</v>
      </c>
      <c r="D9" s="790"/>
      <c r="E9" s="282" t="s">
        <v>3</v>
      </c>
      <c r="F9" s="274" t="s">
        <v>4</v>
      </c>
      <c r="G9" s="457" t="s">
        <v>5</v>
      </c>
      <c r="H9" s="282" t="s">
        <v>6</v>
      </c>
      <c r="I9" s="157" t="s">
        <v>14</v>
      </c>
      <c r="J9" s="176" t="s">
        <v>7</v>
      </c>
      <c r="K9" s="440" t="s">
        <v>8</v>
      </c>
    </row>
    <row r="10" spans="1:11" s="22" customFormat="1" ht="18" customHeight="1">
      <c r="A10" s="688" t="s">
        <v>122</v>
      </c>
      <c r="B10" s="449"/>
      <c r="C10" s="732"/>
      <c r="D10" s="732"/>
      <c r="E10" s="289"/>
      <c r="F10" s="160"/>
      <c r="G10" s="129"/>
      <c r="H10" s="152"/>
      <c r="I10" s="161">
        <f aca="true" t="shared" si="0" ref="I10:I35">ROUNDDOWN(F10*H10,0)</f>
        <v>0</v>
      </c>
      <c r="J10" s="190"/>
      <c r="K10" s="144"/>
    </row>
    <row r="11" spans="1:11" s="22" customFormat="1" ht="18" customHeight="1">
      <c r="A11" s="689"/>
      <c r="B11" s="446"/>
      <c r="C11" s="684"/>
      <c r="D11" s="684"/>
      <c r="E11" s="287"/>
      <c r="F11" s="163"/>
      <c r="G11" s="447"/>
      <c r="H11" s="133"/>
      <c r="I11" s="164">
        <f t="shared" si="0"/>
        <v>0</v>
      </c>
      <c r="J11" s="178"/>
      <c r="K11" s="146"/>
    </row>
    <row r="12" spans="1:14" s="22" customFormat="1" ht="18" customHeight="1">
      <c r="A12" s="689"/>
      <c r="B12" s="446"/>
      <c r="C12" s="684"/>
      <c r="D12" s="684"/>
      <c r="E12" s="287"/>
      <c r="F12" s="163"/>
      <c r="G12" s="447"/>
      <c r="H12" s="133"/>
      <c r="I12" s="164">
        <f t="shared" si="0"/>
        <v>0</v>
      </c>
      <c r="J12" s="178"/>
      <c r="K12" s="146"/>
      <c r="N12" s="364"/>
    </row>
    <row r="13" spans="1:11" s="22" customFormat="1" ht="18" customHeight="1">
      <c r="A13" s="689"/>
      <c r="B13" s="446"/>
      <c r="C13" s="684"/>
      <c r="D13" s="684"/>
      <c r="E13" s="287"/>
      <c r="F13" s="163"/>
      <c r="G13" s="447"/>
      <c r="H13" s="133"/>
      <c r="I13" s="164">
        <f t="shared" si="0"/>
        <v>0</v>
      </c>
      <c r="J13" s="178"/>
      <c r="K13" s="146"/>
    </row>
    <row r="14" spans="1:11" s="22" customFormat="1" ht="18" customHeight="1">
      <c r="A14" s="689"/>
      <c r="B14" s="446"/>
      <c r="C14" s="684"/>
      <c r="D14" s="684"/>
      <c r="E14" s="287"/>
      <c r="F14" s="163"/>
      <c r="G14" s="447"/>
      <c r="H14" s="133"/>
      <c r="I14" s="164">
        <f t="shared" si="0"/>
        <v>0</v>
      </c>
      <c r="J14" s="178"/>
      <c r="K14" s="146"/>
    </row>
    <row r="15" spans="1:11" s="22" customFormat="1" ht="18" customHeight="1">
      <c r="A15" s="689"/>
      <c r="B15" s="446"/>
      <c r="C15" s="684"/>
      <c r="D15" s="684"/>
      <c r="E15" s="287"/>
      <c r="F15" s="163"/>
      <c r="G15" s="447"/>
      <c r="H15" s="133"/>
      <c r="I15" s="164">
        <f t="shared" si="0"/>
        <v>0</v>
      </c>
      <c r="J15" s="178"/>
      <c r="K15" s="146"/>
    </row>
    <row r="16" spans="1:11" s="22" customFormat="1" ht="18" customHeight="1">
      <c r="A16" s="689"/>
      <c r="B16" s="446"/>
      <c r="C16" s="684"/>
      <c r="D16" s="684"/>
      <c r="E16" s="287"/>
      <c r="F16" s="163"/>
      <c r="G16" s="447"/>
      <c r="H16" s="133"/>
      <c r="I16" s="164">
        <f t="shared" si="0"/>
        <v>0</v>
      </c>
      <c r="J16" s="178"/>
      <c r="K16" s="146"/>
    </row>
    <row r="17" spans="1:11" s="22" customFormat="1" ht="18" customHeight="1">
      <c r="A17" s="689"/>
      <c r="B17" s="446"/>
      <c r="C17" s="684"/>
      <c r="D17" s="684"/>
      <c r="E17" s="287"/>
      <c r="F17" s="163"/>
      <c r="G17" s="447"/>
      <c r="H17" s="133"/>
      <c r="I17" s="164">
        <f t="shared" si="0"/>
        <v>0</v>
      </c>
      <c r="J17" s="178"/>
      <c r="K17" s="146"/>
    </row>
    <row r="18" spans="1:11" s="22" customFormat="1" ht="18" customHeight="1">
      <c r="A18" s="689"/>
      <c r="B18" s="446"/>
      <c r="C18" s="684"/>
      <c r="D18" s="684"/>
      <c r="E18" s="287"/>
      <c r="F18" s="163"/>
      <c r="G18" s="447"/>
      <c r="H18" s="133"/>
      <c r="I18" s="164">
        <f t="shared" si="0"/>
        <v>0</v>
      </c>
      <c r="J18" s="178"/>
      <c r="K18" s="146"/>
    </row>
    <row r="19" spans="1:11" s="22" customFormat="1" ht="18" customHeight="1">
      <c r="A19" s="689"/>
      <c r="B19" s="446"/>
      <c r="C19" s="684"/>
      <c r="D19" s="684"/>
      <c r="E19" s="287"/>
      <c r="F19" s="163"/>
      <c r="G19" s="447"/>
      <c r="H19" s="133"/>
      <c r="I19" s="164">
        <f t="shared" si="0"/>
        <v>0</v>
      </c>
      <c r="J19" s="178"/>
      <c r="K19" s="146"/>
    </row>
    <row r="20" spans="1:11" s="22" customFormat="1" ht="18" customHeight="1">
      <c r="A20" s="689"/>
      <c r="B20" s="446"/>
      <c r="C20" s="684"/>
      <c r="D20" s="684"/>
      <c r="E20" s="287"/>
      <c r="F20" s="163"/>
      <c r="G20" s="447"/>
      <c r="H20" s="133"/>
      <c r="I20" s="164">
        <f t="shared" si="0"/>
        <v>0</v>
      </c>
      <c r="J20" s="179"/>
      <c r="K20" s="146"/>
    </row>
    <row r="21" spans="1:11" s="22" customFormat="1" ht="18" customHeight="1">
      <c r="A21" s="689"/>
      <c r="B21" s="446"/>
      <c r="C21" s="684"/>
      <c r="D21" s="684"/>
      <c r="E21" s="287"/>
      <c r="F21" s="163"/>
      <c r="G21" s="447"/>
      <c r="H21" s="133"/>
      <c r="I21" s="164">
        <f t="shared" si="0"/>
        <v>0</v>
      </c>
      <c r="J21" s="178"/>
      <c r="K21" s="146"/>
    </row>
    <row r="22" spans="1:11" s="22" customFormat="1" ht="18" customHeight="1">
      <c r="A22" s="689"/>
      <c r="B22" s="446"/>
      <c r="C22" s="684"/>
      <c r="D22" s="684"/>
      <c r="E22" s="287"/>
      <c r="F22" s="163"/>
      <c r="G22" s="447"/>
      <c r="H22" s="133"/>
      <c r="I22" s="164">
        <f t="shared" si="0"/>
        <v>0</v>
      </c>
      <c r="J22" s="178"/>
      <c r="K22" s="146"/>
    </row>
    <row r="23" spans="1:11" s="22" customFormat="1" ht="18" customHeight="1">
      <c r="A23" s="689"/>
      <c r="B23" s="446"/>
      <c r="C23" s="684"/>
      <c r="D23" s="684"/>
      <c r="E23" s="287"/>
      <c r="F23" s="163"/>
      <c r="G23" s="447"/>
      <c r="H23" s="133"/>
      <c r="I23" s="164">
        <f t="shared" si="0"/>
        <v>0</v>
      </c>
      <c r="J23" s="178"/>
      <c r="K23" s="146"/>
    </row>
    <row r="24" spans="1:14" s="22" customFormat="1" ht="18" customHeight="1">
      <c r="A24" s="689"/>
      <c r="B24" s="446"/>
      <c r="C24" s="684"/>
      <c r="D24" s="684"/>
      <c r="E24" s="287"/>
      <c r="F24" s="163"/>
      <c r="G24" s="447"/>
      <c r="H24" s="133"/>
      <c r="I24" s="164">
        <f t="shared" si="0"/>
        <v>0</v>
      </c>
      <c r="J24" s="179"/>
      <c r="K24" s="146"/>
      <c r="N24" s="365"/>
    </row>
    <row r="25" spans="1:11" s="22" customFormat="1" ht="18" customHeight="1">
      <c r="A25" s="689"/>
      <c r="B25" s="446"/>
      <c r="C25" s="684"/>
      <c r="D25" s="684"/>
      <c r="E25" s="287"/>
      <c r="F25" s="163"/>
      <c r="G25" s="447"/>
      <c r="H25" s="133"/>
      <c r="I25" s="164">
        <f t="shared" si="0"/>
        <v>0</v>
      </c>
      <c r="J25" s="178"/>
      <c r="K25" s="146"/>
    </row>
    <row r="26" spans="1:11" s="22" customFormat="1" ht="18" customHeight="1">
      <c r="A26" s="689"/>
      <c r="B26" s="446"/>
      <c r="C26" s="684"/>
      <c r="D26" s="684"/>
      <c r="E26" s="287"/>
      <c r="F26" s="163"/>
      <c r="G26" s="447"/>
      <c r="H26" s="133"/>
      <c r="I26" s="164">
        <f t="shared" si="0"/>
        <v>0</v>
      </c>
      <c r="J26" s="178"/>
      <c r="K26" s="146"/>
    </row>
    <row r="27" spans="1:14" s="22" customFormat="1" ht="18" customHeight="1">
      <c r="A27" s="689"/>
      <c r="B27" s="446"/>
      <c r="C27" s="684"/>
      <c r="D27" s="684"/>
      <c r="E27" s="287"/>
      <c r="F27" s="163"/>
      <c r="G27" s="447"/>
      <c r="H27" s="133"/>
      <c r="I27" s="164">
        <f t="shared" si="0"/>
        <v>0</v>
      </c>
      <c r="J27" s="178"/>
      <c r="K27" s="146"/>
      <c r="N27" s="366"/>
    </row>
    <row r="28" spans="1:14" s="22" customFormat="1" ht="18" customHeight="1">
      <c r="A28" s="689"/>
      <c r="B28" s="446"/>
      <c r="C28" s="684"/>
      <c r="D28" s="684"/>
      <c r="E28" s="287"/>
      <c r="F28" s="163"/>
      <c r="G28" s="447"/>
      <c r="H28" s="133"/>
      <c r="I28" s="164">
        <f t="shared" si="0"/>
        <v>0</v>
      </c>
      <c r="J28" s="178"/>
      <c r="K28" s="146"/>
      <c r="N28" s="366"/>
    </row>
    <row r="29" spans="1:11" s="22" customFormat="1" ht="18" customHeight="1">
      <c r="A29" s="689"/>
      <c r="B29" s="446"/>
      <c r="C29" s="684"/>
      <c r="D29" s="684"/>
      <c r="E29" s="287"/>
      <c r="F29" s="163"/>
      <c r="G29" s="447"/>
      <c r="H29" s="133"/>
      <c r="I29" s="164">
        <f t="shared" si="0"/>
        <v>0</v>
      </c>
      <c r="J29" s="178"/>
      <c r="K29" s="146"/>
    </row>
    <row r="30" spans="1:11" s="22" customFormat="1" ht="18" customHeight="1">
      <c r="A30" s="689"/>
      <c r="B30" s="446"/>
      <c r="C30" s="684"/>
      <c r="D30" s="684"/>
      <c r="E30" s="287"/>
      <c r="F30" s="163"/>
      <c r="G30" s="447"/>
      <c r="H30" s="133"/>
      <c r="I30" s="164">
        <f t="shared" si="0"/>
        <v>0</v>
      </c>
      <c r="J30" s="178"/>
      <c r="K30" s="146"/>
    </row>
    <row r="31" spans="1:11" s="22" customFormat="1" ht="18" customHeight="1">
      <c r="A31" s="689"/>
      <c r="B31" s="446"/>
      <c r="C31" s="684"/>
      <c r="D31" s="684"/>
      <c r="E31" s="287"/>
      <c r="F31" s="163"/>
      <c r="G31" s="447"/>
      <c r="H31" s="133"/>
      <c r="I31" s="164">
        <f t="shared" si="0"/>
        <v>0</v>
      </c>
      <c r="J31" s="178"/>
      <c r="K31" s="146"/>
    </row>
    <row r="32" spans="1:11" s="22" customFormat="1" ht="18" customHeight="1">
      <c r="A32" s="689"/>
      <c r="B32" s="446"/>
      <c r="C32" s="684"/>
      <c r="D32" s="684"/>
      <c r="E32" s="287"/>
      <c r="F32" s="163"/>
      <c r="G32" s="447"/>
      <c r="H32" s="133"/>
      <c r="I32" s="164">
        <f t="shared" si="0"/>
        <v>0</v>
      </c>
      <c r="J32" s="178"/>
      <c r="K32" s="146"/>
    </row>
    <row r="33" spans="1:11" s="22" customFormat="1" ht="18" customHeight="1">
      <c r="A33" s="689"/>
      <c r="B33" s="446"/>
      <c r="C33" s="684"/>
      <c r="D33" s="684"/>
      <c r="E33" s="287"/>
      <c r="F33" s="163"/>
      <c r="G33" s="447"/>
      <c r="H33" s="133"/>
      <c r="I33" s="164">
        <f t="shared" si="0"/>
        <v>0</v>
      </c>
      <c r="J33" s="178"/>
      <c r="K33" s="146"/>
    </row>
    <row r="34" spans="1:11" s="22" customFormat="1" ht="18" customHeight="1">
      <c r="A34" s="689"/>
      <c r="B34" s="446"/>
      <c r="C34" s="684"/>
      <c r="D34" s="684"/>
      <c r="E34" s="287"/>
      <c r="F34" s="163"/>
      <c r="G34" s="447"/>
      <c r="H34" s="133"/>
      <c r="I34" s="164">
        <f t="shared" si="0"/>
        <v>0</v>
      </c>
      <c r="J34" s="178"/>
      <c r="K34" s="146"/>
    </row>
    <row r="35" spans="1:11" s="22" customFormat="1" ht="18" customHeight="1">
      <c r="A35" s="689"/>
      <c r="B35" s="446"/>
      <c r="C35" s="684"/>
      <c r="D35" s="684"/>
      <c r="E35" s="287"/>
      <c r="F35" s="163"/>
      <c r="G35" s="447"/>
      <c r="H35" s="133"/>
      <c r="I35" s="164">
        <f t="shared" si="0"/>
        <v>0</v>
      </c>
      <c r="J35" s="178"/>
      <c r="K35" s="146"/>
    </row>
    <row r="36" spans="1:11" s="22" customFormat="1" ht="18" customHeight="1">
      <c r="A36" s="689"/>
      <c r="B36" s="446"/>
      <c r="C36" s="684"/>
      <c r="D36" s="684"/>
      <c r="E36" s="287"/>
      <c r="F36" s="163"/>
      <c r="G36" s="447"/>
      <c r="H36" s="133"/>
      <c r="I36" s="164">
        <f>ROUNDDOWN(F36*H36,0)</f>
        <v>0</v>
      </c>
      <c r="J36" s="178"/>
      <c r="K36" s="146"/>
    </row>
    <row r="37" spans="1:11" s="22" customFormat="1" ht="18" customHeight="1">
      <c r="A37" s="689"/>
      <c r="B37" s="446"/>
      <c r="C37" s="684"/>
      <c r="D37" s="684"/>
      <c r="E37" s="287"/>
      <c r="F37" s="163"/>
      <c r="G37" s="447"/>
      <c r="H37" s="133"/>
      <c r="I37" s="164">
        <f>ROUNDDOWN(F37*H37,0)</f>
        <v>0</v>
      </c>
      <c r="J37" s="179"/>
      <c r="K37" s="146"/>
    </row>
    <row r="38" spans="1:11" s="22" customFormat="1" ht="18" customHeight="1">
      <c r="A38" s="690"/>
      <c r="B38" s="452"/>
      <c r="C38" s="708"/>
      <c r="D38" s="708"/>
      <c r="E38" s="288"/>
      <c r="F38" s="167"/>
      <c r="G38" s="451"/>
      <c r="H38" s="136"/>
      <c r="I38" s="168">
        <f>ROUNDDOWN(F38*H38,0)</f>
        <v>0</v>
      </c>
      <c r="J38" s="191"/>
      <c r="K38" s="148"/>
    </row>
    <row r="39" spans="1:11" ht="24.75" customHeight="1">
      <c r="A39" s="791" t="s">
        <v>120</v>
      </c>
      <c r="B39" s="692"/>
      <c r="C39" s="692"/>
      <c r="D39" s="692"/>
      <c r="E39" s="692"/>
      <c r="F39" s="692"/>
      <c r="G39" s="692"/>
      <c r="H39" s="693"/>
      <c r="I39" s="476">
        <f>SUM(I10:I38)</f>
        <v>0</v>
      </c>
      <c r="J39" s="851" t="s">
        <v>17</v>
      </c>
      <c r="K39" s="788"/>
    </row>
    <row r="40" spans="1:11" ht="37.5" customHeight="1">
      <c r="A40" s="137" t="s">
        <v>2</v>
      </c>
      <c r="B40" s="678" t="s">
        <v>9</v>
      </c>
      <c r="C40" s="679"/>
      <c r="D40" s="679"/>
      <c r="E40" s="680"/>
      <c r="F40" s="453" t="s">
        <v>4</v>
      </c>
      <c r="G40" s="424" t="s">
        <v>5</v>
      </c>
      <c r="H40" s="437" t="s">
        <v>6</v>
      </c>
      <c r="I40" s="259" t="s">
        <v>15</v>
      </c>
      <c r="J40" s="678" t="s">
        <v>8</v>
      </c>
      <c r="K40" s="681"/>
    </row>
    <row r="41" spans="1:11" s="22" customFormat="1" ht="18" customHeight="1">
      <c r="A41" s="688" t="s">
        <v>98</v>
      </c>
      <c r="B41" s="702"/>
      <c r="C41" s="703"/>
      <c r="D41" s="703"/>
      <c r="E41" s="704"/>
      <c r="F41" s="130"/>
      <c r="G41" s="129"/>
      <c r="H41" s="152"/>
      <c r="I41" s="488">
        <f aca="true" t="shared" si="1" ref="I41:I48">ROUNDDOWN(F41*H41,0)</f>
        <v>0</v>
      </c>
      <c r="J41" s="705"/>
      <c r="K41" s="706"/>
    </row>
    <row r="42" spans="1:11" s="22" customFormat="1" ht="18" customHeight="1">
      <c r="A42" s="689"/>
      <c r="B42" s="682"/>
      <c r="C42" s="684"/>
      <c r="D42" s="684"/>
      <c r="E42" s="685"/>
      <c r="F42" s="132"/>
      <c r="G42" s="447"/>
      <c r="H42" s="133"/>
      <c r="I42" s="479">
        <f t="shared" si="1"/>
        <v>0</v>
      </c>
      <c r="J42" s="682"/>
      <c r="K42" s="683"/>
    </row>
    <row r="43" spans="1:11" s="22" customFormat="1" ht="18" customHeight="1">
      <c r="A43" s="689"/>
      <c r="B43" s="682"/>
      <c r="C43" s="684"/>
      <c r="D43" s="684"/>
      <c r="E43" s="685"/>
      <c r="F43" s="132"/>
      <c r="G43" s="447"/>
      <c r="H43" s="133"/>
      <c r="I43" s="479">
        <f t="shared" si="1"/>
        <v>0</v>
      </c>
      <c r="J43" s="682"/>
      <c r="K43" s="683"/>
    </row>
    <row r="44" spans="1:11" s="22" customFormat="1" ht="18" customHeight="1">
      <c r="A44" s="689"/>
      <c r="B44" s="682"/>
      <c r="C44" s="684"/>
      <c r="D44" s="684"/>
      <c r="E44" s="685"/>
      <c r="F44" s="132"/>
      <c r="G44" s="447"/>
      <c r="H44" s="133"/>
      <c r="I44" s="479">
        <f t="shared" si="1"/>
        <v>0</v>
      </c>
      <c r="J44" s="682"/>
      <c r="K44" s="683"/>
    </row>
    <row r="45" spans="1:11" s="22" customFormat="1" ht="18" customHeight="1">
      <c r="A45" s="689"/>
      <c r="B45" s="682"/>
      <c r="C45" s="684"/>
      <c r="D45" s="684"/>
      <c r="E45" s="685"/>
      <c r="F45" s="132"/>
      <c r="G45" s="447"/>
      <c r="H45" s="133"/>
      <c r="I45" s="479">
        <f t="shared" si="1"/>
        <v>0</v>
      </c>
      <c r="J45" s="682"/>
      <c r="K45" s="683"/>
    </row>
    <row r="46" spans="1:11" s="22" customFormat="1" ht="18" customHeight="1">
      <c r="A46" s="689"/>
      <c r="B46" s="682"/>
      <c r="C46" s="684"/>
      <c r="D46" s="684"/>
      <c r="E46" s="685"/>
      <c r="F46" s="132"/>
      <c r="G46" s="447"/>
      <c r="H46" s="133"/>
      <c r="I46" s="479">
        <f t="shared" si="1"/>
        <v>0</v>
      </c>
      <c r="J46" s="682"/>
      <c r="K46" s="683"/>
    </row>
    <row r="47" spans="1:11" s="22" customFormat="1" ht="18" customHeight="1">
      <c r="A47" s="689"/>
      <c r="B47" s="682"/>
      <c r="C47" s="684"/>
      <c r="D47" s="684"/>
      <c r="E47" s="685"/>
      <c r="F47" s="132"/>
      <c r="G47" s="447"/>
      <c r="H47" s="133"/>
      <c r="I47" s="479">
        <f t="shared" si="1"/>
        <v>0</v>
      </c>
      <c r="J47" s="682"/>
      <c r="K47" s="683"/>
    </row>
    <row r="48" spans="1:13" s="22" customFormat="1" ht="18" customHeight="1">
      <c r="A48" s="690"/>
      <c r="B48" s="707"/>
      <c r="C48" s="708"/>
      <c r="D48" s="708"/>
      <c r="E48" s="709"/>
      <c r="F48" s="135"/>
      <c r="G48" s="451"/>
      <c r="H48" s="136"/>
      <c r="I48" s="485">
        <f t="shared" si="1"/>
        <v>0</v>
      </c>
      <c r="J48" s="707"/>
      <c r="K48" s="710"/>
      <c r="M48" s="367"/>
    </row>
    <row r="49" spans="1:11" s="22" customFormat="1" ht="24.75" customHeight="1" thickBot="1">
      <c r="A49" s="785" t="s">
        <v>10</v>
      </c>
      <c r="B49" s="712"/>
      <c r="C49" s="712"/>
      <c r="D49" s="712"/>
      <c r="E49" s="712"/>
      <c r="F49" s="712"/>
      <c r="G49" s="712"/>
      <c r="H49" s="713"/>
      <c r="I49" s="477">
        <f>SUM(I41:I48)</f>
        <v>0</v>
      </c>
      <c r="J49" s="714" t="s">
        <v>17</v>
      </c>
      <c r="K49" s="715"/>
    </row>
    <row r="50" spans="1:11" ht="33" customHeight="1" thickBot="1">
      <c r="A50" s="696" t="s">
        <v>16</v>
      </c>
      <c r="B50" s="697"/>
      <c r="C50" s="697"/>
      <c r="D50" s="698"/>
      <c r="E50" s="698"/>
      <c r="F50" s="698"/>
      <c r="G50" s="698"/>
      <c r="H50" s="699"/>
      <c r="I50" s="480">
        <f>I39+I49</f>
        <v>0</v>
      </c>
      <c r="J50" s="786" t="s">
        <v>11</v>
      </c>
      <c r="K50" s="701"/>
    </row>
    <row r="51" spans="1:11" s="8" customFormat="1" ht="13.5">
      <c r="A51" s="153"/>
      <c r="B51" s="153"/>
      <c r="C51" s="34"/>
      <c r="D51" s="34"/>
      <c r="E51" s="34"/>
      <c r="F51" s="34"/>
      <c r="G51" s="34"/>
      <c r="H51" s="34"/>
      <c r="I51" s="36"/>
      <c r="J51" s="36"/>
      <c r="K51" s="36"/>
    </row>
    <row r="52" spans="1:11" ht="24.75" customHeight="1" thickBot="1">
      <c r="A52" s="154" t="s">
        <v>64</v>
      </c>
      <c r="B52" s="34"/>
      <c r="C52" s="34"/>
      <c r="D52" s="34"/>
      <c r="E52" s="34"/>
      <c r="F52" s="34"/>
      <c r="G52" s="34"/>
      <c r="H52" s="36"/>
      <c r="I52" s="36"/>
      <c r="J52" s="155"/>
      <c r="K52" s="23"/>
    </row>
    <row r="53" spans="1:11" ht="38.25" customHeight="1">
      <c r="A53" s="156" t="s">
        <v>2</v>
      </c>
      <c r="B53" s="768" t="s">
        <v>9</v>
      </c>
      <c r="C53" s="768"/>
      <c r="D53" s="768"/>
      <c r="E53" s="768"/>
      <c r="F53" s="768"/>
      <c r="G53" s="768"/>
      <c r="H53" s="768"/>
      <c r="I53" s="157" t="s">
        <v>15</v>
      </c>
      <c r="J53" s="778" t="s">
        <v>8</v>
      </c>
      <c r="K53" s="779"/>
    </row>
    <row r="54" spans="1:11" s="22" customFormat="1" ht="18" customHeight="1">
      <c r="A54" s="766" t="s">
        <v>65</v>
      </c>
      <c r="B54" s="857"/>
      <c r="C54" s="838"/>
      <c r="D54" s="838"/>
      <c r="E54" s="838"/>
      <c r="F54" s="838"/>
      <c r="G54" s="838"/>
      <c r="H54" s="839"/>
      <c r="I54" s="491"/>
      <c r="J54" s="858"/>
      <c r="K54" s="859"/>
    </row>
    <row r="55" spans="1:11" s="22" customFormat="1" ht="18" customHeight="1">
      <c r="A55" s="766"/>
      <c r="B55" s="852"/>
      <c r="C55" s="835"/>
      <c r="D55" s="835"/>
      <c r="E55" s="835"/>
      <c r="F55" s="835"/>
      <c r="G55" s="835"/>
      <c r="H55" s="836"/>
      <c r="I55" s="179"/>
      <c r="J55" s="834"/>
      <c r="K55" s="853"/>
    </row>
    <row r="56" spans="1:11" s="22" customFormat="1" ht="18" customHeight="1">
      <c r="A56" s="766"/>
      <c r="B56" s="852"/>
      <c r="C56" s="835"/>
      <c r="D56" s="835"/>
      <c r="E56" s="835"/>
      <c r="F56" s="835"/>
      <c r="G56" s="835"/>
      <c r="H56" s="836"/>
      <c r="I56" s="179"/>
      <c r="J56" s="834"/>
      <c r="K56" s="853"/>
    </row>
    <row r="57" spans="1:11" s="22" customFormat="1" ht="18" customHeight="1">
      <c r="A57" s="766"/>
      <c r="B57" s="852"/>
      <c r="C57" s="835"/>
      <c r="D57" s="835"/>
      <c r="E57" s="835"/>
      <c r="F57" s="835"/>
      <c r="G57" s="835"/>
      <c r="H57" s="836"/>
      <c r="I57" s="179"/>
      <c r="J57" s="834"/>
      <c r="K57" s="853"/>
    </row>
    <row r="58" spans="1:11" s="22" customFormat="1" ht="18" customHeight="1">
      <c r="A58" s="766"/>
      <c r="B58" s="854"/>
      <c r="C58" s="841"/>
      <c r="D58" s="841"/>
      <c r="E58" s="841"/>
      <c r="F58" s="841"/>
      <c r="G58" s="841"/>
      <c r="H58" s="842"/>
      <c r="I58" s="191"/>
      <c r="J58" s="840"/>
      <c r="K58" s="855"/>
    </row>
    <row r="59" spans="1:12" ht="27" customHeight="1" thickBot="1">
      <c r="A59" s="762" t="s">
        <v>66</v>
      </c>
      <c r="B59" s="763"/>
      <c r="C59" s="763"/>
      <c r="D59" s="763"/>
      <c r="E59" s="763"/>
      <c r="F59" s="763"/>
      <c r="G59" s="763"/>
      <c r="H59" s="763"/>
      <c r="I59" s="363">
        <f>SUM(I54:I58)</f>
        <v>0</v>
      </c>
      <c r="J59" s="856" t="s">
        <v>67</v>
      </c>
      <c r="K59" s="765"/>
      <c r="L59" s="170"/>
    </row>
    <row r="60" spans="1:11" s="8" customFormat="1" ht="13.5">
      <c r="A60" s="153" t="s">
        <v>12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</sheetData>
  <sheetProtection password="FD89" sheet="1" formatRows="0" insertRows="0" deleteRows="0"/>
  <mergeCells count="72">
    <mergeCell ref="J57:K57"/>
    <mergeCell ref="B58:H58"/>
    <mergeCell ref="J58:K58"/>
    <mergeCell ref="A59:H59"/>
    <mergeCell ref="J59:K59"/>
    <mergeCell ref="B53:H53"/>
    <mergeCell ref="J53:K53"/>
    <mergeCell ref="A54:A58"/>
    <mergeCell ref="B54:H54"/>
    <mergeCell ref="J54:K54"/>
    <mergeCell ref="B55:H55"/>
    <mergeCell ref="J55:K55"/>
    <mergeCell ref="B56:H56"/>
    <mergeCell ref="J56:K56"/>
    <mergeCell ref="B57:H57"/>
    <mergeCell ref="B48:E48"/>
    <mergeCell ref="J48:K48"/>
    <mergeCell ref="A49:H49"/>
    <mergeCell ref="J49:K49"/>
    <mergeCell ref="A50:H50"/>
    <mergeCell ref="J50:K50"/>
    <mergeCell ref="J44:K44"/>
    <mergeCell ref="B45:E45"/>
    <mergeCell ref="J45:K45"/>
    <mergeCell ref="B46:E46"/>
    <mergeCell ref="J46:K46"/>
    <mergeCell ref="B47:E47"/>
    <mergeCell ref="J47:K47"/>
    <mergeCell ref="B40:E40"/>
    <mergeCell ref="J40:K40"/>
    <mergeCell ref="A41:A48"/>
    <mergeCell ref="B41:E41"/>
    <mergeCell ref="J41:K41"/>
    <mergeCell ref="B42:E42"/>
    <mergeCell ref="J42:K42"/>
    <mergeCell ref="B43:E43"/>
    <mergeCell ref="J43:K43"/>
    <mergeCell ref="B44:E44"/>
    <mergeCell ref="C35:D35"/>
    <mergeCell ref="C36:D36"/>
    <mergeCell ref="C37:D37"/>
    <mergeCell ref="C38:D38"/>
    <mergeCell ref="A39:H39"/>
    <mergeCell ref="J39:K39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2:K2"/>
    <mergeCell ref="C9:D9"/>
    <mergeCell ref="A10:A38"/>
    <mergeCell ref="C10:D10"/>
    <mergeCell ref="C11:D11"/>
    <mergeCell ref="C12:D12"/>
    <mergeCell ref="C13:D13"/>
    <mergeCell ref="C14:D14"/>
    <mergeCell ref="C15:D15"/>
    <mergeCell ref="C16:D16"/>
  </mergeCells>
  <dataValidations count="2">
    <dataValidation allowBlank="1" showInputMessage="1" showErrorMessage="1" imeMode="disabled" sqref="I10:I39 I41:I50 F10:F38 H10:H38 F41:F48 I54:I59"/>
    <dataValidation allowBlank="1" showInputMessage="1" showErrorMessage="1" imeMode="disabled" sqref="H41:H48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bestFit="1" customWidth="1"/>
    <col min="3" max="4" width="20.421875" style="1" customWidth="1"/>
    <col min="5" max="5" width="7.421875" style="1" customWidth="1"/>
    <col min="6" max="6" width="6.8515625" style="1" customWidth="1"/>
    <col min="7" max="9" width="12.00390625" style="1" customWidth="1"/>
    <col min="10" max="10" width="13.421875" style="1" customWidth="1"/>
    <col min="11" max="11" width="9.00390625" style="192" customWidth="1"/>
    <col min="12" max="12" width="9.00390625" style="1" customWidth="1"/>
    <col min="13" max="13" width="47.7109375" style="1" customWidth="1"/>
    <col min="14" max="16384" width="9.00390625" style="1" customWidth="1"/>
  </cols>
  <sheetData>
    <row r="1" spans="1:10" ht="18" customHeight="1">
      <c r="A1" s="118"/>
      <c r="B1" s="28"/>
      <c r="C1" s="28"/>
      <c r="D1" s="28"/>
      <c r="E1" s="28"/>
      <c r="F1" s="28"/>
      <c r="G1" s="28"/>
      <c r="H1" s="28"/>
      <c r="I1" s="28"/>
      <c r="J1" s="119"/>
    </row>
    <row r="2" spans="1:10" ht="21" customHeight="1">
      <c r="A2" s="872" t="s">
        <v>24</v>
      </c>
      <c r="B2" s="686"/>
      <c r="C2" s="687"/>
      <c r="D2" s="687"/>
      <c r="E2" s="687"/>
      <c r="F2" s="687"/>
      <c r="G2" s="687"/>
      <c r="H2" s="687"/>
      <c r="I2" s="687"/>
      <c r="J2" s="687"/>
    </row>
    <row r="3" spans="1:10" ht="15" customHeight="1">
      <c r="A3" s="873"/>
      <c r="B3" s="873"/>
      <c r="C3" s="873"/>
      <c r="D3" s="873"/>
      <c r="E3" s="873"/>
      <c r="F3" s="873"/>
      <c r="G3" s="873"/>
      <c r="H3" s="873"/>
      <c r="I3" s="873"/>
      <c r="J3" s="873"/>
    </row>
    <row r="4" spans="1:10" ht="14.25">
      <c r="A4" s="121"/>
      <c r="B4" s="123"/>
      <c r="C4" s="28"/>
      <c r="D4" s="28"/>
      <c r="E4" s="28"/>
      <c r="F4" s="28"/>
      <c r="G4" s="28"/>
      <c r="H4" s="28"/>
      <c r="I4" s="28"/>
      <c r="J4" s="124"/>
    </row>
    <row r="5" spans="1:10" ht="14.25">
      <c r="A5" s="121" t="s">
        <v>150</v>
      </c>
      <c r="B5" s="123"/>
      <c r="C5" s="28"/>
      <c r="D5" s="28"/>
      <c r="E5" s="28"/>
      <c r="F5" s="28"/>
      <c r="G5" s="28"/>
      <c r="H5" s="28"/>
      <c r="I5" s="28"/>
      <c r="J5" s="124"/>
    </row>
    <row r="6" spans="1:10" ht="13.5">
      <c r="A6" s="120" t="s">
        <v>149</v>
      </c>
      <c r="B6" s="173"/>
      <c r="C6" s="28"/>
      <c r="D6" s="28"/>
      <c r="E6" s="28"/>
      <c r="F6" s="28"/>
      <c r="G6" s="28"/>
      <c r="H6" s="28"/>
      <c r="I6" s="28"/>
      <c r="J6" s="28"/>
    </row>
    <row r="7" spans="1:10" ht="14.25">
      <c r="A7" s="28"/>
      <c r="B7" s="123"/>
      <c r="C7" s="28"/>
      <c r="D7" s="28"/>
      <c r="E7" s="28"/>
      <c r="F7" s="28"/>
      <c r="G7" s="28"/>
      <c r="H7" s="28"/>
      <c r="I7" s="28"/>
      <c r="J7" s="124" t="s">
        <v>0</v>
      </c>
    </row>
    <row r="8" spans="1:10" ht="21" customHeight="1" thickBot="1">
      <c r="A8" s="125" t="s">
        <v>1</v>
      </c>
      <c r="B8" s="123"/>
      <c r="C8" s="28"/>
      <c r="D8" s="28"/>
      <c r="E8" s="28"/>
      <c r="F8" s="28"/>
      <c r="G8" s="28"/>
      <c r="H8" s="28"/>
      <c r="I8" s="28"/>
      <c r="J8" s="159" t="s">
        <v>213</v>
      </c>
    </row>
    <row r="9" spans="1:10" ht="30" customHeight="1">
      <c r="A9" s="126" t="s">
        <v>2</v>
      </c>
      <c r="B9" s="456" t="s">
        <v>90</v>
      </c>
      <c r="C9" s="280" t="s">
        <v>60</v>
      </c>
      <c r="D9" s="281" t="s">
        <v>13</v>
      </c>
      <c r="E9" s="456" t="s">
        <v>80</v>
      </c>
      <c r="F9" s="280" t="s">
        <v>5</v>
      </c>
      <c r="G9" s="282" t="s">
        <v>6</v>
      </c>
      <c r="H9" s="157" t="s">
        <v>15</v>
      </c>
      <c r="I9" s="176" t="s">
        <v>7</v>
      </c>
      <c r="J9" s="440" t="s">
        <v>8</v>
      </c>
    </row>
    <row r="10" spans="1:11" s="22" customFormat="1" ht="18" customHeight="1">
      <c r="A10" s="688" t="s">
        <v>122</v>
      </c>
      <c r="B10" s="449"/>
      <c r="C10" s="434"/>
      <c r="D10" s="290"/>
      <c r="E10" s="193"/>
      <c r="F10" s="129"/>
      <c r="G10" s="152"/>
      <c r="H10" s="499">
        <f aca="true" t="shared" si="0" ref="H10:H21">ROUNDDOWN(E10*G10,0)</f>
        <v>0</v>
      </c>
      <c r="I10" s="177"/>
      <c r="J10" s="144"/>
      <c r="K10" s="370"/>
    </row>
    <row r="11" spans="1:11" s="22" customFormat="1" ht="18" customHeight="1">
      <c r="A11" s="689"/>
      <c r="B11" s="446"/>
      <c r="C11" s="434"/>
      <c r="D11" s="287"/>
      <c r="E11" s="6"/>
      <c r="F11" s="447"/>
      <c r="G11" s="133"/>
      <c r="H11" s="164">
        <f t="shared" si="0"/>
        <v>0</v>
      </c>
      <c r="I11" s="178"/>
      <c r="J11" s="146"/>
      <c r="K11" s="370"/>
    </row>
    <row r="12" spans="1:11" s="22" customFormat="1" ht="18" customHeight="1">
      <c r="A12" s="689"/>
      <c r="B12" s="446"/>
      <c r="C12" s="434"/>
      <c r="D12" s="287"/>
      <c r="E12" s="6"/>
      <c r="F12" s="447"/>
      <c r="G12" s="133"/>
      <c r="H12" s="164">
        <f t="shared" si="0"/>
        <v>0</v>
      </c>
      <c r="I12" s="178"/>
      <c r="J12" s="146"/>
      <c r="K12" s="370"/>
    </row>
    <row r="13" spans="1:14" s="22" customFormat="1" ht="18" customHeight="1">
      <c r="A13" s="689"/>
      <c r="B13" s="446"/>
      <c r="C13" s="434"/>
      <c r="D13" s="287"/>
      <c r="E13" s="6"/>
      <c r="F13" s="447"/>
      <c r="G13" s="133"/>
      <c r="H13" s="164">
        <f t="shared" si="0"/>
        <v>0</v>
      </c>
      <c r="I13" s="178"/>
      <c r="J13" s="146"/>
      <c r="K13" s="370"/>
      <c r="N13" s="364"/>
    </row>
    <row r="14" spans="1:11" s="22" customFormat="1" ht="18" customHeight="1">
      <c r="A14" s="689"/>
      <c r="B14" s="194"/>
      <c r="C14" s="434"/>
      <c r="D14" s="287"/>
      <c r="E14" s="6"/>
      <c r="F14" s="447"/>
      <c r="G14" s="133"/>
      <c r="H14" s="164">
        <f t="shared" si="0"/>
        <v>0</v>
      </c>
      <c r="I14" s="178"/>
      <c r="J14" s="146"/>
      <c r="K14" s="370"/>
    </row>
    <row r="15" spans="1:11" s="22" customFormat="1" ht="18" customHeight="1">
      <c r="A15" s="689"/>
      <c r="B15" s="446"/>
      <c r="C15" s="434"/>
      <c r="D15" s="287"/>
      <c r="E15" s="6"/>
      <c r="F15" s="447"/>
      <c r="G15" s="133"/>
      <c r="H15" s="164">
        <f t="shared" si="0"/>
        <v>0</v>
      </c>
      <c r="I15" s="178"/>
      <c r="J15" s="146"/>
      <c r="K15" s="370"/>
    </row>
    <row r="16" spans="1:11" s="22" customFormat="1" ht="18" customHeight="1">
      <c r="A16" s="689"/>
      <c r="B16" s="446"/>
      <c r="C16" s="434"/>
      <c r="D16" s="287"/>
      <c r="E16" s="6"/>
      <c r="F16" s="447"/>
      <c r="G16" s="133"/>
      <c r="H16" s="164">
        <f t="shared" si="0"/>
        <v>0</v>
      </c>
      <c r="I16" s="178"/>
      <c r="J16" s="146"/>
      <c r="K16" s="370"/>
    </row>
    <row r="17" spans="1:11" s="22" customFormat="1" ht="18" customHeight="1">
      <c r="A17" s="689"/>
      <c r="B17" s="446"/>
      <c r="C17" s="434"/>
      <c r="D17" s="287"/>
      <c r="E17" s="6"/>
      <c r="F17" s="447"/>
      <c r="G17" s="133"/>
      <c r="H17" s="164">
        <f t="shared" si="0"/>
        <v>0</v>
      </c>
      <c r="I17" s="178"/>
      <c r="J17" s="146"/>
      <c r="K17" s="370"/>
    </row>
    <row r="18" spans="1:11" s="22" customFormat="1" ht="18" customHeight="1">
      <c r="A18" s="689"/>
      <c r="B18" s="446"/>
      <c r="C18" s="434"/>
      <c r="D18" s="287"/>
      <c r="E18" s="6"/>
      <c r="F18" s="447"/>
      <c r="G18" s="133"/>
      <c r="H18" s="164">
        <f t="shared" si="0"/>
        <v>0</v>
      </c>
      <c r="I18" s="178"/>
      <c r="J18" s="146"/>
      <c r="K18" s="370"/>
    </row>
    <row r="19" spans="1:11" s="22" customFormat="1" ht="18" customHeight="1">
      <c r="A19" s="689"/>
      <c r="B19" s="446"/>
      <c r="C19" s="427"/>
      <c r="D19" s="287"/>
      <c r="E19" s="6"/>
      <c r="F19" s="447"/>
      <c r="G19" s="133"/>
      <c r="H19" s="164">
        <f t="shared" si="0"/>
        <v>0</v>
      </c>
      <c r="I19" s="178"/>
      <c r="J19" s="146"/>
      <c r="K19" s="370"/>
    </row>
    <row r="20" spans="1:14" s="22" customFormat="1" ht="18" customHeight="1">
      <c r="A20" s="689"/>
      <c r="B20" s="446"/>
      <c r="C20" s="427"/>
      <c r="D20" s="287"/>
      <c r="E20" s="6"/>
      <c r="F20" s="447"/>
      <c r="G20" s="133"/>
      <c r="H20" s="164">
        <f t="shared" si="0"/>
        <v>0</v>
      </c>
      <c r="I20" s="178"/>
      <c r="J20" s="146"/>
      <c r="K20" s="370"/>
      <c r="N20" s="366"/>
    </row>
    <row r="21" spans="1:11" s="22" customFormat="1" ht="18" customHeight="1">
      <c r="A21" s="690"/>
      <c r="B21" s="452"/>
      <c r="C21" s="432"/>
      <c r="D21" s="288"/>
      <c r="E21" s="180"/>
      <c r="F21" s="451"/>
      <c r="G21" s="136"/>
      <c r="H21" s="168">
        <f t="shared" si="0"/>
        <v>0</v>
      </c>
      <c r="I21" s="191"/>
      <c r="J21" s="148"/>
      <c r="K21" s="370"/>
    </row>
    <row r="22" spans="1:10" ht="21.75" customHeight="1">
      <c r="A22" s="791" t="s">
        <v>120</v>
      </c>
      <c r="B22" s="692"/>
      <c r="C22" s="692"/>
      <c r="D22" s="692"/>
      <c r="E22" s="692"/>
      <c r="F22" s="692"/>
      <c r="G22" s="693"/>
      <c r="H22" s="476">
        <f>SUM(H10:H21)</f>
        <v>0</v>
      </c>
      <c r="I22" s="851" t="s">
        <v>17</v>
      </c>
      <c r="J22" s="788"/>
    </row>
    <row r="23" spans="1:10" ht="28.5" customHeight="1">
      <c r="A23" s="137" t="s">
        <v>2</v>
      </c>
      <c r="B23" s="678" t="s">
        <v>9</v>
      </c>
      <c r="C23" s="679"/>
      <c r="D23" s="680"/>
      <c r="E23" s="453" t="s">
        <v>4</v>
      </c>
      <c r="F23" s="436" t="s">
        <v>5</v>
      </c>
      <c r="G23" s="425" t="s">
        <v>6</v>
      </c>
      <c r="H23" s="259" t="s">
        <v>15</v>
      </c>
      <c r="I23" s="678" t="s">
        <v>8</v>
      </c>
      <c r="J23" s="681"/>
    </row>
    <row r="24" spans="1:11" s="22" customFormat="1" ht="18" customHeight="1">
      <c r="A24" s="688" t="s">
        <v>73</v>
      </c>
      <c r="B24" s="702"/>
      <c r="C24" s="703"/>
      <c r="D24" s="704"/>
      <c r="E24" s="130"/>
      <c r="F24" s="129"/>
      <c r="G24" s="152"/>
      <c r="H24" s="481">
        <f aca="true" t="shared" si="1" ref="H24:H30">ROUNDDOWN(E24*G24,0)</f>
        <v>0</v>
      </c>
      <c r="I24" s="863"/>
      <c r="J24" s="831"/>
      <c r="K24" s="370"/>
    </row>
    <row r="25" spans="1:11" s="22" customFormat="1" ht="18" customHeight="1">
      <c r="A25" s="689"/>
      <c r="B25" s="682"/>
      <c r="C25" s="684"/>
      <c r="D25" s="685"/>
      <c r="E25" s="132"/>
      <c r="F25" s="447"/>
      <c r="G25" s="133"/>
      <c r="H25" s="482">
        <f t="shared" si="1"/>
        <v>0</v>
      </c>
      <c r="I25" s="864"/>
      <c r="J25" s="683"/>
      <c r="K25" s="370"/>
    </row>
    <row r="26" spans="1:11" s="22" customFormat="1" ht="18" customHeight="1">
      <c r="A26" s="689"/>
      <c r="B26" s="682"/>
      <c r="C26" s="684"/>
      <c r="D26" s="685"/>
      <c r="E26" s="132"/>
      <c r="F26" s="447"/>
      <c r="G26" s="133"/>
      <c r="H26" s="482">
        <f t="shared" si="1"/>
        <v>0</v>
      </c>
      <c r="I26" s="864"/>
      <c r="J26" s="683"/>
      <c r="K26" s="370"/>
    </row>
    <row r="27" spans="1:11" s="22" customFormat="1" ht="18" customHeight="1">
      <c r="A27" s="689"/>
      <c r="B27" s="682"/>
      <c r="C27" s="684"/>
      <c r="D27" s="685"/>
      <c r="E27" s="132"/>
      <c r="F27" s="447"/>
      <c r="G27" s="133"/>
      <c r="H27" s="482">
        <f t="shared" si="1"/>
        <v>0</v>
      </c>
      <c r="I27" s="864"/>
      <c r="J27" s="683"/>
      <c r="K27" s="370"/>
    </row>
    <row r="28" spans="1:11" s="22" customFormat="1" ht="18" customHeight="1">
      <c r="A28" s="689"/>
      <c r="B28" s="682"/>
      <c r="C28" s="684"/>
      <c r="D28" s="685"/>
      <c r="E28" s="132"/>
      <c r="F28" s="447"/>
      <c r="G28" s="133"/>
      <c r="H28" s="482">
        <f t="shared" si="1"/>
        <v>0</v>
      </c>
      <c r="I28" s="864"/>
      <c r="J28" s="683"/>
      <c r="K28" s="370"/>
    </row>
    <row r="29" spans="1:11" s="22" customFormat="1" ht="18" customHeight="1">
      <c r="A29" s="689"/>
      <c r="B29" s="682"/>
      <c r="C29" s="684"/>
      <c r="D29" s="685"/>
      <c r="E29" s="132"/>
      <c r="F29" s="447"/>
      <c r="G29" s="133"/>
      <c r="H29" s="482">
        <f t="shared" si="1"/>
        <v>0</v>
      </c>
      <c r="I29" s="864"/>
      <c r="J29" s="683"/>
      <c r="K29" s="370"/>
    </row>
    <row r="30" spans="1:12" s="22" customFormat="1" ht="18" customHeight="1">
      <c r="A30" s="690"/>
      <c r="B30" s="707"/>
      <c r="C30" s="708"/>
      <c r="D30" s="709"/>
      <c r="E30" s="180"/>
      <c r="F30" s="451"/>
      <c r="G30" s="136"/>
      <c r="H30" s="500">
        <f t="shared" si="1"/>
        <v>0</v>
      </c>
      <c r="I30" s="862"/>
      <c r="J30" s="710"/>
      <c r="K30" s="370"/>
      <c r="L30" s="367"/>
    </row>
    <row r="31" spans="1:10" ht="21.75" customHeight="1" thickBot="1">
      <c r="A31" s="785" t="s">
        <v>10</v>
      </c>
      <c r="B31" s="712"/>
      <c r="C31" s="712"/>
      <c r="D31" s="712"/>
      <c r="E31" s="712"/>
      <c r="F31" s="712"/>
      <c r="G31" s="713"/>
      <c r="H31" s="363">
        <f>SUM(H24:H30)</f>
        <v>0</v>
      </c>
      <c r="I31" s="865" t="s">
        <v>17</v>
      </c>
      <c r="J31" s="715"/>
    </row>
    <row r="32" spans="1:10" ht="21.75" customHeight="1" thickBot="1">
      <c r="A32" s="866" t="s">
        <v>202</v>
      </c>
      <c r="B32" s="867"/>
      <c r="C32" s="867"/>
      <c r="D32" s="867"/>
      <c r="E32" s="867"/>
      <c r="F32" s="867"/>
      <c r="G32" s="868"/>
      <c r="H32" s="363">
        <f>H22+H31</f>
        <v>0</v>
      </c>
      <c r="I32" s="881" t="s">
        <v>204</v>
      </c>
      <c r="J32" s="882"/>
    </row>
    <row r="33" spans="1:10" ht="30" customHeight="1">
      <c r="A33" s="126" t="s">
        <v>2</v>
      </c>
      <c r="B33" s="456" t="s">
        <v>90</v>
      </c>
      <c r="C33" s="280" t="s">
        <v>60</v>
      </c>
      <c r="D33" s="281" t="s">
        <v>13</v>
      </c>
      <c r="E33" s="456" t="s">
        <v>80</v>
      </c>
      <c r="F33" s="280" t="s">
        <v>5</v>
      </c>
      <c r="G33" s="282" t="s">
        <v>6</v>
      </c>
      <c r="H33" s="157" t="s">
        <v>15</v>
      </c>
      <c r="I33" s="176" t="s">
        <v>7</v>
      </c>
      <c r="J33" s="440" t="s">
        <v>8</v>
      </c>
    </row>
    <row r="34" spans="1:11" s="22" customFormat="1" ht="18" customHeight="1">
      <c r="A34" s="688" t="s">
        <v>200</v>
      </c>
      <c r="B34" s="446"/>
      <c r="C34" s="427"/>
      <c r="D34" s="287"/>
      <c r="E34" s="6"/>
      <c r="F34" s="447"/>
      <c r="G34" s="133"/>
      <c r="H34" s="164">
        <f aca="true" t="shared" si="2" ref="H34:H48">ROUNDDOWN(E34*G34,0)</f>
        <v>0</v>
      </c>
      <c r="I34" s="178"/>
      <c r="J34" s="146"/>
      <c r="K34" s="370"/>
    </row>
    <row r="35" spans="1:11" s="22" customFormat="1" ht="18" customHeight="1">
      <c r="A35" s="689"/>
      <c r="B35" s="446"/>
      <c r="C35" s="427"/>
      <c r="D35" s="287"/>
      <c r="E35" s="6"/>
      <c r="F35" s="447"/>
      <c r="G35" s="133"/>
      <c r="H35" s="164">
        <f aca="true" t="shared" si="3" ref="H35:H40">ROUNDDOWN(E35*G35,0)</f>
        <v>0</v>
      </c>
      <c r="I35" s="178"/>
      <c r="J35" s="146"/>
      <c r="K35" s="370"/>
    </row>
    <row r="36" spans="1:11" s="22" customFormat="1" ht="18" customHeight="1">
      <c r="A36" s="689"/>
      <c r="B36" s="446"/>
      <c r="C36" s="427"/>
      <c r="D36" s="287"/>
      <c r="E36" s="6"/>
      <c r="F36" s="447"/>
      <c r="G36" s="133"/>
      <c r="H36" s="164">
        <f t="shared" si="3"/>
        <v>0</v>
      </c>
      <c r="I36" s="178"/>
      <c r="J36" s="146"/>
      <c r="K36" s="370"/>
    </row>
    <row r="37" spans="1:11" s="22" customFormat="1" ht="18" customHeight="1">
      <c r="A37" s="689"/>
      <c r="B37" s="446"/>
      <c r="C37" s="427"/>
      <c r="D37" s="287"/>
      <c r="E37" s="6"/>
      <c r="F37" s="447"/>
      <c r="G37" s="133"/>
      <c r="H37" s="164">
        <f t="shared" si="3"/>
        <v>0</v>
      </c>
      <c r="I37" s="178"/>
      <c r="J37" s="146"/>
      <c r="K37" s="370"/>
    </row>
    <row r="38" spans="1:11" s="22" customFormat="1" ht="18" customHeight="1">
      <c r="A38" s="689"/>
      <c r="B38" s="446"/>
      <c r="C38" s="427"/>
      <c r="D38" s="287"/>
      <c r="E38" s="6"/>
      <c r="F38" s="447"/>
      <c r="G38" s="133"/>
      <c r="H38" s="164">
        <f t="shared" si="3"/>
        <v>0</v>
      </c>
      <c r="I38" s="178"/>
      <c r="J38" s="146"/>
      <c r="K38" s="370"/>
    </row>
    <row r="39" spans="1:11" s="22" customFormat="1" ht="18" customHeight="1">
      <c r="A39" s="689"/>
      <c r="B39" s="446"/>
      <c r="C39" s="427"/>
      <c r="D39" s="287"/>
      <c r="E39" s="6"/>
      <c r="F39" s="447"/>
      <c r="G39" s="133"/>
      <c r="H39" s="164">
        <f t="shared" si="3"/>
        <v>0</v>
      </c>
      <c r="I39" s="178"/>
      <c r="J39" s="146"/>
      <c r="K39" s="370"/>
    </row>
    <row r="40" spans="1:11" s="22" customFormat="1" ht="18" customHeight="1">
      <c r="A40" s="689"/>
      <c r="B40" s="446"/>
      <c r="C40" s="427"/>
      <c r="D40" s="287"/>
      <c r="E40" s="6"/>
      <c r="F40" s="447"/>
      <c r="G40" s="133"/>
      <c r="H40" s="164">
        <f t="shared" si="3"/>
        <v>0</v>
      </c>
      <c r="I40" s="178"/>
      <c r="J40" s="146"/>
      <c r="K40" s="370"/>
    </row>
    <row r="41" spans="1:11" s="22" customFormat="1" ht="18" customHeight="1">
      <c r="A41" s="689"/>
      <c r="B41" s="195"/>
      <c r="C41" s="196"/>
      <c r="D41" s="291"/>
      <c r="E41" s="197"/>
      <c r="F41" s="198"/>
      <c r="G41" s="199"/>
      <c r="H41" s="501">
        <f t="shared" si="2"/>
        <v>0</v>
      </c>
      <c r="I41" s="200"/>
      <c r="J41" s="182"/>
      <c r="K41" s="370"/>
    </row>
    <row r="42" spans="1:10" ht="21.75" customHeight="1">
      <c r="A42" s="869" t="s">
        <v>155</v>
      </c>
      <c r="B42" s="870"/>
      <c r="C42" s="870"/>
      <c r="D42" s="870"/>
      <c r="E42" s="870"/>
      <c r="F42" s="870"/>
      <c r="G42" s="871"/>
      <c r="H42" s="502">
        <f>SUM(H34:H41)</f>
        <v>0</v>
      </c>
      <c r="I42" s="879" t="s">
        <v>17</v>
      </c>
      <c r="J42" s="880"/>
    </row>
    <row r="43" spans="1:10" ht="28.5" customHeight="1">
      <c r="A43" s="137" t="s">
        <v>2</v>
      </c>
      <c r="B43" s="678" t="s">
        <v>9</v>
      </c>
      <c r="C43" s="679"/>
      <c r="D43" s="680"/>
      <c r="E43" s="453" t="s">
        <v>4</v>
      </c>
      <c r="F43" s="436" t="s">
        <v>5</v>
      </c>
      <c r="G43" s="425" t="s">
        <v>6</v>
      </c>
      <c r="H43" s="259" t="s">
        <v>15</v>
      </c>
      <c r="I43" s="678" t="s">
        <v>8</v>
      </c>
      <c r="J43" s="681"/>
    </row>
    <row r="44" spans="1:11" s="22" customFormat="1" ht="18" customHeight="1">
      <c r="A44" s="688" t="s">
        <v>201</v>
      </c>
      <c r="B44" s="682"/>
      <c r="C44" s="684"/>
      <c r="D44" s="685"/>
      <c r="E44" s="132"/>
      <c r="F44" s="447"/>
      <c r="G44" s="133"/>
      <c r="H44" s="482">
        <f t="shared" si="2"/>
        <v>0</v>
      </c>
      <c r="I44" s="864"/>
      <c r="J44" s="683"/>
      <c r="K44" s="370"/>
    </row>
    <row r="45" spans="1:14" s="22" customFormat="1" ht="18" customHeight="1">
      <c r="A45" s="689"/>
      <c r="B45" s="682"/>
      <c r="C45" s="684"/>
      <c r="D45" s="685"/>
      <c r="E45" s="132"/>
      <c r="F45" s="447"/>
      <c r="G45" s="133"/>
      <c r="H45" s="482">
        <f t="shared" si="2"/>
        <v>0</v>
      </c>
      <c r="I45" s="864"/>
      <c r="J45" s="683"/>
      <c r="K45" s="370"/>
      <c r="N45" s="365"/>
    </row>
    <row r="46" spans="1:14" s="22" customFormat="1" ht="18" customHeight="1">
      <c r="A46" s="689"/>
      <c r="B46" s="682"/>
      <c r="C46" s="684"/>
      <c r="D46" s="685"/>
      <c r="E46" s="132"/>
      <c r="F46" s="447"/>
      <c r="G46" s="133"/>
      <c r="H46" s="482">
        <f t="shared" si="2"/>
        <v>0</v>
      </c>
      <c r="I46" s="864"/>
      <c r="J46" s="683"/>
      <c r="K46" s="370"/>
      <c r="N46" s="365"/>
    </row>
    <row r="47" spans="1:14" s="22" customFormat="1" ht="18" customHeight="1">
      <c r="A47" s="689"/>
      <c r="B47" s="682"/>
      <c r="C47" s="684"/>
      <c r="D47" s="685"/>
      <c r="E47" s="132"/>
      <c r="F47" s="447"/>
      <c r="G47" s="133"/>
      <c r="H47" s="482">
        <f t="shared" si="2"/>
        <v>0</v>
      </c>
      <c r="I47" s="864"/>
      <c r="J47" s="683"/>
      <c r="K47" s="370"/>
      <c r="N47" s="365"/>
    </row>
    <row r="48" spans="1:11" s="22" customFormat="1" ht="18" customHeight="1">
      <c r="A48" s="690"/>
      <c r="B48" s="682"/>
      <c r="C48" s="684"/>
      <c r="D48" s="685"/>
      <c r="E48" s="132"/>
      <c r="F48" s="447"/>
      <c r="G48" s="133"/>
      <c r="H48" s="482">
        <f t="shared" si="2"/>
        <v>0</v>
      </c>
      <c r="I48" s="883"/>
      <c r="J48" s="884"/>
      <c r="K48" s="370"/>
    </row>
    <row r="49" spans="1:10" ht="21.75" customHeight="1" thickBot="1">
      <c r="A49" s="869" t="s">
        <v>217</v>
      </c>
      <c r="B49" s="870"/>
      <c r="C49" s="870"/>
      <c r="D49" s="870"/>
      <c r="E49" s="870"/>
      <c r="F49" s="870"/>
      <c r="G49" s="871"/>
      <c r="H49" s="502">
        <f>SUM(H44:H48)</f>
        <v>0</v>
      </c>
      <c r="I49" s="885" t="s">
        <v>17</v>
      </c>
      <c r="J49" s="886"/>
    </row>
    <row r="50" spans="1:10" ht="21.75" customHeight="1" thickBot="1">
      <c r="A50" s="866" t="s">
        <v>203</v>
      </c>
      <c r="B50" s="867"/>
      <c r="C50" s="867"/>
      <c r="D50" s="867"/>
      <c r="E50" s="867"/>
      <c r="F50" s="867"/>
      <c r="G50" s="868"/>
      <c r="H50" s="503">
        <f>H42+H49</f>
        <v>0</v>
      </c>
      <c r="I50" s="881" t="s">
        <v>195</v>
      </c>
      <c r="J50" s="882"/>
    </row>
    <row r="51" spans="1:10" ht="33" customHeight="1" thickBot="1">
      <c r="A51" s="874" t="s">
        <v>105</v>
      </c>
      <c r="B51" s="875"/>
      <c r="C51" s="876"/>
      <c r="D51" s="876"/>
      <c r="E51" s="876"/>
      <c r="F51" s="876"/>
      <c r="G51" s="876"/>
      <c r="H51" s="504">
        <f>H32+H50</f>
        <v>0</v>
      </c>
      <c r="I51" s="860" t="s">
        <v>205</v>
      </c>
      <c r="J51" s="861"/>
    </row>
    <row r="52" spans="1:10" ht="13.5" customHeight="1">
      <c r="A52" s="153"/>
      <c r="B52" s="460"/>
      <c r="C52" s="460"/>
      <c r="D52" s="460"/>
      <c r="E52" s="460"/>
      <c r="F52" s="460"/>
      <c r="G52" s="460"/>
      <c r="H52" s="460"/>
      <c r="I52" s="460"/>
      <c r="J52" s="460"/>
    </row>
    <row r="53" spans="1:10" ht="24.75" customHeight="1" thickBot="1">
      <c r="A53" s="154" t="s">
        <v>64</v>
      </c>
      <c r="B53" s="34"/>
      <c r="C53" s="34"/>
      <c r="D53" s="34"/>
      <c r="E53" s="34"/>
      <c r="F53" s="34"/>
      <c r="G53" s="34"/>
      <c r="H53" s="36"/>
      <c r="I53" s="36"/>
      <c r="J53" s="155"/>
    </row>
    <row r="54" spans="1:11" ht="38.25" customHeight="1">
      <c r="A54" s="156" t="s">
        <v>2</v>
      </c>
      <c r="B54" s="832" t="s">
        <v>9</v>
      </c>
      <c r="C54" s="833"/>
      <c r="D54" s="833"/>
      <c r="E54" s="833"/>
      <c r="F54" s="833"/>
      <c r="G54" s="833"/>
      <c r="H54" s="157" t="s">
        <v>15</v>
      </c>
      <c r="I54" s="833" t="s">
        <v>8</v>
      </c>
      <c r="J54" s="877"/>
      <c r="K54" s="201"/>
    </row>
    <row r="55" spans="1:11" s="22" customFormat="1" ht="18" customHeight="1">
      <c r="A55" s="766" t="s">
        <v>65</v>
      </c>
      <c r="B55" s="857"/>
      <c r="C55" s="838"/>
      <c r="D55" s="838"/>
      <c r="E55" s="838"/>
      <c r="F55" s="838"/>
      <c r="G55" s="839"/>
      <c r="H55" s="498"/>
      <c r="I55" s="837"/>
      <c r="J55" s="878"/>
      <c r="K55" s="371"/>
    </row>
    <row r="56" spans="1:11" s="22" customFormat="1" ht="18" customHeight="1">
      <c r="A56" s="766"/>
      <c r="B56" s="852"/>
      <c r="C56" s="835"/>
      <c r="D56" s="835"/>
      <c r="E56" s="835"/>
      <c r="F56" s="835"/>
      <c r="G56" s="836"/>
      <c r="H56" s="179"/>
      <c r="I56" s="834"/>
      <c r="J56" s="853"/>
      <c r="K56" s="371"/>
    </row>
    <row r="57" spans="1:11" s="22" customFormat="1" ht="18" customHeight="1">
      <c r="A57" s="766"/>
      <c r="B57" s="852"/>
      <c r="C57" s="835"/>
      <c r="D57" s="835"/>
      <c r="E57" s="835"/>
      <c r="F57" s="835"/>
      <c r="G57" s="836"/>
      <c r="H57" s="179"/>
      <c r="I57" s="834"/>
      <c r="J57" s="853"/>
      <c r="K57" s="371"/>
    </row>
    <row r="58" spans="1:11" s="22" customFormat="1" ht="18" customHeight="1">
      <c r="A58" s="766"/>
      <c r="B58" s="854"/>
      <c r="C58" s="841"/>
      <c r="D58" s="841"/>
      <c r="E58" s="841"/>
      <c r="F58" s="841"/>
      <c r="G58" s="842"/>
      <c r="H58" s="191"/>
      <c r="I58" s="840"/>
      <c r="J58" s="855"/>
      <c r="K58" s="371"/>
    </row>
    <row r="59" spans="1:12" ht="27" customHeight="1" thickBot="1">
      <c r="A59" s="843" t="s">
        <v>66</v>
      </c>
      <c r="B59" s="714"/>
      <c r="C59" s="714"/>
      <c r="D59" s="714"/>
      <c r="E59" s="714"/>
      <c r="F59" s="714"/>
      <c r="G59" s="714"/>
      <c r="H59" s="363">
        <f>SUM(H55:H58)</f>
        <v>0</v>
      </c>
      <c r="I59" s="764" t="s">
        <v>67</v>
      </c>
      <c r="J59" s="765"/>
      <c r="K59" s="201"/>
      <c r="L59" s="170"/>
    </row>
    <row r="60" spans="1:11" s="8" customFormat="1" ht="13.5">
      <c r="A60" s="153" t="s">
        <v>12</v>
      </c>
      <c r="B60" s="28"/>
      <c r="C60" s="28"/>
      <c r="D60" s="28"/>
      <c r="E60" s="28"/>
      <c r="F60" s="28"/>
      <c r="G60" s="28"/>
      <c r="H60" s="28"/>
      <c r="I60" s="28"/>
      <c r="J60" s="28"/>
      <c r="K60" s="203"/>
    </row>
    <row r="61" spans="1:10" s="203" customFormat="1" ht="30" customHeight="1">
      <c r="A61" s="11"/>
      <c r="B61" s="11"/>
      <c r="C61" s="11"/>
      <c r="D61" s="204"/>
      <c r="E61" s="11"/>
      <c r="F61" s="11"/>
      <c r="G61" s="11"/>
      <c r="H61" s="204"/>
      <c r="I61" s="205"/>
      <c r="J61" s="206"/>
    </row>
    <row r="62" spans="1:10" s="203" customFormat="1" ht="16.5" customHeight="1">
      <c r="A62" s="207"/>
      <c r="B62" s="204"/>
      <c r="C62" s="202"/>
      <c r="D62" s="202"/>
      <c r="F62" s="208"/>
      <c r="G62" s="209"/>
      <c r="H62" s="209"/>
      <c r="I62" s="210"/>
      <c r="J62" s="202"/>
    </row>
    <row r="63" spans="1:10" s="203" customFormat="1" ht="16.5" customHeight="1">
      <c r="A63" s="207"/>
      <c r="B63" s="204"/>
      <c r="C63" s="202"/>
      <c r="D63" s="202"/>
      <c r="F63" s="208"/>
      <c r="G63" s="209"/>
      <c r="H63" s="209"/>
      <c r="I63" s="210"/>
      <c r="J63" s="202"/>
    </row>
    <row r="64" spans="1:10" s="203" customFormat="1" ht="16.5" customHeight="1">
      <c r="A64" s="207"/>
      <c r="B64" s="208"/>
      <c r="C64" s="202"/>
      <c r="D64" s="202"/>
      <c r="F64" s="208"/>
      <c r="G64" s="209"/>
      <c r="H64" s="209"/>
      <c r="I64" s="210"/>
      <c r="J64" s="202"/>
    </row>
    <row r="65" spans="1:10" s="203" customFormat="1" ht="16.5" customHeight="1">
      <c r="A65" s="207"/>
      <c r="B65" s="208"/>
      <c r="C65" s="202"/>
      <c r="D65" s="202"/>
      <c r="F65" s="208"/>
      <c r="G65" s="209"/>
      <c r="H65" s="209"/>
      <c r="I65" s="210"/>
      <c r="J65" s="202"/>
    </row>
    <row r="66" spans="1:10" s="203" customFormat="1" ht="16.5" customHeight="1">
      <c r="A66" s="207"/>
      <c r="B66" s="208"/>
      <c r="C66" s="202"/>
      <c r="D66" s="202"/>
      <c r="F66" s="208"/>
      <c r="G66" s="209"/>
      <c r="H66" s="209"/>
      <c r="I66" s="210"/>
      <c r="J66" s="202"/>
    </row>
    <row r="67" spans="1:10" s="203" customFormat="1" ht="16.5" customHeight="1">
      <c r="A67" s="207"/>
      <c r="B67" s="208"/>
      <c r="C67" s="202"/>
      <c r="D67" s="202"/>
      <c r="F67" s="208"/>
      <c r="G67" s="209"/>
      <c r="H67" s="209"/>
      <c r="I67" s="210"/>
      <c r="J67" s="202"/>
    </row>
    <row r="68" spans="1:10" s="203" customFormat="1" ht="16.5" customHeight="1">
      <c r="A68" s="207"/>
      <c r="B68" s="208"/>
      <c r="C68" s="202"/>
      <c r="D68" s="202"/>
      <c r="F68" s="208"/>
      <c r="G68" s="209"/>
      <c r="H68" s="209"/>
      <c r="I68" s="210"/>
      <c r="J68" s="202"/>
    </row>
    <row r="69" spans="1:10" s="203" customFormat="1" ht="16.5" customHeight="1">
      <c r="A69" s="207"/>
      <c r="B69" s="208"/>
      <c r="C69" s="202"/>
      <c r="D69" s="202"/>
      <c r="F69" s="208"/>
      <c r="G69" s="209"/>
      <c r="H69" s="209"/>
      <c r="I69" s="210"/>
      <c r="J69" s="202"/>
    </row>
    <row r="70" spans="1:10" s="203" customFormat="1" ht="16.5" customHeight="1">
      <c r="A70" s="207"/>
      <c r="B70" s="208"/>
      <c r="C70" s="202"/>
      <c r="D70" s="202"/>
      <c r="F70" s="208"/>
      <c r="G70" s="209"/>
      <c r="H70" s="209"/>
      <c r="I70" s="210"/>
      <c r="J70" s="202"/>
    </row>
    <row r="71" spans="1:10" s="203" customFormat="1" ht="16.5" customHeight="1">
      <c r="A71" s="207"/>
      <c r="B71" s="208"/>
      <c r="C71" s="202"/>
      <c r="D71" s="202"/>
      <c r="F71" s="208"/>
      <c r="G71" s="209"/>
      <c r="H71" s="209"/>
      <c r="I71" s="210"/>
      <c r="J71" s="202"/>
    </row>
    <row r="72" spans="1:10" s="203" customFormat="1" ht="16.5" customHeight="1">
      <c r="A72" s="207"/>
      <c r="B72" s="204"/>
      <c r="C72" s="202"/>
      <c r="D72" s="202"/>
      <c r="F72" s="208"/>
      <c r="G72" s="209"/>
      <c r="H72" s="209"/>
      <c r="I72" s="211"/>
      <c r="J72" s="202"/>
    </row>
    <row r="73" spans="1:10" s="203" customFormat="1" ht="16.5" customHeight="1">
      <c r="A73" s="207"/>
      <c r="B73" s="204"/>
      <c r="C73" s="202"/>
      <c r="D73" s="202"/>
      <c r="F73" s="208"/>
      <c r="G73" s="209"/>
      <c r="H73" s="209"/>
      <c r="I73" s="211"/>
      <c r="J73" s="202"/>
    </row>
    <row r="74" spans="1:10" s="203" customFormat="1" ht="24" customHeight="1">
      <c r="A74" s="201"/>
      <c r="B74" s="201"/>
      <c r="C74" s="201"/>
      <c r="D74" s="201"/>
      <c r="E74" s="201"/>
      <c r="F74" s="201"/>
      <c r="G74" s="201"/>
      <c r="H74" s="211"/>
      <c r="I74" s="201"/>
      <c r="J74" s="201"/>
    </row>
    <row r="75" spans="1:10" s="203" customFormat="1" ht="30" customHeight="1">
      <c r="A75" s="11"/>
      <c r="B75" s="201"/>
      <c r="C75" s="201"/>
      <c r="D75" s="201"/>
      <c r="E75" s="11"/>
      <c r="F75" s="11"/>
      <c r="G75" s="11"/>
      <c r="H75" s="204"/>
      <c r="I75" s="201"/>
      <c r="J75" s="201"/>
    </row>
    <row r="76" spans="1:10" s="203" customFormat="1" ht="16.5" customHeight="1">
      <c r="A76" s="207"/>
      <c r="B76" s="202"/>
      <c r="C76" s="202"/>
      <c r="D76" s="202"/>
      <c r="E76" s="212"/>
      <c r="F76" s="208"/>
      <c r="G76" s="209"/>
      <c r="H76" s="209"/>
      <c r="I76" s="202"/>
      <c r="J76" s="202"/>
    </row>
    <row r="77" spans="1:10" s="203" customFormat="1" ht="16.5" customHeight="1">
      <c r="A77" s="207"/>
      <c r="B77" s="202"/>
      <c r="C77" s="202"/>
      <c r="D77" s="202"/>
      <c r="E77" s="212"/>
      <c r="F77" s="208"/>
      <c r="G77" s="209"/>
      <c r="H77" s="209"/>
      <c r="I77" s="202"/>
      <c r="J77" s="202"/>
    </row>
    <row r="78" spans="1:10" s="203" customFormat="1" ht="16.5" customHeight="1">
      <c r="A78" s="207"/>
      <c r="B78" s="202"/>
      <c r="C78" s="202"/>
      <c r="D78" s="202"/>
      <c r="E78" s="212"/>
      <c r="F78" s="208"/>
      <c r="G78" s="209"/>
      <c r="H78" s="209"/>
      <c r="I78" s="202"/>
      <c r="J78" s="202"/>
    </row>
    <row r="79" spans="1:10" s="203" customFormat="1" ht="16.5" customHeight="1">
      <c r="A79" s="207"/>
      <c r="B79" s="202"/>
      <c r="C79" s="202"/>
      <c r="D79" s="202"/>
      <c r="E79" s="212"/>
      <c r="F79" s="208"/>
      <c r="G79" s="209"/>
      <c r="H79" s="209"/>
      <c r="I79" s="202"/>
      <c r="J79" s="202"/>
    </row>
    <row r="80" spans="1:12" s="203" customFormat="1" ht="16.5" customHeight="1">
      <c r="A80" s="207"/>
      <c r="B80" s="202"/>
      <c r="C80" s="202"/>
      <c r="D80" s="202"/>
      <c r="F80" s="208"/>
      <c r="G80" s="209"/>
      <c r="H80" s="209"/>
      <c r="I80" s="202"/>
      <c r="J80" s="202"/>
      <c r="L80" s="170"/>
    </row>
    <row r="81" spans="1:10" s="203" customFormat="1" ht="24" customHeight="1">
      <c r="A81" s="201"/>
      <c r="B81" s="201"/>
      <c r="C81" s="201"/>
      <c r="D81" s="201"/>
      <c r="E81" s="201"/>
      <c r="F81" s="201"/>
      <c r="G81" s="201"/>
      <c r="H81" s="211"/>
      <c r="I81" s="201"/>
      <c r="J81" s="201"/>
    </row>
    <row r="82" spans="1:10" s="203" customFormat="1" ht="27" customHeight="1">
      <c r="A82" s="201"/>
      <c r="B82" s="201"/>
      <c r="C82" s="201"/>
      <c r="D82" s="201"/>
      <c r="E82" s="201"/>
      <c r="F82" s="201"/>
      <c r="G82" s="201"/>
      <c r="H82" s="210"/>
      <c r="I82" s="201"/>
      <c r="J82" s="201"/>
    </row>
    <row r="83" spans="2:10" ht="13.5">
      <c r="B83" s="9"/>
      <c r="C83" s="9"/>
      <c r="D83" s="9"/>
      <c r="E83" s="9"/>
      <c r="F83" s="9"/>
      <c r="G83" s="9"/>
      <c r="H83" s="10"/>
      <c r="I83" s="10"/>
      <c r="J83" s="10"/>
    </row>
  </sheetData>
  <sheetProtection password="FD89" sheet="1" formatRows="0" insertRows="0" deleteRows="0"/>
  <mergeCells count="61">
    <mergeCell ref="I50:J50"/>
    <mergeCell ref="A32:G32"/>
    <mergeCell ref="I32:J32"/>
    <mergeCell ref="I48:J48"/>
    <mergeCell ref="B43:D43"/>
    <mergeCell ref="I43:J43"/>
    <mergeCell ref="B47:D47"/>
    <mergeCell ref="I47:J47"/>
    <mergeCell ref="I49:J49"/>
    <mergeCell ref="A42:G42"/>
    <mergeCell ref="I42:J42"/>
    <mergeCell ref="I44:J44"/>
    <mergeCell ref="B45:D45"/>
    <mergeCell ref="I45:J45"/>
    <mergeCell ref="B46:D46"/>
    <mergeCell ref="I46:J46"/>
    <mergeCell ref="B44:D44"/>
    <mergeCell ref="A59:G59"/>
    <mergeCell ref="I54:J54"/>
    <mergeCell ref="I55:J55"/>
    <mergeCell ref="I56:J56"/>
    <mergeCell ref="I57:J57"/>
    <mergeCell ref="I58:J58"/>
    <mergeCell ref="I59:J59"/>
    <mergeCell ref="B54:G54"/>
    <mergeCell ref="B55:G55"/>
    <mergeCell ref="B56:G56"/>
    <mergeCell ref="A2:J2"/>
    <mergeCell ref="A3:J3"/>
    <mergeCell ref="A22:G22"/>
    <mergeCell ref="I22:J22"/>
    <mergeCell ref="B58:G58"/>
    <mergeCell ref="A51:G51"/>
    <mergeCell ref="A24:A30"/>
    <mergeCell ref="A31:G31"/>
    <mergeCell ref="A10:A21"/>
    <mergeCell ref="A34:A41"/>
    <mergeCell ref="B48:D48"/>
    <mergeCell ref="A50:G50"/>
    <mergeCell ref="A49:G49"/>
    <mergeCell ref="B57:G57"/>
    <mergeCell ref="A55:A58"/>
    <mergeCell ref="A44:A48"/>
    <mergeCell ref="I25:J25"/>
    <mergeCell ref="I31:J31"/>
    <mergeCell ref="I29:J29"/>
    <mergeCell ref="I28:J28"/>
    <mergeCell ref="I26:J26"/>
    <mergeCell ref="B28:D28"/>
    <mergeCell ref="B29:D29"/>
    <mergeCell ref="B30:D30"/>
    <mergeCell ref="I23:J23"/>
    <mergeCell ref="I51:J51"/>
    <mergeCell ref="I30:J30"/>
    <mergeCell ref="B23:D23"/>
    <mergeCell ref="B24:D24"/>
    <mergeCell ref="B26:D26"/>
    <mergeCell ref="B27:D27"/>
    <mergeCell ref="I24:J24"/>
    <mergeCell ref="I27:J27"/>
    <mergeCell ref="B25:D25"/>
  </mergeCells>
  <dataValidations count="2">
    <dataValidation allowBlank="1" showInputMessage="1" showErrorMessage="1" imeMode="disabled" sqref="H34:H41 H24:H32 H10:H19 H47:H51 H42 H20:H22 H44:H46 E10:E21 G10:G21 E24:E30 G24:G30 E34:E41 G34:G41 E44:E48 H55:H59"/>
    <dataValidation allowBlank="1" showInputMessage="1" showErrorMessage="1" imeMode="disabled" sqref="G44:G48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69" r:id="rId1"/>
  <headerFooter alignWithMargins="0">
    <oddHeader>&amp;R&amp;"+,標準"&amp;14&amp;K000000【完了報告書添付書類２】</oddHeader>
  </headerFooter>
  <ignoredErrors>
    <ignoredError sqref="H10:H19 H20 H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7.57421875" style="23" customWidth="1"/>
    <col min="3" max="3" width="15.57421875" style="23" customWidth="1"/>
    <col min="4" max="4" width="12.8515625" style="23" customWidth="1"/>
    <col min="5" max="5" width="4.140625" style="23" customWidth="1"/>
    <col min="6" max="6" width="12.57421875" style="23" customWidth="1"/>
    <col min="7" max="7" width="9.421875" style="23" customWidth="1"/>
    <col min="8" max="8" width="4.421875" style="23" customWidth="1"/>
    <col min="9" max="9" width="7.421875" style="23" customWidth="1"/>
    <col min="10" max="12" width="10.57421875" style="23" customWidth="1"/>
    <col min="13" max="13" width="13.421875" style="23" customWidth="1"/>
    <col min="14" max="15" width="9.00390625" style="23" customWidth="1"/>
    <col min="16" max="16" width="47.7109375" style="23" customWidth="1"/>
    <col min="17" max="16384" width="9.00390625" style="23" customWidth="1"/>
  </cols>
  <sheetData>
    <row r="1" spans="1:13" ht="15" customHeight="1">
      <c r="A1" s="11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19"/>
    </row>
    <row r="2" spans="1:13" ht="21" customHeight="1">
      <c r="A2" s="872" t="s">
        <v>206</v>
      </c>
      <c r="B2" s="872"/>
      <c r="C2" s="872"/>
      <c r="D2" s="686"/>
      <c r="E2" s="686"/>
      <c r="F2" s="687"/>
      <c r="G2" s="687"/>
      <c r="H2" s="687"/>
      <c r="I2" s="687"/>
      <c r="J2" s="687"/>
      <c r="K2" s="687"/>
      <c r="L2" s="687"/>
      <c r="M2" s="687"/>
    </row>
    <row r="3" spans="1:13" ht="15" customHeight="1">
      <c r="A3" s="460"/>
      <c r="B3" s="460"/>
      <c r="C3" s="460"/>
      <c r="D3" s="460"/>
      <c r="E3" s="460"/>
      <c r="F3" s="273"/>
      <c r="G3" s="273"/>
      <c r="H3" s="273"/>
      <c r="I3" s="273"/>
      <c r="J3" s="273"/>
      <c r="K3" s="273"/>
      <c r="L3" s="273"/>
      <c r="M3" s="273"/>
    </row>
    <row r="4" spans="1:13" ht="14.25">
      <c r="A4" s="372"/>
      <c r="B4" s="373"/>
      <c r="C4" s="373"/>
      <c r="D4" s="373"/>
      <c r="E4" s="373"/>
      <c r="F4" s="120"/>
      <c r="G4" s="120"/>
      <c r="H4" s="120"/>
      <c r="I4" s="120"/>
      <c r="J4" s="120"/>
      <c r="K4" s="120"/>
      <c r="L4" s="120"/>
      <c r="M4" s="374"/>
    </row>
    <row r="5" spans="1:13" ht="13.5">
      <c r="A5" s="121"/>
      <c r="B5" s="375"/>
      <c r="C5" s="375"/>
      <c r="D5" s="375"/>
      <c r="E5" s="375"/>
      <c r="F5" s="120"/>
      <c r="G5" s="120"/>
      <c r="H5" s="120"/>
      <c r="I5" s="120"/>
      <c r="J5" s="120"/>
      <c r="K5" s="120"/>
      <c r="L5" s="120"/>
      <c r="M5" s="120"/>
    </row>
    <row r="6" spans="1:13" ht="13.5">
      <c r="A6" s="121" t="s">
        <v>150</v>
      </c>
      <c r="B6" s="375"/>
      <c r="C6" s="375"/>
      <c r="D6" s="375"/>
      <c r="E6" s="375"/>
      <c r="F6" s="120"/>
      <c r="G6" s="120"/>
      <c r="H6" s="120"/>
      <c r="I6" s="120"/>
      <c r="J6" s="120"/>
      <c r="K6" s="120"/>
      <c r="L6" s="120"/>
      <c r="M6" s="120"/>
    </row>
    <row r="7" spans="1:13" ht="13.5">
      <c r="A7" s="120" t="s">
        <v>149</v>
      </c>
      <c r="B7" s="375"/>
      <c r="C7" s="375"/>
      <c r="D7" s="375"/>
      <c r="E7" s="375"/>
      <c r="F7" s="120"/>
      <c r="G7" s="120"/>
      <c r="H7" s="120"/>
      <c r="I7" s="120"/>
      <c r="J7" s="120"/>
      <c r="K7" s="120"/>
      <c r="L7" s="120"/>
      <c r="M7" s="120"/>
    </row>
    <row r="8" spans="1:13" ht="14.25">
      <c r="A8" s="120"/>
      <c r="B8" s="373"/>
      <c r="C8" s="373"/>
      <c r="D8" s="373"/>
      <c r="E8" s="373"/>
      <c r="F8" s="120"/>
      <c r="G8" s="120"/>
      <c r="H8" s="120"/>
      <c r="I8" s="120"/>
      <c r="J8" s="120"/>
      <c r="K8" s="120"/>
      <c r="L8" s="120"/>
      <c r="M8" s="374" t="s">
        <v>0</v>
      </c>
    </row>
    <row r="9" spans="1:13" ht="23.25" customHeight="1" thickBot="1">
      <c r="A9" s="376" t="s">
        <v>196</v>
      </c>
      <c r="B9" s="373"/>
      <c r="C9" s="373"/>
      <c r="D9" s="373"/>
      <c r="E9" s="373"/>
      <c r="F9" s="120"/>
      <c r="G9" s="120"/>
      <c r="H9" s="120"/>
      <c r="I9" s="120"/>
      <c r="J9" s="120"/>
      <c r="K9" s="120"/>
      <c r="L9" s="120"/>
      <c r="M9" s="301" t="s">
        <v>158</v>
      </c>
    </row>
    <row r="10" spans="1:13" ht="37.5" customHeight="1">
      <c r="A10" s="126" t="s">
        <v>2</v>
      </c>
      <c r="B10" s="890" t="s">
        <v>159</v>
      </c>
      <c r="C10" s="891"/>
      <c r="D10" s="892"/>
      <c r="E10" s="377"/>
      <c r="F10" s="891" t="s">
        <v>160</v>
      </c>
      <c r="G10" s="891"/>
      <c r="H10" s="378"/>
      <c r="I10" s="832" t="s">
        <v>161</v>
      </c>
      <c r="J10" s="778"/>
      <c r="K10" s="157" t="s">
        <v>15</v>
      </c>
      <c r="L10" s="893" t="s">
        <v>8</v>
      </c>
      <c r="M10" s="894"/>
    </row>
    <row r="11" spans="1:13" ht="22.5" customHeight="1">
      <c r="A11" s="895" t="s">
        <v>162</v>
      </c>
      <c r="B11" s="897"/>
      <c r="C11" s="898"/>
      <c r="D11" s="898"/>
      <c r="E11" s="901" t="s">
        <v>163</v>
      </c>
      <c r="F11" s="903"/>
      <c r="G11" s="904"/>
      <c r="H11" s="901" t="s">
        <v>164</v>
      </c>
      <c r="I11" s="907">
        <f>B11*F11</f>
        <v>0</v>
      </c>
      <c r="J11" s="908"/>
      <c r="K11" s="911">
        <f>I11</f>
        <v>0</v>
      </c>
      <c r="L11" s="913"/>
      <c r="M11" s="914"/>
    </row>
    <row r="12" spans="1:13" ht="15.75" customHeight="1">
      <c r="A12" s="896"/>
      <c r="B12" s="899"/>
      <c r="C12" s="900"/>
      <c r="D12" s="900"/>
      <c r="E12" s="902"/>
      <c r="F12" s="905"/>
      <c r="G12" s="906"/>
      <c r="H12" s="902"/>
      <c r="I12" s="909"/>
      <c r="J12" s="910"/>
      <c r="K12" s="912"/>
      <c r="L12" s="915"/>
      <c r="M12" s="916"/>
    </row>
    <row r="13" spans="1:13" ht="24.75" customHeight="1" thickBot="1">
      <c r="A13" s="917" t="s">
        <v>165</v>
      </c>
      <c r="B13" s="918"/>
      <c r="C13" s="918"/>
      <c r="D13" s="918"/>
      <c r="E13" s="918"/>
      <c r="F13" s="918"/>
      <c r="G13" s="918"/>
      <c r="H13" s="918"/>
      <c r="I13" s="918"/>
      <c r="J13" s="919"/>
      <c r="K13" s="505">
        <f>K11</f>
        <v>0</v>
      </c>
      <c r="L13" s="920" t="s">
        <v>166</v>
      </c>
      <c r="M13" s="921"/>
    </row>
    <row r="14" spans="1:13" ht="24.75" customHeight="1" thickBot="1">
      <c r="A14" s="376" t="s">
        <v>197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80"/>
      <c r="L14" s="381"/>
      <c r="M14" s="381"/>
    </row>
    <row r="15" spans="1:13" ht="37.5" customHeight="1">
      <c r="A15" s="156" t="s">
        <v>2</v>
      </c>
      <c r="B15" s="443" t="s">
        <v>29</v>
      </c>
      <c r="C15" s="922" t="s">
        <v>91</v>
      </c>
      <c r="D15" s="923"/>
      <c r="E15" s="457"/>
      <c r="F15" s="924" t="s">
        <v>92</v>
      </c>
      <c r="G15" s="833"/>
      <c r="H15" s="923"/>
      <c r="I15" s="274" t="s">
        <v>4</v>
      </c>
      <c r="J15" s="448" t="s">
        <v>6</v>
      </c>
      <c r="K15" s="157" t="s">
        <v>15</v>
      </c>
      <c r="L15" s="925" t="s">
        <v>8</v>
      </c>
      <c r="M15" s="894"/>
    </row>
    <row r="16" spans="1:13" ht="16.5" customHeight="1">
      <c r="A16" s="957" t="s">
        <v>93</v>
      </c>
      <c r="B16" s="275" t="s">
        <v>167</v>
      </c>
      <c r="C16" s="960" t="s">
        <v>168</v>
      </c>
      <c r="D16" s="961"/>
      <c r="E16" s="926" t="s">
        <v>169</v>
      </c>
      <c r="F16" s="927"/>
      <c r="G16" s="927"/>
      <c r="H16" s="928"/>
      <c r="I16" s="302"/>
      <c r="J16" s="2">
        <v>32000</v>
      </c>
      <c r="K16" s="506">
        <f aca="true" t="shared" si="0" ref="K16:K25">ROUNDDOWN(I16*J16,0)</f>
        <v>0</v>
      </c>
      <c r="L16" s="929"/>
      <c r="M16" s="930"/>
    </row>
    <row r="17" spans="1:13" ht="16.5" customHeight="1">
      <c r="A17" s="958"/>
      <c r="B17" s="276" t="s">
        <v>170</v>
      </c>
      <c r="C17" s="931" t="s">
        <v>171</v>
      </c>
      <c r="D17" s="932"/>
      <c r="E17" s="933" t="s">
        <v>172</v>
      </c>
      <c r="F17" s="934"/>
      <c r="G17" s="934"/>
      <c r="H17" s="935"/>
      <c r="I17" s="303"/>
      <c r="J17" s="3">
        <v>38000</v>
      </c>
      <c r="K17" s="507">
        <f t="shared" si="0"/>
        <v>0</v>
      </c>
      <c r="L17" s="936"/>
      <c r="M17" s="937"/>
    </row>
    <row r="18" spans="1:13" ht="16.5" customHeight="1">
      <c r="A18" s="958"/>
      <c r="B18" s="276" t="s">
        <v>173</v>
      </c>
      <c r="C18" s="931" t="s">
        <v>174</v>
      </c>
      <c r="D18" s="932"/>
      <c r="E18" s="933" t="s">
        <v>115</v>
      </c>
      <c r="F18" s="934"/>
      <c r="G18" s="934"/>
      <c r="H18" s="935"/>
      <c r="I18" s="303"/>
      <c r="J18" s="3">
        <v>9000</v>
      </c>
      <c r="K18" s="507">
        <f t="shared" si="0"/>
        <v>0</v>
      </c>
      <c r="L18" s="936"/>
      <c r="M18" s="937"/>
    </row>
    <row r="19" spans="1:13" ht="16.5" customHeight="1">
      <c r="A19" s="958"/>
      <c r="B19" s="276" t="s">
        <v>175</v>
      </c>
      <c r="C19" s="931" t="s">
        <v>176</v>
      </c>
      <c r="D19" s="932"/>
      <c r="E19" s="933" t="s">
        <v>177</v>
      </c>
      <c r="F19" s="934"/>
      <c r="G19" s="934"/>
      <c r="H19" s="935"/>
      <c r="I19" s="303"/>
      <c r="J19" s="3">
        <v>13500</v>
      </c>
      <c r="K19" s="507">
        <f t="shared" si="0"/>
        <v>0</v>
      </c>
      <c r="L19" s="936"/>
      <c r="M19" s="937"/>
    </row>
    <row r="20" spans="1:13" ht="16.5" customHeight="1">
      <c r="A20" s="958"/>
      <c r="B20" s="276" t="s">
        <v>178</v>
      </c>
      <c r="C20" s="931" t="s">
        <v>179</v>
      </c>
      <c r="D20" s="932"/>
      <c r="E20" s="933" t="s">
        <v>116</v>
      </c>
      <c r="F20" s="934"/>
      <c r="G20" s="934"/>
      <c r="H20" s="935"/>
      <c r="I20" s="303"/>
      <c r="J20" s="3">
        <v>5000</v>
      </c>
      <c r="K20" s="507">
        <f t="shared" si="0"/>
        <v>0</v>
      </c>
      <c r="L20" s="936"/>
      <c r="M20" s="937"/>
    </row>
    <row r="21" spans="1:13" ht="16.5" customHeight="1">
      <c r="A21" s="958"/>
      <c r="B21" s="276" t="s">
        <v>180</v>
      </c>
      <c r="C21" s="931" t="s">
        <v>179</v>
      </c>
      <c r="D21" s="932"/>
      <c r="E21" s="933" t="s">
        <v>117</v>
      </c>
      <c r="F21" s="934"/>
      <c r="G21" s="934"/>
      <c r="H21" s="935"/>
      <c r="I21" s="303"/>
      <c r="J21" s="3">
        <v>7000</v>
      </c>
      <c r="K21" s="507">
        <f t="shared" si="0"/>
        <v>0</v>
      </c>
      <c r="L21" s="936"/>
      <c r="M21" s="937"/>
    </row>
    <row r="22" spans="1:13" ht="16.5" customHeight="1">
      <c r="A22" s="958"/>
      <c r="B22" s="276" t="s">
        <v>181</v>
      </c>
      <c r="C22" s="931" t="s">
        <v>182</v>
      </c>
      <c r="D22" s="932"/>
      <c r="E22" s="933" t="s">
        <v>183</v>
      </c>
      <c r="F22" s="934"/>
      <c r="G22" s="934"/>
      <c r="H22" s="935"/>
      <c r="I22" s="303"/>
      <c r="J22" s="3">
        <v>15000</v>
      </c>
      <c r="K22" s="507">
        <f t="shared" si="0"/>
        <v>0</v>
      </c>
      <c r="L22" s="936"/>
      <c r="M22" s="937"/>
    </row>
    <row r="23" spans="1:13" ht="16.5" customHeight="1">
      <c r="A23" s="958"/>
      <c r="B23" s="276" t="s">
        <v>184</v>
      </c>
      <c r="C23" s="931" t="s">
        <v>182</v>
      </c>
      <c r="D23" s="932"/>
      <c r="E23" s="933" t="s">
        <v>185</v>
      </c>
      <c r="F23" s="934"/>
      <c r="G23" s="934"/>
      <c r="H23" s="935"/>
      <c r="I23" s="303"/>
      <c r="J23" s="3">
        <v>25000</v>
      </c>
      <c r="K23" s="507">
        <f t="shared" si="0"/>
        <v>0</v>
      </c>
      <c r="L23" s="936"/>
      <c r="M23" s="937"/>
    </row>
    <row r="24" spans="1:13" ht="16.5" customHeight="1">
      <c r="A24" s="958"/>
      <c r="B24" s="276" t="s">
        <v>186</v>
      </c>
      <c r="C24" s="931" t="s">
        <v>187</v>
      </c>
      <c r="D24" s="932"/>
      <c r="E24" s="933" t="s">
        <v>118</v>
      </c>
      <c r="F24" s="934"/>
      <c r="G24" s="934"/>
      <c r="H24" s="935"/>
      <c r="I24" s="303"/>
      <c r="J24" s="3">
        <v>4000</v>
      </c>
      <c r="K24" s="507">
        <f t="shared" si="0"/>
        <v>0</v>
      </c>
      <c r="L24" s="936"/>
      <c r="M24" s="937"/>
    </row>
    <row r="25" spans="1:13" ht="16.5" customHeight="1">
      <c r="A25" s="959"/>
      <c r="B25" s="277" t="s">
        <v>188</v>
      </c>
      <c r="C25" s="940" t="s">
        <v>114</v>
      </c>
      <c r="D25" s="941"/>
      <c r="E25" s="942" t="s">
        <v>119</v>
      </c>
      <c r="F25" s="943"/>
      <c r="G25" s="943"/>
      <c r="H25" s="944"/>
      <c r="I25" s="304"/>
      <c r="J25" s="4">
        <v>8000</v>
      </c>
      <c r="K25" s="508">
        <f t="shared" si="0"/>
        <v>0</v>
      </c>
      <c r="L25" s="945"/>
      <c r="M25" s="946"/>
    </row>
    <row r="26" spans="1:13" ht="16.5" customHeight="1" thickBot="1">
      <c r="A26" s="947" t="s">
        <v>127</v>
      </c>
      <c r="B26" s="948"/>
      <c r="C26" s="948"/>
      <c r="D26" s="948"/>
      <c r="E26" s="948"/>
      <c r="F26" s="948"/>
      <c r="G26" s="948"/>
      <c r="H26" s="948"/>
      <c r="I26" s="948"/>
      <c r="J26" s="949"/>
      <c r="K26" s="509">
        <f>SUM(K16:K25)</f>
        <v>0</v>
      </c>
      <c r="L26" s="950" t="s">
        <v>189</v>
      </c>
      <c r="M26" s="951"/>
    </row>
    <row r="27" spans="1:13" ht="37.5" customHeight="1">
      <c r="A27" s="156" t="s">
        <v>2</v>
      </c>
      <c r="B27" s="457" t="s">
        <v>94</v>
      </c>
      <c r="C27" s="952" t="s">
        <v>60</v>
      </c>
      <c r="D27" s="953"/>
      <c r="E27" s="954" t="s">
        <v>13</v>
      </c>
      <c r="F27" s="955"/>
      <c r="G27" s="955"/>
      <c r="H27" s="956"/>
      <c r="I27" s="274" t="s">
        <v>4</v>
      </c>
      <c r="J27" s="448" t="s">
        <v>6</v>
      </c>
      <c r="K27" s="157" t="s">
        <v>15</v>
      </c>
      <c r="L27" s="382" t="s">
        <v>7</v>
      </c>
      <c r="M27" s="440" t="s">
        <v>8</v>
      </c>
    </row>
    <row r="28" spans="1:13" s="22" customFormat="1" ht="16.5" customHeight="1">
      <c r="A28" s="965" t="s">
        <v>190</v>
      </c>
      <c r="B28" s="324"/>
      <c r="C28" s="967"/>
      <c r="D28" s="968"/>
      <c r="E28" s="969"/>
      <c r="F28" s="970"/>
      <c r="G28" s="970"/>
      <c r="H28" s="971"/>
      <c r="I28" s="302"/>
      <c r="J28" s="305"/>
      <c r="K28" s="510">
        <f aca="true" t="shared" si="1" ref="K28:K41">ROUNDDOWN(I28*J28,0)</f>
        <v>0</v>
      </c>
      <c r="L28" s="311"/>
      <c r="M28" s="312"/>
    </row>
    <row r="29" spans="1:13" s="22" customFormat="1" ht="16.5" customHeight="1">
      <c r="A29" s="966"/>
      <c r="B29" s="325"/>
      <c r="C29" s="967"/>
      <c r="D29" s="968"/>
      <c r="E29" s="962"/>
      <c r="F29" s="963"/>
      <c r="G29" s="963"/>
      <c r="H29" s="964"/>
      <c r="I29" s="306"/>
      <c r="J29" s="307"/>
      <c r="K29" s="510">
        <f t="shared" si="1"/>
        <v>0</v>
      </c>
      <c r="L29" s="313"/>
      <c r="M29" s="314"/>
    </row>
    <row r="30" spans="1:13" s="22" customFormat="1" ht="16.5" customHeight="1">
      <c r="A30" s="966"/>
      <c r="B30" s="325"/>
      <c r="C30" s="938"/>
      <c r="D30" s="939"/>
      <c r="E30" s="962"/>
      <c r="F30" s="963"/>
      <c r="G30" s="963"/>
      <c r="H30" s="964"/>
      <c r="I30" s="306"/>
      <c r="J30" s="307"/>
      <c r="K30" s="510">
        <f t="shared" si="1"/>
        <v>0</v>
      </c>
      <c r="L30" s="313"/>
      <c r="M30" s="314"/>
    </row>
    <row r="31" spans="1:13" s="22" customFormat="1" ht="16.5" customHeight="1">
      <c r="A31" s="966"/>
      <c r="B31" s="325"/>
      <c r="C31" s="938"/>
      <c r="D31" s="939"/>
      <c r="E31" s="962"/>
      <c r="F31" s="963"/>
      <c r="G31" s="963"/>
      <c r="H31" s="964"/>
      <c r="I31" s="303"/>
      <c r="J31" s="308"/>
      <c r="K31" s="510">
        <f t="shared" si="1"/>
        <v>0</v>
      </c>
      <c r="L31" s="313"/>
      <c r="M31" s="314"/>
    </row>
    <row r="32" spans="1:13" s="22" customFormat="1" ht="16.5" customHeight="1">
      <c r="A32" s="966"/>
      <c r="B32" s="325"/>
      <c r="C32" s="938"/>
      <c r="D32" s="939"/>
      <c r="E32" s="962"/>
      <c r="F32" s="963"/>
      <c r="G32" s="963"/>
      <c r="H32" s="964"/>
      <c r="I32" s="303"/>
      <c r="J32" s="308"/>
      <c r="K32" s="510">
        <f t="shared" si="1"/>
        <v>0</v>
      </c>
      <c r="L32" s="313"/>
      <c r="M32" s="314"/>
    </row>
    <row r="33" spans="1:13" s="22" customFormat="1" ht="16.5" customHeight="1">
      <c r="A33" s="966"/>
      <c r="B33" s="325"/>
      <c r="C33" s="938"/>
      <c r="D33" s="939"/>
      <c r="E33" s="962"/>
      <c r="F33" s="963"/>
      <c r="G33" s="963"/>
      <c r="H33" s="964"/>
      <c r="I33" s="303"/>
      <c r="J33" s="308"/>
      <c r="K33" s="510">
        <f t="shared" si="1"/>
        <v>0</v>
      </c>
      <c r="L33" s="313"/>
      <c r="M33" s="314"/>
    </row>
    <row r="34" spans="1:13" s="22" customFormat="1" ht="16.5" customHeight="1">
      <c r="A34" s="966"/>
      <c r="B34" s="325"/>
      <c r="C34" s="938"/>
      <c r="D34" s="939"/>
      <c r="E34" s="962"/>
      <c r="F34" s="963"/>
      <c r="G34" s="963"/>
      <c r="H34" s="964"/>
      <c r="I34" s="303"/>
      <c r="J34" s="308"/>
      <c r="K34" s="510">
        <f t="shared" si="1"/>
        <v>0</v>
      </c>
      <c r="L34" s="313"/>
      <c r="M34" s="314"/>
    </row>
    <row r="35" spans="1:13" s="22" customFormat="1" ht="16.5" customHeight="1">
      <c r="A35" s="966"/>
      <c r="B35" s="325"/>
      <c r="C35" s="938"/>
      <c r="D35" s="939"/>
      <c r="E35" s="962"/>
      <c r="F35" s="963"/>
      <c r="G35" s="963"/>
      <c r="H35" s="964"/>
      <c r="I35" s="303"/>
      <c r="J35" s="308"/>
      <c r="K35" s="510">
        <f t="shared" si="1"/>
        <v>0</v>
      </c>
      <c r="L35" s="313"/>
      <c r="M35" s="314"/>
    </row>
    <row r="36" spans="1:13" s="22" customFormat="1" ht="16.5" customHeight="1">
      <c r="A36" s="966"/>
      <c r="B36" s="325"/>
      <c r="C36" s="938"/>
      <c r="D36" s="939"/>
      <c r="E36" s="887"/>
      <c r="F36" s="888"/>
      <c r="G36" s="888"/>
      <c r="H36" s="889"/>
      <c r="I36" s="303"/>
      <c r="J36" s="307"/>
      <c r="K36" s="510">
        <f t="shared" si="1"/>
        <v>0</v>
      </c>
      <c r="L36" s="313"/>
      <c r="M36" s="314"/>
    </row>
    <row r="37" spans="1:13" s="22" customFormat="1" ht="16.5" customHeight="1">
      <c r="A37" s="966"/>
      <c r="B37" s="325"/>
      <c r="C37" s="938"/>
      <c r="D37" s="939"/>
      <c r="E37" s="887"/>
      <c r="F37" s="888"/>
      <c r="G37" s="888"/>
      <c r="H37" s="889"/>
      <c r="I37" s="303"/>
      <c r="J37" s="307"/>
      <c r="K37" s="510">
        <f t="shared" si="1"/>
        <v>0</v>
      </c>
      <c r="L37" s="313"/>
      <c r="M37" s="314"/>
    </row>
    <row r="38" spans="1:13" s="22" customFormat="1" ht="16.5" customHeight="1">
      <c r="A38" s="966"/>
      <c r="B38" s="325"/>
      <c r="C38" s="938"/>
      <c r="D38" s="939"/>
      <c r="E38" s="887"/>
      <c r="F38" s="888"/>
      <c r="G38" s="888"/>
      <c r="H38" s="889"/>
      <c r="I38" s="303"/>
      <c r="J38" s="307"/>
      <c r="K38" s="510">
        <f t="shared" si="1"/>
        <v>0</v>
      </c>
      <c r="L38" s="313"/>
      <c r="M38" s="314"/>
    </row>
    <row r="39" spans="1:13" s="22" customFormat="1" ht="16.5" customHeight="1">
      <c r="A39" s="966"/>
      <c r="B39" s="325"/>
      <c r="C39" s="938"/>
      <c r="D39" s="939"/>
      <c r="E39" s="887"/>
      <c r="F39" s="888"/>
      <c r="G39" s="888"/>
      <c r="H39" s="889"/>
      <c r="I39" s="303"/>
      <c r="J39" s="307"/>
      <c r="K39" s="510">
        <f t="shared" si="1"/>
        <v>0</v>
      </c>
      <c r="L39" s="313"/>
      <c r="M39" s="314"/>
    </row>
    <row r="40" spans="1:13" s="22" customFormat="1" ht="16.5" customHeight="1">
      <c r="A40" s="966"/>
      <c r="B40" s="325"/>
      <c r="C40" s="938"/>
      <c r="D40" s="939"/>
      <c r="E40" s="962"/>
      <c r="F40" s="963"/>
      <c r="G40" s="963"/>
      <c r="H40" s="964"/>
      <c r="I40" s="303"/>
      <c r="J40" s="308"/>
      <c r="K40" s="510">
        <f t="shared" si="1"/>
        <v>0</v>
      </c>
      <c r="L40" s="313"/>
      <c r="M40" s="314"/>
    </row>
    <row r="41" spans="1:13" s="22" customFormat="1" ht="16.5" customHeight="1">
      <c r="A41" s="966"/>
      <c r="B41" s="326"/>
      <c r="C41" s="972"/>
      <c r="D41" s="973"/>
      <c r="E41" s="974"/>
      <c r="F41" s="975"/>
      <c r="G41" s="975"/>
      <c r="H41" s="976"/>
      <c r="I41" s="309"/>
      <c r="J41" s="310"/>
      <c r="K41" s="510">
        <f t="shared" si="1"/>
        <v>0</v>
      </c>
      <c r="L41" s="315"/>
      <c r="M41" s="316"/>
    </row>
    <row r="42" spans="1:13" ht="16.5" customHeight="1" thickBot="1">
      <c r="A42" s="977" t="s">
        <v>191</v>
      </c>
      <c r="B42" s="978"/>
      <c r="C42" s="978"/>
      <c r="D42" s="978"/>
      <c r="E42" s="978"/>
      <c r="F42" s="978"/>
      <c r="G42" s="978"/>
      <c r="H42" s="978"/>
      <c r="I42" s="978"/>
      <c r="J42" s="979"/>
      <c r="K42" s="511">
        <f>SUM(K28:K41)</f>
        <v>0</v>
      </c>
      <c r="L42" s="980" t="s">
        <v>192</v>
      </c>
      <c r="M42" s="981"/>
    </row>
    <row r="43" spans="1:13" ht="37.5" customHeight="1">
      <c r="A43" s="156" t="s">
        <v>2</v>
      </c>
      <c r="B43" s="457" t="s">
        <v>94</v>
      </c>
      <c r="C43" s="952" t="s">
        <v>60</v>
      </c>
      <c r="D43" s="953"/>
      <c r="E43" s="954" t="s">
        <v>13</v>
      </c>
      <c r="F43" s="955"/>
      <c r="G43" s="955"/>
      <c r="H43" s="956"/>
      <c r="I43" s="274" t="s">
        <v>4</v>
      </c>
      <c r="J43" s="448" t="s">
        <v>6</v>
      </c>
      <c r="K43" s="157" t="s">
        <v>15</v>
      </c>
      <c r="L43" s="382" t="s">
        <v>7</v>
      </c>
      <c r="M43" s="440" t="s">
        <v>8</v>
      </c>
    </row>
    <row r="44" spans="1:13" s="22" customFormat="1" ht="16.5" customHeight="1">
      <c r="A44" s="965" t="s">
        <v>154</v>
      </c>
      <c r="B44" s="449"/>
      <c r="C44" s="838"/>
      <c r="D44" s="1016"/>
      <c r="E44" s="1017"/>
      <c r="F44" s="1017"/>
      <c r="G44" s="1017"/>
      <c r="H44" s="1018"/>
      <c r="I44" s="5"/>
      <c r="J44" s="317"/>
      <c r="K44" s="512">
        <f aca="true" t="shared" si="2" ref="K44:K49">ROUNDDOWN(I44*J44,0)</f>
        <v>0</v>
      </c>
      <c r="L44" s="311"/>
      <c r="M44" s="312"/>
    </row>
    <row r="45" spans="1:13" s="22" customFormat="1" ht="16.5" customHeight="1">
      <c r="A45" s="966"/>
      <c r="B45" s="446"/>
      <c r="C45" s="835"/>
      <c r="D45" s="1019"/>
      <c r="E45" s="1020"/>
      <c r="F45" s="1020"/>
      <c r="G45" s="1020"/>
      <c r="H45" s="1021"/>
      <c r="I45" s="6"/>
      <c r="J45" s="318"/>
      <c r="K45" s="510">
        <f t="shared" si="2"/>
        <v>0</v>
      </c>
      <c r="L45" s="313"/>
      <c r="M45" s="314"/>
    </row>
    <row r="46" spans="1:13" s="22" customFormat="1" ht="16.5" customHeight="1">
      <c r="A46" s="966"/>
      <c r="B46" s="446"/>
      <c r="C46" s="835"/>
      <c r="D46" s="1019"/>
      <c r="E46" s="1020"/>
      <c r="F46" s="1020"/>
      <c r="G46" s="1020"/>
      <c r="H46" s="1021"/>
      <c r="I46" s="6"/>
      <c r="J46" s="318"/>
      <c r="K46" s="510">
        <f t="shared" si="2"/>
        <v>0</v>
      </c>
      <c r="L46" s="313"/>
      <c r="M46" s="314"/>
    </row>
    <row r="47" spans="1:13" s="22" customFormat="1" ht="16.5" customHeight="1">
      <c r="A47" s="966"/>
      <c r="B47" s="446"/>
      <c r="C47" s="835"/>
      <c r="D47" s="1019"/>
      <c r="E47" s="1020"/>
      <c r="F47" s="1020"/>
      <c r="G47" s="1020"/>
      <c r="H47" s="1021"/>
      <c r="I47" s="6"/>
      <c r="J47" s="318"/>
      <c r="K47" s="510">
        <f t="shared" si="2"/>
        <v>0</v>
      </c>
      <c r="L47" s="313"/>
      <c r="M47" s="314"/>
    </row>
    <row r="48" spans="1:13" s="22" customFormat="1" ht="16.5" customHeight="1">
      <c r="A48" s="966"/>
      <c r="B48" s="322"/>
      <c r="C48" s="938"/>
      <c r="D48" s="939"/>
      <c r="E48" s="962"/>
      <c r="F48" s="963"/>
      <c r="G48" s="963"/>
      <c r="H48" s="964"/>
      <c r="I48" s="306"/>
      <c r="J48" s="307"/>
      <c r="K48" s="510">
        <f t="shared" si="2"/>
        <v>0</v>
      </c>
      <c r="L48" s="315"/>
      <c r="M48" s="321"/>
    </row>
    <row r="49" spans="1:16" s="22" customFormat="1" ht="16.5" customHeight="1">
      <c r="A49" s="966"/>
      <c r="B49" s="323"/>
      <c r="C49" s="1024"/>
      <c r="D49" s="1025"/>
      <c r="E49" s="1026"/>
      <c r="F49" s="1027"/>
      <c r="G49" s="1027"/>
      <c r="H49" s="1028"/>
      <c r="I49" s="319"/>
      <c r="J49" s="320"/>
      <c r="K49" s="513">
        <f t="shared" si="2"/>
        <v>0</v>
      </c>
      <c r="L49" s="315"/>
      <c r="M49" s="316"/>
      <c r="P49" s="369"/>
    </row>
    <row r="50" spans="1:13" ht="24" customHeight="1">
      <c r="A50" s="977" t="s">
        <v>155</v>
      </c>
      <c r="B50" s="978"/>
      <c r="C50" s="978"/>
      <c r="D50" s="978"/>
      <c r="E50" s="978"/>
      <c r="F50" s="978"/>
      <c r="G50" s="978"/>
      <c r="H50" s="978"/>
      <c r="I50" s="978"/>
      <c r="J50" s="979"/>
      <c r="K50" s="514">
        <f>SUM(K44:K49)</f>
        <v>0</v>
      </c>
      <c r="L50" s="1022" t="s">
        <v>195</v>
      </c>
      <c r="M50" s="1023"/>
    </row>
    <row r="51" spans="1:13" ht="24.75" customHeight="1" thickBot="1">
      <c r="A51" s="982" t="s">
        <v>193</v>
      </c>
      <c r="B51" s="983"/>
      <c r="C51" s="983"/>
      <c r="D51" s="983"/>
      <c r="E51" s="983"/>
      <c r="F51" s="983"/>
      <c r="G51" s="983"/>
      <c r="H51" s="983"/>
      <c r="I51" s="983"/>
      <c r="J51" s="984"/>
      <c r="K51" s="515">
        <f>K26+K42+K50</f>
        <v>0</v>
      </c>
      <c r="L51" s="985" t="s">
        <v>194</v>
      </c>
      <c r="M51" s="986"/>
    </row>
    <row r="52" spans="1:13" ht="15" customHeight="1" thickBot="1">
      <c r="A52" s="439"/>
      <c r="B52" s="439"/>
      <c r="C52" s="439"/>
      <c r="D52" s="439"/>
      <c r="E52" s="439"/>
      <c r="F52" s="439"/>
      <c r="G52" s="439"/>
      <c r="H52" s="439"/>
      <c r="I52" s="439"/>
      <c r="J52" s="439"/>
      <c r="K52" s="383"/>
      <c r="L52" s="430"/>
      <c r="M52" s="384"/>
    </row>
    <row r="53" spans="1:15" ht="33" customHeight="1" thickBot="1">
      <c r="A53" s="987" t="s">
        <v>16</v>
      </c>
      <c r="B53" s="988"/>
      <c r="C53" s="988"/>
      <c r="D53" s="988"/>
      <c r="E53" s="988"/>
      <c r="F53" s="988"/>
      <c r="G53" s="988"/>
      <c r="H53" s="988"/>
      <c r="I53" s="988"/>
      <c r="J53" s="989"/>
      <c r="K53" s="533">
        <f>MIN(K13,K51)</f>
        <v>0</v>
      </c>
      <c r="L53" s="990" t="s">
        <v>11</v>
      </c>
      <c r="M53" s="991"/>
      <c r="N53" s="278"/>
      <c r="O53" s="279"/>
    </row>
    <row r="54" spans="1:15" ht="15" customHeight="1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6"/>
      <c r="L54" s="386"/>
      <c r="M54" s="386"/>
      <c r="N54" s="278"/>
      <c r="O54" s="279"/>
    </row>
    <row r="55" spans="1:15" ht="18" thickBot="1">
      <c r="A55" s="387" t="s">
        <v>64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6"/>
      <c r="L55" s="386"/>
      <c r="M55" s="386"/>
      <c r="N55" s="278"/>
      <c r="O55" s="278"/>
    </row>
    <row r="56" spans="1:15" ht="37.5" customHeight="1">
      <c r="A56" s="388" t="s">
        <v>2</v>
      </c>
      <c r="B56" s="992" t="s">
        <v>9</v>
      </c>
      <c r="C56" s="993"/>
      <c r="D56" s="993"/>
      <c r="E56" s="993"/>
      <c r="F56" s="993"/>
      <c r="G56" s="993"/>
      <c r="H56" s="993"/>
      <c r="I56" s="993"/>
      <c r="J56" s="994"/>
      <c r="K56" s="389" t="s">
        <v>15</v>
      </c>
      <c r="L56" s="992" t="s">
        <v>8</v>
      </c>
      <c r="M56" s="995"/>
      <c r="N56" s="278"/>
      <c r="O56" s="278"/>
    </row>
    <row r="57" spans="1:15" s="22" customFormat="1" ht="16.5" customHeight="1">
      <c r="A57" s="996" t="s">
        <v>95</v>
      </c>
      <c r="B57" s="999"/>
      <c r="C57" s="1000"/>
      <c r="D57" s="1000"/>
      <c r="E57" s="1000"/>
      <c r="F57" s="1000"/>
      <c r="G57" s="1000"/>
      <c r="H57" s="1000"/>
      <c r="I57" s="1000"/>
      <c r="J57" s="1001"/>
      <c r="K57" s="516"/>
      <c r="L57" s="999"/>
      <c r="M57" s="1002"/>
      <c r="N57" s="390"/>
      <c r="O57" s="390"/>
    </row>
    <row r="58" spans="1:15" s="22" customFormat="1" ht="16.5" customHeight="1">
      <c r="A58" s="997"/>
      <c r="B58" s="1003"/>
      <c r="C58" s="1004"/>
      <c r="D58" s="1004"/>
      <c r="E58" s="1004"/>
      <c r="F58" s="1004"/>
      <c r="G58" s="1004"/>
      <c r="H58" s="1004"/>
      <c r="I58" s="1004"/>
      <c r="J58" s="1005"/>
      <c r="K58" s="517"/>
      <c r="L58" s="1003"/>
      <c r="M58" s="1006"/>
      <c r="N58" s="390"/>
      <c r="O58" s="390"/>
    </row>
    <row r="59" spans="1:15" s="22" customFormat="1" ht="16.5" customHeight="1">
      <c r="A59" s="997"/>
      <c r="B59" s="1003"/>
      <c r="C59" s="1004"/>
      <c r="D59" s="1004"/>
      <c r="E59" s="1004"/>
      <c r="F59" s="1004"/>
      <c r="G59" s="1004"/>
      <c r="H59" s="1004"/>
      <c r="I59" s="1004"/>
      <c r="J59" s="1005"/>
      <c r="K59" s="517"/>
      <c r="L59" s="1003"/>
      <c r="M59" s="1006"/>
      <c r="N59" s="390"/>
      <c r="O59" s="390"/>
    </row>
    <row r="60" spans="1:15" s="22" customFormat="1" ht="16.5" customHeight="1">
      <c r="A60" s="998"/>
      <c r="B60" s="1007"/>
      <c r="C60" s="1008"/>
      <c r="D60" s="1008"/>
      <c r="E60" s="1008"/>
      <c r="F60" s="1008"/>
      <c r="G60" s="1008"/>
      <c r="H60" s="1008"/>
      <c r="I60" s="1008"/>
      <c r="J60" s="1009"/>
      <c r="K60" s="518"/>
      <c r="L60" s="1007"/>
      <c r="M60" s="1010"/>
      <c r="N60" s="390"/>
      <c r="O60" s="391"/>
    </row>
    <row r="61" spans="1:15" ht="24.75" customHeight="1" thickBot="1">
      <c r="A61" s="1011" t="s">
        <v>66</v>
      </c>
      <c r="B61" s="1012"/>
      <c r="C61" s="1012"/>
      <c r="D61" s="1013"/>
      <c r="E61" s="1013"/>
      <c r="F61" s="1013"/>
      <c r="G61" s="1013"/>
      <c r="H61" s="1013"/>
      <c r="I61" s="1013"/>
      <c r="J61" s="1013"/>
      <c r="K61" s="519">
        <f>SUM(K57:K60)</f>
        <v>0</v>
      </c>
      <c r="L61" s="1014" t="s">
        <v>67</v>
      </c>
      <c r="M61" s="1015"/>
      <c r="N61" s="278"/>
      <c r="O61" s="278"/>
    </row>
    <row r="62" spans="1:13" ht="13.5">
      <c r="A62" s="153" t="s">
        <v>12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6"/>
      <c r="L62" s="386"/>
      <c r="M62" s="386"/>
    </row>
  </sheetData>
  <sheetProtection password="FD89" sheet="1" formatRows="0" insertRows="0" deleteRows="0"/>
  <mergeCells count="118">
    <mergeCell ref="C48:D48"/>
    <mergeCell ref="E48:H48"/>
    <mergeCell ref="L50:M50"/>
    <mergeCell ref="E46:H46"/>
    <mergeCell ref="C47:D47"/>
    <mergeCell ref="E47:H47"/>
    <mergeCell ref="C49:D49"/>
    <mergeCell ref="E49:H49"/>
    <mergeCell ref="A50:J50"/>
    <mergeCell ref="A61:J61"/>
    <mergeCell ref="L61:M61"/>
    <mergeCell ref="C43:D43"/>
    <mergeCell ref="E43:H43"/>
    <mergeCell ref="A44:A49"/>
    <mergeCell ref="C44:D44"/>
    <mergeCell ref="E44:H44"/>
    <mergeCell ref="C45:D45"/>
    <mergeCell ref="E45:H45"/>
    <mergeCell ref="C46:D46"/>
    <mergeCell ref="A57:A60"/>
    <mergeCell ref="B57:J57"/>
    <mergeCell ref="L57:M57"/>
    <mergeCell ref="B58:J58"/>
    <mergeCell ref="L58:M58"/>
    <mergeCell ref="B59:J59"/>
    <mergeCell ref="L59:M59"/>
    <mergeCell ref="B60:J60"/>
    <mergeCell ref="L60:M60"/>
    <mergeCell ref="A51:J51"/>
    <mergeCell ref="L51:M51"/>
    <mergeCell ref="A53:J53"/>
    <mergeCell ref="L53:M53"/>
    <mergeCell ref="B56:J56"/>
    <mergeCell ref="L56:M56"/>
    <mergeCell ref="C40:D40"/>
    <mergeCell ref="E40:H40"/>
    <mergeCell ref="C41:D41"/>
    <mergeCell ref="E41:H41"/>
    <mergeCell ref="A42:J42"/>
    <mergeCell ref="L42:M42"/>
    <mergeCell ref="C36:D36"/>
    <mergeCell ref="C37:D37"/>
    <mergeCell ref="C38:D38"/>
    <mergeCell ref="C39:D39"/>
    <mergeCell ref="E32:H32"/>
    <mergeCell ref="C33:D33"/>
    <mergeCell ref="E33:H33"/>
    <mergeCell ref="C34:D34"/>
    <mergeCell ref="E34:H34"/>
    <mergeCell ref="C35:D35"/>
    <mergeCell ref="E35:H35"/>
    <mergeCell ref="A28:A41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C25:D25"/>
    <mergeCell ref="E25:H25"/>
    <mergeCell ref="L25:M25"/>
    <mergeCell ref="A26:J26"/>
    <mergeCell ref="L26:M26"/>
    <mergeCell ref="C27:D27"/>
    <mergeCell ref="E27:H27"/>
    <mergeCell ref="A16:A25"/>
    <mergeCell ref="C16:D16"/>
    <mergeCell ref="C23:D23"/>
    <mergeCell ref="E23:H23"/>
    <mergeCell ref="L23:M23"/>
    <mergeCell ref="C24:D24"/>
    <mergeCell ref="E24:H24"/>
    <mergeCell ref="L24:M24"/>
    <mergeCell ref="C21:D21"/>
    <mergeCell ref="E21:H21"/>
    <mergeCell ref="L21:M21"/>
    <mergeCell ref="C22:D22"/>
    <mergeCell ref="E22:H22"/>
    <mergeCell ref="L22:M22"/>
    <mergeCell ref="C19:D19"/>
    <mergeCell ref="E19:H19"/>
    <mergeCell ref="L19:M19"/>
    <mergeCell ref="C20:D20"/>
    <mergeCell ref="E20:H20"/>
    <mergeCell ref="L20:M20"/>
    <mergeCell ref="E16:H16"/>
    <mergeCell ref="L16:M16"/>
    <mergeCell ref="C17:D17"/>
    <mergeCell ref="E17:H17"/>
    <mergeCell ref="L17:M17"/>
    <mergeCell ref="C18:D18"/>
    <mergeCell ref="E18:H18"/>
    <mergeCell ref="L18:M18"/>
    <mergeCell ref="L11:M12"/>
    <mergeCell ref="A13:J13"/>
    <mergeCell ref="L13:M13"/>
    <mergeCell ref="C15:D15"/>
    <mergeCell ref="F15:H15"/>
    <mergeCell ref="L15:M15"/>
    <mergeCell ref="B11:D12"/>
    <mergeCell ref="E11:E12"/>
    <mergeCell ref="F11:G12"/>
    <mergeCell ref="H11:H12"/>
    <mergeCell ref="I11:J12"/>
    <mergeCell ref="K11:K12"/>
    <mergeCell ref="E37:H37"/>
    <mergeCell ref="E36:H36"/>
    <mergeCell ref="E39:H39"/>
    <mergeCell ref="E38:H38"/>
    <mergeCell ref="A2:M2"/>
    <mergeCell ref="B10:D10"/>
    <mergeCell ref="F10:G10"/>
    <mergeCell ref="I10:J10"/>
    <mergeCell ref="L10:M10"/>
    <mergeCell ref="A11:A12"/>
  </mergeCells>
  <conditionalFormatting sqref="B11:D12">
    <cfRule type="expression" priority="3" dxfId="0" stopIfTrue="1">
      <formula>AND($B$11&lt;&gt;"",OR(AND(COUNTA($B$44:$J$49)=0,$B$11&lt;&gt;3000),AND(COUNTA($B$44:$J$49)&lt;&gt;0,$B$11&lt;&gt;3500)))</formula>
    </cfRule>
  </conditionalFormatting>
  <conditionalFormatting sqref="B44:J49">
    <cfRule type="expression" priority="1" dxfId="0" stopIfTrue="1">
      <formula>AND(COUNTA($B$44:$J$49)=0,$B$11=3500)</formula>
    </cfRule>
    <cfRule type="expression" priority="2" dxfId="0" stopIfTrue="1">
      <formula>AND(B44&lt;&gt;"",$B$11&lt;&gt;3500)</formula>
    </cfRule>
  </conditionalFormatting>
  <dataValidations count="3">
    <dataValidation allowBlank="1" showInputMessage="1" showErrorMessage="1" imeMode="disabled" sqref="I44:J49 I16:I25 K16:K26 I28:I41 J28:J41 K28:K42 K52 K44:K51 K57:K61"/>
    <dataValidation type="list" allowBlank="1" showInputMessage="1" showErrorMessage="1" error="ドロップダウンリストより選択してください。" sqref="B11:D12">
      <formula1>"3000,3500"</formula1>
    </dataValidation>
    <dataValidation type="custom" allowBlank="1" showInputMessage="1" showErrorMessage="1" error="小数点第3位で四捨五入した正の数値を入力してください。" imeMode="off" sqref="F11:G12">
      <formula1>AND(F11-ROUND(F11,2)=0,0&lt;F11)</formula1>
    </dataValidation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  <ignoredErrors>
    <ignoredError sqref="I11:K12 K1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70" zoomScaleNormal="90" zoomScaleSheetLayoutView="7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8.140625" style="23" bestFit="1" customWidth="1"/>
    <col min="3" max="4" width="20.421875" style="23" customWidth="1"/>
    <col min="5" max="5" width="7.421875" style="23" customWidth="1"/>
    <col min="6" max="6" width="6.8515625" style="23" customWidth="1"/>
    <col min="7" max="9" width="12.00390625" style="23" customWidth="1"/>
    <col min="10" max="10" width="13.421875" style="23" customWidth="1"/>
    <col min="11" max="12" width="9.00390625" style="23" customWidth="1"/>
    <col min="13" max="13" width="47.7109375" style="23" customWidth="1"/>
    <col min="14" max="16384" width="9.00390625" style="23" customWidth="1"/>
  </cols>
  <sheetData>
    <row r="1" spans="1:10" ht="18" customHeight="1">
      <c r="A1" s="28"/>
      <c r="B1" s="28"/>
      <c r="C1" s="28"/>
      <c r="D1" s="28"/>
      <c r="E1" s="28"/>
      <c r="F1" s="28"/>
      <c r="G1" s="28"/>
      <c r="H1" s="28"/>
      <c r="I1" s="28"/>
      <c r="J1" s="119"/>
    </row>
    <row r="2" spans="1:10" ht="21" customHeight="1">
      <c r="A2" s="872" t="s">
        <v>55</v>
      </c>
      <c r="B2" s="686"/>
      <c r="C2" s="687"/>
      <c r="D2" s="687"/>
      <c r="E2" s="687"/>
      <c r="F2" s="687"/>
      <c r="G2" s="687"/>
      <c r="H2" s="687"/>
      <c r="I2" s="687"/>
      <c r="J2" s="687"/>
    </row>
    <row r="3" spans="1:10" ht="15" customHeight="1">
      <c r="A3" s="460"/>
      <c r="B3" s="460"/>
      <c r="C3" s="273"/>
      <c r="D3" s="273"/>
      <c r="E3" s="273"/>
      <c r="F3" s="273"/>
      <c r="G3" s="273"/>
      <c r="H3" s="122"/>
      <c r="I3" s="273"/>
      <c r="J3" s="273"/>
    </row>
    <row r="4" spans="1:10" ht="14.25">
      <c r="A4" s="121" t="s">
        <v>216</v>
      </c>
      <c r="B4" s="123"/>
      <c r="C4" s="28"/>
      <c r="D4" s="28"/>
      <c r="E4" s="28"/>
      <c r="F4" s="28"/>
      <c r="G4" s="28"/>
      <c r="H4" s="28"/>
      <c r="I4" s="28"/>
      <c r="J4" s="124"/>
    </row>
    <row r="5" spans="1:10" ht="14.25">
      <c r="A5" s="121" t="s">
        <v>150</v>
      </c>
      <c r="B5" s="123"/>
      <c r="C5" s="28"/>
      <c r="D5" s="28"/>
      <c r="E5" s="28"/>
      <c r="F5" s="28"/>
      <c r="G5" s="28"/>
      <c r="H5" s="28"/>
      <c r="I5" s="28"/>
      <c r="J5" s="124"/>
    </row>
    <row r="6" spans="1:10" ht="13.5">
      <c r="A6" s="120" t="s">
        <v>149</v>
      </c>
      <c r="B6" s="173"/>
      <c r="C6" s="28"/>
      <c r="D6" s="28"/>
      <c r="E6" s="28"/>
      <c r="F6" s="28"/>
      <c r="G6" s="28"/>
      <c r="H6" s="28"/>
      <c r="I6" s="28"/>
      <c r="J6" s="28"/>
    </row>
    <row r="7" spans="1:10" ht="14.25">
      <c r="A7" s="28"/>
      <c r="B7" s="123"/>
      <c r="C7" s="28"/>
      <c r="D7" s="28"/>
      <c r="E7" s="28"/>
      <c r="F7" s="28"/>
      <c r="G7" s="28"/>
      <c r="H7" s="28"/>
      <c r="J7" s="124" t="s">
        <v>0</v>
      </c>
    </row>
    <row r="8" spans="1:10" ht="23.25" customHeight="1" thickBot="1">
      <c r="A8" s="125" t="s">
        <v>1</v>
      </c>
      <c r="B8" s="123"/>
      <c r="C8" s="28"/>
      <c r="D8" s="28"/>
      <c r="E8" s="28"/>
      <c r="F8" s="28"/>
      <c r="G8" s="28"/>
      <c r="H8" s="28"/>
      <c r="I8" s="28"/>
      <c r="J8" s="159" t="s">
        <v>212</v>
      </c>
    </row>
    <row r="9" spans="1:10" ht="37.5" customHeight="1">
      <c r="A9" s="126" t="s">
        <v>2</v>
      </c>
      <c r="B9" s="274" t="s">
        <v>90</v>
      </c>
      <c r="C9" s="457" t="s">
        <v>60</v>
      </c>
      <c r="D9" s="281" t="s">
        <v>13</v>
      </c>
      <c r="E9" s="274" t="s">
        <v>4</v>
      </c>
      <c r="F9" s="328" t="s">
        <v>5</v>
      </c>
      <c r="G9" s="448" t="s">
        <v>6</v>
      </c>
      <c r="H9" s="157" t="s">
        <v>15</v>
      </c>
      <c r="I9" s="176" t="s">
        <v>7</v>
      </c>
      <c r="J9" s="440" t="s">
        <v>8</v>
      </c>
    </row>
    <row r="10" spans="1:10" s="22" customFormat="1" ht="18" customHeight="1">
      <c r="A10" s="688" t="s">
        <v>122</v>
      </c>
      <c r="B10" s="449"/>
      <c r="C10" s="434"/>
      <c r="D10" s="289"/>
      <c r="E10" s="5"/>
      <c r="F10" s="129"/>
      <c r="G10" s="317"/>
      <c r="H10" s="190">
        <f aca="true" t="shared" si="0" ref="H10:H15">ROUNDDOWN(E10*G10,0)</f>
        <v>0</v>
      </c>
      <c r="I10" s="161"/>
      <c r="J10" s="144"/>
    </row>
    <row r="11" spans="1:10" s="22" customFormat="1" ht="18" customHeight="1">
      <c r="A11" s="689"/>
      <c r="B11" s="446"/>
      <c r="C11" s="427"/>
      <c r="D11" s="287"/>
      <c r="E11" s="6"/>
      <c r="F11" s="447"/>
      <c r="G11" s="318"/>
      <c r="H11" s="178">
        <f t="shared" si="0"/>
        <v>0</v>
      </c>
      <c r="I11" s="164"/>
      <c r="J11" s="146"/>
    </row>
    <row r="12" spans="1:10" s="22" customFormat="1" ht="18" customHeight="1">
      <c r="A12" s="689"/>
      <c r="B12" s="446"/>
      <c r="C12" s="427"/>
      <c r="D12" s="287"/>
      <c r="E12" s="6"/>
      <c r="F12" s="447"/>
      <c r="G12" s="318"/>
      <c r="H12" s="178">
        <f t="shared" si="0"/>
        <v>0</v>
      </c>
      <c r="I12" s="164"/>
      <c r="J12" s="146"/>
    </row>
    <row r="13" spans="1:14" s="22" customFormat="1" ht="18" customHeight="1">
      <c r="A13" s="689"/>
      <c r="B13" s="446"/>
      <c r="C13" s="427"/>
      <c r="D13" s="287"/>
      <c r="E13" s="6"/>
      <c r="F13" s="447"/>
      <c r="G13" s="318"/>
      <c r="H13" s="178">
        <f t="shared" si="0"/>
        <v>0</v>
      </c>
      <c r="I13" s="164"/>
      <c r="J13" s="146"/>
      <c r="N13" s="364"/>
    </row>
    <row r="14" spans="1:10" s="22" customFormat="1" ht="18" customHeight="1">
      <c r="A14" s="689"/>
      <c r="B14" s="446"/>
      <c r="C14" s="427"/>
      <c r="D14" s="287"/>
      <c r="E14" s="6"/>
      <c r="F14" s="447"/>
      <c r="G14" s="318"/>
      <c r="H14" s="178">
        <f t="shared" si="0"/>
        <v>0</v>
      </c>
      <c r="I14" s="164"/>
      <c r="J14" s="146"/>
    </row>
    <row r="15" spans="1:10" s="22" customFormat="1" ht="18" customHeight="1">
      <c r="A15" s="689"/>
      <c r="B15" s="446"/>
      <c r="C15" s="427"/>
      <c r="D15" s="287"/>
      <c r="E15" s="6"/>
      <c r="F15" s="447"/>
      <c r="G15" s="318"/>
      <c r="H15" s="178">
        <f t="shared" si="0"/>
        <v>0</v>
      </c>
      <c r="I15" s="164"/>
      <c r="J15" s="146"/>
    </row>
    <row r="16" spans="1:10" s="22" customFormat="1" ht="18" customHeight="1">
      <c r="A16" s="689"/>
      <c r="B16" s="446"/>
      <c r="C16" s="427"/>
      <c r="D16" s="287"/>
      <c r="E16" s="6"/>
      <c r="F16" s="447"/>
      <c r="G16" s="318"/>
      <c r="H16" s="178">
        <f aca="true" t="shared" si="1" ref="H16:H21">ROUNDDOWN(E16*G16,0)</f>
        <v>0</v>
      </c>
      <c r="I16" s="164"/>
      <c r="J16" s="146"/>
    </row>
    <row r="17" spans="1:10" s="22" customFormat="1" ht="18" customHeight="1">
      <c r="A17" s="689"/>
      <c r="B17" s="446"/>
      <c r="C17" s="427"/>
      <c r="D17" s="287"/>
      <c r="E17" s="6"/>
      <c r="F17" s="447"/>
      <c r="G17" s="318"/>
      <c r="H17" s="178">
        <f t="shared" si="1"/>
        <v>0</v>
      </c>
      <c r="I17" s="164"/>
      <c r="J17" s="146"/>
    </row>
    <row r="18" spans="1:10" s="22" customFormat="1" ht="18" customHeight="1">
      <c r="A18" s="689"/>
      <c r="B18" s="446"/>
      <c r="C18" s="427"/>
      <c r="D18" s="287"/>
      <c r="E18" s="6"/>
      <c r="F18" s="447"/>
      <c r="G18" s="318"/>
      <c r="H18" s="178">
        <f t="shared" si="1"/>
        <v>0</v>
      </c>
      <c r="I18" s="164"/>
      <c r="J18" s="146"/>
    </row>
    <row r="19" spans="1:10" s="22" customFormat="1" ht="18" customHeight="1">
      <c r="A19" s="689"/>
      <c r="B19" s="446"/>
      <c r="C19" s="427"/>
      <c r="D19" s="287"/>
      <c r="E19" s="6"/>
      <c r="F19" s="447"/>
      <c r="G19" s="318"/>
      <c r="H19" s="178">
        <f t="shared" si="1"/>
        <v>0</v>
      </c>
      <c r="I19" s="164"/>
      <c r="J19" s="146"/>
    </row>
    <row r="20" spans="1:10" s="22" customFormat="1" ht="18" customHeight="1">
      <c r="A20" s="689"/>
      <c r="B20" s="446"/>
      <c r="C20" s="427"/>
      <c r="D20" s="287"/>
      <c r="E20" s="6"/>
      <c r="F20" s="447"/>
      <c r="G20" s="318"/>
      <c r="H20" s="178">
        <f t="shared" si="1"/>
        <v>0</v>
      </c>
      <c r="I20" s="164"/>
      <c r="J20" s="146"/>
    </row>
    <row r="21" spans="1:10" s="22" customFormat="1" ht="18" customHeight="1">
      <c r="A21" s="689"/>
      <c r="B21" s="446"/>
      <c r="C21" s="427"/>
      <c r="D21" s="287"/>
      <c r="E21" s="6"/>
      <c r="F21" s="447"/>
      <c r="G21" s="318"/>
      <c r="H21" s="178">
        <f t="shared" si="1"/>
        <v>0</v>
      </c>
      <c r="I21" s="164"/>
      <c r="J21" s="146"/>
    </row>
    <row r="22" spans="1:10" s="22" customFormat="1" ht="18" customHeight="1">
      <c r="A22" s="689"/>
      <c r="B22" s="446"/>
      <c r="C22" s="427"/>
      <c r="D22" s="287"/>
      <c r="E22" s="6"/>
      <c r="F22" s="447"/>
      <c r="G22" s="318"/>
      <c r="H22" s="178">
        <f>ROUNDDOWN(E22*G22,0)</f>
        <v>0</v>
      </c>
      <c r="I22" s="164"/>
      <c r="J22" s="146"/>
    </row>
    <row r="23" spans="1:10" s="22" customFormat="1" ht="18" customHeight="1">
      <c r="A23" s="689"/>
      <c r="B23" s="446"/>
      <c r="C23" s="427"/>
      <c r="D23" s="287"/>
      <c r="E23" s="6"/>
      <c r="F23" s="447"/>
      <c r="G23" s="318"/>
      <c r="H23" s="178">
        <f>ROUNDDOWN(E23*G23,0)</f>
        <v>0</v>
      </c>
      <c r="I23" s="164"/>
      <c r="J23" s="146"/>
    </row>
    <row r="24" spans="1:10" s="22" customFormat="1" ht="18" customHeight="1">
      <c r="A24" s="689"/>
      <c r="B24" s="446"/>
      <c r="C24" s="427"/>
      <c r="D24" s="287"/>
      <c r="E24" s="6"/>
      <c r="F24" s="447"/>
      <c r="G24" s="318"/>
      <c r="H24" s="178">
        <f>ROUNDDOWN(E24*G24,0)</f>
        <v>0</v>
      </c>
      <c r="I24" s="164"/>
      <c r="J24" s="146"/>
    </row>
    <row r="25" spans="1:14" s="22" customFormat="1" ht="18" customHeight="1">
      <c r="A25" s="689"/>
      <c r="B25" s="446"/>
      <c r="C25" s="427"/>
      <c r="D25" s="287"/>
      <c r="E25" s="6"/>
      <c r="F25" s="447"/>
      <c r="G25" s="318"/>
      <c r="H25" s="178">
        <f aca="true" t="shared" si="2" ref="H25:H34">ROUNDDOWN(E25*G25,0)</f>
        <v>0</v>
      </c>
      <c r="I25" s="164"/>
      <c r="J25" s="146"/>
      <c r="N25" s="365"/>
    </row>
    <row r="26" spans="1:10" s="22" customFormat="1" ht="18" customHeight="1">
      <c r="A26" s="689"/>
      <c r="B26" s="446"/>
      <c r="C26" s="427"/>
      <c r="D26" s="287"/>
      <c r="E26" s="6"/>
      <c r="F26" s="447"/>
      <c r="G26" s="318"/>
      <c r="H26" s="178">
        <f t="shared" si="2"/>
        <v>0</v>
      </c>
      <c r="I26" s="164"/>
      <c r="J26" s="146"/>
    </row>
    <row r="27" spans="1:10" s="22" customFormat="1" ht="18" customHeight="1">
      <c r="A27" s="689"/>
      <c r="B27" s="446"/>
      <c r="C27" s="427"/>
      <c r="D27" s="287"/>
      <c r="E27" s="6"/>
      <c r="F27" s="447"/>
      <c r="G27" s="318"/>
      <c r="H27" s="178">
        <f t="shared" si="2"/>
        <v>0</v>
      </c>
      <c r="I27" s="164"/>
      <c r="J27" s="146"/>
    </row>
    <row r="28" spans="1:10" s="22" customFormat="1" ht="18" customHeight="1">
      <c r="A28" s="689"/>
      <c r="B28" s="446"/>
      <c r="C28" s="427"/>
      <c r="D28" s="287"/>
      <c r="E28" s="6"/>
      <c r="F28" s="447"/>
      <c r="G28" s="318"/>
      <c r="H28" s="178">
        <f t="shared" si="2"/>
        <v>0</v>
      </c>
      <c r="I28" s="164"/>
      <c r="J28" s="146"/>
    </row>
    <row r="29" spans="1:10" s="22" customFormat="1" ht="18" customHeight="1">
      <c r="A29" s="689"/>
      <c r="B29" s="446"/>
      <c r="C29" s="427"/>
      <c r="D29" s="287"/>
      <c r="E29" s="6"/>
      <c r="F29" s="447"/>
      <c r="G29" s="318"/>
      <c r="H29" s="178">
        <f t="shared" si="2"/>
        <v>0</v>
      </c>
      <c r="I29" s="164"/>
      <c r="J29" s="146"/>
    </row>
    <row r="30" spans="1:10" s="22" customFormat="1" ht="18" customHeight="1">
      <c r="A30" s="689"/>
      <c r="B30" s="446"/>
      <c r="C30" s="427"/>
      <c r="D30" s="287"/>
      <c r="E30" s="6"/>
      <c r="F30" s="447"/>
      <c r="G30" s="318"/>
      <c r="H30" s="178">
        <f t="shared" si="2"/>
        <v>0</v>
      </c>
      <c r="I30" s="164"/>
      <c r="J30" s="146"/>
    </row>
    <row r="31" spans="1:10" s="22" customFormat="1" ht="18" customHeight="1">
      <c r="A31" s="689"/>
      <c r="B31" s="446"/>
      <c r="C31" s="427"/>
      <c r="D31" s="287"/>
      <c r="E31" s="6"/>
      <c r="F31" s="447"/>
      <c r="G31" s="318"/>
      <c r="H31" s="178">
        <f t="shared" si="2"/>
        <v>0</v>
      </c>
      <c r="I31" s="164"/>
      <c r="J31" s="146"/>
    </row>
    <row r="32" spans="1:10" s="22" customFormat="1" ht="18" customHeight="1">
      <c r="A32" s="689"/>
      <c r="B32" s="446"/>
      <c r="C32" s="427"/>
      <c r="D32" s="287"/>
      <c r="E32" s="6"/>
      <c r="F32" s="447"/>
      <c r="G32" s="318"/>
      <c r="H32" s="178">
        <f t="shared" si="2"/>
        <v>0</v>
      </c>
      <c r="I32" s="164"/>
      <c r="J32" s="146"/>
    </row>
    <row r="33" spans="1:10" s="22" customFormat="1" ht="18" customHeight="1">
      <c r="A33" s="689"/>
      <c r="B33" s="446"/>
      <c r="C33" s="427"/>
      <c r="D33" s="287"/>
      <c r="E33" s="6"/>
      <c r="F33" s="447"/>
      <c r="G33" s="318"/>
      <c r="H33" s="178">
        <f t="shared" si="2"/>
        <v>0</v>
      </c>
      <c r="I33" s="164"/>
      <c r="J33" s="146"/>
    </row>
    <row r="34" spans="1:10" s="22" customFormat="1" ht="18" customHeight="1">
      <c r="A34" s="689"/>
      <c r="B34" s="446"/>
      <c r="C34" s="427"/>
      <c r="D34" s="287"/>
      <c r="E34" s="6"/>
      <c r="F34" s="447"/>
      <c r="G34" s="318"/>
      <c r="H34" s="178">
        <f t="shared" si="2"/>
        <v>0</v>
      </c>
      <c r="I34" s="164"/>
      <c r="J34" s="146"/>
    </row>
    <row r="35" spans="1:10" s="22" customFormat="1" ht="18" customHeight="1">
      <c r="A35" s="689"/>
      <c r="B35" s="446"/>
      <c r="C35" s="427"/>
      <c r="D35" s="287"/>
      <c r="E35" s="6"/>
      <c r="F35" s="447"/>
      <c r="G35" s="318"/>
      <c r="H35" s="178">
        <f>ROUNDDOWN(E35*G35,0)</f>
        <v>0</v>
      </c>
      <c r="I35" s="164"/>
      <c r="J35" s="146"/>
    </row>
    <row r="36" spans="1:10" s="22" customFormat="1" ht="18" customHeight="1">
      <c r="A36" s="689"/>
      <c r="B36" s="446"/>
      <c r="C36" s="427"/>
      <c r="D36" s="287"/>
      <c r="E36" s="6"/>
      <c r="F36" s="447"/>
      <c r="G36" s="318"/>
      <c r="H36" s="178">
        <f>ROUNDDOWN(E36*G36,0)</f>
        <v>0</v>
      </c>
      <c r="I36" s="164"/>
      <c r="J36" s="146"/>
    </row>
    <row r="37" spans="1:10" s="22" customFormat="1" ht="18" customHeight="1">
      <c r="A37" s="689"/>
      <c r="B37" s="446"/>
      <c r="C37" s="427"/>
      <c r="D37" s="287"/>
      <c r="E37" s="6"/>
      <c r="F37" s="447"/>
      <c r="G37" s="318"/>
      <c r="H37" s="178">
        <f>ROUNDDOWN(E37*G37,0)</f>
        <v>0</v>
      </c>
      <c r="I37" s="164"/>
      <c r="J37" s="146"/>
    </row>
    <row r="38" spans="1:10" s="22" customFormat="1" ht="18" customHeight="1">
      <c r="A38" s="689"/>
      <c r="B38" s="446"/>
      <c r="C38" s="427"/>
      <c r="D38" s="287"/>
      <c r="E38" s="6"/>
      <c r="F38" s="447"/>
      <c r="G38" s="318"/>
      <c r="H38" s="178">
        <f>ROUNDDOWN(E38*G38,0)</f>
        <v>0</v>
      </c>
      <c r="I38" s="164"/>
      <c r="J38" s="146"/>
    </row>
    <row r="39" spans="1:10" s="22" customFormat="1" ht="18" customHeight="1">
      <c r="A39" s="690"/>
      <c r="B39" s="452"/>
      <c r="C39" s="432"/>
      <c r="D39" s="288"/>
      <c r="E39" s="180"/>
      <c r="F39" s="451"/>
      <c r="G39" s="327"/>
      <c r="H39" s="520">
        <f>ROUNDDOWN(E39*G39,0)</f>
        <v>0</v>
      </c>
      <c r="I39" s="168"/>
      <c r="J39" s="148"/>
    </row>
    <row r="40" spans="1:10" ht="24.75" customHeight="1">
      <c r="A40" s="791" t="s">
        <v>120</v>
      </c>
      <c r="B40" s="692"/>
      <c r="C40" s="692"/>
      <c r="D40" s="692"/>
      <c r="E40" s="692"/>
      <c r="F40" s="692"/>
      <c r="G40" s="693"/>
      <c r="H40" s="476">
        <f>SUM(H10:H39)</f>
        <v>0</v>
      </c>
      <c r="I40" s="787" t="s">
        <v>17</v>
      </c>
      <c r="J40" s="788"/>
    </row>
    <row r="41" spans="1:10" ht="37.5" customHeight="1">
      <c r="A41" s="137" t="s">
        <v>2</v>
      </c>
      <c r="B41" s="678" t="s">
        <v>9</v>
      </c>
      <c r="C41" s="679"/>
      <c r="D41" s="680"/>
      <c r="E41" s="424" t="s">
        <v>4</v>
      </c>
      <c r="F41" s="283" t="s">
        <v>5</v>
      </c>
      <c r="G41" s="437" t="s">
        <v>6</v>
      </c>
      <c r="H41" s="259" t="s">
        <v>15</v>
      </c>
      <c r="I41" s="1029" t="s">
        <v>8</v>
      </c>
      <c r="J41" s="1030"/>
    </row>
    <row r="42" spans="1:10" s="22" customFormat="1" ht="18" customHeight="1">
      <c r="A42" s="688" t="s">
        <v>73</v>
      </c>
      <c r="B42" s="705"/>
      <c r="C42" s="732"/>
      <c r="D42" s="739"/>
      <c r="E42" s="5"/>
      <c r="F42" s="129"/>
      <c r="G42" s="317"/>
      <c r="H42" s="190">
        <f>ROUNDDOWN(E42*G42,0)</f>
        <v>0</v>
      </c>
      <c r="I42" s="705"/>
      <c r="J42" s="706"/>
    </row>
    <row r="43" spans="1:10" s="22" customFormat="1" ht="18" customHeight="1">
      <c r="A43" s="689"/>
      <c r="B43" s="682"/>
      <c r="C43" s="684"/>
      <c r="D43" s="685"/>
      <c r="E43" s="6"/>
      <c r="F43" s="447"/>
      <c r="G43" s="318"/>
      <c r="H43" s="178">
        <f aca="true" t="shared" si="3" ref="H43:H48">ROUNDDOWN(E43*G43,0)</f>
        <v>0</v>
      </c>
      <c r="I43" s="682"/>
      <c r="J43" s="683"/>
    </row>
    <row r="44" spans="1:10" s="22" customFormat="1" ht="18" customHeight="1">
      <c r="A44" s="689"/>
      <c r="B44" s="682"/>
      <c r="C44" s="684"/>
      <c r="D44" s="685"/>
      <c r="E44" s="6"/>
      <c r="F44" s="447"/>
      <c r="G44" s="318"/>
      <c r="H44" s="178">
        <f t="shared" si="3"/>
        <v>0</v>
      </c>
      <c r="I44" s="682"/>
      <c r="J44" s="683"/>
    </row>
    <row r="45" spans="1:10" s="22" customFormat="1" ht="18" customHeight="1">
      <c r="A45" s="689"/>
      <c r="B45" s="682"/>
      <c r="C45" s="684"/>
      <c r="D45" s="685"/>
      <c r="E45" s="6"/>
      <c r="F45" s="447"/>
      <c r="G45" s="318"/>
      <c r="H45" s="178">
        <f t="shared" si="3"/>
        <v>0</v>
      </c>
      <c r="I45" s="682"/>
      <c r="J45" s="683"/>
    </row>
    <row r="46" spans="1:10" s="22" customFormat="1" ht="18" customHeight="1">
      <c r="A46" s="689"/>
      <c r="B46" s="682"/>
      <c r="C46" s="684"/>
      <c r="D46" s="685"/>
      <c r="E46" s="6"/>
      <c r="F46" s="447"/>
      <c r="G46" s="318"/>
      <c r="H46" s="178">
        <f t="shared" si="3"/>
        <v>0</v>
      </c>
      <c r="I46" s="682"/>
      <c r="J46" s="683"/>
    </row>
    <row r="47" spans="1:12" s="22" customFormat="1" ht="18" customHeight="1">
      <c r="A47" s="689"/>
      <c r="B47" s="682"/>
      <c r="C47" s="684"/>
      <c r="D47" s="685"/>
      <c r="E47" s="6"/>
      <c r="F47" s="447"/>
      <c r="G47" s="318"/>
      <c r="H47" s="178">
        <f t="shared" si="3"/>
        <v>0</v>
      </c>
      <c r="I47" s="682"/>
      <c r="J47" s="683"/>
      <c r="L47" s="367"/>
    </row>
    <row r="48" spans="1:10" s="22" customFormat="1" ht="18" customHeight="1">
      <c r="A48" s="690"/>
      <c r="B48" s="707"/>
      <c r="C48" s="708"/>
      <c r="D48" s="709"/>
      <c r="E48" s="180"/>
      <c r="F48" s="451"/>
      <c r="G48" s="327"/>
      <c r="H48" s="520">
        <f t="shared" si="3"/>
        <v>0</v>
      </c>
      <c r="I48" s="707"/>
      <c r="J48" s="710"/>
    </row>
    <row r="49" spans="1:10" ht="24.75" customHeight="1" thickBot="1">
      <c r="A49" s="785" t="s">
        <v>10</v>
      </c>
      <c r="B49" s="712"/>
      <c r="C49" s="712"/>
      <c r="D49" s="712"/>
      <c r="E49" s="712"/>
      <c r="F49" s="712"/>
      <c r="G49" s="713"/>
      <c r="H49" s="363">
        <f>SUM(H42:H48)</f>
        <v>0</v>
      </c>
      <c r="I49" s="714" t="s">
        <v>18</v>
      </c>
      <c r="J49" s="715"/>
    </row>
    <row r="50" spans="1:10" ht="33" customHeight="1" thickBot="1">
      <c r="A50" s="696" t="s">
        <v>16</v>
      </c>
      <c r="B50" s="697"/>
      <c r="C50" s="698"/>
      <c r="D50" s="698"/>
      <c r="E50" s="698"/>
      <c r="F50" s="698"/>
      <c r="G50" s="699"/>
      <c r="H50" s="521">
        <f>H40+H49</f>
        <v>0</v>
      </c>
      <c r="I50" s="700" t="s">
        <v>11</v>
      </c>
      <c r="J50" s="701"/>
    </row>
    <row r="51" spans="1:10" ht="22.5" customHeight="1">
      <c r="A51" s="34"/>
      <c r="B51" s="34"/>
      <c r="C51" s="34"/>
      <c r="D51" s="34"/>
      <c r="E51" s="34"/>
      <c r="F51" s="34"/>
      <c r="G51" s="34"/>
      <c r="H51" s="36"/>
      <c r="I51" s="36"/>
      <c r="J51" s="36"/>
    </row>
    <row r="52" spans="1:10" ht="18" thickBot="1">
      <c r="A52" s="154" t="s">
        <v>64</v>
      </c>
      <c r="B52" s="34"/>
      <c r="C52" s="34"/>
      <c r="D52" s="34"/>
      <c r="E52" s="34"/>
      <c r="F52" s="34"/>
      <c r="G52" s="34"/>
      <c r="H52" s="36"/>
      <c r="I52" s="36"/>
      <c r="J52" s="36"/>
    </row>
    <row r="53" spans="1:10" ht="37.5" customHeight="1">
      <c r="A53" s="156" t="s">
        <v>2</v>
      </c>
      <c r="B53" s="832" t="s">
        <v>9</v>
      </c>
      <c r="C53" s="833"/>
      <c r="D53" s="833"/>
      <c r="E53" s="833"/>
      <c r="F53" s="833"/>
      <c r="G53" s="778"/>
      <c r="H53" s="157" t="s">
        <v>15</v>
      </c>
      <c r="I53" s="1033" t="s">
        <v>8</v>
      </c>
      <c r="J53" s="1034"/>
    </row>
    <row r="54" spans="1:10" s="22" customFormat="1" ht="18" customHeight="1">
      <c r="A54" s="688" t="s">
        <v>65</v>
      </c>
      <c r="B54" s="702"/>
      <c r="C54" s="703"/>
      <c r="D54" s="703"/>
      <c r="E54" s="703"/>
      <c r="F54" s="703"/>
      <c r="G54" s="704"/>
      <c r="H54" s="498"/>
      <c r="I54" s="705"/>
      <c r="J54" s="706"/>
    </row>
    <row r="55" spans="1:10" s="22" customFormat="1" ht="18" customHeight="1">
      <c r="A55" s="689"/>
      <c r="B55" s="682"/>
      <c r="C55" s="684"/>
      <c r="D55" s="684"/>
      <c r="E55" s="684"/>
      <c r="F55" s="684"/>
      <c r="G55" s="685"/>
      <c r="H55" s="179"/>
      <c r="I55" s="682"/>
      <c r="J55" s="683"/>
    </row>
    <row r="56" spans="1:10" s="22" customFormat="1" ht="18" customHeight="1">
      <c r="A56" s="689"/>
      <c r="B56" s="682"/>
      <c r="C56" s="684"/>
      <c r="D56" s="684"/>
      <c r="E56" s="684"/>
      <c r="F56" s="684"/>
      <c r="G56" s="685"/>
      <c r="H56" s="179"/>
      <c r="I56" s="682"/>
      <c r="J56" s="683"/>
    </row>
    <row r="57" spans="1:10" s="22" customFormat="1" ht="18" customHeight="1">
      <c r="A57" s="689"/>
      <c r="B57" s="682"/>
      <c r="C57" s="684"/>
      <c r="D57" s="684"/>
      <c r="E57" s="684"/>
      <c r="F57" s="684"/>
      <c r="G57" s="685"/>
      <c r="H57" s="179"/>
      <c r="I57" s="682"/>
      <c r="J57" s="683"/>
    </row>
    <row r="58" spans="1:12" s="22" customFormat="1" ht="18" customHeight="1">
      <c r="A58" s="690"/>
      <c r="B58" s="707"/>
      <c r="C58" s="708"/>
      <c r="D58" s="708"/>
      <c r="E58" s="708"/>
      <c r="F58" s="708"/>
      <c r="G58" s="709"/>
      <c r="H58" s="191"/>
      <c r="I58" s="707"/>
      <c r="J58" s="710"/>
      <c r="L58" s="367"/>
    </row>
    <row r="59" spans="1:10" ht="27" customHeight="1" thickBot="1">
      <c r="A59" s="762" t="s">
        <v>66</v>
      </c>
      <c r="B59" s="1031"/>
      <c r="C59" s="763"/>
      <c r="D59" s="763"/>
      <c r="E59" s="763"/>
      <c r="F59" s="763"/>
      <c r="G59" s="865"/>
      <c r="H59" s="363">
        <f>SUM(H54:H58)</f>
        <v>0</v>
      </c>
      <c r="I59" s="856" t="s">
        <v>67</v>
      </c>
      <c r="J59" s="1032"/>
    </row>
    <row r="60" spans="1:10" ht="13.5">
      <c r="A60" s="153" t="s">
        <v>12</v>
      </c>
      <c r="B60" s="34"/>
      <c r="C60" s="34"/>
      <c r="D60" s="34"/>
      <c r="E60" s="34"/>
      <c r="F60" s="34"/>
      <c r="G60" s="34"/>
      <c r="H60" s="36"/>
      <c r="I60" s="36"/>
      <c r="J60" s="36"/>
    </row>
  </sheetData>
  <sheetProtection password="FD89" sheet="1" formatRows="0" insertRows="0" deleteRows="0"/>
  <mergeCells count="40">
    <mergeCell ref="B58:G58"/>
    <mergeCell ref="I58:J58"/>
    <mergeCell ref="A59:G59"/>
    <mergeCell ref="I59:J59"/>
    <mergeCell ref="B53:G53"/>
    <mergeCell ref="I53:J53"/>
    <mergeCell ref="A54:A58"/>
    <mergeCell ref="B55:G55"/>
    <mergeCell ref="B54:G54"/>
    <mergeCell ref="I56:J56"/>
    <mergeCell ref="I55:J55"/>
    <mergeCell ref="B48:D48"/>
    <mergeCell ref="A50:G50"/>
    <mergeCell ref="B47:D47"/>
    <mergeCell ref="A49:G49"/>
    <mergeCell ref="B57:G57"/>
    <mergeCell ref="I54:J54"/>
    <mergeCell ref="I50:J50"/>
    <mergeCell ref="B56:G56"/>
    <mergeCell ref="I57:J57"/>
    <mergeCell ref="A2:J2"/>
    <mergeCell ref="B43:D43"/>
    <mergeCell ref="B42:D42"/>
    <mergeCell ref="A10:A39"/>
    <mergeCell ref="A40:G40"/>
    <mergeCell ref="I47:J47"/>
    <mergeCell ref="I46:J46"/>
    <mergeCell ref="I42:J42"/>
    <mergeCell ref="B44:D44"/>
    <mergeCell ref="B45:D45"/>
    <mergeCell ref="I41:J41"/>
    <mergeCell ref="I40:J40"/>
    <mergeCell ref="I43:J43"/>
    <mergeCell ref="B41:D41"/>
    <mergeCell ref="I49:J49"/>
    <mergeCell ref="A42:A48"/>
    <mergeCell ref="I48:J48"/>
    <mergeCell ref="B46:D46"/>
    <mergeCell ref="I44:J44"/>
    <mergeCell ref="I45:J45"/>
  </mergeCells>
  <dataValidations count="1">
    <dataValidation allowBlank="1" showInputMessage="1" showErrorMessage="1" imeMode="disabled" sqref="E10:E39 G10:G39 H10:H40 E42:E48 G42:G48 H42:H50 H54:H59"/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&amp;R&amp;"+,標準"&amp;14&amp;K000000【完了報告書添付書類２】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2013-05-16T01:06:06Z</cp:lastPrinted>
  <dcterms:created xsi:type="dcterms:W3CDTF">2012-05-11T02:23:08Z</dcterms:created>
  <dcterms:modified xsi:type="dcterms:W3CDTF">2014-07-25T09:35:18Z</dcterms:modified>
  <cp:category/>
  <cp:version/>
  <cp:contentType/>
  <cp:contentStatus/>
</cp:coreProperties>
</file>