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1505" windowHeight="12060" tabRatio="825" activeTab="0"/>
  </bookViews>
  <sheets>
    <sheet name="様式第1 交付申請書" sheetId="1" r:id="rId1"/>
    <sheet name="実施計画書（H25年基準）" sheetId="2" r:id="rId2"/>
    <sheet name="費用総括表" sheetId="3" r:id="rId3"/>
    <sheet name="高断熱外皮-補助対象外" sheetId="4" r:id="rId4"/>
    <sheet name="空調-高効率個別エアコン" sheetId="5" r:id="rId5"/>
    <sheet name="空調-その他" sheetId="6" r:id="rId6"/>
    <sheet name="給湯-給湯能力別" sheetId="7" r:id="rId7"/>
    <sheet name="給湯-その他" sheetId="8" r:id="rId8"/>
    <sheet name="換気" sheetId="9" r:id="rId9"/>
    <sheet name="プラスワン・システム" sheetId="10" r:id="rId10"/>
    <sheet name="その他-蓄電池システム" sheetId="11" r:id="rId11"/>
    <sheet name="その他①" sheetId="12" r:id="rId12"/>
    <sheet name="その他②" sheetId="13" r:id="rId13"/>
  </sheets>
  <externalReferences>
    <externalReference r:id="rId16"/>
    <externalReference r:id="rId17"/>
  </externalReferences>
  <definedNames>
    <definedName name="Ａ．居室シーリングライト" localSheetId="1">#REF!</definedName>
    <definedName name="Ａ．居室シーリングライト" localSheetId="0">#REF!</definedName>
    <definedName name="Ａ．居室シーリングライト">#REF!</definedName>
    <definedName name="Ｂ．ダウンライト" localSheetId="1">#REF!</definedName>
    <definedName name="Ｂ．ダウンライト" localSheetId="0">#REF!</definedName>
    <definedName name="Ｂ．ダウンライト">#REF!</definedName>
    <definedName name="Ｃ．ペンダント" localSheetId="1">#REF!</definedName>
    <definedName name="Ｃ．ペンダント" localSheetId="0">#REF!</definedName>
    <definedName name="Ｃ．ペンダント">#REF!</definedName>
    <definedName name="Ｄ．室内用スポットライト" localSheetId="1">#REF!</definedName>
    <definedName name="Ｄ．室内用スポットライト" localSheetId="0">#REF!</definedName>
    <definedName name="Ｄ．室内用スポットライト">#REF!</definedName>
    <definedName name="Ｅ．ブラケット" localSheetId="1">#REF!</definedName>
    <definedName name="Ｅ．ブラケット" localSheetId="0">#REF!</definedName>
    <definedName name="Ｅ．ブラケット">#REF!</definedName>
    <definedName name="Ｆ．非居室のシーリングライト" localSheetId="1">#REF!</definedName>
    <definedName name="Ｆ．非居室のシーリングライト" localSheetId="0">#REF!</definedName>
    <definedName name="Ｆ．非居室のシーリングライト">#REF!</definedName>
    <definedName name="Ｇ．足元灯" localSheetId="1">#REF!</definedName>
    <definedName name="Ｇ．足元灯" localSheetId="0">#REF!</definedName>
    <definedName name="Ｇ．足元灯">#REF!</definedName>
    <definedName name="OLE_LINK1" localSheetId="0">'様式第1 交付申請書'!#REF!</definedName>
    <definedName name="_xlnm.Print_Area" localSheetId="11">'その他①'!$A$1:$J$62</definedName>
    <definedName name="_xlnm.Print_Area" localSheetId="12">'その他②'!$A$1:$J$62</definedName>
    <definedName name="_xlnm.Print_Area" localSheetId="10">'その他-蓄電池システム'!$A$1:$J$58</definedName>
    <definedName name="_xlnm.Print_Area" localSheetId="9">'プラスワン・システム'!$A$1:$J$60</definedName>
    <definedName name="_xlnm.Print_Area" localSheetId="8">'換気'!$A$1:$J$63</definedName>
    <definedName name="_xlnm.Print_Area" localSheetId="7">'給湯-その他'!$A$1:$K$62</definedName>
    <definedName name="_xlnm.Print_Area" localSheetId="6">'給湯-給湯能力別'!$A$1:$J$56</definedName>
    <definedName name="_xlnm.Print_Area" localSheetId="5">'空調-その他'!$A$1:$K$61</definedName>
    <definedName name="_xlnm.Print_Area" localSheetId="4">'空調-高効率個別エアコン'!$A$1:$K$57</definedName>
    <definedName name="_xlnm.Print_Area" localSheetId="3">'高断熱外皮-補助対象外'!$A$1:$J$60</definedName>
    <definedName name="_xlnm.Print_Area" localSheetId="1">'実施計画書（H25年基準）'!$A$1:$AI$349</definedName>
    <definedName name="_xlnm.Print_Area" localSheetId="2">'費用総括表'!$A$1:$N$34</definedName>
    <definedName name="_xlnm.Print_Area" localSheetId="0">'様式第1 交付申請書'!$A$1:$AQ$101</definedName>
    <definedName name="スポットライト" localSheetId="1">'実施計画書（H25年基準）'!#REF!</definedName>
    <definedName name="スポットライト" localSheetId="0">#REF!</definedName>
    <definedName name="スポットライト">#REF!</definedName>
    <definedName name="ダウンライト" localSheetId="1">'実施計画書（H25年基準）'!#REF!</definedName>
    <definedName name="ダウンライト" localSheetId="0">#REF!</definedName>
    <definedName name="ダウンライト">#REF!</definedName>
    <definedName name="フットライト" localSheetId="1">'実施計画書（H25年基準）'!#REF!</definedName>
    <definedName name="フットライト" localSheetId="0">#REF!</definedName>
    <definedName name="フットライト">#REF!</definedName>
    <definedName name="ブラケット" localSheetId="1">'実施計画書（H25年基準）'!#REF!</definedName>
    <definedName name="ブラケット" localSheetId="0">#REF!</definedName>
    <definedName name="ブラケット">#REF!</definedName>
    <definedName name="ペンダント" localSheetId="1">'実施計画書（H25年基準）'!#REF!</definedName>
    <definedName name="ペンダント" localSheetId="0">#REF!</definedName>
    <definedName name="ペンダント">#REF!</definedName>
    <definedName name="居室シーリングライト" localSheetId="1">'実施計画書（H25年基準）'!#REF!</definedName>
    <definedName name="居室シーリングライト" localSheetId="0">#REF!</definedName>
    <definedName name="居室シーリングライト">#REF!</definedName>
    <definedName name="照明" localSheetId="1">'実施計画書（H25年基準）'!#REF!</definedName>
    <definedName name="照明器具" localSheetId="1">#REF!</definedName>
    <definedName name="照明器具" localSheetId="0">#REF!</definedName>
    <definedName name="照明器具">#REF!</definedName>
  </definedNames>
  <calcPr fullCalcOnLoad="1"/>
</workbook>
</file>

<file path=xl/sharedStrings.xml><?xml version="1.0" encoding="utf-8"?>
<sst xmlns="http://schemas.openxmlformats.org/spreadsheetml/2006/main" count="1284" uniqueCount="643">
  <si>
    <t>※複数枚に及ぶ場合</t>
  </si>
  <si>
    <t>＜補助対象費用＞</t>
  </si>
  <si>
    <t>費目</t>
  </si>
  <si>
    <t>図面No.</t>
  </si>
  <si>
    <t>型式・機番</t>
  </si>
  <si>
    <t>数量</t>
  </si>
  <si>
    <t>単位</t>
  </si>
  <si>
    <t>単価（円）</t>
  </si>
  <si>
    <t>標準価格・
オープン価格等</t>
  </si>
  <si>
    <t>備考</t>
  </si>
  <si>
    <t>設備費計</t>
  </si>
  <si>
    <t>工事名・作業内容</t>
  </si>
  <si>
    <t>設置工事費</t>
  </si>
  <si>
    <t>電気工事費</t>
  </si>
  <si>
    <t>その他
工事費</t>
  </si>
  <si>
    <t>工事費計</t>
  </si>
  <si>
    <t>←　費用総括表へ転記</t>
  </si>
  <si>
    <t>設備費
（材料費）</t>
  </si>
  <si>
    <t>配管接続・排水配管工事費</t>
  </si>
  <si>
    <t>※当様式は定型様式ではあるが、行数の調整等の変更は可</t>
  </si>
  <si>
    <t>型式・機番
もしくは規格</t>
  </si>
  <si>
    <t>金額（円）
［税抜］</t>
  </si>
  <si>
    <t>金額(円）
［税抜］</t>
  </si>
  <si>
    <t>補助対象合計金額［税抜］</t>
  </si>
  <si>
    <t>注1:見積書の各項目が税込金額で記載されている場合は、必ず[税抜]に修正して作成すること</t>
  </si>
  <si>
    <t>（　 　    / 　    ページ）</t>
  </si>
  <si>
    <t>－</t>
  </si>
  <si>
    <t>－</t>
  </si>
  <si>
    <t>（　      /       ページ）</t>
  </si>
  <si>
    <t>出力
クラス</t>
  </si>
  <si>
    <t>給湯能力</t>
  </si>
  <si>
    <t>工事名・作業内容</t>
  </si>
  <si>
    <t>費用明細書【 給湯設備 － その他 】</t>
  </si>
  <si>
    <t>設備費
（材料費）</t>
  </si>
  <si>
    <t>設備費計</t>
  </si>
  <si>
    <t>設備費
（材料費）</t>
  </si>
  <si>
    <t>標準外
設備費
（材料費）</t>
  </si>
  <si>
    <t>標準外
設備費
（材料費）</t>
  </si>
  <si>
    <t>標準価格・
オープン価格等</t>
  </si>
  <si>
    <t>費用明細書【 換気設備 】</t>
  </si>
  <si>
    <t>標準外設備費計（寒冷地対策や施工方法で標準外の設備が必要な場合）</t>
  </si>
  <si>
    <t>費用明細書【 空調設備 － 高効率個別エアコン】</t>
  </si>
  <si>
    <t>（　      /       ページ）</t>
  </si>
  <si>
    <t>－</t>
  </si>
  <si>
    <t>費用明細書【 給湯設備 － 給湯能力別】</t>
  </si>
  <si>
    <t>フルオートタイプ
は「フル」、オートタイプは「オート」を記入</t>
  </si>
  <si>
    <t>記号</t>
  </si>
  <si>
    <t xml:space="preserve">費用明細書【 その他 ①（　 </t>
  </si>
  <si>
    <t>） 】</t>
  </si>
  <si>
    <t xml:space="preserve">費用明細書【 その他 ②（　 </t>
  </si>
  <si>
    <t>設備単価（円）</t>
  </si>
  <si>
    <t>設備単価（円）</t>
  </si>
  <si>
    <t>標準外
設置工事費</t>
  </si>
  <si>
    <t>標準外
電気工事費</t>
  </si>
  <si>
    <t>標準外
その他
工事費</t>
  </si>
  <si>
    <t>標準外設備工事費計（寒冷地対策や施工方法で標準外の工事が必要な場合）</t>
  </si>
  <si>
    <t>備考</t>
  </si>
  <si>
    <r>
      <t xml:space="preserve">高効率個別
エアコン
設備費
</t>
    </r>
    <r>
      <rPr>
        <sz val="10"/>
        <rFont val="ＭＳ Ｐ明朝"/>
        <family val="1"/>
      </rPr>
      <t>※設備単価表に該当する
出力クラスの
もの</t>
    </r>
  </si>
  <si>
    <r>
      <t xml:space="preserve">高効率個別
エアコン
設備費
</t>
    </r>
    <r>
      <rPr>
        <sz val="10"/>
        <rFont val="ＭＳ Ｐ明朝"/>
        <family val="1"/>
      </rPr>
      <t>※設備単価表に該当しない
出力クラスの
もの</t>
    </r>
  </si>
  <si>
    <t>省エネ換気設備合計金額［税抜］</t>
  </si>
  <si>
    <t>平成</t>
  </si>
  <si>
    <t>年</t>
  </si>
  <si>
    <t>月</t>
  </si>
  <si>
    <t>日</t>
  </si>
  <si>
    <t>一般社団法人　環境共創イニシアチブ</t>
  </si>
  <si>
    <t>申　請　者</t>
  </si>
  <si>
    <t>郵便番号</t>
  </si>
  <si>
    <t>住　　所</t>
  </si>
  <si>
    <t>氏　　名</t>
  </si>
  <si>
    <t>印</t>
  </si>
  <si>
    <t>電話番号</t>
  </si>
  <si>
    <t>手続代行者</t>
  </si>
  <si>
    <t>会 社 名</t>
  </si>
  <si>
    <t>代表者等名</t>
  </si>
  <si>
    <t>）</t>
  </si>
  <si>
    <t>都道
府県</t>
  </si>
  <si>
    <t>市区
町村</t>
  </si>
  <si>
    <t>着工予定日</t>
  </si>
  <si>
    <t>完了予定日</t>
  </si>
  <si>
    <t>３．補助金交付申請予定額</t>
  </si>
  <si>
    <t>（手続代行者連絡先）</t>
  </si>
  <si>
    <t>会　社　名</t>
  </si>
  <si>
    <t>所　　属</t>
  </si>
  <si>
    <t>担　当　者</t>
  </si>
  <si>
    <t>住　　　所</t>
  </si>
  <si>
    <t>都道府県</t>
  </si>
  <si>
    <t>電 話 番 号</t>
  </si>
  <si>
    <t>Ｆ Ａ Ｘ 番 号</t>
  </si>
  <si>
    <t>緊急連絡先
（携帯等）</t>
  </si>
  <si>
    <t>実施計画書</t>
  </si>
  <si>
    <t>氏</t>
  </si>
  <si>
    <t>名</t>
  </si>
  <si>
    <t>居住者人数（予定）</t>
  </si>
  <si>
    <t>人</t>
  </si>
  <si>
    <t>地域区分</t>
  </si>
  <si>
    <t>工</t>
  </si>
  <si>
    <t>法</t>
  </si>
  <si>
    <t>□</t>
  </si>
  <si>
    <t>↑該当工法に■をつける</t>
  </si>
  <si>
    <t>断熱性能</t>
  </si>
  <si>
    <t>暖房</t>
  </si>
  <si>
    <t>冷房</t>
  </si>
  <si>
    <t>給湯</t>
  </si>
  <si>
    <t>換気</t>
  </si>
  <si>
    <t>照明</t>
  </si>
  <si>
    <t>□</t>
  </si>
  <si>
    <t>蓄電池システム</t>
  </si>
  <si>
    <t>円</t>
  </si>
  <si>
    <t>（小数点第一位まで、二位以下切捨て）
後述(Stotal)より転記</t>
  </si>
  <si>
    <t>（小数点第一位まで、二位以下切捨て）
後述(R)より転記</t>
  </si>
  <si>
    <t>（小数点第一位まで、二位以下切捨て）
後述（R'）より転記</t>
  </si>
  <si>
    <t>円/MJ</t>
  </si>
  <si>
    <t>（小数点第一位まで、二位以下切捨て）
後述(費用対効果)より転記</t>
  </si>
  <si>
    <t>　</t>
  </si>
  <si>
    <t>※一定の省エネ効果のある設備に限る</t>
  </si>
  <si>
    <t>熱的境界部位</t>
  </si>
  <si>
    <t>屋　根</t>
  </si>
  <si>
    <t>外壁</t>
  </si>
  <si>
    <t>一般部</t>
  </si>
  <si>
    <t>階間部</t>
  </si>
  <si>
    <t>床</t>
  </si>
  <si>
    <t>外気に接する部分</t>
  </si>
  <si>
    <t>部　　位</t>
  </si>
  <si>
    <t>設備の性能</t>
  </si>
  <si>
    <t>台数</t>
  </si>
  <si>
    <t>省エネ基準
達成率(％)</t>
  </si>
  <si>
    <r>
      <t xml:space="preserve">熱（温度）交換効率
</t>
    </r>
    <r>
      <rPr>
        <sz val="10"/>
        <rFont val="ＭＳ Ｐ明朝"/>
        <family val="1"/>
      </rPr>
      <t>※いずれか記入</t>
    </r>
  </si>
  <si>
    <t>メーカー名</t>
  </si>
  <si>
    <t>申請住宅の一次エネルギー消費削減量／削減率の算出</t>
  </si>
  <si>
    <t>項目</t>
  </si>
  <si>
    <t>計算結果</t>
  </si>
  <si>
    <t>計算方法等</t>
  </si>
  <si>
    <t>換気設備</t>
  </si>
  <si>
    <t>㎡</t>
  </si>
  <si>
    <t>■申請する住宅の一次エネルギー消費削減量/削減率の算出</t>
  </si>
  <si>
    <t>㎡</t>
  </si>
  <si>
    <t>費用対効果</t>
  </si>
  <si>
    <t>費用総括表</t>
  </si>
  <si>
    <t>・費用明細書を元に、申請する設備ごとの補助対象合計金額を総括表に記載すること</t>
  </si>
  <si>
    <t>・費用明細書の金額と整合性が取れるようにすること</t>
  </si>
  <si>
    <t>ZEHを構成する設備</t>
  </si>
  <si>
    <t>補助対象の合計金額</t>
  </si>
  <si>
    <t>摘要</t>
  </si>
  <si>
    <t>計</t>
  </si>
  <si>
    <t>△</t>
  </si>
  <si>
    <t>×</t>
  </si>
  <si>
    <t>省エネルギー設備</t>
  </si>
  <si>
    <t>給湯設備</t>
  </si>
  <si>
    <t>省エネ換気</t>
  </si>
  <si>
    <t>標準外工事費計（寒冷地対策等や施工方法で標準外の工事が必要な場合）</t>
  </si>
  <si>
    <t>標準外設備費計（寒冷地対策等や施工方法で標準外の設備が必要な場合）</t>
  </si>
  <si>
    <t>設備費計</t>
  </si>
  <si>
    <t>品名</t>
  </si>
  <si>
    <t>空調設備</t>
  </si>
  <si>
    <t>高効率個別エアコン</t>
  </si>
  <si>
    <t>小　計（Ｂ=合計）</t>
  </si>
  <si>
    <t>計</t>
  </si>
  <si>
    <r>
      <rPr>
        <sz val="10"/>
        <color indexed="8"/>
        <rFont val="ＭＳ Ｐ明朝"/>
        <family val="1"/>
      </rPr>
      <t>設備費
（潜熱回収型
石油給湯機）</t>
    </r>
    <r>
      <rPr>
        <sz val="9.5"/>
        <color indexed="8"/>
        <rFont val="ＭＳ Ｐ明朝"/>
        <family val="1"/>
      </rPr>
      <t xml:space="preserve">
</t>
    </r>
    <r>
      <rPr>
        <sz val="7"/>
        <color indexed="8"/>
        <rFont val="ＭＳ Ｐ明朝"/>
        <family val="1"/>
      </rPr>
      <t>※オイルタンク等の
付属物は標準外設備費に計上してください</t>
    </r>
  </si>
  <si>
    <t>設備費
（潜熱回収型
ガス給湯機）</t>
  </si>
  <si>
    <t>設備費
（ヒートポンプ・
ガス瞬間式
併用型給湯機）</t>
  </si>
  <si>
    <t>その他①（　　　　　　　　　　　）</t>
  </si>
  <si>
    <t>小　計（Ａ)</t>
  </si>
  <si>
    <t>費用明細書【 プラスワン・システム 】</t>
  </si>
  <si>
    <t>円</t>
  </si>
  <si>
    <t>その他②（　　　　　　　　　　　）</t>
  </si>
  <si>
    <t>費用明細書【 その他 － 蓄電池システム】</t>
  </si>
  <si>
    <t>（小数点以下切り捨て）</t>
  </si>
  <si>
    <t>計</t>
  </si>
  <si>
    <t>・・・③</t>
  </si>
  <si>
    <t>・・・④</t>
  </si>
  <si>
    <t>換気設備は、③と④の差額が補助対象額</t>
  </si>
  <si>
    <t>メーカー名</t>
  </si>
  <si>
    <t>図面No.</t>
  </si>
  <si>
    <t>メーカー名</t>
  </si>
  <si>
    <t>メーカー名</t>
  </si>
  <si>
    <t>図面No.</t>
  </si>
  <si>
    <t>設備費
（材料費）</t>
  </si>
  <si>
    <t>断熱</t>
  </si>
  <si>
    <t>基準単価　×　床面積の合計</t>
  </si>
  <si>
    <t>照明設備
（照明設備がプラスワン・システムの
場合もここに計上すること）</t>
  </si>
  <si>
    <t>設備費
（電気ヒートポンプ給湯機）</t>
  </si>
  <si>
    <t>＜補助対象外費用＞</t>
  </si>
  <si>
    <t>補助対象外
費用</t>
  </si>
  <si>
    <t>補助対象外合計金額［税抜］</t>
  </si>
  <si>
    <t>←　総括表への転記不要</t>
  </si>
  <si>
    <t>基準単価　×　床面積の合計</t>
  </si>
  <si>
    <t>様式第１（交付申請書）に転記</t>
  </si>
  <si>
    <t>） 】</t>
  </si>
  <si>
    <t>・・・①</t>
  </si>
  <si>
    <t>プラスワン・システム</t>
  </si>
  <si>
    <t>注）照明設備以外のプラスワン・システムはここに計上すること</t>
  </si>
  <si>
    <t>注）SIIが個別に定める上限額以下であること</t>
  </si>
  <si>
    <t>補助対象外</t>
  </si>
  <si>
    <t>蓄電池システム</t>
  </si>
  <si>
    <t>その他設備</t>
  </si>
  <si>
    <t>注）SIIが個別に定める上限額以下であること</t>
  </si>
  <si>
    <t>注2：別添の見積書（写し）と相関がとれるようにすること</t>
  </si>
  <si>
    <t>工事費</t>
  </si>
  <si>
    <t>標準外工事費</t>
  </si>
  <si>
    <t>標準外設備費
（材料費）</t>
  </si>
  <si>
    <t>その他</t>
  </si>
  <si>
    <t>費用明細書【 空調設備 － その他 】</t>
  </si>
  <si>
    <t>（　 　    / 　    ページ）</t>
  </si>
  <si>
    <t>＜補助対象外費用＞</t>
  </si>
  <si>
    <t>工事費</t>
  </si>
  <si>
    <t>・・・②</t>
  </si>
  <si>
    <t>設備費計（ヒートポンプ・ガス瞬間式併用型給湯機の設備費は、工事費も含みます）</t>
  </si>
  <si>
    <t>設備費計（電気ヒートポンプ給湯機の設備費は、工事費も含みます）</t>
  </si>
  <si>
    <t>設備費計（潜熱回収型ガス給湯機の設備費は、工事費も含みます）</t>
  </si>
  <si>
    <t>設備費計（潜熱回収型石油給湯機の設備費は、工事費も含みます）</t>
  </si>
  <si>
    <t>計</t>
  </si>
  <si>
    <t>小　計（C=合計）</t>
  </si>
  <si>
    <t>小　計（D＝差額）</t>
  </si>
  <si>
    <t>小　計（E）</t>
  </si>
  <si>
    <t>プラスワン
・
システム</t>
  </si>
  <si>
    <t>小　計（F）</t>
  </si>
  <si>
    <t>小　計（G）</t>
  </si>
  <si>
    <t>合　計（H＝(Ａ＋E＋F＋G））　（税抜）</t>
  </si>
  <si>
    <t>補助対象費用の １／２　（I＝H／２）</t>
  </si>
  <si>
    <t>補助金交付申請予定額（J）
※限度額３５０万円</t>
  </si>
  <si>
    <t>給湯能力別</t>
  </si>
  <si>
    <r>
      <t xml:space="preserve">工事費
</t>
    </r>
    <r>
      <rPr>
        <sz val="9"/>
        <rFont val="ＭＳ Ｐ明朝"/>
        <family val="1"/>
      </rPr>
      <t>※設備単価表に該当しない出力クラスのもの</t>
    </r>
  </si>
  <si>
    <t>１.</t>
  </si>
  <si>
    <t>申請者</t>
  </si>
  <si>
    <t>２.</t>
  </si>
  <si>
    <t>住宅の概要</t>
  </si>
  <si>
    <t>建築区分</t>
  </si>
  <si>
    <t>木造（軸組構法）</t>
  </si>
  <si>
    <t>Ｓ造</t>
  </si>
  <si>
    <t>木造（枠組壁工法）</t>
  </si>
  <si>
    <t>ＲＣ造</t>
  </si>
  <si>
    <t>その他（</t>
  </si>
  <si>
    <t>床面積</t>
  </si>
  <si>
    <t>３.</t>
  </si>
  <si>
    <r>
      <t>補助対象費用　</t>
    </r>
    <r>
      <rPr>
        <sz val="11"/>
        <rFont val="ＭＳ Ｐ明朝"/>
        <family val="1"/>
      </rPr>
      <t>（１/２する前の費用（税抜））</t>
    </r>
  </si>
  <si>
    <r>
      <t>補助事業の効果　</t>
    </r>
    <r>
      <rPr>
        <sz val="11"/>
        <color indexed="10"/>
        <rFont val="ＭＳ Ｐ明朝"/>
        <family val="1"/>
      </rPr>
      <t>（後述の計算結果記入表より設定される）</t>
    </r>
  </si>
  <si>
    <t>■　年間一次エネルギー消費削減量</t>
  </si>
  <si>
    <t>■　年間一次エネルギー消費削減率</t>
  </si>
  <si>
    <t>■　太陽光を除く一次エネルギー消費削減率</t>
  </si>
  <si>
    <t>■　費　用　対　効　果</t>
  </si>
  <si>
    <t>　他の補助金等に応募（申請）している、又は申請予定の場合はその補助金等の名称を必ず記入すること。</t>
  </si>
  <si>
    <t>平成26年度 住宅のゼロ・エネルギー化推進事業</t>
  </si>
  <si>
    <t>平成25年度補正予算 住宅・ビルの革新的省エネ技術導入促進事業費補助金（ＨＥＭＳ機器導入支援事業）</t>
  </si>
  <si>
    <t>木材利用ポイント（木造住宅の新築・増築及び床・壁の木質化工事）</t>
  </si>
  <si>
    <t>その他（</t>
  </si>
  <si>
    <t>（注）　今回申請する補助対象部分と重複して補助金等を受け取ることはできません</t>
  </si>
  <si>
    <t>住宅の仕様　　　</t>
  </si>
  <si>
    <t>該当する項目に○をつける。●は必須設備。</t>
  </si>
  <si>
    <t>設備区分</t>
  </si>
  <si>
    <r>
      <t>　　　種　別　</t>
    </r>
    <r>
      <rPr>
        <sz val="10"/>
        <rFont val="ＭＳ Ｐ明朝"/>
        <family val="1"/>
      </rPr>
      <t>（該当する種別に■をつける）
　　　　　　　　　プラスワン・システム、その他省エネルギーシステムについては該当する設備区分に■をつける</t>
    </r>
  </si>
  <si>
    <t>サッシの種類</t>
  </si>
  <si>
    <t>アルミ樹脂複合</t>
  </si>
  <si>
    <t>樹脂</t>
  </si>
  <si>
    <t>木製</t>
  </si>
  <si>
    <t>空調設備</t>
  </si>
  <si>
    <t>給湯設備</t>
  </si>
  <si>
    <t>電気ヒートポンプ給湯機</t>
  </si>
  <si>
    <t>太陽熱温水器</t>
  </si>
  <si>
    <t>ヒートポンプ・ガス瞬間式併用型給湯機</t>
  </si>
  <si>
    <t>換気設備</t>
  </si>
  <si>
    <t>壁付け式第一種換気設備</t>
  </si>
  <si>
    <t>壁付け式第二種換気設備または壁付け式第三種換気設備</t>
  </si>
  <si>
    <t>熱交換あり</t>
  </si>
  <si>
    <t>熱交換なし</t>
  </si>
  <si>
    <t>照明設備</t>
  </si>
  <si>
    <t>設備
区分</t>
  </si>
  <si>
    <t>その他
省エネルギー
システム</t>
  </si>
  <si>
    <t>太陽光発電
システム</t>
  </si>
  <si>
    <t>エネルギー
計測装置</t>
  </si>
  <si>
    <t>平成25年度補正予算住宅・ビルの革新的省エネ技術導入促進事業費補助金（ＨＥＭＳ機器導入支援事業）に登録されていること</t>
  </si>
  <si>
    <t>機器型番</t>
  </si>
  <si>
    <r>
      <t>補助事業概要図</t>
    </r>
    <r>
      <rPr>
        <sz val="11"/>
        <rFont val="ＭＳ Ｐ明朝"/>
        <family val="1"/>
      </rPr>
      <t>（イラスト、システム図等を用いて住宅の仕様全般を表現する。別紙でも可）</t>
    </r>
  </si>
  <si>
    <t>（１）　当該住宅の断熱性能</t>
  </si>
  <si>
    <t>導入する全ての断熱材、開口部の仕様情報を記入</t>
  </si>
  <si>
    <t>熱伝導率
(W/m・K)</t>
  </si>
  <si>
    <r>
      <t>面積
（m</t>
    </r>
    <r>
      <rPr>
        <vertAlign val="superscript"/>
        <sz val="10.5"/>
        <rFont val="ＭＳ Ｐ明朝"/>
        <family val="1"/>
      </rPr>
      <t>2</t>
    </r>
    <r>
      <rPr>
        <sz val="10.5"/>
        <rFont val="ＭＳ Ｐ明朝"/>
        <family val="1"/>
      </rPr>
      <t>）</t>
    </r>
  </si>
  <si>
    <t>天　井</t>
  </si>
  <si>
    <t>その他の部分</t>
  </si>
  <si>
    <t>土間床</t>
  </si>
  <si>
    <t>製品名</t>
  </si>
  <si>
    <t>庇等の
有無</t>
  </si>
  <si>
    <r>
      <t>熱貫流率
（W/m</t>
    </r>
    <r>
      <rPr>
        <vertAlign val="superscript"/>
        <sz val="10"/>
        <rFont val="ＭＳ Ｐ明朝"/>
        <family val="1"/>
      </rPr>
      <t>2</t>
    </r>
    <r>
      <rPr>
        <sz val="10"/>
        <rFont val="ＭＳ Ｐ明朝"/>
        <family val="1"/>
      </rPr>
      <t>K）</t>
    </r>
  </si>
  <si>
    <t>日射熱
取得率</t>
  </si>
  <si>
    <t>住宅の設備仕様</t>
  </si>
  <si>
    <t>（注）　補助対象外でＷEB算定プログラムに算入したものも必ず記入すること。</t>
  </si>
  <si>
    <t>（１）　空調設備</t>
  </si>
  <si>
    <t>導入する空調設備の仕様情報を記入</t>
  </si>
  <si>
    <t>Ⅰ．高効率個別エアコン</t>
  </si>
  <si>
    <t>補助
対象
設備に
○を
つける</t>
  </si>
  <si>
    <t>冷房COP</t>
  </si>
  <si>
    <t>Ⅱ．その他空調設備</t>
  </si>
  <si>
    <t>設置居室名
【LD、洋室、和室等】</t>
  </si>
  <si>
    <t>暖房
COP・
効率
(％)</t>
  </si>
  <si>
    <t>冷房
COP・
効率
(％)</t>
  </si>
  <si>
    <r>
      <rPr>
        <sz val="10"/>
        <rFont val="ＭＳ Ｐ明朝"/>
        <family val="1"/>
      </rPr>
      <t>上面
放熱率(％)</t>
    </r>
    <r>
      <rPr>
        <sz val="11"/>
        <rFont val="ＭＳ Ｐ明朝"/>
        <family val="1"/>
      </rPr>
      <t xml:space="preserve">
</t>
    </r>
    <r>
      <rPr>
        <sz val="8.5"/>
        <rFont val="ＭＳ Ｐ明朝"/>
        <family val="1"/>
      </rPr>
      <t>床暖房の
場合のみ
記入</t>
    </r>
  </si>
  <si>
    <t>（注）　熱源機がヒートポンプ式の場合はCOPを記入（小数点第二位まで、三位以下四捨五入）、その他は効率（％）を記入すること</t>
  </si>
  <si>
    <t>（注）　熱源機の場合は設置居室名を記入しなくてよい</t>
  </si>
  <si>
    <t>（注）　床暖房パネルとパネルラジエーターの場合は設置する居室名も記入すること</t>
  </si>
  <si>
    <t>断熱配管について</t>
  </si>
  <si>
    <t>断熱配管を採用する （温水暖房システムの場合）</t>
  </si>
  <si>
    <t>※該当する場合は■をつける</t>
  </si>
  <si>
    <t>（２）　給湯設備</t>
  </si>
  <si>
    <t>導入する設備の仕様情報を記入　（セット型番があるものは、セット型番で記入すること）</t>
  </si>
  <si>
    <t>機種名（型式）</t>
  </si>
  <si>
    <t>効率</t>
  </si>
  <si>
    <t>追焚
保温
（有無）</t>
  </si>
  <si>
    <t>電気</t>
  </si>
  <si>
    <t>石油</t>
  </si>
  <si>
    <t>エネルギー
消費効率（％）</t>
  </si>
  <si>
    <t>（３）　換気設備</t>
  </si>
  <si>
    <t>導入する設備の仕様情報を記入</t>
  </si>
  <si>
    <t>比消費電力
Ｗ/（㎥/ｈ）</t>
  </si>
  <si>
    <t>DCモーターの場合○を
つける</t>
  </si>
  <si>
    <t>顕熱
回収型
（％）</t>
  </si>
  <si>
    <t>全（潜）熱
回収型
（％）</t>
  </si>
  <si>
    <t>（４）　照明設備</t>
  </si>
  <si>
    <t>補助対象設備を含む</t>
  </si>
  <si>
    <t>プラスワン・システムで導入する器具情報のみ記入</t>
  </si>
  <si>
    <t>機種名（型式）</t>
  </si>
  <si>
    <t>センサーの種類</t>
  </si>
  <si>
    <t>（５）　蓄電池システム（リチウムイオン蓄電池を除く）</t>
  </si>
  <si>
    <t>蓄電池</t>
  </si>
  <si>
    <t>種　　　類</t>
  </si>
  <si>
    <t>電力変換装置</t>
  </si>
  <si>
    <t>型　　　式</t>
  </si>
  <si>
    <t>蓄 電 容 量</t>
  </si>
  <si>
    <t>セル数（単電池の数）</t>
  </si>
  <si>
    <t>定 格 出 力</t>
  </si>
  <si>
    <t>計算結果記入表</t>
  </si>
  <si>
    <t>暖房設備一次エネルギー消費削減率</t>
  </si>
  <si>
    <t>相談結果票の削減率</t>
  </si>
  <si>
    <t>冷房設備一次エネルギー消費削減率</t>
  </si>
  <si>
    <t>透過体を持つ集熱部の有効集熱面積</t>
  </si>
  <si>
    <t>建築図面より算出</t>
  </si>
  <si>
    <t>透過体のない集熱部の有効集熱面積</t>
  </si>
  <si>
    <t>別表2-1-aまたはb</t>
  </si>
  <si>
    <t>別表2-1-c</t>
  </si>
  <si>
    <t>別表2-1-d</t>
  </si>
  <si>
    <t>別表2-1-e</t>
  </si>
  <si>
    <t>別表2-1-f</t>
  </si>
  <si>
    <t>補助対象費用</t>
  </si>
  <si>
    <t>1/2する前の費用（税抜）</t>
  </si>
  <si>
    <t>様式第１（交付申請書）</t>
  </si>
  <si>
    <t>(</t>
  </si>
  <si>
    <t>/</t>
  </si>
  <si>
    <t>枚</t>
  </si>
  <si>
    <t>平成２６年度 住宅・ビルの革新的省エネルギー技術導入促進事業費補助金</t>
  </si>
  <si>
    <t>交付申請書</t>
  </si>
  <si>
    <t>４．暴力団排除に関する誓約
　　次ページ記載の暴力団排除に関する誓約事項について熟読し、理解の上、これに同意します。</t>
  </si>
  <si>
    <t>※手続代行者連絡先には実務を担当されている方の連絡先を記入してください。</t>
  </si>
  <si>
    <t>年間日射地域区分</t>
  </si>
  <si>
    <t>階数</t>
  </si>
  <si>
    <t>小計
（㎡）</t>
  </si>
  <si>
    <t>主たる居室
（㎡）</t>
  </si>
  <si>
    <t>その他居室
（㎡）</t>
  </si>
  <si>
    <t>非居室
（㎡）</t>
  </si>
  <si>
    <t>１Ｆ</t>
  </si>
  <si>
    <t>２Ｆ</t>
  </si>
  <si>
    <t>３Ｆ</t>
  </si>
  <si>
    <t>地下</t>
  </si>
  <si>
    <t>合計（㎡）</t>
  </si>
  <si>
    <r>
      <t>（注）　床面積の小計には非居室の面積を含めた面積を記入すること</t>
    </r>
    <r>
      <rPr>
        <sz val="9"/>
        <rFont val="ＭＳ Ｐ明朝"/>
        <family val="1"/>
      </rPr>
      <t>　</t>
    </r>
  </si>
  <si>
    <t>（小数点第二位まで、三位以下四捨五入）</t>
  </si>
  <si>
    <r>
      <t>外皮平均熱貫流率（Ｕ</t>
    </r>
    <r>
      <rPr>
        <sz val="8"/>
        <rFont val="ＭＳ Ｐ明朝"/>
        <family val="1"/>
      </rPr>
      <t>Ａ</t>
    </r>
    <r>
      <rPr>
        <sz val="11"/>
        <rFont val="ＭＳ Ｐ明朝"/>
        <family val="1"/>
      </rPr>
      <t>）</t>
    </r>
  </si>
  <si>
    <t>Ｗ/㎡・Ｋ</t>
  </si>
  <si>
    <t>（小数点第二位まで、三位以下切り上げ）</t>
  </si>
  <si>
    <r>
      <t>冷房期の平均日射熱取得率（</t>
    </r>
    <r>
      <rPr>
        <sz val="14"/>
        <rFont val="ＭＳ Ｐ明朝"/>
        <family val="1"/>
      </rPr>
      <t>η</t>
    </r>
    <r>
      <rPr>
        <sz val="6"/>
        <rFont val="ＭＳ Ｐ明朝"/>
        <family val="1"/>
      </rPr>
      <t>Ａ</t>
    </r>
    <r>
      <rPr>
        <sz val="11"/>
        <rFont val="ＭＳ Ｐ明朝"/>
        <family val="1"/>
      </rPr>
      <t>）</t>
    </r>
  </si>
  <si>
    <t>（小数点第一位まで、二位以下切り上げ）</t>
  </si>
  <si>
    <t>４.</t>
  </si>
  <si>
    <t>５.</t>
  </si>
  <si>
    <t>MJ/年</t>
  </si>
  <si>
    <t>％</t>
  </si>
  <si>
    <t>６.</t>
  </si>
  <si>
    <t>他の補助金への申請状況</t>
  </si>
  <si>
    <t>７.</t>
  </si>
  <si>
    <t>（小数点第一位まで、二位以下四捨五入）</t>
  </si>
  <si>
    <t>冷房期の日射熱取得量（ｍc）</t>
  </si>
  <si>
    <t>暖房期の日射熱取得量（ｍH）</t>
  </si>
  <si>
    <r>
      <t>面積（m</t>
    </r>
    <r>
      <rPr>
        <vertAlign val="superscript"/>
        <sz val="10.5"/>
        <rFont val="ＭＳ Ｐ明朝"/>
        <family val="1"/>
      </rPr>
      <t>2</t>
    </r>
    <r>
      <rPr>
        <sz val="10.5"/>
        <rFont val="ＭＳ Ｐ明朝"/>
        <family val="1"/>
      </rPr>
      <t>）
周長（m）</t>
    </r>
  </si>
  <si>
    <t>床下に接する部分</t>
  </si>
  <si>
    <t>定格冷房
能力
（ｋW）</t>
  </si>
  <si>
    <t>算定プログラム</t>
  </si>
  <si>
    <t>■基準一次エネルギー消費量</t>
  </si>
  <si>
    <t>基準一次エネルギー
消費量</t>
  </si>
  <si>
    <t>MJ/戸・年</t>
  </si>
  <si>
    <t>WEB算定プログラムの結果</t>
  </si>
  <si>
    <t>基準一次エネルギー消費量 合計 （B）</t>
  </si>
  <si>
    <t>■設計一次エネルギー消費量（太陽光発電による創エネルギーを除いたもの）</t>
  </si>
  <si>
    <t>設計一次エネルギー
消費量</t>
  </si>
  <si>
    <t>その他省エネルギーシステム
を導入する場合</t>
  </si>
  <si>
    <t>給湯設備一次エネルギー消費削減率</t>
  </si>
  <si>
    <t>コージェネレーションシステムによる総発電量</t>
  </si>
  <si>
    <t>設計一次エネルギー消費量　合計　（補正前）</t>
  </si>
  <si>
    <t>主たる居室に導入するエアコンの出力クラス</t>
  </si>
  <si>
    <t>機器情報より算出</t>
  </si>
  <si>
    <t>導入するエアコンのエネルギー効率冷房ＣＯＰ</t>
  </si>
  <si>
    <t>効率（い）の条件値となる冷房ＣＯＰ</t>
  </si>
  <si>
    <t>別表A.2</t>
  </si>
  <si>
    <t>補正係数</t>
  </si>
  <si>
    <t>設計一次エネルギー消費量　暖房設備（補正後）</t>
  </si>
  <si>
    <t>設計一次エネルギー消費量　冷房設備（補正後）</t>
  </si>
  <si>
    <t>MJ/年㎡</t>
  </si>
  <si>
    <t>空気集熱式太陽熱利用システムによる一次エネルギー消費削減量</t>
  </si>
  <si>
    <t>設計一次エネルギー消費量　合計　（補正後）</t>
  </si>
  <si>
    <t>設計一次エネルギー消費削減量　(補正後)　（C）</t>
  </si>
  <si>
    <t>■太陽光発電による創エネルギー量（D）を算出</t>
  </si>
  <si>
    <t>太陽光を除く一次エネルギー消費削減量　（C）　</t>
  </si>
  <si>
    <t>Stotal</t>
  </si>
  <si>
    <t>太陽光を除く一次エネルギー消費削減率　（C）÷（B）×100</t>
  </si>
  <si>
    <t>補助対象費用 ÷ Ssubtotal</t>
  </si>
  <si>
    <t>定型様式１（１／６）</t>
  </si>
  <si>
    <t>定型様式１（２／６）</t>
  </si>
  <si>
    <t>定型様式１（３／６）</t>
  </si>
  <si>
    <t>※照明設備に補助対象設備がある場合に■をつける</t>
  </si>
  <si>
    <t>（小数点第二位まで、三位以下切り上げ）</t>
  </si>
  <si>
    <t>断熱材の種類及び組み合わせ</t>
  </si>
  <si>
    <t>定型様式１（４／６）</t>
  </si>
  <si>
    <t>定型様式１（５／６）</t>
  </si>
  <si>
    <t>太陽光発電による総発電量 （D）</t>
  </si>
  <si>
    <t>貯湯量</t>
  </si>
  <si>
    <t>数量</t>
  </si>
  <si>
    <t>汎用的な機械換気</t>
  </si>
  <si>
    <t>図面№</t>
  </si>
  <si>
    <t>－</t>
  </si>
  <si>
    <t>設備工事費計</t>
  </si>
  <si>
    <t>備考</t>
  </si>
  <si>
    <t>標準外設備工事費計</t>
  </si>
  <si>
    <t>標準外
工事費</t>
  </si>
  <si>
    <t xml:space="preserve">  　・高効率個別エアコンのＣＯＰ考慮に伴う暖冷房一次エネルギー消費量の補正</t>
  </si>
  <si>
    <t xml:space="preserve">  　・空気集熱式太陽熱利用システムの設置による補正</t>
  </si>
  <si>
    <t xml:space="preserve">  　・補正前の設計一次エネルギー消費量の算出</t>
  </si>
  <si>
    <t>プラスワン・システム</t>
  </si>
  <si>
    <t>相談結果Ｎｏ．</t>
  </si>
  <si>
    <t>暖房</t>
  </si>
  <si>
    <t>冷房</t>
  </si>
  <si>
    <t>給湯</t>
  </si>
  <si>
    <t>換気</t>
  </si>
  <si>
    <t>照明</t>
  </si>
  <si>
    <t>　該当する設備区分に■をつける</t>
  </si>
  <si>
    <t>システム名称</t>
  </si>
  <si>
    <t>　※該当する場合は■をつける</t>
  </si>
  <si>
    <t xml:space="preserve">平成25年度補正予算 定置用リチウムイオン蓄電池導入支援事業費補助金
</t>
  </si>
  <si>
    <t>）</t>
  </si>
  <si>
    <t>８.</t>
  </si>
  <si>
    <t>●</t>
  </si>
  <si>
    <t>□</t>
  </si>
  <si>
    <t>）</t>
  </si>
  <si>
    <t>高効率個別エアコン</t>
  </si>
  <si>
    <t>ヒートポンプ式セントラル空調システム</t>
  </si>
  <si>
    <t>温水式床暖房</t>
  </si>
  <si>
    <t>温水式パネルラジエーター</t>
  </si>
  <si>
    <t>その他（</t>
  </si>
  <si>
    <t>)</t>
  </si>
  <si>
    <t>ガス瞬間式給湯機（潜熱回収型）</t>
  </si>
  <si>
    <t>石油瞬間式給湯機（潜熱回収型）</t>
  </si>
  <si>
    <t>ガスエンジン給湯機</t>
  </si>
  <si>
    <t>コージェネレーションシステム　（　区分　：</t>
  </si>
  <si>
    <t>ダクト式第一種換気設備</t>
  </si>
  <si>
    <t>ダクト式第二種または第三種換気設備</t>
  </si>
  <si>
    <t>その他（</t>
  </si>
  <si>
    <t>)</t>
  </si>
  <si>
    <t>ＬＥＤ（一定の安全性の配慮がなされている設備に限る）</t>
  </si>
  <si>
    <t>蛍光灯（ｲﾝﾊﾞｰﾀｰﾀｲﾌﾟで100lm/W以上のもの）</t>
  </si>
  <si>
    <t>●</t>
  </si>
  <si>
    <t>相談
結果№</t>
  </si>
  <si>
    <t>システム
名称</t>
  </si>
  <si>
    <t>□</t>
  </si>
  <si>
    <t>）</t>
  </si>
  <si>
    <t>鉛蓄電池</t>
  </si>
  <si>
    <t>リチウムイオン蓄電池</t>
  </si>
  <si>
    <t>メーカー名</t>
  </si>
  <si>
    <t>型式</t>
  </si>
  <si>
    <t>セル実行変換効率（%）</t>
  </si>
  <si>
    <t>公称最大出力（Ｗ）</t>
  </si>
  <si>
    <t>９.</t>
  </si>
  <si>
    <t>１０.</t>
  </si>
  <si>
    <t>W/㎡・K</t>
  </si>
  <si>
    <t>外皮熱損失量（ｑ）</t>
  </si>
  <si>
    <t>W/K</t>
  </si>
  <si>
    <t>W/（ｗ・㎡）</t>
  </si>
  <si>
    <t>厚さ（mm）</t>
  </si>
  <si>
    <t>窓</t>
  </si>
  <si>
    <t>ド　ア</t>
  </si>
  <si>
    <t>１１.</t>
  </si>
  <si>
    <t>機種名（型式）</t>
  </si>
  <si>
    <t>①</t>
  </si>
  <si>
    <t>②</t>
  </si>
  <si>
    <t>③</t>
  </si>
  <si>
    <t>④</t>
  </si>
  <si>
    <t>⑤</t>
  </si>
  <si>
    <t>⑥</t>
  </si>
  <si>
    <t>⑦</t>
  </si>
  <si>
    <t>①</t>
  </si>
  <si>
    <t>②</t>
  </si>
  <si>
    <t>③</t>
  </si>
  <si>
    <t>④</t>
  </si>
  <si>
    <t>⑤</t>
  </si>
  <si>
    <t>⑥</t>
  </si>
  <si>
    <t>⑦</t>
  </si>
  <si>
    <t>⑧</t>
  </si>
  <si>
    <t>⑨</t>
  </si>
  <si>
    <t>⑩</t>
  </si>
  <si>
    <t>⑪</t>
  </si>
  <si>
    <t>⑫</t>
  </si>
  <si>
    <t>ガス</t>
  </si>
  <si>
    <t>①</t>
  </si>
  <si>
    <t>②</t>
  </si>
  <si>
    <t>③</t>
  </si>
  <si>
    <t>④</t>
  </si>
  <si>
    <t>⑤</t>
  </si>
  <si>
    <t>⑥</t>
  </si>
  <si>
    <t>⑦</t>
  </si>
  <si>
    <t>導入するシステムの仕様情報を記入</t>
  </si>
  <si>
    <t>kWh</t>
  </si>
  <si>
    <t>（６）　太陽光発電システム</t>
  </si>
  <si>
    <t>容量の合計</t>
  </si>
  <si>
    <t>kW</t>
  </si>
  <si>
    <t>１２.</t>
  </si>
  <si>
    <t>※表に記入すると計算は全て自動で行います。網掛け部分は、計算結果により自動で表示します。</t>
  </si>
  <si>
    <t>VER.</t>
  </si>
  <si>
    <t>暖房設備</t>
  </si>
  <si>
    <t>EH</t>
  </si>
  <si>
    <t>冷房設備</t>
  </si>
  <si>
    <t>EC</t>
  </si>
  <si>
    <t>WEB算定プログラムの結果</t>
  </si>
  <si>
    <t>換気設備</t>
  </si>
  <si>
    <t>EV</t>
  </si>
  <si>
    <t>照明設備</t>
  </si>
  <si>
    <t>EL</t>
  </si>
  <si>
    <t>給湯設備</t>
  </si>
  <si>
    <t>EHW</t>
  </si>
  <si>
    <t>Ess</t>
  </si>
  <si>
    <t>EH + EC + EV + EL + EHW</t>
  </si>
  <si>
    <t>EH1</t>
  </si>
  <si>
    <t>EC1</t>
  </si>
  <si>
    <t>EV1</t>
  </si>
  <si>
    <t>EL1</t>
  </si>
  <si>
    <t>EHW1</t>
  </si>
  <si>
    <t>－</t>
  </si>
  <si>
    <t>%</t>
  </si>
  <si>
    <t>Ecgs</t>
  </si>
  <si>
    <t>Etotal</t>
  </si>
  <si>
    <t>EH1 + EC1 + EV1 + EL1 + EHW1 - Ecgs</t>
  </si>
  <si>
    <t>AP</t>
  </si>
  <si>
    <t>PC</t>
  </si>
  <si>
    <t>PC1</t>
  </si>
  <si>
    <t>RC</t>
  </si>
  <si>
    <t>EH1'</t>
  </si>
  <si>
    <t>EH1 × RC</t>
  </si>
  <si>
    <t>EC1'</t>
  </si>
  <si>
    <t>EC1 × RC</t>
  </si>
  <si>
    <t>※1　(EHr×A-EHsystem）＋(EHWr×A-EHWsystem）＋(EV1×RV)</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</si>
  <si>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</si>
  <si>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</si>
  <si>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</si>
  <si>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</si>
  <si>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</si>
  <si>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</si>
  <si>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</si>
  <si>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</si>
  <si>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</si>
  <si>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</si>
  <si>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</si>
  <si>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</si>
  <si>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EHWsystem</t>
  </si>
  <si>
    <t>換気設備一次エネルギー消費削減率</t>
  </si>
  <si>
    <t>RV</t>
  </si>
  <si>
    <t>-</t>
  </si>
  <si>
    <t>SD</t>
  </si>
  <si>
    <t>※1</t>
  </si>
  <si>
    <t>Etotal'</t>
  </si>
  <si>
    <t>EH1' + EC1' + EV1 + EL1 + EHW1 - Ecgs - SD</t>
  </si>
  <si>
    <t>Ssubtotal</t>
  </si>
  <si>
    <t>Ess - Etotal'</t>
  </si>
  <si>
    <t>EPVC</t>
  </si>
  <si>
    <t>WEB算定プログラムの結果</t>
  </si>
  <si>
    <t>EPVC'</t>
  </si>
  <si>
    <t>EPVC-Ecgs</t>
  </si>
  <si>
    <t>Ssubtotal ＋ EPVC'</t>
  </si>
  <si>
    <t>R</t>
  </si>
  <si>
    <t>%</t>
  </si>
  <si>
    <t>Stotal ÷ Ess × 100</t>
  </si>
  <si>
    <t>R'</t>
  </si>
  <si>
    <t>Ssubtotal ÷ Ess × 100</t>
  </si>
  <si>
    <t>－</t>
  </si>
  <si>
    <t>その他（</t>
  </si>
  <si>
    <t>)</t>
  </si>
  <si>
    <t>定型様式１（６／６）</t>
  </si>
  <si>
    <t>※基準一次エネルギー消費量及び一次エネルギー消費削減量の算定方法については、公募要領Ｐ３５を参照してください。</t>
  </si>
  <si>
    <t>年間一次エネルギー消費削減量　（Ｃ）＋（Ｄ）　</t>
  </si>
  <si>
    <t>年間一次エネルギー消費削減率　｛（C）＋（D）｝÷（B）×100　</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</si>
  <si>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</si>
  <si>
    <r>
      <t xml:space="preserve">(１) </t>
    </r>
    <r>
      <rPr>
        <u val="single"/>
        <sz val="14"/>
        <color indexed="8"/>
        <rFont val="ＭＳ 明朝"/>
        <family val="1"/>
      </rPr>
      <t xml:space="preserve">私が、暴力団員（暴力団員による不当な行為の防止等に関する法律（平成３年法律第77号）第２条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</si>
  <si>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暴力団（暴力団員による不当な行為の防止等に関する法律（平成３年法律第77号）第２条第２号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</si>
  <si>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</si>
  <si>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</si>
  <si>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主たる居室に■をつける</t>
  </si>
  <si>
    <r>
      <t xml:space="preserve">プラスワン・システム
</t>
    </r>
    <r>
      <rPr>
        <sz val="8"/>
        <rFont val="ＭＳ Ｐ明朝"/>
        <family val="1"/>
      </rPr>
      <t>（前ページから反映）</t>
    </r>
  </si>
  <si>
    <t>太陽電池モジュールの種類</t>
  </si>
  <si>
    <t>高断熱外皮</t>
  </si>
  <si>
    <t>サッシ以外の詳細は、１０.住宅の高断熱外皮で記入すること</t>
  </si>
  <si>
    <t>（２）　各部位の断熱外皮（必ず仕様書（カタログ等）の写しを添付すること）</t>
  </si>
  <si>
    <t>住宅の高断熱外皮</t>
  </si>
  <si>
    <t>高断熱外皮</t>
  </si>
  <si>
    <t>高断熱外皮は、①と②の差額が補助対象額</t>
  </si>
  <si>
    <t>費用明細書【 高断熱外皮 － 補助対象外】</t>
  </si>
  <si>
    <t>高断熱外皮設備費計</t>
  </si>
  <si>
    <t>高断熱外皮合計金額［税抜］</t>
  </si>
  <si>
    <t>平成25年度 民生用燃料電池導入支援費補助金</t>
  </si>
  <si>
    <t>設備費
（蓄電容量が
８kWh～
１０kWh
のもの）</t>
  </si>
  <si>
    <t>設備費
（蓄電容量が
８kWh～
１０kWhに
該当
しない
もの）
※SIIに相談のうえ計上してください</t>
  </si>
  <si>
    <r>
      <t>外皮平均熱貫流率（Ｕ</t>
    </r>
    <r>
      <rPr>
        <sz val="9"/>
        <rFont val="ＭＳ Ｐ明朝"/>
        <family val="1"/>
      </rPr>
      <t>Ａ</t>
    </r>
    <r>
      <rPr>
        <sz val="11"/>
        <rFont val="ＭＳ Ｐ明朝"/>
        <family val="1"/>
      </rPr>
      <t>）</t>
    </r>
  </si>
  <si>
    <t>ガス
エンジン
の場合
○を
つける</t>
  </si>
  <si>
    <t>ハイブ
リッドの
場合
○を
つける</t>
  </si>
  <si>
    <t>生年月日</t>
  </si>
  <si>
    <t>　なお、適正化法、補助金等に係る予算の執行の適正化に関する法律施行令（昭和３０年政令第２５５号）及び住宅・ビルの革新的省エネルギー技術導入促進事業費補助金（ネット・ゼロ・エネルギー・ハウス支援事業）交付規程（ＳＩＩ－２６Ｂ－規程－００２）の定めるところに従うことを承知の上、申請します。</t>
  </si>
  <si>
    <t>）</t>
  </si>
  <si>
    <t>　代　表　理　事　　　赤池　学　殿</t>
  </si>
  <si>
    <t>(ふりがな)</t>
  </si>
  <si>
    <t>（ネット・ゼロ・エネルギー・ハウス支援事業）</t>
  </si>
  <si>
    <t>１．申請する住宅の所在地</t>
  </si>
  <si>
    <t>（</t>
  </si>
  <si>
    <t>建築区分:</t>
  </si>
  <si>
    <t>)</t>
  </si>
  <si>
    <t>〒</t>
  </si>
  <si>
    <t>２．工事予定期間等</t>
  </si>
  <si>
    <t>日</t>
  </si>
  <si>
    <t xml:space="preserve"> 円（対象費用の１／２）税抜</t>
  </si>
  <si>
    <t>※補助限度額　一戸あたり３５０万円</t>
  </si>
  <si>
    <t>E-mail</t>
  </si>
  <si>
    <t>@</t>
  </si>
  <si>
    <t>(　　　　　)　　　　　　　－　　　　　　　</t>
  </si>
  <si>
    <t>－</t>
  </si>
  <si>
    <t>(</t>
  </si>
  <si>
    <t>/</t>
  </si>
  <si>
    <t>暴力団排除に関する誓約事項</t>
  </si>
  <si>
    <r>
      <t>　　</t>
    </r>
    <r>
      <rPr>
        <u val="single"/>
        <sz val="14"/>
        <color indexed="8"/>
        <rFont val="ＭＳ 明朝"/>
        <family val="1"/>
      </rPr>
      <t xml:space="preserve">私は、補助金の交付の申請をするに当たって、また、補助事業の実施期間内及び完了後においては、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</si>
  <si>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t>記</t>
  </si>
  <si>
    <t xml:space="preserve"> </t>
  </si>
  <si>
    <t>太陽光発電等による発電量　（参考値）　総発電量</t>
  </si>
  <si>
    <t>　  住宅・ビルの革新的省エネルギー技術導入促進事業費補助金（ネット・ゼロ・エネルギー・ハウス支援事業）交付規程（ＳＩＩ－２６Ｂ－規程－００２）第４条の規定に基づき、以下のとおり経済産業省からの住宅・ビルの革新的省エネルギー技術導入促進事業費補助金交付要綱第３条に基づく国庫補助金に係る交付の申請をします。</t>
  </si>
  <si>
    <t>APF
（ＪＩＳ）</t>
  </si>
  <si>
    <t>PC1 ÷ PC</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</si>
</sst>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quot;&quot;;General"/>
    <numFmt numFmtId="185" formatCode="0.00_);[Red]\(0.00\)"/>
    <numFmt numFmtId="186" formatCode="#,##0_ ;[Red]\-#,##0\ "/>
    <numFmt numFmtId="187" formatCode="#,##0.0_ "/>
    <numFmt numFmtId="188" formatCode="#,##0.00_ "/>
    <numFmt numFmtId="189" formatCode="#,##0.0;[Red]\-#,##0.0"/>
    <numFmt numFmtId="190" formatCode="#,##0.000;[Red]\-#,##0.000"/>
    <numFmt numFmtId="191" formatCode="#,##0.0000;[Red]\-#,##0.0000"/>
  </numFmts>
  <fonts count="93">
    <font>
      <sz val="11"/>
      <color theme="1"/>
      <name val="Calibri"/>
      <family val="3"/>
    </font>
    <font>
      <sz val="11"/>
      <color indexed="8"/>
      <name val="ＭＳ Ｐゴシック"/>
      <family val="3"/>
    </font>
    <font>
      <sz val="6"/>
      <name val="ＭＳ Ｐゴシック"/>
      <family val="3"/>
    </font>
    <font>
      <sz val="11"/>
      <name val="ＭＳ Ｐ明朝"/>
      <family val="1"/>
    </font>
    <font>
      <b/>
      <sz val="18"/>
      <name val="ＭＳ Ｐ明朝"/>
      <family val="1"/>
    </font>
    <font>
      <b/>
      <sz val="14"/>
      <name val="ＭＳ Ｐ明朝"/>
      <family val="1"/>
    </font>
    <font>
      <b/>
      <sz val="11"/>
      <name val="ＭＳ Ｐ明朝"/>
      <family val="1"/>
    </font>
    <font>
      <sz val="10"/>
      <name val="ＭＳ Ｐ明朝"/>
      <family val="1"/>
    </font>
    <font>
      <sz val="12"/>
      <name val="ＭＳ Ｐ明朝"/>
      <family val="1"/>
    </font>
    <font>
      <sz val="12"/>
      <color indexed="8"/>
      <name val="ＭＳ Ｐ明朝"/>
      <family val="1"/>
    </font>
    <font>
      <sz val="11"/>
      <color indexed="8"/>
      <name val="ＭＳ Ｐ明朝"/>
      <family val="1"/>
    </font>
    <font>
      <b/>
      <sz val="18"/>
      <color indexed="12"/>
      <name val="ＭＳ Ｐ明朝"/>
      <family val="1"/>
    </font>
    <font>
      <sz val="10"/>
      <color indexed="12"/>
      <name val="ＭＳ Ｐ明朝"/>
      <family val="1"/>
    </font>
    <font>
      <sz val="11"/>
      <color indexed="12"/>
      <name val="ＭＳ Ｐ明朝"/>
      <family val="1"/>
    </font>
    <font>
      <b/>
      <sz val="18"/>
      <color indexed="8"/>
      <name val="ＭＳ Ｐ明朝"/>
      <family val="1"/>
    </font>
    <font>
      <sz val="10"/>
      <color indexed="8"/>
      <name val="ＭＳ Ｐ明朝"/>
      <family val="1"/>
    </font>
    <font>
      <b/>
      <sz val="14"/>
      <color indexed="8"/>
      <name val="ＭＳ Ｐ明朝"/>
      <family val="1"/>
    </font>
    <font>
      <sz val="11"/>
      <color indexed="63"/>
      <name val="ＭＳ Ｐ明朝"/>
      <family val="1"/>
    </font>
    <font>
      <b/>
      <sz val="11"/>
      <color indexed="8"/>
      <name val="ＭＳ Ｐ明朝"/>
      <family val="1"/>
    </font>
    <font>
      <sz val="8"/>
      <name val="ＭＳ Ｐ明朝"/>
      <family val="1"/>
    </font>
    <font>
      <sz val="9"/>
      <name val="ＭＳ Ｐ明朝"/>
      <family val="1"/>
    </font>
    <font>
      <sz val="11"/>
      <color indexed="30"/>
      <name val="ＭＳ Ｐ明朝"/>
      <family val="1"/>
    </font>
    <font>
      <sz val="7"/>
      <name val="ＭＳ Ｐ明朝"/>
      <family val="1"/>
    </font>
    <font>
      <sz val="12"/>
      <name val="ＭＳ 明朝"/>
      <family val="1"/>
    </font>
    <font>
      <b/>
      <sz val="12"/>
      <name val="ＭＳ Ｐ明朝"/>
      <family val="1"/>
    </font>
    <font>
      <sz val="14"/>
      <name val="ＭＳ Ｐ明朝"/>
      <family val="1"/>
    </font>
    <font>
      <u val="single"/>
      <sz val="11"/>
      <name val="ＭＳ Ｐ明朝"/>
      <family val="1"/>
    </font>
    <font>
      <sz val="11"/>
      <name val="ＭＳ Ｐゴシック"/>
      <family val="3"/>
    </font>
    <font>
      <sz val="10.5"/>
      <name val="ＭＳ Ｐ明朝"/>
      <family val="1"/>
    </font>
    <font>
      <sz val="11"/>
      <color indexed="10"/>
      <name val="ＭＳ Ｐ明朝"/>
      <family val="1"/>
    </font>
    <font>
      <b/>
      <sz val="10"/>
      <name val="ＭＳ Ｐ明朝"/>
      <family val="1"/>
    </font>
    <font>
      <vertAlign val="superscript"/>
      <sz val="10"/>
      <name val="ＭＳ Ｐ明朝"/>
      <family val="1"/>
    </font>
    <font>
      <u val="single"/>
      <sz val="18"/>
      <name val="ＭＳ Ｐ明朝"/>
      <family val="1"/>
    </font>
    <font>
      <sz val="9.5"/>
      <color indexed="8"/>
      <name val="ＭＳ Ｐ明朝"/>
      <family val="1"/>
    </font>
    <font>
      <sz val="18"/>
      <color indexed="8"/>
      <name val="ＭＳ Ｐ明朝"/>
      <family val="1"/>
    </font>
    <font>
      <sz val="7"/>
      <color indexed="8"/>
      <name val="ＭＳ Ｐ明朝"/>
      <family val="1"/>
    </font>
    <font>
      <b/>
      <sz val="15"/>
      <color indexed="8"/>
      <name val="ＭＳ Ｐ明朝"/>
      <family val="1"/>
    </font>
    <font>
      <sz val="8.5"/>
      <name val="ＭＳ Ｐ明朝"/>
      <family val="1"/>
    </font>
    <font>
      <vertAlign val="superscript"/>
      <sz val="10.5"/>
      <name val="ＭＳ Ｐ明朝"/>
      <family val="1"/>
    </font>
    <font>
      <sz val="6"/>
      <name val="ＭＳ Ｐ明朝"/>
      <family val="1"/>
    </font>
    <font>
      <sz val="13.5"/>
      <name val="ＭＳ Ｐ明朝"/>
      <family val="1"/>
    </font>
    <font>
      <b/>
      <sz val="10"/>
      <color indexed="8"/>
      <name val="ＭＳ Ｐ明朝"/>
      <family val="1"/>
    </font>
    <font>
      <u val="single"/>
      <sz val="14"/>
      <color indexed="8"/>
      <name val="ＭＳ 明朝"/>
      <family val="1"/>
    </font>
    <font>
      <sz val="14"/>
      <color indexed="8"/>
      <name val="ＭＳ 明朝"/>
      <family val="1"/>
    </font>
    <font>
      <sz val="22"/>
      <name val="ＭＳ 明朝"/>
      <family val="1"/>
    </font>
    <font>
      <sz val="13"/>
      <color indexed="10"/>
      <name val="ＭＳ Ｐ明朝"/>
      <family val="1"/>
    </font>
    <font>
      <sz val="10"/>
      <color indexed="10"/>
      <name val="ＭＳ Ｐ明朝"/>
      <family val="1"/>
    </font>
    <font>
      <sz val="12"/>
      <color indexed="8"/>
      <name val="ＭＳ 明朝"/>
      <family val="1"/>
    </font>
    <font>
      <sz val="10"/>
      <color indexed="8"/>
      <name val="ＭＳ 明朝"/>
      <family val="1"/>
    </font>
    <font>
      <b/>
      <sz val="14"/>
      <color indexed="8"/>
      <name val="ＭＳ 明朝"/>
      <family val="1"/>
    </font>
    <font>
      <sz val="13.3"/>
      <color indexed="8"/>
      <name val="ＭＳ 明朝"/>
      <family val="1"/>
    </font>
    <font>
      <u val="single"/>
      <sz val="12"/>
      <color indexed="8"/>
      <name val="ＭＳ 明朝"/>
      <family val="1"/>
    </font>
    <font>
      <sz val="9"/>
      <color indexed="8"/>
      <name val="ＭＳ 明朝"/>
      <family val="1"/>
    </font>
    <font>
      <b/>
      <sz val="12"/>
      <color indexed="8"/>
      <name val="ＭＳ 明朝"/>
      <family val="1"/>
    </font>
    <font>
      <sz val="20"/>
      <color indexed="8"/>
      <name val="ＭＳ 明朝"/>
      <family val="1"/>
    </font>
    <font>
      <b/>
      <sz val="17"/>
      <color indexed="8"/>
      <name val="ＭＳ 明朝"/>
      <family val="1"/>
    </font>
    <font>
      <sz val="11"/>
      <color indexed="8"/>
      <name val="ＭＳ 明朝"/>
      <family val="1"/>
    </font>
    <font>
      <u val="single"/>
      <sz val="1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bottom style="thin"/>
    </border>
    <border>
      <left style="thin"/>
      <right style="thin"/>
      <top style="thin"/>
      <bottom style="thin"/>
    </border>
    <border>
      <left style="thin"/>
      <right style="thin"/>
      <top/>
      <bottom/>
    </border>
    <border>
      <left/>
      <right/>
      <top/>
      <bottom style="thin"/>
    </border>
    <border>
      <left/>
      <right style="thin"/>
      <top/>
      <bottom>
        <color indexed="63"/>
      </bottom>
    </border>
    <border>
      <left style="thin"/>
      <right>
        <color indexed="63"/>
      </right>
      <top style="thin"/>
      <bottom>
        <color indexed="63"/>
      </bottom>
    </border>
    <border>
      <left/>
      <right/>
      <top style="thin"/>
      <bottom>
        <color indexed="63"/>
      </bottom>
    </border>
    <border>
      <left>
        <color indexed="63"/>
      </left>
      <right style="thin"/>
      <top style="thin"/>
      <bottom>
        <color indexed="63"/>
      </bottom>
    </border>
    <border>
      <left style="thin"/>
      <right/>
      <top/>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right/>
      <top/>
      <bottom style="medium"/>
    </border>
    <border>
      <left style="thin"/>
      <right style="medium"/>
      <top/>
      <bottom>
        <color indexed="63"/>
      </bottom>
    </border>
    <border>
      <left style="thin"/>
      <right style="medium"/>
      <top/>
      <bottom style="thin"/>
    </border>
    <border>
      <left>
        <color indexed="63"/>
      </left>
      <right/>
      <top style="medium"/>
      <bottom style="medium"/>
    </border>
    <border>
      <left style="thin"/>
      <right style="medium"/>
      <top style="medium"/>
      <bottom style="medium"/>
    </border>
    <border>
      <left/>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right style="medium"/>
      <top style="thin"/>
      <bottom style="thin"/>
    </border>
    <border>
      <left style="medium"/>
      <right style="thin"/>
      <top/>
      <bottom style="thin"/>
    </border>
    <border>
      <left/>
      <right style="medium"/>
      <top style="medium"/>
      <bottom style="thin"/>
    </border>
    <border>
      <left style="medium"/>
      <right/>
      <top/>
      <bottom style="thin"/>
    </border>
    <border>
      <left/>
      <right style="medium"/>
      <top/>
      <bottom style="thin"/>
    </border>
    <border>
      <left style="thin"/>
      <right style="medium"/>
      <top style="thin"/>
      <bottom style="thin"/>
    </border>
    <border>
      <left style="thin"/>
      <right style="thin"/>
      <top style="thin"/>
      <bottom style="medium"/>
    </border>
    <border>
      <left/>
      <right/>
      <top style="thin"/>
      <bottom style="medium"/>
    </border>
    <border>
      <left style="thin"/>
      <right style="medium"/>
      <top style="thin"/>
      <bottom style="medium"/>
    </border>
    <border>
      <left style="thin"/>
      <right style="medium"/>
      <top style="medium"/>
      <bottom style="double"/>
    </border>
    <border>
      <left style="thin"/>
      <right style="medium"/>
      <top style="thin"/>
      <bottom>
        <color indexed="63"/>
      </bottom>
    </border>
    <border>
      <left style="thin"/>
      <right style="medium"/>
      <top style="double"/>
      <bottom>
        <color indexed="63"/>
      </bottom>
    </border>
    <border>
      <left style="thin"/>
      <right/>
      <top style="medium"/>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medium"/>
      <top style="thin">
        <color indexed="23"/>
      </top>
      <bottom style="thin"/>
    </border>
    <border>
      <left style="thin"/>
      <right style="thin">
        <color indexed="23"/>
      </right>
      <top style="thin"/>
      <bottom style="thin">
        <color indexed="23"/>
      </bottom>
    </border>
    <border>
      <left/>
      <right style="thin"/>
      <top style="thin">
        <color indexed="23"/>
      </top>
      <bottom style="medium"/>
    </border>
    <border>
      <left style="thin"/>
      <right style="medium"/>
      <top style="thin">
        <color indexed="23"/>
      </top>
      <bottom style="medium"/>
    </border>
    <border>
      <left style="thin">
        <color indexed="23"/>
      </left>
      <right/>
      <top style="thin"/>
      <bottom style="thin">
        <color indexed="23"/>
      </bottom>
    </border>
    <border>
      <left style="thin"/>
      <right style="thin">
        <color indexed="23"/>
      </right>
      <top style="thin">
        <color indexed="23"/>
      </top>
      <bottom style="medium"/>
    </border>
    <border>
      <left style="thin">
        <color indexed="23"/>
      </left>
      <right/>
      <top style="medium"/>
      <bottom style="medium"/>
    </border>
    <border>
      <left style="thin"/>
      <right style="thin">
        <color indexed="23"/>
      </right>
      <top style="medium"/>
      <bottom style="thin">
        <color indexed="23"/>
      </bottom>
    </border>
    <border>
      <left style="thin"/>
      <right style="thin">
        <color indexed="23"/>
      </right>
      <top style="thin">
        <color indexed="23"/>
      </top>
      <bottom style="thin"/>
    </border>
    <border>
      <left>
        <color indexed="63"/>
      </left>
      <right style="thin"/>
      <top style="medium"/>
      <bottom style="thin">
        <color indexed="23"/>
      </bottom>
    </border>
    <border>
      <left style="thin"/>
      <right style="medium"/>
      <top style="medium"/>
      <bottom style="thin">
        <color indexed="23"/>
      </bottom>
    </border>
    <border>
      <left style="thin">
        <color indexed="23"/>
      </left>
      <right>
        <color indexed="63"/>
      </right>
      <top style="medium"/>
      <bottom style="thin">
        <color indexed="23"/>
      </bottom>
    </border>
    <border>
      <left/>
      <right style="thin"/>
      <top style="thin"/>
      <bottom style="thin">
        <color indexed="23"/>
      </bottom>
    </border>
    <border>
      <left style="thin"/>
      <right style="medium"/>
      <top style="thin"/>
      <bottom style="thin">
        <color indexed="23"/>
      </bottom>
    </border>
    <border>
      <left style="thin">
        <color indexed="23"/>
      </left>
      <right/>
      <top style="thin"/>
      <bottom style="thin"/>
    </border>
    <border>
      <left style="thin">
        <color indexed="23"/>
      </left>
      <right/>
      <top style="thin"/>
      <bottom>
        <color indexed="63"/>
      </bottom>
    </border>
    <border>
      <left style="thin">
        <color indexed="23"/>
      </left>
      <right/>
      <top>
        <color indexed="63"/>
      </top>
      <bottom>
        <color indexed="63"/>
      </bottom>
    </border>
    <border>
      <left style="thin">
        <color indexed="23"/>
      </left>
      <right/>
      <top style="thin"/>
      <bottom style="medium"/>
    </border>
    <border>
      <left style="thin"/>
      <right style="thin">
        <color indexed="23"/>
      </right>
      <top style="medium"/>
      <bottom style="thin"/>
    </border>
    <border>
      <left style="thin">
        <color indexed="23"/>
      </left>
      <right style="thin">
        <color indexed="23"/>
      </right>
      <top style="medium"/>
      <bottom style="thin"/>
    </border>
    <border>
      <left style="thin">
        <color indexed="23"/>
      </left>
      <right style="thin"/>
      <top style="medium"/>
      <bottom style="thin"/>
    </border>
    <border>
      <left style="thin"/>
      <right style="thin">
        <color indexed="23"/>
      </right>
      <top style="thin"/>
      <bottom style="thin"/>
    </border>
    <border>
      <left style="thin">
        <color indexed="23"/>
      </left>
      <right style="thin"/>
      <top style="thin"/>
      <bottom style="thin"/>
    </border>
    <border>
      <left style="thin">
        <color indexed="23"/>
      </left>
      <right style="thin">
        <color indexed="23"/>
      </right>
      <top style="thin"/>
      <bottom style="thin"/>
    </border>
    <border>
      <left style="thin"/>
      <right>
        <color indexed="63"/>
      </right>
      <top style="double"/>
      <bottom>
        <color indexed="63"/>
      </bottom>
    </border>
    <border>
      <left style="thin"/>
      <right/>
      <top/>
      <bottom style="medium"/>
    </border>
    <border>
      <left/>
      <right/>
      <top style="double"/>
      <bottom>
        <color indexed="63"/>
      </bottom>
    </border>
    <border>
      <left>
        <color indexed="63"/>
      </left>
      <right style="thin"/>
      <top style="double"/>
      <bottom>
        <color indexed="63"/>
      </bottom>
    </border>
    <border>
      <left style="thin"/>
      <right style="thin">
        <color indexed="23"/>
      </right>
      <top>
        <color indexed="63"/>
      </top>
      <bottom>
        <color indexed="63"/>
      </bottom>
    </border>
    <border>
      <left style="thin"/>
      <right style="medium"/>
      <top style="medium"/>
      <bottom style="thin"/>
    </border>
    <border>
      <left style="medium"/>
      <right style="thin"/>
      <top style="thin"/>
      <bottom style="thin"/>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top style="thin"/>
      <bottom style="thin">
        <color indexed="23"/>
      </bottom>
    </border>
    <border>
      <left>
        <color indexed="63"/>
      </left>
      <right style="medium"/>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color indexed="63"/>
      </left>
      <right style="medium"/>
      <top style="thin">
        <color indexed="23"/>
      </top>
      <bottom style="thin">
        <color indexed="23"/>
      </bottom>
    </border>
    <border>
      <left style="thin"/>
      <right style="thin"/>
      <top style="thin">
        <color indexed="23"/>
      </top>
      <bottom style="thin"/>
    </border>
    <border>
      <left>
        <color indexed="63"/>
      </left>
      <right style="medium"/>
      <top style="thin">
        <color indexed="23"/>
      </top>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medium"/>
      <top style="thin">
        <color indexed="23"/>
      </top>
      <bottom style="thin">
        <color indexed="23"/>
      </bottom>
    </border>
    <border>
      <left style="thin"/>
      <right style="thin"/>
      <top>
        <color indexed="63"/>
      </top>
      <bottom style="thin">
        <color indexed="23"/>
      </bottom>
    </border>
    <border>
      <left style="thin"/>
      <right style="medium"/>
      <top>
        <color indexed="63"/>
      </top>
      <bottom style="thin">
        <color indexed="23"/>
      </bottom>
    </border>
    <border>
      <left style="thin"/>
      <right style="thin"/>
      <top style="thin"/>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border>
    <border>
      <left style="medium"/>
      <right/>
      <top style="medium"/>
      <bottom style="medium"/>
    </border>
    <border>
      <left style="medium"/>
      <right/>
      <top style="thin"/>
      <bottom style="medium"/>
    </border>
    <border>
      <left style="medium"/>
      <right>
        <color indexed="63"/>
      </right>
      <top/>
      <bottom/>
    </border>
    <border>
      <left style="medium"/>
      <right/>
      <top/>
      <bottom style="medium"/>
    </border>
    <border>
      <left/>
      <right/>
      <top style="thin"/>
      <bottom style="thin">
        <color indexed="23"/>
      </bottom>
    </border>
    <border>
      <left>
        <color indexed="63"/>
      </left>
      <right>
        <color indexed="63"/>
      </right>
      <top style="thin">
        <color indexed="23"/>
      </top>
      <bottom style="thin"/>
    </border>
    <border>
      <left style="hair"/>
      <right/>
      <top/>
      <bottom style="thin"/>
    </border>
    <border>
      <left style="thin">
        <color indexed="23"/>
      </left>
      <right>
        <color indexed="63"/>
      </right>
      <top style="thin">
        <color indexed="23"/>
      </top>
      <bottom style="thin"/>
    </border>
    <border>
      <left>
        <color indexed="63"/>
      </left>
      <right style="thin"/>
      <top style="thin">
        <color indexed="23"/>
      </top>
      <bottom style="thin"/>
    </border>
    <border>
      <left/>
      <right style="thin">
        <color indexed="23"/>
      </right>
      <top style="thin"/>
      <bottom style="thin"/>
    </border>
    <border>
      <left style="medium"/>
      <right/>
      <top style="medium"/>
      <bottom style="double"/>
    </border>
    <border>
      <left>
        <color indexed="63"/>
      </left>
      <right/>
      <top style="medium"/>
      <bottom style="double"/>
    </border>
    <border>
      <left style="thin"/>
      <right style="thin"/>
      <top style="medium"/>
      <bottom style="double"/>
    </border>
    <border>
      <left/>
      <right style="thin"/>
      <top style="medium"/>
      <bottom style="double"/>
    </border>
    <border>
      <left style="medium"/>
      <right style="thin"/>
      <top style="double"/>
      <bottom/>
    </border>
    <border>
      <left style="medium"/>
      <right style="thin"/>
      <top/>
      <bottom/>
    </border>
    <border>
      <left style="thin"/>
      <right>
        <color indexed="63"/>
      </right>
      <top style="double"/>
      <bottom style="thin">
        <color indexed="23"/>
      </bottom>
    </border>
    <border>
      <left>
        <color indexed="63"/>
      </left>
      <right>
        <color indexed="63"/>
      </right>
      <top style="double"/>
      <bottom style="thin">
        <color indexed="23"/>
      </bottom>
    </border>
    <border>
      <left>
        <color indexed="63"/>
      </left>
      <right style="thin"/>
      <top style="double"/>
      <bottom style="thin">
        <color indexed="23"/>
      </bottom>
    </border>
    <border>
      <left/>
      <right/>
      <top style="thin">
        <color indexed="23"/>
      </top>
      <bottom style="medium"/>
    </border>
    <border>
      <left style="thin">
        <color indexed="23"/>
      </left>
      <right/>
      <top style="thin">
        <color indexed="23"/>
      </top>
      <bottom style="medium"/>
    </border>
    <border>
      <left>
        <color indexed="63"/>
      </left>
      <right>
        <color indexed="63"/>
      </right>
      <top style="medium"/>
      <bottom style="thin">
        <color indexed="23"/>
      </bottom>
    </border>
    <border>
      <left style="thin"/>
      <right/>
      <top style="medium"/>
      <bottom>
        <color indexed="63"/>
      </bottom>
    </border>
    <border>
      <left style="thin"/>
      <right/>
      <top style="thin"/>
      <bottom style="thin">
        <color indexed="23"/>
      </bottom>
    </border>
    <border>
      <left/>
      <right style="thin"/>
      <top/>
      <bottom style="medium"/>
    </border>
    <border>
      <left style="medium"/>
      <right style="thin"/>
      <top style="thin"/>
      <bottom/>
    </border>
    <border>
      <left style="medium"/>
      <right style="thin"/>
      <top/>
      <bottom style="medium"/>
    </border>
    <border>
      <left/>
      <right style="medium"/>
      <top/>
      <bottom style="medium"/>
    </border>
    <border>
      <left style="thin"/>
      <right/>
      <top style="thin"/>
      <bottom style="medium"/>
    </border>
    <border>
      <left/>
      <right style="medium"/>
      <top style="thin"/>
      <bottom style="medium"/>
    </border>
    <border>
      <left style="thin"/>
      <right>
        <color indexed="63"/>
      </right>
      <top style="thin">
        <color indexed="23"/>
      </top>
      <bottom style="thin"/>
    </border>
    <border>
      <left style="thin"/>
      <right>
        <color indexed="63"/>
      </right>
      <top style="thin">
        <color indexed="23"/>
      </top>
      <bottom style="thin">
        <color indexed="23"/>
      </bottom>
    </border>
    <border>
      <left/>
      <right/>
      <top style="thin">
        <color indexed="23"/>
      </top>
      <bottom style="thin">
        <color indexed="23"/>
      </bottom>
    </border>
    <border>
      <left/>
      <right style="thin"/>
      <top style="thin">
        <color indexed="23"/>
      </top>
      <bottom style="thin">
        <color indexed="23"/>
      </bottom>
    </border>
    <border>
      <left/>
      <right style="medium"/>
      <top>
        <color indexed="63"/>
      </top>
      <bottom>
        <color indexed="63"/>
      </bottom>
    </border>
    <border>
      <left/>
      <right style="thin"/>
      <top style="thin"/>
      <bottom style="medium"/>
    </border>
    <border>
      <left>
        <color indexed="63"/>
      </left>
      <right style="thin">
        <color indexed="9"/>
      </right>
      <top>
        <color indexed="63"/>
      </top>
      <bottom>
        <color indexed="63"/>
      </bottom>
    </border>
  </borders>
  <cellStyleXfs count="7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7" fillId="0" borderId="0">
      <alignment vertical="center"/>
      <protection/>
    </xf>
    <xf numFmtId="0" fontId="91" fillId="32" borderId="0" applyNumberFormat="0" applyBorder="0" applyAlignment="0" applyProtection="0"/>
  </cellStyleXfs>
  <cellXfs count="1244">
    <xf numFmtId="0" fontId="0" fillId="0" borderId="0" xfId="0" applyFont="1" applyAlignment="1">
      <alignment vertical="center"/>
    </xf>
    <xf numFmtId="0" fontId="3" fillId="33" borderId="0" xfId="0" applyFont="1" applyFill="1" applyAlignment="1">
      <alignment vertical="center"/>
    </xf>
    <xf numFmtId="0" fontId="3" fillId="0" borderId="0" xfId="0" applyFont="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8" fillId="33" borderId="0" xfId="0" applyFont="1" applyFill="1" applyAlignment="1">
      <alignment horizontal="right" vertical="center"/>
    </xf>
    <xf numFmtId="0" fontId="3" fillId="33" borderId="0" xfId="0" applyFont="1" applyFill="1" applyAlignment="1">
      <alignment vertical="center"/>
    </xf>
    <xf numFmtId="0" fontId="7" fillId="33" borderId="0" xfId="0" applyFont="1" applyFill="1" applyAlignment="1">
      <alignment vertical="center"/>
    </xf>
    <xf numFmtId="0" fontId="5" fillId="33" borderId="0" xfId="0" applyFont="1" applyFill="1" applyAlignment="1">
      <alignment/>
    </xf>
    <xf numFmtId="0" fontId="3" fillId="0"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vertical="center"/>
    </xf>
    <xf numFmtId="0" fontId="9" fillId="33" borderId="0" xfId="0" applyFont="1" applyFill="1" applyAlignment="1">
      <alignment vertical="center"/>
    </xf>
    <xf numFmtId="0" fontId="10" fillId="0" borderId="0" xfId="0" applyFont="1" applyAlignment="1">
      <alignment vertical="center"/>
    </xf>
    <xf numFmtId="0" fontId="1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vertical="center"/>
    </xf>
    <xf numFmtId="0" fontId="12" fillId="33" borderId="0" xfId="0" applyFont="1" applyFill="1" applyAlignment="1">
      <alignment vertical="center"/>
    </xf>
    <xf numFmtId="0" fontId="13" fillId="33" borderId="0" xfId="0" applyFont="1" applyFill="1" applyAlignment="1">
      <alignment vertical="center"/>
    </xf>
    <xf numFmtId="0" fontId="10" fillId="0" borderId="0" xfId="0" applyFont="1" applyFill="1" applyBorder="1" applyAlignment="1">
      <alignment horizontal="left" vertical="center"/>
    </xf>
    <xf numFmtId="0" fontId="14" fillId="33" borderId="0" xfId="0" applyFont="1" applyFill="1" applyAlignment="1">
      <alignment horizontal="center" vertical="center"/>
    </xf>
    <xf numFmtId="0" fontId="14" fillId="33" borderId="0" xfId="0" applyFont="1" applyFill="1" applyAlignment="1">
      <alignment vertical="center"/>
    </xf>
    <xf numFmtId="0" fontId="15" fillId="33" borderId="0" xfId="0" applyFont="1" applyFill="1" applyAlignment="1">
      <alignment vertical="center"/>
    </xf>
    <xf numFmtId="0" fontId="9" fillId="33" borderId="0" xfId="0" applyFont="1" applyFill="1" applyAlignment="1">
      <alignment horizontal="right" vertical="center"/>
    </xf>
    <xf numFmtId="0" fontId="16" fillId="33" borderId="0" xfId="0" applyFont="1" applyFill="1" applyAlignment="1">
      <alignment/>
    </xf>
    <xf numFmtId="0" fontId="17" fillId="0" borderId="0" xfId="0" applyFont="1" applyAlignment="1">
      <alignment vertical="center"/>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horizontal="left" vertical="center"/>
    </xf>
    <xf numFmtId="0" fontId="16" fillId="33" borderId="0" xfId="0" applyFont="1" applyFill="1" applyAlignment="1">
      <alignment horizontal="center" vertical="center"/>
    </xf>
    <xf numFmtId="0" fontId="18" fillId="33" borderId="0" xfId="0" applyFont="1" applyFill="1" applyAlignment="1">
      <alignment vertical="center"/>
    </xf>
    <xf numFmtId="0" fontId="15" fillId="33" borderId="0" xfId="0" applyFont="1" applyFill="1" applyAlignment="1">
      <alignment vertical="center"/>
    </xf>
    <xf numFmtId="0" fontId="8" fillId="33" borderId="0" xfId="0" applyFont="1" applyFill="1" applyAlignment="1">
      <alignment vertical="center"/>
    </xf>
    <xf numFmtId="3" fontId="3" fillId="0" borderId="10"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0" fontId="0" fillId="0" borderId="0" xfId="0" applyBorder="1" applyAlignment="1">
      <alignment vertical="center"/>
    </xf>
    <xf numFmtId="3" fontId="3" fillId="0" borderId="13" xfId="0" applyNumberFormat="1" applyFont="1" applyFill="1" applyBorder="1" applyAlignment="1">
      <alignment vertical="center"/>
    </xf>
    <xf numFmtId="0" fontId="3" fillId="0" borderId="0" xfId="0" applyFont="1" applyFill="1" applyAlignment="1" applyProtection="1">
      <alignment horizontal="lef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5"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vertical="center"/>
      <protection hidden="1"/>
    </xf>
    <xf numFmtId="49" fontId="25" fillId="33" borderId="0"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left" vertical="center"/>
      <protection hidden="1"/>
    </xf>
    <xf numFmtId="0" fontId="26"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19" fillId="33" borderId="0"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shrinkToFit="1"/>
      <protection hidden="1"/>
    </xf>
    <xf numFmtId="49" fontId="3" fillId="33" borderId="0" xfId="0" applyNumberFormat="1"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protection locked="0"/>
    </xf>
    <xf numFmtId="0" fontId="19"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20" fillId="33" borderId="0" xfId="0" applyFont="1" applyFill="1" applyBorder="1" applyAlignment="1" applyProtection="1">
      <alignment vertical="top"/>
      <protection hidden="1"/>
    </xf>
    <xf numFmtId="0" fontId="28"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vertical="center"/>
      <protection hidden="1"/>
    </xf>
    <xf numFmtId="0" fontId="19" fillId="33" borderId="0" xfId="0" applyFont="1" applyFill="1" applyBorder="1" applyAlignment="1" applyProtection="1">
      <alignment vertical="top"/>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vertical="center"/>
      <protection hidden="1"/>
    </xf>
    <xf numFmtId="49" fontId="6" fillId="33" borderId="0" xfId="0" applyNumberFormat="1" applyFont="1" applyFill="1" applyBorder="1" applyAlignment="1" applyProtection="1">
      <alignment vertical="center"/>
      <protection hidden="1"/>
    </xf>
    <xf numFmtId="0" fontId="25" fillId="33" borderId="0" xfId="0" applyFont="1" applyFill="1" applyBorder="1" applyAlignment="1" applyProtection="1">
      <alignment vertical="center"/>
      <protection hidden="1"/>
    </xf>
    <xf numFmtId="0" fontId="30" fillId="33" borderId="0" xfId="0" applyFont="1" applyFill="1" applyBorder="1" applyAlignment="1" applyProtection="1">
      <alignment horizontal="right" vertical="center"/>
      <protection hidden="1"/>
    </xf>
    <xf numFmtId="180" fontId="3" fillId="33" borderId="0" xfId="0" applyNumberFormat="1" applyFont="1" applyFill="1" applyBorder="1" applyAlignment="1" applyProtection="1">
      <alignment vertical="center"/>
      <protection hidden="1"/>
    </xf>
    <xf numFmtId="0" fontId="20" fillId="33" borderId="0" xfId="0" applyFont="1" applyFill="1" applyBorder="1" applyAlignment="1" applyProtection="1">
      <alignment horizontal="left" vertical="center"/>
      <protection hidden="1"/>
    </xf>
    <xf numFmtId="0" fontId="30"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0" fontId="19"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vertical="center" shrinkToFit="1"/>
      <protection hidden="1"/>
    </xf>
    <xf numFmtId="0" fontId="3" fillId="33" borderId="15" xfId="0" applyFont="1" applyFill="1" applyBorder="1" applyAlignment="1" applyProtection="1">
      <alignment vertical="center" shrinkToFit="1"/>
      <protection hidden="1"/>
    </xf>
    <xf numFmtId="0" fontId="7" fillId="33" borderId="0" xfId="0" applyFont="1" applyFill="1" applyBorder="1" applyAlignment="1" applyProtection="1">
      <alignment vertical="center"/>
      <protection hidden="1"/>
    </xf>
    <xf numFmtId="3" fontId="3" fillId="33" borderId="0" xfId="0" applyNumberFormat="1" applyFont="1" applyFill="1" applyBorder="1" applyAlignment="1" applyProtection="1">
      <alignment horizontal="center"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18" xfId="0" applyFont="1" applyFill="1" applyBorder="1" applyAlignment="1" applyProtection="1">
      <alignment vertical="center"/>
      <protection hidden="1"/>
    </xf>
    <xf numFmtId="0" fontId="3" fillId="33" borderId="19" xfId="0" applyFont="1" applyFill="1" applyBorder="1" applyAlignment="1" applyProtection="1">
      <alignment vertical="center"/>
      <protection hidden="1"/>
    </xf>
    <xf numFmtId="0" fontId="3" fillId="33" borderId="0" xfId="0" applyFont="1" applyFill="1" applyBorder="1" applyAlignment="1" applyProtection="1">
      <alignment vertical="center"/>
      <protection locked="0"/>
    </xf>
    <xf numFmtId="0" fontId="3" fillId="33" borderId="15" xfId="0" applyFont="1" applyFill="1" applyBorder="1" applyAlignment="1" applyProtection="1">
      <alignment vertical="center"/>
      <protection hidden="1"/>
    </xf>
    <xf numFmtId="0" fontId="3" fillId="33" borderId="20" xfId="0" applyFont="1" applyFill="1" applyBorder="1" applyAlignment="1" applyProtection="1">
      <alignment vertical="center"/>
      <protection hidden="1"/>
    </xf>
    <xf numFmtId="0" fontId="3" fillId="33" borderId="21" xfId="0" applyFont="1" applyFill="1" applyBorder="1" applyAlignment="1" applyProtection="1">
      <alignment vertical="center"/>
      <protection hidden="1"/>
    </xf>
    <xf numFmtId="49" fontId="3" fillId="33" borderId="0" xfId="0" applyNumberFormat="1" applyFont="1" applyFill="1" applyBorder="1" applyAlignment="1" applyProtection="1">
      <alignment horizontal="center" vertical="center"/>
      <protection hidden="1"/>
    </xf>
    <xf numFmtId="0" fontId="3" fillId="0" borderId="17" xfId="0" applyFont="1" applyFill="1" applyBorder="1" applyAlignment="1" applyProtection="1">
      <alignment vertical="center"/>
      <protection locked="0"/>
    </xf>
    <xf numFmtId="0" fontId="3" fillId="33" borderId="19"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33" borderId="15" xfId="0" applyFont="1" applyFill="1" applyBorder="1" applyAlignment="1" applyProtection="1">
      <alignment horizontal="left" vertical="center"/>
      <protection locked="0"/>
    </xf>
    <xf numFmtId="0" fontId="19" fillId="33" borderId="0"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3" fillId="33" borderId="19" xfId="0" applyFont="1" applyFill="1" applyBorder="1" applyAlignment="1" applyProtection="1">
      <alignment vertical="center"/>
      <protection locked="0"/>
    </xf>
    <xf numFmtId="0" fontId="20" fillId="33" borderId="0" xfId="0" applyFont="1" applyFill="1" applyBorder="1" applyAlignment="1" applyProtection="1">
      <alignment horizontal="left" vertical="center"/>
      <protection locked="0"/>
    </xf>
    <xf numFmtId="0" fontId="20" fillId="33" borderId="15" xfId="0" applyFont="1" applyFill="1" applyBorder="1" applyAlignment="1" applyProtection="1">
      <alignment horizontal="left" vertical="center"/>
      <protection locked="0"/>
    </xf>
    <xf numFmtId="0" fontId="20" fillId="33" borderId="17" xfId="0" applyFont="1" applyFill="1" applyBorder="1" applyAlignment="1" applyProtection="1">
      <alignment vertical="center"/>
      <protection hidden="1"/>
    </xf>
    <xf numFmtId="0" fontId="20" fillId="33" borderId="18" xfId="0" applyFont="1" applyFill="1" applyBorder="1" applyAlignment="1" applyProtection="1">
      <alignment vertical="center"/>
      <protection hidden="1"/>
    </xf>
    <xf numFmtId="0" fontId="20" fillId="33" borderId="15" xfId="0" applyFont="1" applyFill="1" applyBorder="1" applyAlignment="1" applyProtection="1">
      <alignment vertical="center"/>
      <protection hidden="1"/>
    </xf>
    <xf numFmtId="0" fontId="20" fillId="33" borderId="21" xfId="0" applyFont="1" applyFill="1" applyBorder="1" applyAlignment="1" applyProtection="1">
      <alignment vertical="center" wrapText="1"/>
      <protection hidden="1"/>
    </xf>
    <xf numFmtId="0" fontId="20" fillId="33" borderId="21" xfId="0" applyFont="1" applyFill="1" applyBorder="1" applyAlignment="1" applyProtection="1">
      <alignment vertical="center"/>
      <protection hidden="1"/>
    </xf>
    <xf numFmtId="0" fontId="20" fillId="0" borderId="17" xfId="0" applyFont="1" applyBorder="1" applyAlignment="1" applyProtection="1">
      <alignment vertical="center"/>
      <protection hidden="1"/>
    </xf>
    <xf numFmtId="0" fontId="20" fillId="0" borderId="18"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15" xfId="0" applyFont="1" applyBorder="1" applyAlignment="1" applyProtection="1">
      <alignment vertical="center"/>
      <protection hidden="1"/>
    </xf>
    <xf numFmtId="0" fontId="20" fillId="33" borderId="0" xfId="0" applyFont="1" applyFill="1" applyBorder="1" applyAlignment="1" applyProtection="1">
      <alignment horizontal="center" vertical="center"/>
      <protection hidden="1"/>
    </xf>
    <xf numFmtId="0" fontId="20" fillId="33" borderId="15" xfId="0" applyFont="1" applyFill="1" applyBorder="1" applyAlignment="1" applyProtection="1">
      <alignment vertical="top"/>
      <protection hidden="1"/>
    </xf>
    <xf numFmtId="0" fontId="7" fillId="33" borderId="22" xfId="0" applyFont="1" applyFill="1" applyBorder="1" applyAlignment="1" applyProtection="1">
      <alignment vertical="center"/>
      <protection hidden="1"/>
    </xf>
    <xf numFmtId="0" fontId="3" fillId="0" borderId="22" xfId="0" applyFont="1" applyFill="1" applyBorder="1" applyAlignment="1" applyProtection="1">
      <alignment vertical="center"/>
      <protection hidden="1"/>
    </xf>
    <xf numFmtId="0" fontId="7" fillId="33" borderId="23"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21"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0" fontId="3" fillId="0" borderId="0" xfId="68" applyFont="1" applyFill="1" applyBorder="1" applyAlignment="1" applyProtection="1">
      <alignment horizontal="center" vertical="center"/>
      <protection hidden="1"/>
    </xf>
    <xf numFmtId="0" fontId="3" fillId="0" borderId="0" xfId="68" applyFont="1" applyFill="1" applyBorder="1" applyAlignment="1" applyProtection="1">
      <alignment vertical="center" wrapText="1"/>
      <protection hidden="1"/>
    </xf>
    <xf numFmtId="0" fontId="3" fillId="33" borderId="0" xfId="0" applyFont="1" applyFill="1" applyAlignment="1" applyProtection="1">
      <alignment horizontal="left" vertical="center"/>
      <protection hidden="1"/>
    </xf>
    <xf numFmtId="0" fontId="3" fillId="33" borderId="0" xfId="0" applyFont="1" applyFill="1" applyAlignment="1" applyProtection="1">
      <alignment vertical="center"/>
      <protection hidden="1"/>
    </xf>
    <xf numFmtId="0" fontId="3" fillId="0" borderId="0" xfId="68" applyFont="1" applyFill="1" applyBorder="1" applyAlignment="1" applyProtection="1">
      <alignment vertical="center"/>
      <protection hidden="1"/>
    </xf>
    <xf numFmtId="0" fontId="20" fillId="33" borderId="0" xfId="0" applyFont="1" applyFill="1" applyAlignment="1" applyProtection="1">
      <alignment vertical="center"/>
      <protection hidden="1"/>
    </xf>
    <xf numFmtId="9" fontId="20" fillId="33" borderId="0" xfId="0" applyNumberFormat="1" applyFont="1" applyFill="1" applyAlignment="1" applyProtection="1">
      <alignment vertical="center"/>
      <protection hidden="1"/>
    </xf>
    <xf numFmtId="0" fontId="6" fillId="0" borderId="0" xfId="68" applyFont="1" applyFill="1" applyBorder="1" applyAlignment="1" applyProtection="1">
      <alignment horizontal="center" vertical="center"/>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pplyProtection="1">
      <alignment horizontal="left" vertical="center"/>
      <protection hidden="1"/>
    </xf>
    <xf numFmtId="0" fontId="3" fillId="0" borderId="0" xfId="68" applyFont="1" applyFill="1" applyBorder="1" applyAlignment="1" applyProtection="1">
      <alignment vertical="center" textRotation="255" wrapText="1"/>
      <protection hidden="1"/>
    </xf>
    <xf numFmtId="0" fontId="30" fillId="0" borderId="0" xfId="68" applyFont="1" applyFill="1" applyBorder="1" applyAlignment="1" applyProtection="1">
      <alignment horizontal="left" vertical="center"/>
      <protection hidden="1"/>
    </xf>
    <xf numFmtId="0" fontId="30" fillId="0" borderId="0" xfId="68" applyFont="1" applyFill="1" applyBorder="1" applyAlignment="1" applyProtection="1">
      <alignment vertical="center"/>
      <protection hidden="1"/>
    </xf>
    <xf numFmtId="0" fontId="6" fillId="0" borderId="0" xfId="68"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shrinkToFit="1"/>
      <protection hidden="1"/>
    </xf>
    <xf numFmtId="0" fontId="6" fillId="33" borderId="24" xfId="0" applyFont="1" applyFill="1" applyBorder="1" applyAlignment="1" applyProtection="1">
      <alignment vertical="center"/>
      <protection hidden="1"/>
    </xf>
    <xf numFmtId="0" fontId="3" fillId="33" borderId="22" xfId="0" applyFont="1" applyFill="1" applyBorder="1" applyAlignment="1" applyProtection="1">
      <alignment vertical="center"/>
      <protection hidden="1"/>
    </xf>
    <xf numFmtId="0" fontId="7" fillId="0" borderId="14" xfId="68" applyFont="1" applyFill="1" applyBorder="1" applyAlignment="1" applyProtection="1">
      <alignment horizontal="left" vertical="center"/>
      <protection hidden="1"/>
    </xf>
    <xf numFmtId="0" fontId="7" fillId="0" borderId="14" xfId="68" applyFont="1" applyFill="1" applyBorder="1" applyAlignment="1" applyProtection="1">
      <alignment horizontal="center" vertical="center"/>
      <protection hidden="1"/>
    </xf>
    <xf numFmtId="0" fontId="32" fillId="33" borderId="0" xfId="0" applyFont="1" applyFill="1" applyBorder="1" applyAlignment="1">
      <alignment horizontal="center" vertical="center"/>
    </xf>
    <xf numFmtId="38" fontId="3" fillId="33" borderId="0" xfId="50" applyFont="1" applyFill="1" applyBorder="1" applyAlignment="1">
      <alignment vertical="center"/>
    </xf>
    <xf numFmtId="0" fontId="3" fillId="33" borderId="25" xfId="0" applyFont="1" applyFill="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vertical="center"/>
    </xf>
    <xf numFmtId="0" fontId="3" fillId="0" borderId="23" xfId="0" applyFont="1" applyBorder="1" applyAlignment="1">
      <alignment horizontal="center" vertical="center"/>
    </xf>
    <xf numFmtId="0" fontId="3" fillId="0" borderId="22" xfId="0" applyFont="1" applyBorder="1" applyAlignment="1">
      <alignment horizontal="left" vertical="center" indent="1"/>
    </xf>
    <xf numFmtId="0" fontId="7" fillId="0" borderId="27" xfId="0" applyFont="1" applyBorder="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vertical="center" wrapText="1"/>
    </xf>
    <xf numFmtId="0" fontId="3" fillId="33" borderId="0" xfId="0" applyFont="1" applyFill="1" applyAlignment="1">
      <alignment horizontal="center" vertical="center"/>
    </xf>
    <xf numFmtId="38" fontId="3" fillId="33" borderId="0" xfId="50" applyFont="1" applyFill="1" applyAlignment="1">
      <alignment vertical="center"/>
    </xf>
    <xf numFmtId="0" fontId="3" fillId="0" borderId="0" xfId="0" applyFont="1" applyAlignment="1">
      <alignment horizontal="center" vertical="center"/>
    </xf>
    <xf numFmtId="38" fontId="3" fillId="0" borderId="0" xfId="50" applyFont="1" applyAlignment="1">
      <alignment vertical="center"/>
    </xf>
    <xf numFmtId="0" fontId="3" fillId="0" borderId="0" xfId="0" applyFont="1" applyAlignment="1">
      <alignment horizontal="right" vertical="center"/>
    </xf>
    <xf numFmtId="0" fontId="3" fillId="33" borderId="0" xfId="0" applyFont="1" applyFill="1" applyAlignment="1">
      <alignment horizontal="right" vertical="center"/>
    </xf>
    <xf numFmtId="0" fontId="10" fillId="33" borderId="0" xfId="0" applyFont="1" applyFill="1" applyAlignment="1">
      <alignment horizontal="right" vertical="center"/>
    </xf>
    <xf numFmtId="0" fontId="3" fillId="0" borderId="21" xfId="0" applyFont="1" applyFill="1" applyBorder="1" applyAlignment="1">
      <alignment horizontal="center" vertical="center"/>
    </xf>
    <xf numFmtId="0" fontId="3" fillId="0" borderId="0" xfId="0" applyFont="1" applyBorder="1" applyAlignment="1">
      <alignment horizontal="center" vertical="center"/>
    </xf>
    <xf numFmtId="0" fontId="3" fillId="0" borderId="27"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xf>
    <xf numFmtId="0" fontId="3" fillId="33" borderId="12"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0" xfId="0" applyNumberFormat="1" applyFont="1" applyFill="1" applyBorder="1" applyAlignment="1">
      <alignment vertical="center"/>
    </xf>
    <xf numFmtId="0" fontId="20" fillId="33" borderId="32"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3" fillId="33" borderId="37" xfId="0" applyFont="1" applyFill="1" applyBorder="1" applyAlignment="1">
      <alignment horizontal="center" vertical="center"/>
    </xf>
    <xf numFmtId="0" fontId="22" fillId="33" borderId="11" xfId="0" applyFont="1" applyFill="1" applyBorder="1" applyAlignment="1">
      <alignment horizontal="center" vertical="center" wrapText="1"/>
    </xf>
    <xf numFmtId="0" fontId="7" fillId="33" borderId="38" xfId="0" applyFont="1" applyFill="1" applyBorder="1" applyAlignment="1">
      <alignment horizontal="center" vertical="center" wrapText="1"/>
    </xf>
    <xf numFmtId="3" fontId="3" fillId="33" borderId="10" xfId="0" applyNumberFormat="1" applyFont="1" applyFill="1" applyBorder="1" applyAlignment="1">
      <alignment horizontal="right" vertical="center"/>
    </xf>
    <xf numFmtId="3" fontId="3" fillId="33" borderId="10" xfId="0" applyNumberFormat="1" applyFont="1" applyFill="1" applyBorder="1" applyAlignment="1">
      <alignment vertical="center"/>
    </xf>
    <xf numFmtId="0" fontId="3" fillId="33" borderId="39" xfId="0" applyFont="1" applyFill="1" applyBorder="1" applyAlignment="1">
      <alignment horizontal="center" vertical="center"/>
    </xf>
    <xf numFmtId="3" fontId="3" fillId="0" borderId="40" xfId="0" applyNumberFormat="1" applyFont="1" applyFill="1" applyBorder="1" applyAlignment="1">
      <alignment vertical="center"/>
    </xf>
    <xf numFmtId="0" fontId="3" fillId="0" borderId="23"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wrapText="1"/>
    </xf>
    <xf numFmtId="0" fontId="3" fillId="33" borderId="43" xfId="0" applyFont="1" applyFill="1" applyBorder="1" applyAlignment="1">
      <alignment horizontal="center" vertical="center"/>
    </xf>
    <xf numFmtId="0" fontId="7" fillId="0" borderId="44" xfId="0" applyFont="1" applyFill="1" applyBorder="1" applyAlignment="1">
      <alignment vertical="center" wrapText="1"/>
    </xf>
    <xf numFmtId="0" fontId="3" fillId="0" borderId="45" xfId="0" applyFont="1" applyBorder="1" applyAlignment="1">
      <alignment vertical="center"/>
    </xf>
    <xf numFmtId="0" fontId="7" fillId="0" borderId="27" xfId="0" applyFont="1" applyBorder="1" applyAlignment="1">
      <alignment vertical="center" wrapText="1" shrinkToFit="1"/>
    </xf>
    <xf numFmtId="0" fontId="20" fillId="33" borderId="46"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33" borderId="29" xfId="0" applyFont="1" applyFill="1" applyBorder="1" applyAlignment="1">
      <alignment vertical="center" wrapText="1"/>
    </xf>
    <xf numFmtId="0" fontId="10" fillId="33" borderId="3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Border="1" applyAlignment="1">
      <alignment horizontal="center" vertical="center"/>
    </xf>
    <xf numFmtId="0" fontId="3" fillId="0" borderId="14" xfId="0" applyFont="1" applyFill="1" applyBorder="1" applyAlignment="1">
      <alignment horizontal="center" vertical="center"/>
    </xf>
    <xf numFmtId="0" fontId="5" fillId="33" borderId="0" xfId="0" applyFont="1" applyFill="1" applyAlignment="1">
      <alignment vertical="center"/>
    </xf>
    <xf numFmtId="0" fontId="3" fillId="33" borderId="12" xfId="0" applyFont="1" applyFill="1" applyBorder="1" applyAlignment="1">
      <alignment horizontal="center" vertical="center"/>
    </xf>
    <xf numFmtId="0" fontId="10" fillId="0" borderId="0" xfId="0" applyFont="1" applyFill="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vertical="center" wrapText="1" shrinkToFit="1"/>
    </xf>
    <xf numFmtId="0" fontId="3" fillId="0" borderId="50" xfId="0" applyFont="1" applyBorder="1" applyAlignment="1">
      <alignment horizontal="center" vertical="center" wrapText="1"/>
    </xf>
    <xf numFmtId="0" fontId="3" fillId="0" borderId="44" xfId="0" applyFont="1" applyBorder="1" applyAlignment="1">
      <alignment vertical="center" wrapText="1" shrinkToFit="1"/>
    </xf>
    <xf numFmtId="0" fontId="3" fillId="0" borderId="51" xfId="0" applyFont="1" applyFill="1" applyBorder="1" applyAlignment="1">
      <alignment horizontal="center" vertical="center"/>
    </xf>
    <xf numFmtId="0" fontId="3" fillId="0" borderId="52" xfId="0" applyFont="1" applyBorder="1" applyAlignment="1">
      <alignment vertical="center" wrapText="1" shrinkToFi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vertical="center"/>
    </xf>
    <xf numFmtId="0" fontId="3" fillId="0" borderId="60"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vertical="center"/>
    </xf>
    <xf numFmtId="0" fontId="3" fillId="0" borderId="63" xfId="0" applyFont="1" applyFill="1" applyBorder="1" applyAlignment="1">
      <alignment horizontal="center" vertical="center"/>
    </xf>
    <xf numFmtId="0" fontId="3" fillId="0" borderId="26" xfId="0" applyFont="1" applyBorder="1" applyAlignment="1">
      <alignment vertical="center" wrapText="1" shrinkToFit="1"/>
    </xf>
    <xf numFmtId="0" fontId="3" fillId="0" borderId="62" xfId="0" applyFont="1" applyBorder="1" applyAlignment="1">
      <alignment vertical="center"/>
    </xf>
    <xf numFmtId="0" fontId="3" fillId="0" borderId="24" xfId="0" applyFont="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Border="1" applyAlignment="1">
      <alignment horizontal="center" vertical="center"/>
    </xf>
    <xf numFmtId="0" fontId="3" fillId="0" borderId="24" xfId="0" applyFont="1" applyBorder="1" applyAlignment="1">
      <alignment horizontal="center" vertical="center"/>
    </xf>
    <xf numFmtId="0" fontId="3" fillId="0" borderId="63" xfId="0" applyFont="1" applyBorder="1" applyAlignment="1">
      <alignment horizontal="center" vertical="center"/>
    </xf>
    <xf numFmtId="0" fontId="3" fillId="0" borderId="66" xfId="0" applyFont="1" applyBorder="1" applyAlignment="1">
      <alignment horizontal="center" vertical="center"/>
    </xf>
    <xf numFmtId="0" fontId="3" fillId="0" borderId="55" xfId="0" applyFont="1" applyBorder="1" applyAlignment="1">
      <alignment horizontal="center" vertical="center"/>
    </xf>
    <xf numFmtId="0" fontId="3" fillId="33" borderId="67" xfId="0" applyFont="1" applyFill="1" applyBorder="1" applyAlignment="1">
      <alignment horizontal="center" vertical="center" wrapText="1"/>
    </xf>
    <xf numFmtId="0" fontId="3" fillId="33" borderId="68" xfId="0" applyFont="1" applyFill="1" applyBorder="1" applyAlignment="1">
      <alignment horizontal="center" vertical="center" shrinkToFi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70" xfId="0" applyFont="1" applyFill="1" applyBorder="1" applyAlignment="1">
      <alignment horizontal="center" vertical="center" wrapText="1"/>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shrinkToFit="1"/>
    </xf>
    <xf numFmtId="0" fontId="3" fillId="33" borderId="72"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67" xfId="0" applyFont="1" applyFill="1" applyBorder="1" applyAlignment="1">
      <alignment horizontal="center" vertical="center" shrinkToFit="1"/>
    </xf>
    <xf numFmtId="0" fontId="10" fillId="33" borderId="70"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3" fillId="0" borderId="39" xfId="0" applyFont="1" applyFill="1" applyBorder="1" applyAlignment="1">
      <alignment vertical="center" shrinkToFit="1"/>
    </xf>
    <xf numFmtId="0" fontId="7" fillId="0" borderId="26" xfId="0" applyFont="1" applyBorder="1" applyAlignment="1">
      <alignment vertical="center" wrapText="1"/>
    </xf>
    <xf numFmtId="0" fontId="7" fillId="0" borderId="39" xfId="0" applyFont="1" applyBorder="1" applyAlignment="1">
      <alignment vertical="center" wrapText="1" shrinkToFit="1"/>
    </xf>
    <xf numFmtId="0" fontId="3" fillId="0" borderId="73" xfId="0" applyFont="1" applyBorder="1" applyAlignment="1">
      <alignment vertical="center" wrapText="1"/>
    </xf>
    <xf numFmtId="0" fontId="3" fillId="0" borderId="74" xfId="0" applyFont="1" applyBorder="1" applyAlignment="1">
      <alignment vertical="center" wrapText="1"/>
    </xf>
    <xf numFmtId="0" fontId="0" fillId="0" borderId="75" xfId="0" applyBorder="1" applyAlignment="1">
      <alignment vertical="center"/>
    </xf>
    <xf numFmtId="0" fontId="0" fillId="0" borderId="76"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5" xfId="0" applyBorder="1" applyAlignment="1">
      <alignment vertical="center"/>
    </xf>
    <xf numFmtId="0" fontId="36" fillId="33" borderId="0" xfId="0" applyFont="1" applyFill="1" applyAlignment="1">
      <alignment vertical="center"/>
    </xf>
    <xf numFmtId="0" fontId="3" fillId="33" borderId="29" xfId="0" applyFont="1" applyFill="1" applyBorder="1" applyAlignment="1">
      <alignment vertical="center" shrinkToFit="1"/>
    </xf>
    <xf numFmtId="0" fontId="10" fillId="0" borderId="0" xfId="0" applyFont="1" applyAlignment="1">
      <alignment vertical="center" shrinkToFit="1"/>
    </xf>
    <xf numFmtId="0" fontId="3" fillId="0" borderId="0" xfId="0" applyFont="1" applyAlignment="1">
      <alignment vertical="center" shrinkToFit="1"/>
    </xf>
    <xf numFmtId="0" fontId="3" fillId="0" borderId="61" xfId="0" applyFont="1" applyBorder="1" applyAlignment="1">
      <alignment horizontal="center" vertical="center"/>
    </xf>
    <xf numFmtId="0" fontId="3" fillId="0" borderId="53" xfId="0" applyFont="1" applyBorder="1" applyAlignment="1">
      <alignment horizontal="center" vertical="center"/>
    </xf>
    <xf numFmtId="0" fontId="3" fillId="0" borderId="77" xfId="0" applyFont="1" applyBorder="1" applyAlignment="1">
      <alignment horizontal="center" vertical="center"/>
    </xf>
    <xf numFmtId="0" fontId="3" fillId="0" borderId="50" xfId="0" applyFont="1" applyBorder="1" applyAlignment="1">
      <alignment horizontal="center" vertical="center"/>
    </xf>
    <xf numFmtId="0" fontId="7" fillId="33" borderId="78" xfId="0" applyFont="1" applyFill="1" applyBorder="1" applyAlignment="1">
      <alignment horizontal="center" vertical="center"/>
    </xf>
    <xf numFmtId="0" fontId="7" fillId="33" borderId="39" xfId="0" applyFont="1" applyFill="1" applyBorder="1" applyAlignment="1">
      <alignment horizontal="center" vertical="center"/>
    </xf>
    <xf numFmtId="0" fontId="3" fillId="0" borderId="0" xfId="0" applyFont="1" applyFill="1" applyBorder="1" applyAlignment="1" applyProtection="1">
      <alignment horizontal="center" vertical="center" shrinkToFit="1"/>
      <protection hidden="1"/>
    </xf>
    <xf numFmtId="0" fontId="3" fillId="33" borderId="16" xfId="0" applyFont="1" applyFill="1" applyBorder="1" applyAlignment="1" applyProtection="1">
      <alignment horizontal="center" vertical="center"/>
      <protection locked="0"/>
    </xf>
    <xf numFmtId="0" fontId="20" fillId="33" borderId="17" xfId="0" applyFont="1" applyFill="1" applyBorder="1" applyAlignment="1" applyProtection="1">
      <alignment horizontal="left" vertical="center"/>
      <protection hidden="1"/>
    </xf>
    <xf numFmtId="0" fontId="20" fillId="33" borderId="15" xfId="0" applyFont="1" applyFill="1" applyBorder="1" applyAlignment="1" applyProtection="1">
      <alignment horizontal="left" vertical="center" shrinkToFit="1"/>
      <protection hidden="1"/>
    </xf>
    <xf numFmtId="0" fontId="3" fillId="33" borderId="14"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hidden="1"/>
    </xf>
    <xf numFmtId="0" fontId="3" fillId="0" borderId="0" xfId="0" applyFont="1" applyFill="1" applyAlignment="1" applyProtection="1">
      <alignment vertical="center"/>
      <protection hidden="1"/>
    </xf>
    <xf numFmtId="0" fontId="8"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right" vertical="top"/>
      <protection hidden="1"/>
    </xf>
    <xf numFmtId="0" fontId="3" fillId="0" borderId="0" xfId="70" applyFont="1" applyBorder="1" applyAlignment="1" applyProtection="1">
      <alignment vertical="center" wrapText="1"/>
      <protection hidden="1"/>
    </xf>
    <xf numFmtId="3" fontId="6" fillId="33" borderId="0" xfId="0" applyNumberFormat="1" applyFont="1" applyFill="1" applyBorder="1" applyAlignment="1" applyProtection="1">
      <alignment horizontal="left" vertical="center"/>
      <protection hidden="1"/>
    </xf>
    <xf numFmtId="0" fontId="8" fillId="33" borderId="17"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22" fillId="34" borderId="20" xfId="0" applyFont="1" applyFill="1" applyBorder="1" applyAlignment="1" applyProtection="1">
      <alignment horizontal="center" vertical="center" wrapText="1"/>
      <protection hidden="1"/>
    </xf>
    <xf numFmtId="0" fontId="3" fillId="0" borderId="23" xfId="0" applyFont="1" applyBorder="1" applyAlignment="1">
      <alignment vertical="center"/>
    </xf>
    <xf numFmtId="0" fontId="20" fillId="33" borderId="14" xfId="0" applyFont="1" applyFill="1" applyBorder="1" applyAlignment="1" applyProtection="1">
      <alignment vertical="center"/>
      <protection hidden="1"/>
    </xf>
    <xf numFmtId="0" fontId="20" fillId="33" borderId="0" xfId="0" applyFont="1" applyFill="1" applyBorder="1" applyAlignment="1" applyProtection="1">
      <alignment vertical="center" shrinkToFit="1"/>
      <protection hidden="1"/>
    </xf>
    <xf numFmtId="0" fontId="8" fillId="33" borderId="22" xfId="0" applyFont="1" applyFill="1" applyBorder="1" applyAlignment="1" applyProtection="1">
      <alignment horizontal="center" vertical="center"/>
      <protection locked="0"/>
    </xf>
    <xf numFmtId="0" fontId="20" fillId="33" borderId="22" xfId="0" applyFont="1" applyFill="1" applyBorder="1" applyAlignment="1" applyProtection="1">
      <alignment vertical="center"/>
      <protection hidden="1"/>
    </xf>
    <xf numFmtId="0" fontId="20" fillId="33" borderId="23" xfId="0" applyFont="1" applyFill="1" applyBorder="1" applyAlignment="1" applyProtection="1">
      <alignment vertical="center"/>
      <protection hidden="1"/>
    </xf>
    <xf numFmtId="0" fontId="8" fillId="33" borderId="24" xfId="0" applyFont="1" applyFill="1" applyBorder="1" applyAlignment="1" applyProtection="1">
      <alignment horizontal="center" vertical="center"/>
      <protection locked="0"/>
    </xf>
    <xf numFmtId="0" fontId="20" fillId="0" borderId="19" xfId="0" applyFont="1" applyFill="1" applyBorder="1" applyAlignment="1" applyProtection="1">
      <alignment vertical="center" shrinkToFit="1"/>
      <protection hidden="1"/>
    </xf>
    <xf numFmtId="0" fontId="3" fillId="33" borderId="0"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protection locked="0"/>
    </xf>
    <xf numFmtId="0" fontId="7" fillId="33" borderId="17" xfId="0" applyFont="1" applyFill="1" applyBorder="1" applyAlignment="1" applyProtection="1">
      <alignment vertical="center"/>
      <protection locked="0"/>
    </xf>
    <xf numFmtId="0" fontId="7" fillId="33" borderId="17"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shrinkToFit="1"/>
      <protection locked="0"/>
    </xf>
    <xf numFmtId="0" fontId="7" fillId="33" borderId="18"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0" fontId="25" fillId="33" borderId="0" xfId="0" applyFont="1" applyFill="1" applyBorder="1" applyAlignment="1" applyProtection="1">
      <alignment vertical="center"/>
      <protection locked="0"/>
    </xf>
    <xf numFmtId="0" fontId="25" fillId="33" borderId="15"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20" fillId="33" borderId="14" xfId="0" applyFont="1" applyFill="1" applyBorder="1" applyAlignment="1" applyProtection="1">
      <alignment horizontal="left" vertical="center"/>
      <protection locked="0"/>
    </xf>
    <xf numFmtId="0" fontId="20" fillId="33"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20" fillId="33" borderId="21" xfId="0" applyFont="1" applyFill="1" applyBorder="1" applyAlignment="1" applyProtection="1">
      <alignment horizontal="left" vertical="center"/>
      <protection locked="0"/>
    </xf>
    <xf numFmtId="0" fontId="3"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hidden="1"/>
    </xf>
    <xf numFmtId="0" fontId="8" fillId="0" borderId="0" xfId="68" applyFont="1" applyFill="1" applyBorder="1" applyAlignment="1" applyProtection="1">
      <alignment vertical="center"/>
      <protection hidden="1"/>
    </xf>
    <xf numFmtId="0" fontId="8" fillId="33" borderId="0" xfId="0" applyFont="1" applyFill="1" applyAlignment="1" applyProtection="1">
      <alignment horizontal="center" vertical="center"/>
      <protection hidden="1"/>
    </xf>
    <xf numFmtId="0" fontId="7" fillId="33" borderId="0" xfId="68" applyFont="1" applyFill="1" applyBorder="1" applyAlignment="1" applyProtection="1">
      <alignment horizontal="left" vertical="center"/>
      <protection hidden="1"/>
    </xf>
    <xf numFmtId="0" fontId="20" fillId="33" borderId="0" xfId="68" applyFont="1" applyFill="1" applyBorder="1" applyAlignment="1" applyProtection="1">
      <alignment horizontal="center" vertical="center"/>
      <protection hidden="1"/>
    </xf>
    <xf numFmtId="0" fontId="3" fillId="0" borderId="0" xfId="68" applyFont="1" applyFill="1" applyBorder="1" applyAlignment="1" applyProtection="1">
      <alignment horizontal="center" vertical="center" shrinkToFit="1"/>
      <protection hidden="1"/>
    </xf>
    <xf numFmtId="0" fontId="8" fillId="33" borderId="0" xfId="68" applyFont="1" applyFill="1" applyBorder="1" applyAlignment="1" applyProtection="1">
      <alignment horizontal="left" vertical="center"/>
      <protection hidden="1"/>
    </xf>
    <xf numFmtId="0" fontId="3" fillId="0" borderId="24" xfId="0" applyFont="1" applyFill="1" applyBorder="1" applyAlignment="1" applyProtection="1">
      <alignment vertical="center"/>
      <protection hidden="1"/>
    </xf>
    <xf numFmtId="0" fontId="3" fillId="33" borderId="22" xfId="0" applyFont="1" applyFill="1" applyBorder="1" applyAlignment="1" applyProtection="1">
      <alignment vertical="center"/>
      <protection hidden="1"/>
    </xf>
    <xf numFmtId="0" fontId="20" fillId="33" borderId="22" xfId="0" applyFont="1" applyFill="1" applyBorder="1" applyAlignment="1" applyProtection="1">
      <alignment vertical="center"/>
      <protection hidden="1"/>
    </xf>
    <xf numFmtId="9" fontId="20" fillId="33" borderId="22" xfId="0" applyNumberFormat="1" applyFont="1" applyFill="1" applyBorder="1" applyAlignment="1" applyProtection="1">
      <alignment vertical="center"/>
      <protection hidden="1"/>
    </xf>
    <xf numFmtId="0" fontId="3" fillId="0" borderId="23" xfId="0" applyFont="1" applyFill="1" applyBorder="1" applyAlignment="1" applyProtection="1">
      <alignment vertical="center"/>
      <protection hidden="1"/>
    </xf>
    <xf numFmtId="9" fontId="20" fillId="33" borderId="0" xfId="0" applyNumberFormat="1" applyFont="1" applyFill="1" applyBorder="1" applyAlignment="1" applyProtection="1">
      <alignment vertical="center"/>
      <protection hidden="1"/>
    </xf>
    <xf numFmtId="0" fontId="7" fillId="33" borderId="0" xfId="0" applyFont="1" applyFill="1" applyAlignment="1" applyProtection="1">
      <alignment vertical="center"/>
      <protection hidden="1"/>
    </xf>
    <xf numFmtId="0" fontId="3" fillId="0" borderId="0" xfId="68" applyFont="1" applyFill="1" applyBorder="1" applyAlignment="1" applyProtection="1">
      <alignment vertical="center" shrinkToFit="1"/>
      <protection hidden="1"/>
    </xf>
    <xf numFmtId="0" fontId="3" fillId="0" borderId="0" xfId="68" applyFont="1" applyFill="1" applyBorder="1" applyAlignment="1" applyProtection="1">
      <alignment horizontal="center" vertical="center" textRotation="255" wrapText="1"/>
      <protection hidden="1"/>
    </xf>
    <xf numFmtId="0" fontId="30" fillId="0" borderId="22" xfId="70" applyFont="1" applyBorder="1" applyAlignment="1" applyProtection="1">
      <alignment vertical="center" shrinkToFit="1"/>
      <protection hidden="1"/>
    </xf>
    <xf numFmtId="0" fontId="15" fillId="0" borderId="22" xfId="68" applyFont="1" applyFill="1" applyBorder="1" applyAlignment="1" applyProtection="1">
      <alignment horizontal="center" vertical="center"/>
      <protection hidden="1"/>
    </xf>
    <xf numFmtId="0" fontId="7" fillId="0" borderId="22" xfId="68" applyFont="1" applyBorder="1" applyAlignment="1" applyProtection="1">
      <alignment horizontal="left" vertical="center" shrinkToFit="1"/>
      <protection hidden="1"/>
    </xf>
    <xf numFmtId="0" fontId="7" fillId="0" borderId="22" xfId="68" applyFont="1" applyBorder="1" applyAlignment="1">
      <alignment horizontal="left" vertical="center" shrinkToFit="1"/>
      <protection/>
    </xf>
    <xf numFmtId="0" fontId="6" fillId="33" borderId="0" xfId="0" applyFont="1" applyFill="1" applyBorder="1" applyAlignment="1" applyProtection="1">
      <alignment horizontal="center" vertical="center" shrinkToFit="1"/>
      <protection hidden="1"/>
    </xf>
    <xf numFmtId="0" fontId="2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distributed" vertical="center"/>
      <protection hidden="1"/>
    </xf>
    <xf numFmtId="0" fontId="8" fillId="0" borderId="0" xfId="0" applyFont="1" applyFill="1" applyAlignment="1" applyProtection="1">
      <alignment vertical="center"/>
      <protection hidden="1"/>
    </xf>
    <xf numFmtId="0" fontId="5"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14" xfId="0" applyFont="1" applyFill="1" applyBorder="1" applyAlignment="1" applyProtection="1">
      <alignment vertical="center" shrinkToFit="1"/>
      <protection hidden="1"/>
    </xf>
    <xf numFmtId="0" fontId="3" fillId="0" borderId="14" xfId="0" applyFont="1" applyFill="1" applyBorder="1" applyAlignment="1" applyProtection="1">
      <alignment horizontal="center" vertical="center" shrinkToFit="1"/>
      <protection hidden="1"/>
    </xf>
    <xf numFmtId="0" fontId="3" fillId="0" borderId="14" xfId="0" applyFont="1" applyFill="1" applyBorder="1" applyAlignment="1" applyProtection="1">
      <alignment vertical="center"/>
      <protection hidden="1"/>
    </xf>
    <xf numFmtId="0" fontId="25" fillId="33" borderId="0" xfId="0" applyFont="1" applyFill="1" applyBorder="1" applyAlignment="1">
      <alignment vertical="center"/>
    </xf>
    <xf numFmtId="49" fontId="25" fillId="33" borderId="0" xfId="0" applyNumberFormat="1" applyFont="1" applyFill="1" applyBorder="1" applyAlignment="1">
      <alignment horizontal="center" vertical="center"/>
    </xf>
    <xf numFmtId="0" fontId="15" fillId="0" borderId="0" xfId="68" applyFont="1" applyFill="1" applyBorder="1" applyAlignment="1" applyProtection="1">
      <alignment horizontal="left" vertical="center"/>
      <protection hidden="1"/>
    </xf>
    <xf numFmtId="0" fontId="20" fillId="0" borderId="0" xfId="68" applyFont="1" applyFill="1" applyBorder="1" applyAlignment="1">
      <alignment horizontal="center" vertical="center" shrinkToFit="1"/>
      <protection/>
    </xf>
    <xf numFmtId="0" fontId="7" fillId="0" borderId="0" xfId="68" applyFont="1" applyFill="1" applyBorder="1" applyAlignment="1">
      <alignment horizontal="left" vertical="center"/>
      <protection/>
    </xf>
    <xf numFmtId="0" fontId="15" fillId="0" borderId="0" xfId="68" applyFont="1" applyBorder="1" applyAlignment="1" applyProtection="1">
      <alignment horizontal="left" vertical="center"/>
      <protection hidden="1"/>
    </xf>
    <xf numFmtId="0" fontId="15" fillId="0" borderId="0" xfId="68" applyFont="1" applyBorder="1" applyAlignment="1" applyProtection="1">
      <alignment vertical="center"/>
      <protection hidden="1"/>
    </xf>
    <xf numFmtId="182" fontId="3" fillId="33" borderId="0" xfId="0" applyNumberFormat="1" applyFont="1" applyFill="1" applyBorder="1" applyAlignment="1" applyProtection="1">
      <alignment vertical="center"/>
      <protection hidden="1"/>
    </xf>
    <xf numFmtId="181" fontId="3" fillId="33" borderId="0" xfId="0" applyNumberFormat="1" applyFont="1" applyFill="1" applyBorder="1" applyAlignment="1" applyProtection="1">
      <alignment vertical="center"/>
      <protection hidden="1"/>
    </xf>
    <xf numFmtId="0" fontId="30" fillId="0" borderId="0" xfId="70" applyFont="1" applyBorder="1" applyAlignment="1" applyProtection="1">
      <alignment vertical="center" shrinkToFit="1"/>
      <protection hidden="1"/>
    </xf>
    <xf numFmtId="0" fontId="15" fillId="0" borderId="22" xfId="68" applyFont="1" applyBorder="1" applyAlignment="1" applyProtection="1">
      <alignment horizontal="center" vertical="center"/>
      <protection hidden="1"/>
    </xf>
    <xf numFmtId="0" fontId="20" fillId="0" borderId="22" xfId="68" applyFont="1" applyFill="1" applyBorder="1" applyAlignment="1">
      <alignment horizontal="center" vertical="center" shrinkToFit="1"/>
      <protection/>
    </xf>
    <xf numFmtId="0" fontId="7" fillId="0" borderId="17" xfId="68" applyFont="1" applyFill="1" applyBorder="1" applyAlignment="1" applyProtection="1">
      <alignment horizontal="left" vertical="center"/>
      <protection hidden="1"/>
    </xf>
    <xf numFmtId="0" fontId="46" fillId="0" borderId="17" xfId="68" applyFont="1" applyFill="1" applyBorder="1" applyAlignment="1" applyProtection="1">
      <alignment horizontal="center" vertical="center"/>
      <protection hidden="1"/>
    </xf>
    <xf numFmtId="0" fontId="7" fillId="0" borderId="0" xfId="68" applyFont="1" applyFill="1" applyBorder="1" applyAlignment="1">
      <alignment horizontal="left" vertical="center" shrinkToFit="1"/>
      <protection/>
    </xf>
    <xf numFmtId="0" fontId="30" fillId="0" borderId="14" xfId="70" applyFont="1" applyFill="1" applyBorder="1" applyAlignment="1" applyProtection="1">
      <alignment vertical="center" shrinkToFit="1"/>
      <protection hidden="1"/>
    </xf>
    <xf numFmtId="0" fontId="46" fillId="0" borderId="0" xfId="68" applyFont="1" applyFill="1" applyBorder="1" applyAlignment="1" applyProtection="1">
      <alignment horizontal="center" vertical="center"/>
      <protection hidden="1"/>
    </xf>
    <xf numFmtId="0" fontId="3" fillId="33" borderId="12" xfId="0" applyFont="1" applyFill="1" applyBorder="1" applyAlignment="1" applyProtection="1">
      <alignment horizontal="center" vertical="center"/>
      <protection hidden="1"/>
    </xf>
    <xf numFmtId="0" fontId="8" fillId="33" borderId="12" xfId="0" applyFont="1" applyFill="1" applyBorder="1" applyAlignment="1" applyProtection="1">
      <alignment horizontal="center" vertical="center"/>
      <protection locked="0"/>
    </xf>
    <xf numFmtId="0" fontId="3" fillId="33" borderId="0" xfId="0" applyFont="1" applyFill="1" applyBorder="1" applyAlignment="1" applyProtection="1">
      <alignment horizontal="right" vertical="center"/>
      <protection hidden="1"/>
    </xf>
    <xf numFmtId="0" fontId="3" fillId="33" borderId="79" xfId="0" applyFont="1" applyFill="1" applyBorder="1" applyAlignment="1">
      <alignment horizontal="center" vertical="center"/>
    </xf>
    <xf numFmtId="0" fontId="40" fillId="33" borderId="0" xfId="0" applyFont="1" applyFill="1" applyBorder="1" applyAlignment="1" applyProtection="1">
      <alignment vertical="center"/>
      <protection hidden="1"/>
    </xf>
    <xf numFmtId="0" fontId="19" fillId="33" borderId="14" xfId="0" applyFont="1" applyFill="1" applyBorder="1" applyAlignment="1" applyProtection="1">
      <alignment vertical="center"/>
      <protection hidden="1"/>
    </xf>
    <xf numFmtId="0" fontId="3" fillId="33" borderId="17"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19" fillId="0" borderId="0" xfId="0" applyFont="1" applyBorder="1" applyAlignment="1" applyProtection="1">
      <alignment horizontal="center" vertical="center"/>
      <protection hidden="1"/>
    </xf>
    <xf numFmtId="0" fontId="8" fillId="0" borderId="0" xfId="0" applyFont="1" applyFill="1" applyBorder="1" applyAlignment="1" applyProtection="1">
      <alignment horizontal="right" vertical="center"/>
      <protection hidden="1"/>
    </xf>
    <xf numFmtId="0" fontId="8" fillId="33" borderId="24"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hidden="1"/>
    </xf>
    <xf numFmtId="0" fontId="10" fillId="0" borderId="0" xfId="0" applyFont="1" applyBorder="1" applyAlignment="1">
      <alignment vertical="center"/>
    </xf>
    <xf numFmtId="0" fontId="28" fillId="0" borderId="0" xfId="68" applyFont="1" applyFill="1" applyBorder="1" applyAlignment="1" applyProtection="1">
      <alignment horizontal="center" vertical="center" textRotation="255" wrapText="1"/>
      <protection hidden="1"/>
    </xf>
    <xf numFmtId="0" fontId="41" fillId="0" borderId="0" xfId="68" applyFont="1" applyAlignment="1" applyProtection="1">
      <alignment horizontal="left" vertical="center"/>
      <protection hidden="1"/>
    </xf>
    <xf numFmtId="0" fontId="7" fillId="0" borderId="0" xfId="70" applyFont="1" applyProtection="1">
      <alignment vertical="center"/>
      <protection hidden="1"/>
    </xf>
    <xf numFmtId="0" fontId="30" fillId="0" borderId="0" xfId="68" applyFont="1" applyAlignment="1" applyProtection="1">
      <alignment horizontal="left" vertical="center"/>
      <protection hidden="1"/>
    </xf>
    <xf numFmtId="0" fontId="7" fillId="0" borderId="0" xfId="68" applyFont="1" applyAlignment="1" applyProtection="1">
      <alignment horizontal="center" vertical="center"/>
      <protection hidden="1"/>
    </xf>
    <xf numFmtId="0" fontId="15" fillId="0" borderId="0" xfId="68" applyFont="1" applyAlignment="1" applyProtection="1">
      <alignment horizontal="center" vertical="center"/>
      <protection hidden="1"/>
    </xf>
    <xf numFmtId="0" fontId="7" fillId="0" borderId="0" xfId="68" applyFont="1" applyAlignment="1">
      <alignment horizontal="center" vertical="center"/>
      <protection/>
    </xf>
    <xf numFmtId="0" fontId="7" fillId="0" borderId="0" xfId="70" applyFont="1">
      <alignment vertical="center"/>
      <protection/>
    </xf>
    <xf numFmtId="0" fontId="30" fillId="0" borderId="14" xfId="68" applyFont="1" applyFill="1" applyBorder="1" applyAlignment="1" applyProtection="1">
      <alignment horizontal="left" vertical="center"/>
      <protection hidden="1"/>
    </xf>
    <xf numFmtId="0" fontId="10" fillId="0" borderId="22" xfId="0" applyFont="1" applyBorder="1" applyAlignment="1">
      <alignment vertical="center"/>
    </xf>
    <xf numFmtId="0" fontId="7" fillId="0" borderId="0" xfId="68" applyFont="1" applyAlignment="1">
      <alignment horizontal="center" vertical="center" shrinkToFit="1"/>
      <protection/>
    </xf>
    <xf numFmtId="0" fontId="7" fillId="0" borderId="0" xfId="70" applyFont="1" applyAlignment="1">
      <alignment vertical="center" shrinkToFit="1"/>
      <protection/>
    </xf>
    <xf numFmtId="181" fontId="3" fillId="0" borderId="0" xfId="0" applyNumberFormat="1" applyFont="1" applyFill="1" applyBorder="1" applyAlignment="1" applyProtection="1">
      <alignment horizontal="center" vertical="center" shrinkToFit="1"/>
      <protection hidden="1"/>
    </xf>
    <xf numFmtId="0" fontId="8" fillId="33" borderId="17"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shrinkToFit="1"/>
      <protection hidden="1"/>
    </xf>
    <xf numFmtId="0" fontId="3" fillId="33" borderId="0" xfId="69" applyFont="1" applyFill="1" applyBorder="1" applyAlignment="1" applyProtection="1">
      <alignment horizontal="center" vertical="center" shrinkToFit="1"/>
      <protection hidden="1"/>
    </xf>
    <xf numFmtId="0" fontId="3" fillId="0" borderId="0" xfId="0" applyFont="1" applyBorder="1" applyAlignment="1" applyProtection="1">
      <alignment vertical="center" shrinkToFit="1"/>
      <protection hidden="1"/>
    </xf>
    <xf numFmtId="0" fontId="10" fillId="0" borderId="0" xfId="0" applyFont="1" applyFill="1" applyBorder="1" applyAlignment="1" applyProtection="1">
      <alignment horizontal="center" vertical="center" shrinkToFit="1"/>
      <protection hidden="1"/>
    </xf>
    <xf numFmtId="0" fontId="10" fillId="0" borderId="0" xfId="0" applyFont="1" applyFill="1" applyBorder="1" applyAlignment="1" applyProtection="1">
      <alignment vertical="center" shrinkToFit="1"/>
      <protection hidden="1"/>
    </xf>
    <xf numFmtId="0" fontId="15" fillId="0" borderId="0" xfId="68" applyFont="1" applyFill="1" applyBorder="1" applyAlignment="1" applyProtection="1">
      <alignment horizontal="center" vertical="center"/>
      <protection hidden="1"/>
    </xf>
    <xf numFmtId="0" fontId="20" fillId="0" borderId="0" xfId="68" applyFont="1" applyFill="1" applyBorder="1" applyAlignment="1" applyProtection="1">
      <alignment horizontal="center" vertical="center" shrinkToFit="1"/>
      <protection hidden="1"/>
    </xf>
    <xf numFmtId="0" fontId="8" fillId="33" borderId="0" xfId="0" applyFont="1" applyFill="1" applyAlignment="1" applyProtection="1">
      <alignment horizontal="right" vertical="center"/>
      <protection locked="0"/>
    </xf>
    <xf numFmtId="0" fontId="3" fillId="0" borderId="50" xfId="0" applyFont="1" applyFill="1" applyBorder="1" applyAlignment="1" applyProtection="1">
      <alignment horizontal="center" vertical="center" shrinkToFit="1"/>
      <protection locked="0"/>
    </xf>
    <xf numFmtId="0" fontId="3" fillId="0" borderId="80" xfId="0" applyFont="1" applyFill="1" applyBorder="1" applyAlignment="1" applyProtection="1">
      <alignment vertical="center" shrinkToFit="1"/>
      <protection locked="0"/>
    </xf>
    <xf numFmtId="0" fontId="3" fillId="0" borderId="81" xfId="0" applyFont="1" applyFill="1" applyBorder="1" applyAlignment="1" applyProtection="1">
      <alignment vertical="center" shrinkToFit="1"/>
      <protection locked="0"/>
    </xf>
    <xf numFmtId="0" fontId="3" fillId="0" borderId="50" xfId="0" applyFont="1" applyFill="1" applyBorder="1" applyAlignment="1" applyProtection="1">
      <alignment vertical="center"/>
      <protection locked="0"/>
    </xf>
    <xf numFmtId="0" fontId="3" fillId="0" borderId="80" xfId="0" applyFont="1" applyFill="1" applyBorder="1" applyAlignment="1" applyProtection="1">
      <alignment horizontal="center" vertical="center" shrinkToFit="1"/>
      <protection locked="0"/>
    </xf>
    <xf numFmtId="3" fontId="3" fillId="0" borderId="81" xfId="0" applyNumberFormat="1" applyFont="1" applyFill="1" applyBorder="1" applyAlignment="1" applyProtection="1">
      <alignment vertical="center"/>
      <protection locked="0"/>
    </xf>
    <xf numFmtId="3" fontId="3" fillId="0" borderId="82" xfId="0" applyNumberFormat="1" applyFont="1" applyFill="1" applyBorder="1" applyAlignment="1" applyProtection="1">
      <alignment vertical="center"/>
      <protection locked="0"/>
    </xf>
    <xf numFmtId="3" fontId="3" fillId="0" borderId="82" xfId="0" applyNumberFormat="1" applyFont="1" applyFill="1" applyBorder="1" applyAlignment="1" applyProtection="1">
      <alignment horizontal="right" vertical="center"/>
      <protection locked="0"/>
    </xf>
    <xf numFmtId="0" fontId="3" fillId="0" borderId="83" xfId="0" applyFont="1" applyFill="1" applyBorder="1" applyAlignment="1" applyProtection="1">
      <alignment vertical="center" shrinkToFit="1"/>
      <protection locked="0"/>
    </xf>
    <xf numFmtId="0" fontId="3" fillId="0" borderId="84" xfId="0" applyFont="1" applyFill="1" applyBorder="1" applyAlignment="1" applyProtection="1">
      <alignment horizontal="center" vertical="center" shrinkToFit="1"/>
      <protection locked="0"/>
    </xf>
    <xf numFmtId="0" fontId="3" fillId="0" borderId="85" xfId="0" applyFont="1" applyFill="1" applyBorder="1" applyAlignment="1" applyProtection="1">
      <alignment vertical="center" shrinkToFit="1"/>
      <protection locked="0"/>
    </xf>
    <xf numFmtId="0" fontId="3" fillId="0" borderId="86" xfId="0" applyFont="1" applyFill="1" applyBorder="1" applyAlignment="1" applyProtection="1">
      <alignment vertical="center" shrinkToFit="1"/>
      <protection locked="0"/>
    </xf>
    <xf numFmtId="0" fontId="3" fillId="0" borderId="84" xfId="0" applyFont="1" applyFill="1" applyBorder="1" applyAlignment="1" applyProtection="1">
      <alignment vertical="center"/>
      <protection locked="0"/>
    </xf>
    <xf numFmtId="0" fontId="3" fillId="0" borderId="85" xfId="0" applyFont="1" applyFill="1" applyBorder="1" applyAlignment="1" applyProtection="1">
      <alignment horizontal="center" vertical="center" shrinkToFit="1"/>
      <protection locked="0"/>
    </xf>
    <xf numFmtId="3" fontId="3" fillId="0" borderId="86" xfId="0" applyNumberFormat="1" applyFont="1" applyFill="1" applyBorder="1" applyAlignment="1" applyProtection="1">
      <alignment vertical="center"/>
      <protection locked="0"/>
    </xf>
    <xf numFmtId="3" fontId="3" fillId="0" borderId="87" xfId="0" applyNumberFormat="1" applyFont="1" applyFill="1" applyBorder="1" applyAlignment="1" applyProtection="1">
      <alignment vertical="center"/>
      <protection locked="0"/>
    </xf>
    <xf numFmtId="3" fontId="3" fillId="0" borderId="87" xfId="0" applyNumberFormat="1" applyFont="1" applyFill="1" applyBorder="1" applyAlignment="1" applyProtection="1">
      <alignment horizontal="right" vertical="center"/>
      <protection locked="0"/>
    </xf>
    <xf numFmtId="0" fontId="3" fillId="0" borderId="88" xfId="0" applyFont="1" applyFill="1" applyBorder="1" applyAlignment="1" applyProtection="1">
      <alignment vertical="center" shrinkToFit="1"/>
      <protection locked="0"/>
    </xf>
    <xf numFmtId="3" fontId="3" fillId="0" borderId="87" xfId="0" applyNumberFormat="1" applyFont="1" applyFill="1" applyBorder="1" applyAlignment="1" applyProtection="1">
      <alignment vertical="center"/>
      <protection locked="0"/>
    </xf>
    <xf numFmtId="0" fontId="3" fillId="0" borderId="57" xfId="0" applyFont="1" applyFill="1" applyBorder="1" applyAlignment="1" applyProtection="1">
      <alignment horizontal="center" vertical="center" shrinkToFit="1"/>
      <protection locked="0"/>
    </xf>
    <xf numFmtId="0" fontId="3" fillId="0" borderId="47" xfId="0" applyFont="1" applyFill="1" applyBorder="1" applyAlignment="1" applyProtection="1">
      <alignment vertical="center" shrinkToFit="1"/>
      <protection locked="0"/>
    </xf>
    <xf numFmtId="0" fontId="3" fillId="0" borderId="48" xfId="0" applyFont="1" applyFill="1" applyBorder="1" applyAlignment="1" applyProtection="1">
      <alignment vertical="center" shrinkToFit="1"/>
      <protection locked="0"/>
    </xf>
    <xf numFmtId="0" fontId="3" fillId="0" borderId="57" xfId="0" applyFont="1" applyFill="1" applyBorder="1" applyAlignment="1" applyProtection="1">
      <alignment vertical="center"/>
      <protection locked="0"/>
    </xf>
    <xf numFmtId="0" fontId="3" fillId="0" borderId="47" xfId="0" applyFont="1" applyFill="1" applyBorder="1" applyAlignment="1" applyProtection="1">
      <alignment horizontal="center" vertical="center" shrinkToFit="1"/>
      <protection locked="0"/>
    </xf>
    <xf numFmtId="3" fontId="3" fillId="0" borderId="48" xfId="0" applyNumberFormat="1" applyFont="1" applyFill="1" applyBorder="1" applyAlignment="1" applyProtection="1">
      <alignment vertical="center"/>
      <protection locked="0"/>
    </xf>
    <xf numFmtId="3" fontId="3" fillId="0" borderId="89" xfId="0" applyNumberFormat="1" applyFont="1" applyFill="1" applyBorder="1" applyAlignment="1" applyProtection="1">
      <alignment vertical="center"/>
      <protection locked="0"/>
    </xf>
    <xf numFmtId="3" fontId="3" fillId="0" borderId="89" xfId="0" applyNumberFormat="1" applyFont="1" applyFill="1" applyBorder="1" applyAlignment="1" applyProtection="1">
      <alignment vertical="center"/>
      <protection locked="0"/>
    </xf>
    <xf numFmtId="0" fontId="3" fillId="0" borderId="90" xfId="0" applyFont="1" applyFill="1" applyBorder="1" applyAlignment="1" applyProtection="1">
      <alignment vertical="center" shrinkToFit="1"/>
      <protection locked="0"/>
    </xf>
    <xf numFmtId="0" fontId="3" fillId="0" borderId="50" xfId="0" applyFont="1" applyFill="1" applyBorder="1" applyAlignment="1" applyProtection="1">
      <alignment horizontal="right" vertical="center"/>
      <protection locked="0"/>
    </xf>
    <xf numFmtId="0" fontId="3" fillId="0" borderId="84" xfId="0" applyFont="1" applyFill="1" applyBorder="1" applyAlignment="1" applyProtection="1">
      <alignment horizontal="right" vertical="center"/>
      <protection locked="0"/>
    </xf>
    <xf numFmtId="0" fontId="9" fillId="33" borderId="0" xfId="0" applyFont="1" applyFill="1" applyAlignment="1" applyProtection="1">
      <alignment horizontal="right" vertical="center"/>
      <protection locked="0"/>
    </xf>
    <xf numFmtId="0" fontId="3" fillId="0" borderId="57" xfId="0" applyFont="1" applyFill="1" applyBorder="1" applyAlignment="1" applyProtection="1">
      <alignment horizontal="right" vertical="center"/>
      <protection locked="0"/>
    </xf>
    <xf numFmtId="0" fontId="3" fillId="0" borderId="91" xfId="0" applyFont="1" applyFill="1" applyBorder="1" applyAlignment="1" applyProtection="1">
      <alignment horizontal="center" vertical="center" shrinkToFit="1"/>
      <protection locked="0"/>
    </xf>
    <xf numFmtId="0" fontId="3" fillId="0" borderId="92" xfId="0" applyFont="1" applyFill="1" applyBorder="1" applyAlignment="1" applyProtection="1">
      <alignment horizontal="center" vertical="center" shrinkToFit="1"/>
      <protection locked="0"/>
    </xf>
    <xf numFmtId="0" fontId="3" fillId="0" borderId="92" xfId="0" applyFont="1" applyFill="1" applyBorder="1" applyAlignment="1" applyProtection="1">
      <alignment vertical="center" shrinkToFit="1"/>
      <protection locked="0"/>
    </xf>
    <xf numFmtId="0" fontId="3" fillId="0" borderId="93" xfId="0" applyFont="1" applyFill="1" applyBorder="1" applyAlignment="1" applyProtection="1">
      <alignment vertical="center" shrinkToFit="1"/>
      <protection locked="0"/>
    </xf>
    <xf numFmtId="0" fontId="3" fillId="0" borderId="91" xfId="0" applyFont="1" applyFill="1" applyBorder="1" applyAlignment="1" applyProtection="1">
      <alignment horizontal="right" vertical="center"/>
      <protection locked="0"/>
    </xf>
    <xf numFmtId="3" fontId="3" fillId="0" borderId="93" xfId="0" applyNumberFormat="1" applyFont="1" applyFill="1" applyBorder="1" applyAlignment="1" applyProtection="1">
      <alignment vertical="center"/>
      <protection locked="0"/>
    </xf>
    <xf numFmtId="0" fontId="3" fillId="0" borderId="82" xfId="0" applyFont="1" applyFill="1" applyBorder="1" applyAlignment="1" applyProtection="1">
      <alignment vertical="center" shrinkToFit="1"/>
      <protection locked="0"/>
    </xf>
    <xf numFmtId="0" fontId="3" fillId="0" borderId="87" xfId="0" applyFont="1" applyFill="1" applyBorder="1" applyAlignment="1" applyProtection="1">
      <alignment vertical="center" shrinkToFit="1"/>
      <protection locked="0"/>
    </xf>
    <xf numFmtId="0" fontId="3" fillId="0" borderId="89" xfId="0" applyFont="1" applyFill="1" applyBorder="1" applyAlignment="1" applyProtection="1">
      <alignment vertical="center" shrinkToFit="1"/>
      <protection locked="0"/>
    </xf>
    <xf numFmtId="0" fontId="3" fillId="0" borderId="50" xfId="0" applyFont="1" applyFill="1" applyBorder="1" applyAlignment="1" applyProtection="1">
      <alignment vertical="center"/>
      <protection locked="0"/>
    </xf>
    <xf numFmtId="0" fontId="3" fillId="0" borderId="84" xfId="0" applyFont="1" applyFill="1" applyBorder="1" applyAlignment="1" applyProtection="1">
      <alignment vertical="center"/>
      <protection locked="0"/>
    </xf>
    <xf numFmtId="0" fontId="3" fillId="0" borderId="57" xfId="0" applyFont="1" applyFill="1" applyBorder="1" applyAlignment="1" applyProtection="1">
      <alignment vertical="center"/>
      <protection locked="0"/>
    </xf>
    <xf numFmtId="0" fontId="3" fillId="0" borderId="82" xfId="0" applyFont="1" applyFill="1" applyBorder="1" applyAlignment="1" applyProtection="1">
      <alignment horizontal="center" vertical="center"/>
      <protection locked="0"/>
    </xf>
    <xf numFmtId="0" fontId="3" fillId="0" borderId="62" xfId="0" applyFont="1" applyFill="1" applyBorder="1" applyAlignment="1" applyProtection="1">
      <alignment vertical="center" shrinkToFit="1"/>
      <protection locked="0"/>
    </xf>
    <xf numFmtId="0" fontId="3" fillId="0" borderId="87" xfId="0" applyFont="1" applyFill="1" applyBorder="1" applyAlignment="1" applyProtection="1">
      <alignment horizontal="center" vertical="center"/>
      <protection locked="0"/>
    </xf>
    <xf numFmtId="0" fontId="3" fillId="0" borderId="94" xfId="0" applyFont="1" applyFill="1" applyBorder="1" applyAlignment="1" applyProtection="1">
      <alignment vertical="center" shrinkToFit="1"/>
      <protection locked="0"/>
    </xf>
    <xf numFmtId="0" fontId="3" fillId="0" borderId="89" xfId="0" applyFont="1" applyFill="1" applyBorder="1" applyAlignment="1" applyProtection="1">
      <alignment horizontal="center" vertical="center"/>
      <protection locked="0"/>
    </xf>
    <xf numFmtId="0" fontId="3" fillId="0" borderId="49" xfId="0" applyFont="1" applyFill="1" applyBorder="1" applyAlignment="1" applyProtection="1">
      <alignment vertical="center" shrinkToFit="1"/>
      <protection locked="0"/>
    </xf>
    <xf numFmtId="3" fontId="3" fillId="0" borderId="82" xfId="0" applyNumberFormat="1" applyFont="1" applyFill="1" applyBorder="1" applyAlignment="1" applyProtection="1">
      <alignment horizontal="center" vertical="center" shrinkToFit="1"/>
      <protection locked="0"/>
    </xf>
    <xf numFmtId="3" fontId="3" fillId="0" borderId="87" xfId="0" applyNumberFormat="1" applyFont="1" applyFill="1" applyBorder="1" applyAlignment="1" applyProtection="1">
      <alignment horizontal="center" vertical="center" shrinkToFit="1"/>
      <protection locked="0"/>
    </xf>
    <xf numFmtId="3" fontId="3" fillId="0" borderId="89" xfId="0" applyNumberFormat="1" applyFont="1" applyFill="1" applyBorder="1" applyAlignment="1" applyProtection="1">
      <alignment horizontal="center" vertical="center" shrinkToFit="1"/>
      <protection locked="0"/>
    </xf>
    <xf numFmtId="3" fontId="3" fillId="0" borderId="89" xfId="0" applyNumberFormat="1" applyFont="1" applyFill="1" applyBorder="1" applyAlignment="1" applyProtection="1">
      <alignment horizontal="right" vertical="center"/>
      <protection locked="0"/>
    </xf>
    <xf numFmtId="3" fontId="3" fillId="0" borderId="81" xfId="0" applyNumberFormat="1" applyFont="1" applyFill="1" applyBorder="1" applyAlignment="1" applyProtection="1">
      <alignment vertical="center"/>
      <protection locked="0"/>
    </xf>
    <xf numFmtId="3" fontId="3" fillId="0" borderId="86"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82" xfId="0" applyNumberFormat="1" applyFont="1" applyFill="1" applyBorder="1" applyAlignment="1" applyProtection="1">
      <alignment vertical="center"/>
      <protection locked="0"/>
    </xf>
    <xf numFmtId="0" fontId="3" fillId="0" borderId="80" xfId="0" applyFont="1" applyFill="1" applyBorder="1" applyAlignment="1" applyProtection="1">
      <alignment horizontal="center" vertical="center" wrapText="1"/>
      <protection locked="0"/>
    </xf>
    <xf numFmtId="0" fontId="3" fillId="0" borderId="85" xfId="0" applyFont="1" applyFill="1" applyBorder="1" applyAlignment="1" applyProtection="1">
      <alignment horizontal="center" vertical="center" wrapText="1"/>
      <protection locked="0"/>
    </xf>
    <xf numFmtId="0" fontId="3" fillId="0" borderId="92" xfId="0" applyFont="1" applyFill="1" applyBorder="1" applyAlignment="1" applyProtection="1">
      <alignment horizontal="center" vertical="center" wrapText="1"/>
      <protection locked="0"/>
    </xf>
    <xf numFmtId="3" fontId="3" fillId="0" borderId="95" xfId="0" applyNumberFormat="1" applyFont="1" applyFill="1" applyBorder="1" applyAlignment="1" applyProtection="1">
      <alignment vertical="center"/>
      <protection locked="0"/>
    </xf>
    <xf numFmtId="3" fontId="3" fillId="0" borderId="95" xfId="0" applyNumberFormat="1" applyFont="1" applyFill="1" applyBorder="1" applyAlignment="1" applyProtection="1">
      <alignment horizontal="center" vertical="center" shrinkToFit="1"/>
      <protection locked="0"/>
    </xf>
    <xf numFmtId="0" fontId="3" fillId="0" borderId="96" xfId="0" applyFont="1" applyFill="1" applyBorder="1" applyAlignment="1" applyProtection="1">
      <alignment vertical="center" shrinkToFit="1"/>
      <protection locked="0"/>
    </xf>
    <xf numFmtId="0" fontId="3" fillId="0" borderId="47" xfId="0" applyFont="1" applyFill="1" applyBorder="1" applyAlignment="1" applyProtection="1">
      <alignment horizontal="center" vertical="center" wrapText="1"/>
      <protection locked="0"/>
    </xf>
    <xf numFmtId="182" fontId="46" fillId="0" borderId="17" xfId="68" applyNumberFormat="1" applyFont="1" applyFill="1" applyBorder="1" applyAlignment="1" applyProtection="1">
      <alignment horizontal="center" vertical="center"/>
      <protection hidden="1"/>
    </xf>
    <xf numFmtId="182" fontId="46" fillId="0" borderId="0" xfId="68" applyNumberFormat="1" applyFont="1" applyFill="1" applyBorder="1" applyAlignment="1" applyProtection="1">
      <alignment horizontal="center" vertical="center"/>
      <protection hidden="1"/>
    </xf>
    <xf numFmtId="0" fontId="47" fillId="0" borderId="0" xfId="67" applyFont="1" applyFill="1" applyAlignment="1">
      <alignment vertical="center"/>
      <protection/>
    </xf>
    <xf numFmtId="0" fontId="47" fillId="0" borderId="0" xfId="67" applyFont="1" applyFill="1" applyBorder="1" applyAlignment="1">
      <alignment vertical="center"/>
      <protection/>
    </xf>
    <xf numFmtId="0" fontId="47" fillId="0" borderId="0" xfId="67" applyFont="1" applyFill="1" applyBorder="1" applyAlignment="1">
      <alignment horizontal="center" vertical="center"/>
      <protection/>
    </xf>
    <xf numFmtId="38" fontId="47" fillId="0" borderId="0" xfId="50" applyFont="1" applyFill="1" applyBorder="1" applyAlignment="1">
      <alignment vertical="center"/>
    </xf>
    <xf numFmtId="0" fontId="47" fillId="0" borderId="0" xfId="67" applyFont="1" applyFill="1" applyBorder="1" applyAlignment="1">
      <alignment horizontal="right" vertical="center"/>
      <protection/>
    </xf>
    <xf numFmtId="0" fontId="48" fillId="0" borderId="0" xfId="67" applyFont="1" applyFill="1" applyAlignment="1">
      <alignment vertical="center"/>
      <protection/>
    </xf>
    <xf numFmtId="0" fontId="49" fillId="0" borderId="0" xfId="67" applyFont="1" applyFill="1" applyBorder="1" applyAlignment="1">
      <alignment vertical="center"/>
      <protection/>
    </xf>
    <xf numFmtId="0" fontId="47" fillId="0" borderId="0" xfId="67" applyFont="1" applyFill="1" applyAlignment="1">
      <alignment horizontal="right" vertical="center"/>
      <protection/>
    </xf>
    <xf numFmtId="0" fontId="50" fillId="0" borderId="0" xfId="67" applyFont="1" applyFill="1" applyBorder="1" applyAlignment="1">
      <alignment vertical="center"/>
      <protection/>
    </xf>
    <xf numFmtId="0" fontId="51" fillId="0" borderId="0" xfId="67" applyFont="1" applyFill="1" applyBorder="1" applyAlignment="1">
      <alignment vertical="center"/>
      <protection/>
    </xf>
    <xf numFmtId="0" fontId="51" fillId="0" borderId="0" xfId="67" applyFont="1" applyFill="1" applyBorder="1" applyAlignment="1">
      <alignment horizontal="right" vertical="center"/>
      <protection/>
    </xf>
    <xf numFmtId="0" fontId="51" fillId="0" borderId="0" xfId="67" applyFont="1" applyFill="1" applyBorder="1" applyAlignment="1">
      <alignment horizontal="center" vertical="center"/>
      <protection/>
    </xf>
    <xf numFmtId="0" fontId="47" fillId="0" borderId="0" xfId="67" applyFont="1" applyFill="1" applyBorder="1" applyAlignment="1">
      <alignment horizontal="left" vertical="center" wrapText="1"/>
      <protection/>
    </xf>
    <xf numFmtId="0" fontId="48" fillId="0" borderId="0" xfId="67" applyFont="1" applyFill="1" applyAlignment="1">
      <alignment horizontal="center" vertical="center"/>
      <protection/>
    </xf>
    <xf numFmtId="38" fontId="48" fillId="0" borderId="0" xfId="50" applyFont="1" applyFill="1" applyAlignment="1">
      <alignment vertical="center"/>
    </xf>
    <xf numFmtId="0" fontId="47" fillId="0" borderId="0" xfId="67" applyFont="1" applyFill="1" applyBorder="1" applyAlignment="1">
      <alignment horizontal="left" vertical="center"/>
      <protection/>
    </xf>
    <xf numFmtId="0" fontId="47" fillId="0" borderId="0" xfId="67" applyFont="1" applyFill="1" applyBorder="1" applyAlignment="1">
      <alignment horizontal="left" vertical="center" shrinkToFit="1"/>
      <protection/>
    </xf>
    <xf numFmtId="0" fontId="47" fillId="0" borderId="0" xfId="67" applyFont="1" applyFill="1" applyBorder="1" applyAlignment="1">
      <alignment vertical="center" shrinkToFit="1"/>
      <protection/>
    </xf>
    <xf numFmtId="0" fontId="47" fillId="0" borderId="0" xfId="67" applyFont="1" applyFill="1" applyBorder="1" applyAlignment="1">
      <alignment horizontal="center" vertical="center" wrapText="1"/>
      <protection/>
    </xf>
    <xf numFmtId="0" fontId="47" fillId="0" borderId="0" xfId="67" applyFont="1" applyFill="1" applyBorder="1" applyAlignment="1">
      <alignment horizontal="center" vertical="center" shrinkToFit="1"/>
      <protection/>
    </xf>
    <xf numFmtId="0" fontId="48" fillId="0" borderId="0" xfId="67" applyFont="1" applyFill="1" applyAlignment="1">
      <alignment vertical="center" shrinkToFit="1"/>
      <protection/>
    </xf>
    <xf numFmtId="0" fontId="48" fillId="0" borderId="0" xfId="67" applyFont="1" applyFill="1" applyBorder="1" applyAlignment="1">
      <alignment vertical="center"/>
      <protection/>
    </xf>
    <xf numFmtId="0" fontId="47" fillId="0" borderId="0" xfId="67" applyFont="1" applyFill="1" applyBorder="1" applyAlignment="1">
      <alignment vertical="center" wrapText="1"/>
      <protection/>
    </xf>
    <xf numFmtId="0" fontId="48" fillId="0" borderId="0" xfId="67" applyFont="1" applyFill="1" applyBorder="1" applyAlignment="1">
      <alignment vertical="center" textRotation="255"/>
      <protection/>
    </xf>
    <xf numFmtId="0" fontId="48" fillId="0" borderId="0" xfId="67" applyFont="1" applyFill="1" applyBorder="1" applyAlignment="1">
      <alignment horizontal="center" vertical="center"/>
      <protection/>
    </xf>
    <xf numFmtId="38" fontId="48" fillId="0" borderId="0" xfId="50" applyFont="1" applyFill="1" applyBorder="1" applyAlignment="1">
      <alignment vertical="center"/>
    </xf>
    <xf numFmtId="0" fontId="47" fillId="0" borderId="0" xfId="67" applyFont="1" applyFill="1" applyAlignment="1">
      <alignment vertical="center" shrinkToFit="1"/>
      <protection/>
    </xf>
    <xf numFmtId="0" fontId="47" fillId="0" borderId="16" xfId="67" applyFont="1" applyFill="1" applyBorder="1" applyAlignment="1">
      <alignment vertical="center" shrinkToFit="1"/>
      <protection/>
    </xf>
    <xf numFmtId="0" fontId="52" fillId="0" borderId="0" xfId="67" applyFont="1" applyFill="1" applyAlignment="1">
      <alignment vertical="center" wrapText="1"/>
      <protection/>
    </xf>
    <xf numFmtId="0" fontId="47" fillId="0" borderId="0" xfId="67" applyFont="1" applyFill="1" applyAlignment="1">
      <alignment horizontal="center" vertical="center"/>
      <protection/>
    </xf>
    <xf numFmtId="38" fontId="47" fillId="0" borderId="0" xfId="50" applyFont="1" applyFill="1" applyAlignment="1">
      <alignment vertical="center"/>
    </xf>
    <xf numFmtId="0" fontId="47" fillId="0" borderId="24" xfId="67" applyFont="1" applyFill="1" applyBorder="1" applyAlignment="1">
      <alignment vertical="center"/>
      <protection/>
    </xf>
    <xf numFmtId="0" fontId="47" fillId="0" borderId="22" xfId="67" applyFont="1" applyFill="1" applyBorder="1" applyAlignment="1">
      <alignment vertical="center"/>
      <protection/>
    </xf>
    <xf numFmtId="0" fontId="47" fillId="0" borderId="22" xfId="67" applyFont="1" applyFill="1" applyBorder="1" applyAlignment="1">
      <alignment horizontal="right" vertical="center"/>
      <protection/>
    </xf>
    <xf numFmtId="0" fontId="47" fillId="0" borderId="23" xfId="67" applyFont="1" applyFill="1" applyBorder="1" applyAlignment="1">
      <alignment vertical="center"/>
      <protection/>
    </xf>
    <xf numFmtId="38" fontId="53" fillId="0" borderId="0" xfId="50" applyFont="1" applyFill="1" applyBorder="1" applyAlignment="1">
      <alignment vertical="center"/>
    </xf>
    <xf numFmtId="0" fontId="47" fillId="0" borderId="16" xfId="67" applyFont="1" applyFill="1" applyBorder="1" applyAlignment="1">
      <alignment vertical="center"/>
      <protection/>
    </xf>
    <xf numFmtId="0" fontId="47" fillId="0" borderId="24" xfId="67" applyFont="1" applyFill="1" applyBorder="1" applyAlignment="1">
      <alignment horizontal="left" vertical="center"/>
      <protection/>
    </xf>
    <xf numFmtId="0" fontId="47" fillId="0" borderId="22" xfId="67" applyFont="1" applyFill="1" applyBorder="1" applyAlignment="1">
      <alignment horizontal="right" vertical="center" shrinkToFit="1"/>
      <protection/>
    </xf>
    <xf numFmtId="0" fontId="47" fillId="0" borderId="22" xfId="67" applyFont="1" applyFill="1" applyBorder="1" applyAlignment="1">
      <alignment vertical="center" shrinkToFit="1"/>
      <protection/>
    </xf>
    <xf numFmtId="0" fontId="54" fillId="0" borderId="0" xfId="67" applyFont="1" applyFill="1" applyAlignment="1">
      <alignment horizontal="center" vertical="center"/>
      <protection/>
    </xf>
    <xf numFmtId="0" fontId="47" fillId="0" borderId="22" xfId="67" applyFont="1" applyFill="1" applyBorder="1" applyAlignment="1" applyProtection="1">
      <alignment horizontal="center" vertical="center" shrinkToFit="1"/>
      <protection hidden="1"/>
    </xf>
    <xf numFmtId="0" fontId="92" fillId="0" borderId="0" xfId="0" applyFont="1" applyFill="1" applyBorder="1" applyAlignment="1" applyProtection="1">
      <alignment vertical="center"/>
      <protection hidden="1"/>
    </xf>
    <xf numFmtId="0" fontId="92" fillId="33" borderId="0" xfId="0" applyFont="1" applyFill="1" applyBorder="1" applyAlignment="1" applyProtection="1">
      <alignment vertical="center"/>
      <protection hidden="1"/>
    </xf>
    <xf numFmtId="0" fontId="92" fillId="0" borderId="0" xfId="0" applyFont="1" applyFill="1" applyBorder="1" applyAlignment="1" applyProtection="1">
      <alignment vertical="center"/>
      <protection hidden="1"/>
    </xf>
    <xf numFmtId="0" fontId="43" fillId="0" borderId="0" xfId="67" applyFont="1" applyFill="1" applyAlignment="1">
      <alignment horizontal="left" vertical="center" wrapText="1"/>
      <protection/>
    </xf>
    <xf numFmtId="0" fontId="43" fillId="0" borderId="0" xfId="67" applyFont="1" applyFill="1" applyAlignment="1">
      <alignment vertical="center"/>
      <protection/>
    </xf>
    <xf numFmtId="0" fontId="43" fillId="0" borderId="0" xfId="67" applyFont="1" applyFill="1" applyAlignment="1">
      <alignment horizontal="center" vertical="center"/>
      <protection/>
    </xf>
    <xf numFmtId="38" fontId="43" fillId="0" borderId="0" xfId="50" applyFont="1" applyFill="1" applyAlignment="1">
      <alignment vertical="center"/>
    </xf>
    <xf numFmtId="0" fontId="43" fillId="0" borderId="0" xfId="67" applyFont="1" applyFill="1" applyAlignment="1">
      <alignment horizontal="left" vertical="center" wrapText="1"/>
      <protection/>
    </xf>
    <xf numFmtId="0" fontId="43" fillId="0" borderId="0" xfId="67" applyFont="1" applyFill="1" applyAlignment="1">
      <alignment horizontal="left" vertical="center"/>
      <protection/>
    </xf>
    <xf numFmtId="0" fontId="57" fillId="0" borderId="0" xfId="67" applyFont="1" applyFill="1" applyAlignment="1">
      <alignment horizontal="center" vertical="center"/>
      <protection/>
    </xf>
    <xf numFmtId="0" fontId="54" fillId="0" borderId="0" xfId="67" applyFont="1" applyFill="1" applyAlignment="1">
      <alignment horizontal="center" vertical="center"/>
      <protection/>
    </xf>
    <xf numFmtId="0" fontId="52" fillId="0" borderId="0" xfId="67" applyFont="1" applyFill="1" applyAlignment="1">
      <alignment horizontal="left" vertical="center" wrapText="1"/>
      <protection/>
    </xf>
    <xf numFmtId="0" fontId="47" fillId="0" borderId="0" xfId="67" applyFont="1" applyFill="1" applyAlignment="1" applyProtection="1">
      <alignment horizontal="center" vertical="center"/>
      <protection locked="0"/>
    </xf>
    <xf numFmtId="0" fontId="47" fillId="0" borderId="0" xfId="67" applyFont="1" applyFill="1" applyAlignment="1">
      <alignment horizontal="center" vertical="center"/>
      <protection/>
    </xf>
    <xf numFmtId="49" fontId="47" fillId="0" borderId="22" xfId="67" applyNumberFormat="1" applyFont="1" applyFill="1" applyBorder="1" applyAlignment="1" applyProtection="1">
      <alignment horizontal="center" vertical="center" shrinkToFit="1"/>
      <protection locked="0"/>
    </xf>
    <xf numFmtId="49" fontId="47" fillId="0" borderId="23" xfId="67" applyNumberFormat="1" applyFont="1" applyFill="1" applyBorder="1" applyAlignment="1" applyProtection="1">
      <alignment horizontal="center" vertical="center" shrinkToFit="1"/>
      <protection locked="0"/>
    </xf>
    <xf numFmtId="0" fontId="47" fillId="0" borderId="24" xfId="67" applyFont="1" applyFill="1" applyBorder="1" applyAlignment="1">
      <alignment horizontal="center" vertical="center" shrinkToFit="1"/>
      <protection/>
    </xf>
    <xf numFmtId="0" fontId="47" fillId="0" borderId="22" xfId="67" applyFont="1" applyFill="1" applyBorder="1" applyAlignment="1">
      <alignment horizontal="center" vertical="center" shrinkToFit="1"/>
      <protection/>
    </xf>
    <xf numFmtId="0" fontId="47" fillId="0" borderId="23" xfId="67" applyFont="1" applyFill="1" applyBorder="1" applyAlignment="1">
      <alignment horizontal="center" vertical="center" shrinkToFit="1"/>
      <protection/>
    </xf>
    <xf numFmtId="0" fontId="47" fillId="0" borderId="24" xfId="67" applyFont="1" applyFill="1" applyBorder="1" applyAlignment="1">
      <alignment horizontal="center" vertical="center" wrapText="1" shrinkToFit="1"/>
      <protection/>
    </xf>
    <xf numFmtId="0" fontId="47" fillId="0" borderId="16" xfId="67" applyFont="1" applyFill="1" applyBorder="1" applyAlignment="1">
      <alignment horizontal="center" vertical="center"/>
      <protection/>
    </xf>
    <xf numFmtId="0" fontId="47" fillId="0" borderId="17" xfId="67" applyFont="1" applyFill="1" applyBorder="1" applyAlignment="1">
      <alignment horizontal="center" vertical="center"/>
      <protection/>
    </xf>
    <xf numFmtId="0" fontId="47" fillId="0" borderId="18" xfId="67" applyFont="1" applyFill="1" applyBorder="1" applyAlignment="1">
      <alignment horizontal="center" vertical="center"/>
      <protection/>
    </xf>
    <xf numFmtId="0" fontId="47" fillId="0" borderId="20" xfId="67" applyFont="1" applyFill="1" applyBorder="1" applyAlignment="1">
      <alignment horizontal="center" vertical="center"/>
      <protection/>
    </xf>
    <xf numFmtId="0" fontId="47" fillId="0" borderId="14" xfId="67" applyFont="1" applyFill="1" applyBorder="1" applyAlignment="1">
      <alignment horizontal="center" vertical="center"/>
      <protection/>
    </xf>
    <xf numFmtId="0" fontId="47" fillId="0" borderId="21" xfId="67" applyFont="1" applyFill="1" applyBorder="1" applyAlignment="1">
      <alignment horizontal="center" vertical="center"/>
      <protection/>
    </xf>
    <xf numFmtId="49" fontId="47" fillId="0" borderId="17" xfId="67" applyNumberFormat="1" applyFont="1" applyFill="1" applyBorder="1" applyAlignment="1" applyProtection="1">
      <alignment horizontal="left" vertical="center"/>
      <protection locked="0"/>
    </xf>
    <xf numFmtId="49" fontId="47" fillId="0" borderId="18" xfId="67" applyNumberFormat="1" applyFont="1" applyFill="1" applyBorder="1" applyAlignment="1" applyProtection="1">
      <alignment horizontal="left" vertical="center"/>
      <protection locked="0"/>
    </xf>
    <xf numFmtId="38" fontId="47" fillId="0" borderId="20" xfId="50" applyFont="1" applyFill="1" applyBorder="1" applyAlignment="1" applyProtection="1">
      <alignment horizontal="center" vertical="center"/>
      <protection locked="0"/>
    </xf>
    <xf numFmtId="38" fontId="47" fillId="0" borderId="14" xfId="50" applyFont="1" applyFill="1" applyBorder="1" applyAlignment="1" applyProtection="1">
      <alignment horizontal="center" vertical="center"/>
      <protection locked="0"/>
    </xf>
    <xf numFmtId="0" fontId="56" fillId="0" borderId="14" xfId="67" applyFont="1" applyFill="1" applyBorder="1" applyAlignment="1" applyProtection="1">
      <alignment horizontal="center" vertical="center" wrapText="1"/>
      <protection locked="0"/>
    </xf>
    <xf numFmtId="0" fontId="47" fillId="0" borderId="14" xfId="67" applyFont="1" applyFill="1" applyBorder="1" applyAlignment="1" applyProtection="1">
      <alignment horizontal="center" vertical="center" shrinkToFit="1"/>
      <protection locked="0"/>
    </xf>
    <xf numFmtId="0" fontId="47" fillId="0" borderId="14" xfId="67" applyFont="1" applyFill="1" applyBorder="1" applyAlignment="1" applyProtection="1">
      <alignment horizontal="left" vertical="center" shrinkToFit="1"/>
      <protection locked="0"/>
    </xf>
    <xf numFmtId="0" fontId="47" fillId="0" borderId="21" xfId="67" applyFont="1" applyFill="1" applyBorder="1" applyAlignment="1" applyProtection="1">
      <alignment horizontal="left" vertical="center" shrinkToFit="1"/>
      <protection locked="0"/>
    </xf>
    <xf numFmtId="0" fontId="47" fillId="0" borderId="0" xfId="67" applyFont="1" applyFill="1" applyBorder="1" applyAlignment="1">
      <alignment horizontal="left" vertical="center" wrapText="1"/>
      <protection/>
    </xf>
    <xf numFmtId="0" fontId="47" fillId="0" borderId="24" xfId="67" applyFont="1" applyFill="1" applyBorder="1" applyAlignment="1">
      <alignment horizontal="center" vertical="center"/>
      <protection/>
    </xf>
    <xf numFmtId="0" fontId="47" fillId="0" borderId="22" xfId="67" applyFont="1" applyFill="1" applyBorder="1" applyAlignment="1">
      <alignment horizontal="center" vertical="center"/>
      <protection/>
    </xf>
    <xf numFmtId="0" fontId="47" fillId="0" borderId="23" xfId="67" applyFont="1" applyFill="1" applyBorder="1" applyAlignment="1">
      <alignment horizontal="center" vertical="center"/>
      <protection/>
    </xf>
    <xf numFmtId="38" fontId="47" fillId="0" borderId="24" xfId="50" applyFont="1" applyFill="1" applyBorder="1" applyAlignment="1" applyProtection="1">
      <alignment horizontal="center" vertical="center" shrinkToFit="1"/>
      <protection locked="0"/>
    </xf>
    <xf numFmtId="38" fontId="47" fillId="0" borderId="22" xfId="50" applyFont="1" applyFill="1" applyBorder="1" applyAlignment="1" applyProtection="1">
      <alignment horizontal="center" vertical="center" shrinkToFit="1"/>
      <protection locked="0"/>
    </xf>
    <xf numFmtId="38" fontId="47" fillId="0" borderId="23" xfId="50" applyFont="1" applyFill="1" applyBorder="1" applyAlignment="1" applyProtection="1">
      <alignment horizontal="center" vertical="center" shrinkToFit="1"/>
      <protection locked="0"/>
    </xf>
    <xf numFmtId="0" fontId="47" fillId="0" borderId="24" xfId="67" applyFont="1" applyFill="1" applyBorder="1" applyAlignment="1" applyProtection="1">
      <alignment horizontal="center" vertical="center" shrinkToFit="1"/>
      <protection locked="0"/>
    </xf>
    <xf numFmtId="0" fontId="47" fillId="0" borderId="22" xfId="67" applyFont="1" applyFill="1" applyBorder="1" applyAlignment="1" applyProtection="1">
      <alignment horizontal="center" vertical="center" shrinkToFit="1"/>
      <protection locked="0"/>
    </xf>
    <xf numFmtId="0" fontId="47" fillId="0" borderId="23" xfId="67" applyFont="1" applyFill="1" applyBorder="1" applyAlignment="1" applyProtection="1">
      <alignment horizontal="center" vertical="center" shrinkToFit="1"/>
      <protection locked="0"/>
    </xf>
    <xf numFmtId="0" fontId="47" fillId="0" borderId="0" xfId="67" applyFont="1" applyFill="1" applyAlignment="1">
      <alignment horizontal="left" vertical="center" wrapText="1"/>
      <protection/>
    </xf>
    <xf numFmtId="0" fontId="47" fillId="0" borderId="22" xfId="67" applyFont="1" applyFill="1" applyBorder="1" applyAlignment="1" applyProtection="1">
      <alignment horizontal="center" vertical="center"/>
      <protection locked="0"/>
    </xf>
    <xf numFmtId="0" fontId="47" fillId="0" borderId="0" xfId="67" applyFont="1" applyFill="1" applyBorder="1" applyAlignment="1">
      <alignment horizontal="left" vertical="center"/>
      <protection/>
    </xf>
    <xf numFmtId="0" fontId="47" fillId="0" borderId="15" xfId="67" applyFont="1" applyFill="1" applyBorder="1" applyAlignment="1">
      <alignment horizontal="left" vertical="center"/>
      <protection/>
    </xf>
    <xf numFmtId="3" fontId="44" fillId="0" borderId="24" xfId="67" applyNumberFormat="1" applyFont="1" applyFill="1" applyBorder="1" applyAlignment="1" applyProtection="1">
      <alignment horizontal="center" vertical="center"/>
      <protection locked="0"/>
    </xf>
    <xf numFmtId="3" fontId="44" fillId="0" borderId="22" xfId="67" applyNumberFormat="1" applyFont="1" applyFill="1" applyBorder="1" applyAlignment="1" applyProtection="1">
      <alignment horizontal="center" vertical="center"/>
      <protection locked="0"/>
    </xf>
    <xf numFmtId="3" fontId="44" fillId="0" borderId="23" xfId="67" applyNumberFormat="1" applyFont="1" applyFill="1" applyBorder="1" applyAlignment="1" applyProtection="1">
      <alignment horizontal="center" vertical="center"/>
      <protection locked="0"/>
    </xf>
    <xf numFmtId="0" fontId="47" fillId="0" borderId="14" xfId="67" applyFont="1" applyFill="1" applyBorder="1" applyAlignment="1" applyProtection="1">
      <alignment horizontal="center" vertical="center" wrapText="1"/>
      <protection locked="0"/>
    </xf>
    <xf numFmtId="0" fontId="47" fillId="0" borderId="0" xfId="67" applyFont="1" applyFill="1" applyAlignment="1">
      <alignment horizontal="right" vertical="center" shrinkToFit="1"/>
      <protection/>
    </xf>
    <xf numFmtId="0" fontId="47" fillId="0" borderId="0" xfId="67" applyFont="1" applyFill="1" applyAlignment="1">
      <alignment horizontal="center" vertical="center" shrinkToFit="1"/>
      <protection/>
    </xf>
    <xf numFmtId="0" fontId="47" fillId="0" borderId="0" xfId="67" applyFont="1" applyFill="1" applyAlignment="1" applyProtection="1">
      <alignment horizontal="center" vertical="center" shrinkToFit="1"/>
      <protection locked="0"/>
    </xf>
    <xf numFmtId="0" fontId="47" fillId="0" borderId="0" xfId="67" applyFont="1" applyFill="1" applyBorder="1" applyAlignment="1">
      <alignment horizontal="center" vertical="center" wrapText="1"/>
      <protection/>
    </xf>
    <xf numFmtId="0" fontId="47" fillId="0" borderId="0" xfId="67" applyFont="1" applyFill="1" applyBorder="1" applyAlignment="1" applyProtection="1">
      <alignment horizontal="center" vertical="center" wrapText="1"/>
      <protection locked="0"/>
    </xf>
    <xf numFmtId="0" fontId="49" fillId="0" borderId="0" xfId="67" applyFont="1" applyFill="1" applyBorder="1" applyAlignment="1">
      <alignment horizontal="center" vertical="center"/>
      <protection/>
    </xf>
    <xf numFmtId="0" fontId="55" fillId="0" borderId="0" xfId="67" applyFont="1" applyFill="1" applyBorder="1" applyAlignment="1">
      <alignment horizontal="center" vertical="center"/>
      <protection/>
    </xf>
    <xf numFmtId="49" fontId="47" fillId="0" borderId="0" xfId="67" applyNumberFormat="1" applyFont="1" applyFill="1" applyBorder="1" applyAlignment="1" applyProtection="1">
      <alignment horizontal="center" vertical="center" wrapText="1"/>
      <protection locked="0"/>
    </xf>
    <xf numFmtId="0" fontId="47" fillId="0" borderId="0" xfId="67" applyFont="1" applyFill="1" applyBorder="1" applyAlignment="1">
      <alignment horizontal="center" vertical="center" shrinkToFit="1"/>
      <protection/>
    </xf>
    <xf numFmtId="0" fontId="19" fillId="34" borderId="12" xfId="68" applyFont="1" applyFill="1" applyBorder="1" applyAlignment="1" applyProtection="1">
      <alignment horizontal="center" vertical="center" wrapText="1"/>
      <protection hidden="1"/>
    </xf>
    <xf numFmtId="0" fontId="3" fillId="0" borderId="12" xfId="68" applyFont="1" applyFill="1" applyBorder="1" applyAlignment="1" applyProtection="1">
      <alignment horizontal="center" vertical="center" shrinkToFit="1"/>
      <protection locked="0"/>
    </xf>
    <xf numFmtId="0" fontId="3" fillId="33" borderId="12" xfId="69" applyNumberFormat="1" applyFont="1" applyFill="1" applyBorder="1" applyAlignment="1" applyProtection="1">
      <alignment horizontal="center" vertical="center" shrinkToFit="1"/>
      <protection locked="0"/>
    </xf>
    <xf numFmtId="0" fontId="3" fillId="34" borderId="12" xfId="68" applyFont="1" applyFill="1" applyBorder="1" applyAlignment="1" applyProtection="1">
      <alignment horizontal="center" vertical="center" wrapText="1"/>
      <protection hidden="1"/>
    </xf>
    <xf numFmtId="0" fontId="20" fillId="33" borderId="14"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protection hidden="1"/>
    </xf>
    <xf numFmtId="0" fontId="3" fillId="33" borderId="14" xfId="0" applyFont="1" applyFill="1" applyBorder="1" applyAlignment="1" applyProtection="1">
      <alignment horizontal="center" vertical="center"/>
      <protection locked="0"/>
    </xf>
    <xf numFmtId="0" fontId="3" fillId="33" borderId="0" xfId="0" applyFont="1" applyFill="1" applyBorder="1" applyAlignment="1" applyProtection="1">
      <alignment horizontal="distributed" vertical="center"/>
      <protection hidden="1"/>
    </xf>
    <xf numFmtId="49" fontId="3" fillId="33" borderId="14" xfId="0" applyNumberFormat="1" applyFont="1" applyFill="1" applyBorder="1" applyAlignment="1" applyProtection="1">
      <alignment horizontal="center" vertical="center"/>
      <protection locked="0"/>
    </xf>
    <xf numFmtId="0" fontId="3" fillId="0" borderId="0" xfId="0" applyFont="1" applyFill="1" applyAlignment="1" applyProtection="1">
      <alignment horizontal="distributed" vertical="center"/>
      <protection hidden="1"/>
    </xf>
    <xf numFmtId="0" fontId="3" fillId="0" borderId="14"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hidden="1"/>
    </xf>
    <xf numFmtId="0" fontId="3" fillId="34" borderId="12"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shrinkToFit="1"/>
      <protection hidden="1"/>
    </xf>
    <xf numFmtId="0" fontId="3" fillId="33" borderId="0" xfId="0" applyFont="1" applyFill="1" applyBorder="1" applyAlignment="1" applyProtection="1">
      <alignment horizontal="center" vertical="center" shrinkToFit="1"/>
      <protection locked="0"/>
    </xf>
    <xf numFmtId="185" fontId="3" fillId="0" borderId="12" xfId="0" applyNumberFormat="1" applyFont="1" applyFill="1" applyBorder="1" applyAlignment="1" applyProtection="1">
      <alignment horizontal="center" vertical="center"/>
      <protection locked="0"/>
    </xf>
    <xf numFmtId="185" fontId="3" fillId="33" borderId="12" xfId="0" applyNumberFormat="1" applyFont="1" applyFill="1" applyBorder="1" applyAlignment="1" applyProtection="1">
      <alignment horizontal="center" vertical="center" wrapText="1"/>
      <protection locked="0"/>
    </xf>
    <xf numFmtId="185" fontId="3" fillId="33" borderId="12"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0" fontId="19" fillId="33" borderId="0" xfId="0" applyFont="1" applyFill="1" applyBorder="1" applyAlignment="1" applyProtection="1">
      <alignment horizontal="right" vertical="top"/>
      <protection hidden="1"/>
    </xf>
    <xf numFmtId="0" fontId="3" fillId="33" borderId="14" xfId="0" applyFont="1" applyFill="1" applyBorder="1" applyAlignment="1" applyProtection="1">
      <alignment horizontal="center" vertical="center"/>
      <protection hidden="1"/>
    </xf>
    <xf numFmtId="182" fontId="3" fillId="0" borderId="14" xfId="70" applyNumberFormat="1" applyFont="1" applyBorder="1" applyAlignment="1" applyProtection="1">
      <alignment horizontal="center" vertical="center" wrapText="1"/>
      <protection locked="0"/>
    </xf>
    <xf numFmtId="0" fontId="19" fillId="0" borderId="0" xfId="70" applyFont="1" applyBorder="1" applyAlignment="1" applyProtection="1">
      <alignment horizontal="left" wrapText="1"/>
      <protection hidden="1"/>
    </xf>
    <xf numFmtId="0" fontId="19" fillId="0" borderId="0" xfId="70" applyFont="1" applyBorder="1" applyAlignment="1" applyProtection="1">
      <alignment horizontal="left" vertical="center" wrapText="1"/>
      <protection hidden="1"/>
    </xf>
    <xf numFmtId="3" fontId="3" fillId="33" borderId="14"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hidden="1"/>
    </xf>
    <xf numFmtId="181" fontId="3" fillId="0" borderId="14" xfId="70" applyNumberFormat="1" applyFont="1" applyBorder="1" applyAlignment="1" applyProtection="1">
      <alignment horizontal="center" vertical="center" wrapText="1"/>
      <protection locked="0"/>
    </xf>
    <xf numFmtId="0" fontId="3" fillId="0" borderId="0" xfId="70" applyFont="1" applyBorder="1" applyAlignment="1" applyProtection="1">
      <alignment horizontal="center" vertical="center" wrapText="1"/>
      <protection hidden="1"/>
    </xf>
    <xf numFmtId="180" fontId="3" fillId="33" borderId="24" xfId="0" applyNumberFormat="1" applyFont="1" applyFill="1" applyBorder="1" applyAlignment="1" applyProtection="1">
      <alignment horizontal="center" vertical="center"/>
      <protection hidden="1"/>
    </xf>
    <xf numFmtId="180" fontId="3" fillId="33" borderId="22" xfId="0" applyNumberFormat="1" applyFont="1" applyFill="1" applyBorder="1" applyAlignment="1" applyProtection="1">
      <alignment horizontal="center" vertical="center"/>
      <protection hidden="1"/>
    </xf>
    <xf numFmtId="180" fontId="3" fillId="33" borderId="23" xfId="0" applyNumberFormat="1" applyFont="1" applyFill="1" applyBorder="1" applyAlignment="1" applyProtection="1">
      <alignment horizontal="center" vertical="center"/>
      <protection hidden="1"/>
    </xf>
    <xf numFmtId="0" fontId="19" fillId="33" borderId="0" xfId="0" applyFont="1" applyFill="1" applyBorder="1" applyAlignment="1" applyProtection="1">
      <alignment horizontal="left" vertical="center" wrapText="1"/>
      <protection hidden="1"/>
    </xf>
    <xf numFmtId="0" fontId="19" fillId="33" borderId="0" xfId="0" applyFont="1" applyFill="1" applyBorder="1" applyAlignment="1" applyProtection="1">
      <alignment horizontal="left" vertical="center"/>
      <protection hidden="1"/>
    </xf>
    <xf numFmtId="0" fontId="20" fillId="33" borderId="0" xfId="0" applyFont="1" applyFill="1" applyBorder="1" applyAlignment="1" applyProtection="1">
      <alignment horizontal="left" vertical="center"/>
      <protection hidden="1"/>
    </xf>
    <xf numFmtId="0" fontId="20" fillId="0" borderId="22" xfId="0" applyFont="1" applyBorder="1" applyAlignment="1">
      <alignment horizontal="left" vertical="center"/>
    </xf>
    <xf numFmtId="0" fontId="3" fillId="0" borderId="22" xfId="0" applyFont="1" applyBorder="1" applyAlignment="1" applyProtection="1">
      <alignment horizontal="center" vertical="center" shrinkToFit="1"/>
      <protection locked="0"/>
    </xf>
    <xf numFmtId="0" fontId="3" fillId="33" borderId="14" xfId="0" applyFont="1" applyFill="1" applyBorder="1" applyAlignment="1" applyProtection="1">
      <alignment horizontal="left" vertical="center" shrinkToFit="1"/>
      <protection hidden="1"/>
    </xf>
    <xf numFmtId="0" fontId="3" fillId="33" borderId="14" xfId="0" applyFont="1" applyFill="1" applyBorder="1" applyAlignment="1" applyProtection="1">
      <alignment horizontal="center" vertical="center" shrinkToFit="1"/>
      <protection locked="0"/>
    </xf>
    <xf numFmtId="0" fontId="3" fillId="34" borderId="16" xfId="0" applyFont="1" applyFill="1" applyBorder="1" applyAlignment="1" applyProtection="1">
      <alignment horizontal="left" vertical="center"/>
      <protection hidden="1"/>
    </xf>
    <xf numFmtId="0" fontId="3" fillId="34" borderId="17" xfId="0" applyFont="1" applyFill="1" applyBorder="1" applyAlignment="1" applyProtection="1">
      <alignment horizontal="left" vertical="center"/>
      <protection hidden="1"/>
    </xf>
    <xf numFmtId="0" fontId="3" fillId="34" borderId="18" xfId="0" applyFont="1" applyFill="1" applyBorder="1" applyAlignment="1" applyProtection="1">
      <alignment horizontal="left" vertical="center"/>
      <protection hidden="1"/>
    </xf>
    <xf numFmtId="0" fontId="20" fillId="33" borderId="14" xfId="0" applyFont="1" applyFill="1" applyBorder="1" applyAlignment="1" applyProtection="1">
      <alignment horizontal="left" vertical="center"/>
      <protection hidden="1"/>
    </xf>
    <xf numFmtId="0" fontId="3" fillId="0" borderId="14" xfId="0" applyFont="1" applyFill="1" applyBorder="1" applyAlignment="1" applyProtection="1">
      <alignment horizontal="left" vertical="center" shrinkToFit="1"/>
      <protection locked="0"/>
    </xf>
    <xf numFmtId="0" fontId="3" fillId="34" borderId="24" xfId="0" applyFont="1" applyFill="1" applyBorder="1" applyAlignment="1" applyProtection="1">
      <alignment horizontal="center" vertical="center"/>
      <protection hidden="1"/>
    </xf>
    <xf numFmtId="0" fontId="3" fillId="34" borderId="24" xfId="0" applyFont="1" applyFill="1" applyBorder="1" applyAlignment="1" applyProtection="1">
      <alignment horizontal="left" vertical="center" wrapText="1"/>
      <protection hidden="1"/>
    </xf>
    <xf numFmtId="0" fontId="3" fillId="34" borderId="22" xfId="0" applyFont="1" applyFill="1" applyBorder="1" applyAlignment="1" applyProtection="1">
      <alignment horizontal="left" vertical="center"/>
      <protection hidden="1"/>
    </xf>
    <xf numFmtId="0" fontId="3" fillId="34" borderId="23" xfId="0" applyFont="1" applyFill="1" applyBorder="1" applyAlignment="1" applyProtection="1">
      <alignment horizontal="left" vertical="center"/>
      <protection hidden="1"/>
    </xf>
    <xf numFmtId="0" fontId="3" fillId="33" borderId="97"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3" fillId="34" borderId="16" xfId="0" applyFont="1" applyFill="1" applyBorder="1" applyAlignment="1" applyProtection="1">
      <alignment horizontal="center" vertical="center" wrapText="1"/>
      <protection hidden="1"/>
    </xf>
    <xf numFmtId="0" fontId="3" fillId="34" borderId="17" xfId="0" applyFont="1" applyFill="1" applyBorder="1" applyAlignment="1" applyProtection="1">
      <alignment horizontal="center" vertical="center" wrapText="1"/>
      <protection hidden="1"/>
    </xf>
    <xf numFmtId="0" fontId="3" fillId="34" borderId="18"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wrapText="1"/>
      <protection hidden="1"/>
    </xf>
    <xf numFmtId="0" fontId="37" fillId="34" borderId="12" xfId="0" applyFont="1" applyFill="1" applyBorder="1" applyAlignment="1" applyProtection="1">
      <alignment horizontal="center" vertical="center" wrapText="1" shrinkToFit="1"/>
      <protection hidden="1"/>
    </xf>
    <xf numFmtId="0" fontId="20" fillId="33" borderId="0" xfId="0" applyFont="1" applyFill="1" applyBorder="1" applyAlignment="1" applyProtection="1">
      <alignment horizontal="left" vertical="center" shrinkToFit="1"/>
      <protection hidden="1"/>
    </xf>
    <xf numFmtId="0" fontId="20" fillId="33" borderId="0"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hidden="1"/>
    </xf>
    <xf numFmtId="0" fontId="7" fillId="33" borderId="24" xfId="0" applyFont="1" applyFill="1" applyBorder="1" applyAlignment="1" applyProtection="1">
      <alignment horizontal="left" vertical="center"/>
      <protection hidden="1"/>
    </xf>
    <xf numFmtId="0" fontId="3" fillId="0" borderId="22" xfId="0" applyFont="1" applyBorder="1" applyAlignment="1">
      <alignment vertical="center"/>
    </xf>
    <xf numFmtId="0" fontId="3" fillId="0" borderId="23" xfId="0" applyFont="1" applyBorder="1" applyAlignment="1">
      <alignment vertical="center"/>
    </xf>
    <xf numFmtId="0" fontId="3" fillId="33" borderId="97"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20" fillId="33" borderId="17" xfId="0" applyFont="1" applyFill="1" applyBorder="1" applyAlignment="1" applyProtection="1">
      <alignment horizontal="left" vertical="center"/>
      <protection hidden="1"/>
    </xf>
    <xf numFmtId="0" fontId="20" fillId="33" borderId="22" xfId="0" applyFont="1" applyFill="1" applyBorder="1" applyAlignment="1" applyProtection="1">
      <alignment horizontal="left" vertical="center"/>
      <protection hidden="1"/>
    </xf>
    <xf numFmtId="0" fontId="3" fillId="33" borderId="13" xfId="0" applyFont="1" applyFill="1" applyBorder="1" applyAlignment="1" applyProtection="1">
      <alignment horizontal="center" vertical="center"/>
      <protection locked="0"/>
    </xf>
    <xf numFmtId="0" fontId="20" fillId="0" borderId="17"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3" fillId="33" borderId="13" xfId="0" applyFont="1" applyFill="1" applyBorder="1" applyAlignment="1" applyProtection="1">
      <alignment horizontal="center" vertical="center"/>
      <protection hidden="1"/>
    </xf>
    <xf numFmtId="0" fontId="7" fillId="34" borderId="16" xfId="0" applyFont="1" applyFill="1" applyBorder="1" applyAlignment="1" applyProtection="1">
      <alignment horizontal="center" vertical="center" wrapText="1"/>
      <protection hidden="1"/>
    </xf>
    <xf numFmtId="0" fontId="7" fillId="34" borderId="17" xfId="0" applyFont="1" applyFill="1" applyBorder="1" applyAlignment="1" applyProtection="1">
      <alignment horizontal="center" vertical="center" wrapText="1"/>
      <protection hidden="1"/>
    </xf>
    <xf numFmtId="0" fontId="7" fillId="34" borderId="18" xfId="0" applyFont="1" applyFill="1" applyBorder="1" applyAlignment="1" applyProtection="1">
      <alignment horizontal="center" vertical="center" wrapText="1"/>
      <protection hidden="1"/>
    </xf>
    <xf numFmtId="0" fontId="7" fillId="34" borderId="20" xfId="0" applyFont="1" applyFill="1" applyBorder="1" applyAlignment="1" applyProtection="1">
      <alignment horizontal="center" vertical="center" wrapText="1"/>
      <protection hidden="1"/>
    </xf>
    <xf numFmtId="0" fontId="7" fillId="34" borderId="14" xfId="0" applyFont="1" applyFill="1" applyBorder="1" applyAlignment="1" applyProtection="1">
      <alignment horizontal="center" vertical="center" wrapText="1"/>
      <protection hidden="1"/>
    </xf>
    <xf numFmtId="0" fontId="7" fillId="34" borderId="21" xfId="0" applyFont="1" applyFill="1" applyBorder="1" applyAlignment="1" applyProtection="1">
      <alignment horizontal="center" vertical="center" wrapText="1"/>
      <protection hidden="1"/>
    </xf>
    <xf numFmtId="0" fontId="37" fillId="34" borderId="24" xfId="0" applyFont="1" applyFill="1" applyBorder="1" applyAlignment="1" applyProtection="1">
      <alignment horizontal="center" vertical="center" wrapText="1" shrinkToFit="1"/>
      <protection hidden="1"/>
    </xf>
    <xf numFmtId="0" fontId="37" fillId="34" borderId="23" xfId="0" applyFont="1" applyFill="1" applyBorder="1" applyAlignment="1" applyProtection="1">
      <alignment horizontal="center" vertical="center" wrapText="1" shrinkToFit="1"/>
      <protection hidden="1"/>
    </xf>
    <xf numFmtId="184" fontId="37" fillId="0" borderId="24" xfId="0" applyNumberFormat="1" applyFont="1" applyFill="1" applyBorder="1" applyAlignment="1" applyProtection="1">
      <alignment horizontal="center" vertical="center" shrinkToFit="1"/>
      <protection/>
    </xf>
    <xf numFmtId="184" fontId="37" fillId="0" borderId="22" xfId="0" applyNumberFormat="1" applyFont="1" applyFill="1" applyBorder="1" applyAlignment="1" applyProtection="1">
      <alignment horizontal="center" vertical="center" shrinkToFit="1"/>
      <protection/>
    </xf>
    <xf numFmtId="184" fontId="37" fillId="0" borderId="23" xfId="0" applyNumberFormat="1" applyFont="1" applyFill="1" applyBorder="1" applyAlignment="1" applyProtection="1">
      <alignment horizontal="center" vertical="center" shrinkToFit="1"/>
      <protection/>
    </xf>
    <xf numFmtId="0" fontId="37" fillId="34" borderId="12" xfId="0" applyFont="1" applyFill="1" applyBorder="1" applyAlignment="1" applyProtection="1">
      <alignment horizontal="center" vertical="center" shrinkToFit="1"/>
      <protection hidden="1"/>
    </xf>
    <xf numFmtId="0" fontId="7" fillId="0" borderId="22" xfId="0" applyFont="1" applyFill="1" applyBorder="1" applyAlignment="1" applyProtection="1">
      <alignment horizontal="left" vertical="center" shrinkToFit="1"/>
      <protection hidden="1"/>
    </xf>
    <xf numFmtId="0" fontId="37" fillId="34" borderId="23" xfId="0" applyFont="1" applyFill="1" applyBorder="1" applyAlignment="1" applyProtection="1">
      <alignment horizontal="center" vertical="center" shrinkToFit="1"/>
      <protection hidden="1"/>
    </xf>
    <xf numFmtId="0" fontId="3" fillId="34" borderId="16" xfId="0" applyFont="1" applyFill="1" applyBorder="1" applyAlignment="1" applyProtection="1">
      <alignment horizontal="center" vertical="center" wrapText="1" shrinkToFit="1"/>
      <protection hidden="1"/>
    </xf>
    <xf numFmtId="0" fontId="3" fillId="34" borderId="17" xfId="0" applyFont="1" applyFill="1" applyBorder="1" applyAlignment="1" applyProtection="1">
      <alignment horizontal="center" vertical="center" wrapText="1" shrinkToFit="1"/>
      <protection hidden="1"/>
    </xf>
    <xf numFmtId="0" fontId="3" fillId="34" borderId="18" xfId="0" applyFont="1" applyFill="1" applyBorder="1" applyAlignment="1" applyProtection="1">
      <alignment horizontal="center" vertical="center" wrapText="1" shrinkToFit="1"/>
      <protection hidden="1"/>
    </xf>
    <xf numFmtId="0" fontId="3" fillId="34" borderId="20" xfId="0" applyFont="1" applyFill="1" applyBorder="1" applyAlignment="1" applyProtection="1">
      <alignment horizontal="center" vertical="center" wrapText="1" shrinkToFit="1"/>
      <protection hidden="1"/>
    </xf>
    <xf numFmtId="0" fontId="3" fillId="34" borderId="14" xfId="0" applyFont="1" applyFill="1" applyBorder="1" applyAlignment="1" applyProtection="1">
      <alignment horizontal="center" vertical="center" wrapText="1" shrinkToFit="1"/>
      <protection hidden="1"/>
    </xf>
    <xf numFmtId="0" fontId="3" fillId="34" borderId="21" xfId="0" applyFont="1" applyFill="1" applyBorder="1" applyAlignment="1" applyProtection="1">
      <alignment horizontal="center" vertical="center" wrapText="1" shrinkToFit="1"/>
      <protection hidden="1"/>
    </xf>
    <xf numFmtId="49" fontId="37" fillId="0" borderId="24" xfId="0" applyNumberFormat="1" applyFont="1" applyFill="1" applyBorder="1" applyAlignment="1" applyProtection="1">
      <alignment horizontal="center" vertical="center" shrinkToFit="1"/>
      <protection locked="0"/>
    </xf>
    <xf numFmtId="49" fontId="37" fillId="0" borderId="22" xfId="0" applyNumberFormat="1" applyFont="1" applyFill="1" applyBorder="1" applyAlignment="1" applyProtection="1">
      <alignment horizontal="center" vertical="center" shrinkToFit="1"/>
      <protection locked="0"/>
    </xf>
    <xf numFmtId="49" fontId="37" fillId="0" borderId="23" xfId="0" applyNumberFormat="1" applyFont="1" applyFill="1" applyBorder="1" applyAlignment="1" applyProtection="1">
      <alignment horizontal="center" vertical="center" shrinkToFit="1"/>
      <protection locked="0"/>
    </xf>
    <xf numFmtId="0" fontId="20" fillId="34" borderId="24" xfId="0" applyFont="1" applyFill="1" applyBorder="1" applyAlignment="1" applyProtection="1">
      <alignment horizontal="center" vertical="center" shrinkToFit="1"/>
      <protection hidden="1"/>
    </xf>
    <xf numFmtId="0" fontId="20" fillId="34" borderId="22" xfId="0" applyFont="1" applyFill="1" applyBorder="1" applyAlignment="1" applyProtection="1">
      <alignment horizontal="center" vertical="center" shrinkToFit="1"/>
      <protection hidden="1"/>
    </xf>
    <xf numFmtId="0" fontId="20" fillId="34" borderId="23" xfId="0" applyFont="1" applyFill="1" applyBorder="1" applyAlignment="1" applyProtection="1">
      <alignment horizontal="center" vertical="center" shrinkToFit="1"/>
      <protection hidden="1"/>
    </xf>
    <xf numFmtId="0" fontId="7" fillId="0" borderId="22" xfId="0" applyFont="1" applyFill="1" applyBorder="1" applyAlignment="1" applyProtection="1">
      <alignment horizontal="center" vertical="center" shrinkToFit="1"/>
      <protection locked="0"/>
    </xf>
    <xf numFmtId="0" fontId="37" fillId="0" borderId="24" xfId="0" applyFont="1" applyFill="1" applyBorder="1" applyAlignment="1" applyProtection="1">
      <alignment horizontal="center" vertical="center" shrinkToFit="1"/>
      <protection locked="0"/>
    </xf>
    <xf numFmtId="0" fontId="37" fillId="0" borderId="2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20" fillId="33" borderId="24" xfId="0" applyFont="1" applyFill="1" applyBorder="1" applyAlignment="1" applyProtection="1">
      <alignment horizontal="center" vertical="center" shrinkToFit="1"/>
      <protection locked="0"/>
    </xf>
    <xf numFmtId="0" fontId="20" fillId="33" borderId="22" xfId="0" applyFont="1" applyFill="1" applyBorder="1" applyAlignment="1" applyProtection="1">
      <alignment horizontal="center" vertical="center" shrinkToFit="1"/>
      <protection locked="0"/>
    </xf>
    <xf numFmtId="0" fontId="20" fillId="33" borderId="23" xfId="0" applyFont="1" applyFill="1" applyBorder="1" applyAlignment="1" applyProtection="1">
      <alignment horizontal="center" vertical="center" shrinkToFit="1"/>
      <protection locked="0"/>
    </xf>
    <xf numFmtId="0" fontId="7" fillId="33" borderId="22" xfId="0" applyFont="1" applyFill="1" applyBorder="1" applyAlignment="1" applyProtection="1">
      <alignment horizontal="center" vertical="center" shrinkToFit="1"/>
      <protection hidden="1"/>
    </xf>
    <xf numFmtId="0" fontId="7" fillId="33" borderId="22" xfId="0" applyFont="1" applyFill="1" applyBorder="1" applyAlignment="1" applyProtection="1">
      <alignment horizontal="center" vertical="center" shrinkToFit="1"/>
      <protection locked="0"/>
    </xf>
    <xf numFmtId="0" fontId="20" fillId="34" borderId="24" xfId="0" applyFont="1" applyFill="1" applyBorder="1" applyAlignment="1" applyProtection="1">
      <alignment horizontal="center" vertical="center"/>
      <protection hidden="1"/>
    </xf>
    <xf numFmtId="0" fontId="20" fillId="34" borderId="22" xfId="0" applyFont="1" applyFill="1" applyBorder="1" applyAlignment="1" applyProtection="1">
      <alignment horizontal="center" vertical="center"/>
      <protection hidden="1"/>
    </xf>
    <xf numFmtId="0" fontId="20" fillId="34" borderId="23"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7" fillId="33" borderId="12" xfId="0" applyFont="1" applyFill="1" applyBorder="1" applyAlignment="1" applyProtection="1">
      <alignment horizontal="left" vertical="center" wrapText="1" shrinkToFit="1"/>
      <protection hidden="1"/>
    </xf>
    <xf numFmtId="0" fontId="37" fillId="0" borderId="12" xfId="0" applyFont="1" applyBorder="1" applyAlignment="1">
      <alignment vertical="center"/>
    </xf>
    <xf numFmtId="0" fontId="3" fillId="34" borderId="11"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49" fontId="3" fillId="0" borderId="24"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23"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hidden="1"/>
    </xf>
    <xf numFmtId="0" fontId="3" fillId="0" borderId="24"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182" fontId="3" fillId="0" borderId="24" xfId="0" applyNumberFormat="1" applyFont="1" applyFill="1" applyBorder="1" applyAlignment="1" applyProtection="1">
      <alignment horizontal="center" vertical="center"/>
      <protection locked="0"/>
    </xf>
    <xf numFmtId="182" fontId="3" fillId="0" borderId="22" xfId="0" applyNumberFormat="1" applyFont="1" applyFill="1" applyBorder="1" applyAlignment="1" applyProtection="1">
      <alignment horizontal="center" vertical="center"/>
      <protection locked="0"/>
    </xf>
    <xf numFmtId="182" fontId="3" fillId="0" borderId="23" xfId="0" applyNumberFormat="1" applyFont="1" applyFill="1" applyBorder="1" applyAlignment="1" applyProtection="1">
      <alignment horizontal="center" vertical="center"/>
      <protection locked="0"/>
    </xf>
    <xf numFmtId="0" fontId="3" fillId="34" borderId="12" xfId="68" applyFont="1" applyFill="1" applyBorder="1" applyAlignment="1" applyProtection="1">
      <alignment horizontal="center" vertical="center"/>
      <protection hidden="1"/>
    </xf>
    <xf numFmtId="0" fontId="3" fillId="34" borderId="22" xfId="68" applyFont="1" applyFill="1" applyBorder="1" applyAlignment="1" applyProtection="1">
      <alignment horizontal="center" vertical="center"/>
      <protection hidden="1"/>
    </xf>
    <xf numFmtId="0" fontId="3" fillId="34" borderId="23" xfId="68" applyFont="1" applyFill="1" applyBorder="1" applyAlignment="1" applyProtection="1">
      <alignment horizontal="center" vertical="center"/>
      <protection hidden="1"/>
    </xf>
    <xf numFmtId="0" fontId="7" fillId="34" borderId="24" xfId="68" applyFont="1" applyFill="1" applyBorder="1" applyAlignment="1" applyProtection="1">
      <alignment horizontal="center" vertical="center" wrapText="1"/>
      <protection hidden="1"/>
    </xf>
    <xf numFmtId="0" fontId="7" fillId="34" borderId="22" xfId="68" applyFont="1" applyFill="1" applyBorder="1" applyAlignment="1" applyProtection="1">
      <alignment horizontal="center" vertical="center" wrapText="1"/>
      <protection hidden="1"/>
    </xf>
    <xf numFmtId="0" fontId="7" fillId="34" borderId="23" xfId="68" applyFont="1" applyFill="1" applyBorder="1" applyAlignment="1" applyProtection="1">
      <alignment horizontal="center" vertical="center" wrapText="1"/>
      <protection hidden="1"/>
    </xf>
    <xf numFmtId="0" fontId="28" fillId="34" borderId="24" xfId="68" applyFont="1" applyFill="1" applyBorder="1" applyAlignment="1" applyProtection="1">
      <alignment horizontal="center" vertical="center" wrapText="1"/>
      <protection hidden="1"/>
    </xf>
    <xf numFmtId="0" fontId="28" fillId="34" borderId="22" xfId="68" applyFont="1" applyFill="1" applyBorder="1" applyAlignment="1" applyProtection="1">
      <alignment horizontal="center" vertical="center" wrapText="1"/>
      <protection hidden="1"/>
    </xf>
    <xf numFmtId="0" fontId="28" fillId="34" borderId="23" xfId="68"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34" borderId="16" xfId="68" applyFont="1" applyFill="1" applyBorder="1" applyAlignment="1" applyProtection="1">
      <alignment horizontal="center" vertical="center" wrapText="1"/>
      <protection hidden="1"/>
    </xf>
    <xf numFmtId="0" fontId="3" fillId="34" borderId="17" xfId="68" applyFont="1" applyFill="1" applyBorder="1" applyAlignment="1" applyProtection="1">
      <alignment horizontal="center" vertical="center" wrapText="1"/>
      <protection hidden="1"/>
    </xf>
    <xf numFmtId="0" fontId="3" fillId="34" borderId="18" xfId="68" applyFont="1" applyFill="1" applyBorder="1" applyAlignment="1" applyProtection="1">
      <alignment horizontal="center" vertical="center" wrapText="1"/>
      <protection hidden="1"/>
    </xf>
    <xf numFmtId="0" fontId="3" fillId="34" borderId="19" xfId="68" applyFont="1" applyFill="1" applyBorder="1" applyAlignment="1" applyProtection="1">
      <alignment horizontal="center" vertical="center" wrapText="1"/>
      <protection hidden="1"/>
    </xf>
    <xf numFmtId="0" fontId="3" fillId="34" borderId="0" xfId="68" applyFont="1" applyFill="1" applyBorder="1" applyAlignment="1" applyProtection="1">
      <alignment horizontal="center" vertical="center" wrapText="1"/>
      <protection hidden="1"/>
    </xf>
    <xf numFmtId="0" fontId="3" fillId="34" borderId="15" xfId="68" applyFont="1" applyFill="1" applyBorder="1" applyAlignment="1" applyProtection="1">
      <alignment horizontal="center" vertical="center" wrapText="1"/>
      <protection hidden="1"/>
    </xf>
    <xf numFmtId="0" fontId="3" fillId="34" borderId="20" xfId="68" applyFont="1" applyFill="1" applyBorder="1" applyAlignment="1" applyProtection="1">
      <alignment horizontal="center" vertical="center" wrapText="1"/>
      <protection hidden="1"/>
    </xf>
    <xf numFmtId="0" fontId="3" fillId="34" borderId="14" xfId="68" applyFont="1" applyFill="1" applyBorder="1" applyAlignment="1" applyProtection="1">
      <alignment horizontal="center" vertical="center" wrapText="1"/>
      <protection hidden="1"/>
    </xf>
    <xf numFmtId="0" fontId="3" fillId="34" borderId="21" xfId="68" applyFont="1" applyFill="1" applyBorder="1" applyAlignment="1" applyProtection="1">
      <alignment horizontal="center" vertical="center" wrapText="1"/>
      <protection hidden="1"/>
    </xf>
    <xf numFmtId="0" fontId="3" fillId="34" borderId="16" xfId="68" applyFont="1" applyFill="1" applyBorder="1" applyAlignment="1" applyProtection="1">
      <alignment horizontal="center" vertical="center"/>
      <protection hidden="1"/>
    </xf>
    <xf numFmtId="0" fontId="3" fillId="34" borderId="17" xfId="68" applyFont="1" applyFill="1" applyBorder="1" applyAlignment="1" applyProtection="1">
      <alignment horizontal="center" vertical="center"/>
      <protection hidden="1"/>
    </xf>
    <xf numFmtId="0" fontId="3" fillId="34" borderId="18" xfId="68" applyFont="1" applyFill="1" applyBorder="1" applyAlignment="1" applyProtection="1">
      <alignment horizontal="center" vertical="center"/>
      <protection hidden="1"/>
    </xf>
    <xf numFmtId="0" fontId="3" fillId="34" borderId="20" xfId="68" applyFont="1" applyFill="1" applyBorder="1" applyAlignment="1" applyProtection="1">
      <alignment horizontal="center" vertical="center"/>
      <protection hidden="1"/>
    </xf>
    <xf numFmtId="0" fontId="3" fillId="34" borderId="14" xfId="68" applyFont="1" applyFill="1" applyBorder="1" applyAlignment="1" applyProtection="1">
      <alignment horizontal="center" vertical="center"/>
      <protection hidden="1"/>
    </xf>
    <xf numFmtId="0" fontId="3" fillId="34" borderId="21" xfId="68" applyFont="1" applyFill="1" applyBorder="1" applyAlignment="1" applyProtection="1">
      <alignment horizontal="center" vertical="center"/>
      <protection hidden="1"/>
    </xf>
    <xf numFmtId="0" fontId="3" fillId="34" borderId="97" xfId="68" applyFont="1" applyFill="1" applyBorder="1" applyAlignment="1" applyProtection="1">
      <alignment horizontal="center" vertical="center"/>
      <protection hidden="1"/>
    </xf>
    <xf numFmtId="0" fontId="3" fillId="34" borderId="16" xfId="68" applyFont="1" applyFill="1" applyBorder="1" applyAlignment="1" applyProtection="1">
      <alignment horizontal="center" vertical="center" shrinkToFit="1"/>
      <protection hidden="1"/>
    </xf>
    <xf numFmtId="0" fontId="3" fillId="34" borderId="17" xfId="68" applyFont="1" applyFill="1" applyBorder="1" applyAlignment="1" applyProtection="1">
      <alignment horizontal="center" vertical="center" shrinkToFit="1"/>
      <protection hidden="1"/>
    </xf>
    <xf numFmtId="0" fontId="3" fillId="34" borderId="18" xfId="68" applyFont="1" applyFill="1" applyBorder="1" applyAlignment="1" applyProtection="1">
      <alignment horizontal="center" vertical="center" shrinkToFit="1"/>
      <protection hidden="1"/>
    </xf>
    <xf numFmtId="0" fontId="3" fillId="34" borderId="20" xfId="68" applyFont="1" applyFill="1" applyBorder="1" applyAlignment="1" applyProtection="1">
      <alignment horizontal="center" vertical="center" shrinkToFit="1"/>
      <protection hidden="1"/>
    </xf>
    <xf numFmtId="0" fontId="3" fillId="34" borderId="14" xfId="68" applyFont="1" applyFill="1" applyBorder="1" applyAlignment="1" applyProtection="1">
      <alignment horizontal="center" vertical="center" shrinkToFit="1"/>
      <protection hidden="1"/>
    </xf>
    <xf numFmtId="0" fontId="3" fillId="34" borderId="21" xfId="68" applyFont="1" applyFill="1" applyBorder="1" applyAlignment="1" applyProtection="1">
      <alignment horizontal="center" vertical="center" shrinkToFit="1"/>
      <protection hidden="1"/>
    </xf>
    <xf numFmtId="0" fontId="3" fillId="0" borderId="97" xfId="68" applyFont="1" applyFill="1" applyBorder="1" applyAlignment="1" applyProtection="1">
      <alignment horizontal="center" vertical="center" shrinkToFit="1"/>
      <protection locked="0"/>
    </xf>
    <xf numFmtId="0" fontId="3" fillId="34" borderId="12" xfId="68" applyFont="1" applyFill="1" applyBorder="1" applyAlignment="1" applyProtection="1">
      <alignment horizontal="center" vertical="center" shrinkToFit="1"/>
      <protection hidden="1"/>
    </xf>
    <xf numFmtId="0" fontId="3" fillId="34" borderId="97" xfId="68" applyFont="1" applyFill="1" applyBorder="1" applyAlignment="1" applyProtection="1">
      <alignment horizontal="center" vertical="center" shrinkToFit="1"/>
      <protection hidden="1"/>
    </xf>
    <xf numFmtId="0" fontId="3" fillId="34" borderId="89" xfId="68" applyFont="1" applyFill="1" applyBorder="1" applyAlignment="1" applyProtection="1">
      <alignment horizontal="center" vertical="center" wrapText="1"/>
      <protection hidden="1"/>
    </xf>
    <xf numFmtId="0" fontId="3" fillId="0" borderId="89" xfId="68" applyFont="1" applyFill="1" applyBorder="1" applyAlignment="1" applyProtection="1">
      <alignment horizontal="center" vertical="center" shrinkToFit="1"/>
      <protection locked="0"/>
    </xf>
    <xf numFmtId="0" fontId="3" fillId="0" borderId="82" xfId="68" applyFont="1" applyFill="1" applyBorder="1" applyAlignment="1" applyProtection="1">
      <alignment horizontal="center" vertical="center" shrinkToFit="1"/>
      <protection locked="0"/>
    </xf>
    <xf numFmtId="0" fontId="3" fillId="0" borderId="11" xfId="68" applyFont="1" applyFill="1" applyBorder="1" applyAlignment="1" applyProtection="1">
      <alignment horizontal="center" vertical="center" shrinkToFit="1"/>
      <protection locked="0"/>
    </xf>
    <xf numFmtId="0" fontId="28" fillId="34" borderId="24" xfId="68" applyFont="1" applyFill="1" applyBorder="1" applyAlignment="1" applyProtection="1">
      <alignment horizontal="center" vertical="center" wrapText="1" shrinkToFit="1"/>
      <protection hidden="1"/>
    </xf>
    <xf numFmtId="0" fontId="28" fillId="34" borderId="22" xfId="68" applyFont="1" applyFill="1" applyBorder="1" applyAlignment="1" applyProtection="1">
      <alignment horizontal="center" vertical="center" wrapText="1" shrinkToFit="1"/>
      <protection hidden="1"/>
    </xf>
    <xf numFmtId="0" fontId="28" fillId="34" borderId="23" xfId="68" applyFont="1" applyFill="1" applyBorder="1" applyAlignment="1" applyProtection="1">
      <alignment horizontal="center" vertical="center" wrapText="1" shrinkToFit="1"/>
      <protection hidden="1"/>
    </xf>
    <xf numFmtId="0" fontId="3" fillId="0" borderId="24" xfId="68" applyFont="1" applyFill="1" applyBorder="1" applyAlignment="1" applyProtection="1">
      <alignment horizontal="center" vertical="center" shrinkToFit="1"/>
      <protection locked="0"/>
    </xf>
    <xf numFmtId="0" fontId="3" fillId="0" borderId="22" xfId="68" applyFont="1" applyFill="1" applyBorder="1" applyAlignment="1" applyProtection="1">
      <alignment horizontal="center" vertical="center" shrinkToFit="1"/>
      <protection locked="0"/>
    </xf>
    <xf numFmtId="0" fontId="3" fillId="0" borderId="23" xfId="68" applyFont="1" applyFill="1" applyBorder="1" applyAlignment="1" applyProtection="1">
      <alignment horizontal="center" vertical="center" shrinkToFit="1"/>
      <protection locked="0"/>
    </xf>
    <xf numFmtId="0" fontId="7" fillId="34" borderId="24" xfId="68" applyFont="1" applyFill="1" applyBorder="1" applyAlignment="1" applyProtection="1">
      <alignment horizontal="center" vertical="center" wrapText="1" shrinkToFit="1"/>
      <protection hidden="1"/>
    </xf>
    <xf numFmtId="0" fontId="7" fillId="34" borderId="22" xfId="68" applyFont="1" applyFill="1" applyBorder="1" applyAlignment="1" applyProtection="1">
      <alignment horizontal="center" vertical="center" wrapText="1" shrinkToFit="1"/>
      <protection hidden="1"/>
    </xf>
    <xf numFmtId="0" fontId="7" fillId="34" borderId="23" xfId="68" applyFont="1" applyFill="1" applyBorder="1" applyAlignment="1" applyProtection="1">
      <alignment horizontal="center" vertical="center" wrapText="1" shrinkToFit="1"/>
      <protection hidden="1"/>
    </xf>
    <xf numFmtId="0" fontId="20" fillId="34" borderId="24" xfId="68" applyFont="1" applyFill="1" applyBorder="1" applyAlignment="1" applyProtection="1">
      <alignment horizontal="center" vertical="center" wrapText="1" shrinkToFit="1"/>
      <protection hidden="1"/>
    </xf>
    <xf numFmtId="0" fontId="20" fillId="34" borderId="22" xfId="68" applyFont="1" applyFill="1" applyBorder="1" applyAlignment="1" applyProtection="1">
      <alignment horizontal="center" vertical="center" shrinkToFit="1"/>
      <protection hidden="1"/>
    </xf>
    <xf numFmtId="0" fontId="20" fillId="34" borderId="23" xfId="68" applyFont="1" applyFill="1" applyBorder="1" applyAlignment="1" applyProtection="1">
      <alignment horizontal="center" vertical="center" shrinkToFit="1"/>
      <protection hidden="1"/>
    </xf>
    <xf numFmtId="0" fontId="28" fillId="34" borderId="22" xfId="68" applyFont="1" applyFill="1" applyBorder="1" applyAlignment="1" applyProtection="1">
      <alignment horizontal="center" vertical="center"/>
      <protection hidden="1"/>
    </xf>
    <xf numFmtId="0" fontId="28" fillId="34" borderId="23" xfId="68" applyFont="1" applyFill="1" applyBorder="1" applyAlignment="1" applyProtection="1">
      <alignment horizontal="center" vertical="center"/>
      <protection hidden="1"/>
    </xf>
    <xf numFmtId="0" fontId="20" fillId="34" borderId="16" xfId="68" applyFont="1" applyFill="1" applyBorder="1" applyAlignment="1" applyProtection="1">
      <alignment horizontal="center" vertical="center" wrapText="1"/>
      <protection hidden="1"/>
    </xf>
    <xf numFmtId="0" fontId="20" fillId="34" borderId="18" xfId="68" applyFont="1" applyFill="1" applyBorder="1" applyAlignment="1" applyProtection="1">
      <alignment horizontal="center" vertical="center" wrapText="1"/>
      <protection hidden="1"/>
    </xf>
    <xf numFmtId="0" fontId="20" fillId="34" borderId="19" xfId="68" applyFont="1" applyFill="1" applyBorder="1" applyAlignment="1" applyProtection="1">
      <alignment horizontal="center" vertical="center" wrapText="1"/>
      <protection hidden="1"/>
    </xf>
    <xf numFmtId="0" fontId="20" fillId="34" borderId="15" xfId="68" applyFont="1" applyFill="1" applyBorder="1" applyAlignment="1" applyProtection="1">
      <alignment horizontal="center" vertical="center" wrapText="1"/>
      <protection hidden="1"/>
    </xf>
    <xf numFmtId="0" fontId="20" fillId="34" borderId="20" xfId="68" applyFont="1" applyFill="1" applyBorder="1" applyAlignment="1" applyProtection="1">
      <alignment horizontal="center" vertical="center" wrapText="1"/>
      <protection hidden="1"/>
    </xf>
    <xf numFmtId="0" fontId="20" fillId="34" borderId="21" xfId="68" applyFont="1" applyFill="1" applyBorder="1" applyAlignment="1" applyProtection="1">
      <alignment horizontal="center" vertical="center" wrapText="1"/>
      <protection hidden="1"/>
    </xf>
    <xf numFmtId="0" fontId="3" fillId="34" borderId="12" xfId="69" applyFont="1" applyFill="1" applyBorder="1" applyAlignment="1" applyProtection="1">
      <alignment horizontal="center" vertical="center" wrapText="1"/>
      <protection hidden="1"/>
    </xf>
    <xf numFmtId="0" fontId="3" fillId="34" borderId="20" xfId="68" applyFont="1" applyFill="1" applyBorder="1" applyAlignment="1" applyProtection="1">
      <alignment horizontal="left" vertical="center" wrapText="1"/>
      <protection hidden="1"/>
    </xf>
    <xf numFmtId="0" fontId="3" fillId="34" borderId="14" xfId="68" applyFont="1" applyFill="1" applyBorder="1" applyAlignment="1" applyProtection="1">
      <alignment horizontal="left" vertical="center" wrapText="1"/>
      <protection hidden="1"/>
    </xf>
    <xf numFmtId="0" fontId="3" fillId="34" borderId="21" xfId="68" applyFont="1" applyFill="1" applyBorder="1" applyAlignment="1" applyProtection="1">
      <alignment horizontal="left" vertical="center" wrapText="1"/>
      <protection hidden="1"/>
    </xf>
    <xf numFmtId="0" fontId="3" fillId="33" borderId="24" xfId="69" applyFont="1" applyFill="1" applyBorder="1" applyAlignment="1" applyProtection="1">
      <alignment horizontal="center" vertical="center" shrinkToFit="1"/>
      <protection locked="0"/>
    </xf>
    <xf numFmtId="0" fontId="3" fillId="33" borderId="23" xfId="69"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34" borderId="16" xfId="69" applyFont="1" applyFill="1" applyBorder="1" applyAlignment="1" applyProtection="1">
      <alignment horizontal="center" vertical="center" wrapText="1"/>
      <protection hidden="1"/>
    </xf>
    <xf numFmtId="0" fontId="3" fillId="34" borderId="18" xfId="69" applyFont="1" applyFill="1" applyBorder="1" applyAlignment="1" applyProtection="1">
      <alignment horizontal="center" vertical="center" wrapText="1"/>
      <protection hidden="1"/>
    </xf>
    <xf numFmtId="0" fontId="3" fillId="34" borderId="19" xfId="69" applyFont="1" applyFill="1" applyBorder="1" applyAlignment="1" applyProtection="1">
      <alignment horizontal="center" vertical="center" wrapText="1"/>
      <protection hidden="1"/>
    </xf>
    <xf numFmtId="0" fontId="3" fillId="34" borderId="15" xfId="69" applyFont="1" applyFill="1" applyBorder="1" applyAlignment="1" applyProtection="1">
      <alignment horizontal="center" vertical="center" wrapText="1"/>
      <protection hidden="1"/>
    </xf>
    <xf numFmtId="0" fontId="3" fillId="34" borderId="20" xfId="69" applyFont="1" applyFill="1" applyBorder="1" applyAlignment="1" applyProtection="1">
      <alignment horizontal="center" vertical="center" wrapText="1"/>
      <protection hidden="1"/>
    </xf>
    <xf numFmtId="0" fontId="3" fillId="34" borderId="21" xfId="69" applyFont="1" applyFill="1" applyBorder="1" applyAlignment="1" applyProtection="1">
      <alignment horizontal="center" vertical="center" wrapText="1"/>
      <protection hidden="1"/>
    </xf>
    <xf numFmtId="0" fontId="7" fillId="34" borderId="16" xfId="69" applyFont="1" applyFill="1" applyBorder="1" applyAlignment="1" applyProtection="1">
      <alignment horizontal="center" vertical="center" wrapText="1"/>
      <protection hidden="1"/>
    </xf>
    <xf numFmtId="0" fontId="7" fillId="34" borderId="17" xfId="69" applyFont="1" applyFill="1" applyBorder="1" applyAlignment="1" applyProtection="1">
      <alignment horizontal="center" vertical="center" wrapText="1"/>
      <protection hidden="1"/>
    </xf>
    <xf numFmtId="0" fontId="7" fillId="34" borderId="18" xfId="69" applyFont="1" applyFill="1" applyBorder="1" applyAlignment="1" applyProtection="1">
      <alignment horizontal="center" vertical="center" wrapText="1"/>
      <protection hidden="1"/>
    </xf>
    <xf numFmtId="0" fontId="7" fillId="34" borderId="19" xfId="69" applyFont="1" applyFill="1" applyBorder="1" applyAlignment="1" applyProtection="1">
      <alignment horizontal="center" vertical="center" wrapText="1"/>
      <protection hidden="1"/>
    </xf>
    <xf numFmtId="0" fontId="7" fillId="34" borderId="0" xfId="69" applyFont="1" applyFill="1" applyBorder="1" applyAlignment="1" applyProtection="1">
      <alignment horizontal="center" vertical="center" wrapText="1"/>
      <protection hidden="1"/>
    </xf>
    <xf numFmtId="0" fontId="7" fillId="34" borderId="15" xfId="69" applyFont="1" applyFill="1" applyBorder="1" applyAlignment="1" applyProtection="1">
      <alignment horizontal="center" vertical="center" wrapText="1"/>
      <protection hidden="1"/>
    </xf>
    <xf numFmtId="0" fontId="7" fillId="34" borderId="20" xfId="69" applyFont="1" applyFill="1" applyBorder="1" applyAlignment="1" applyProtection="1">
      <alignment horizontal="center" vertical="center" wrapText="1"/>
      <protection hidden="1"/>
    </xf>
    <xf numFmtId="0" fontId="7" fillId="34" borderId="14" xfId="69" applyFont="1" applyFill="1" applyBorder="1" applyAlignment="1" applyProtection="1">
      <alignment horizontal="center" vertical="center" wrapText="1"/>
      <protection hidden="1"/>
    </xf>
    <xf numFmtId="0" fontId="7" fillId="34" borderId="21" xfId="69" applyFont="1" applyFill="1" applyBorder="1" applyAlignment="1" applyProtection="1">
      <alignment horizontal="center" vertical="center" wrapText="1"/>
      <protection hidden="1"/>
    </xf>
    <xf numFmtId="0" fontId="20" fillId="34" borderId="16" xfId="69" applyFont="1" applyFill="1" applyBorder="1" applyAlignment="1" applyProtection="1">
      <alignment horizontal="center" vertical="center" wrapText="1"/>
      <protection hidden="1"/>
    </xf>
    <xf numFmtId="0" fontId="20" fillId="34" borderId="17" xfId="69" applyFont="1" applyFill="1" applyBorder="1" applyAlignment="1" applyProtection="1">
      <alignment horizontal="center" vertical="center" wrapText="1"/>
      <protection hidden="1"/>
    </xf>
    <xf numFmtId="0" fontId="20" fillId="34" borderId="18" xfId="69" applyFont="1" applyFill="1" applyBorder="1" applyAlignment="1" applyProtection="1">
      <alignment horizontal="center" vertical="center" wrapText="1"/>
      <protection hidden="1"/>
    </xf>
    <xf numFmtId="0" fontId="20" fillId="34" borderId="19" xfId="69" applyFont="1" applyFill="1" applyBorder="1" applyAlignment="1" applyProtection="1">
      <alignment horizontal="center" vertical="center" wrapText="1"/>
      <protection hidden="1"/>
    </xf>
    <xf numFmtId="0" fontId="20" fillId="34" borderId="0" xfId="69" applyFont="1" applyFill="1" applyBorder="1" applyAlignment="1" applyProtection="1">
      <alignment horizontal="center" vertical="center" wrapText="1"/>
      <protection hidden="1"/>
    </xf>
    <xf numFmtId="0" fontId="20" fillId="34" borderId="15" xfId="69" applyFont="1" applyFill="1" applyBorder="1" applyAlignment="1" applyProtection="1">
      <alignment horizontal="center" vertical="center" wrapText="1"/>
      <protection hidden="1"/>
    </xf>
    <xf numFmtId="0" fontId="20" fillId="34" borderId="20" xfId="69" applyFont="1" applyFill="1" applyBorder="1" applyAlignment="1" applyProtection="1">
      <alignment horizontal="center" vertical="center" wrapText="1"/>
      <protection hidden="1"/>
    </xf>
    <xf numFmtId="0" fontId="20" fillId="34" borderId="14" xfId="69" applyFont="1" applyFill="1" applyBorder="1" applyAlignment="1" applyProtection="1">
      <alignment horizontal="center" vertical="center" wrapText="1"/>
      <protection hidden="1"/>
    </xf>
    <xf numFmtId="0" fontId="20" fillId="34" borderId="21" xfId="69" applyFont="1" applyFill="1" applyBorder="1" applyAlignment="1" applyProtection="1">
      <alignment horizontal="center" vertical="center" wrapText="1"/>
      <protection hidden="1"/>
    </xf>
    <xf numFmtId="0" fontId="3" fillId="0" borderId="12" xfId="68" applyNumberFormat="1" applyFont="1" applyFill="1" applyBorder="1" applyAlignment="1" applyProtection="1">
      <alignment horizontal="center" vertical="center" shrinkToFit="1"/>
      <protection locked="0"/>
    </xf>
    <xf numFmtId="0" fontId="3" fillId="33" borderId="24" xfId="69" applyNumberFormat="1" applyFont="1" applyFill="1" applyBorder="1" applyAlignment="1" applyProtection="1">
      <alignment horizontal="center" vertical="center" shrinkToFit="1"/>
      <protection locked="0"/>
    </xf>
    <xf numFmtId="0" fontId="3" fillId="33" borderId="22" xfId="69" applyNumberFormat="1" applyFont="1" applyFill="1" applyBorder="1" applyAlignment="1" applyProtection="1">
      <alignment horizontal="center" vertical="center" shrinkToFit="1"/>
      <protection locked="0"/>
    </xf>
    <xf numFmtId="0" fontId="3" fillId="33" borderId="23" xfId="69" applyNumberFormat="1" applyFont="1" applyFill="1" applyBorder="1" applyAlignment="1" applyProtection="1">
      <alignment horizontal="center" vertical="center" shrinkToFit="1"/>
      <protection locked="0"/>
    </xf>
    <xf numFmtId="0" fontId="3" fillId="33" borderId="22" xfId="69" applyFont="1" applyFill="1" applyBorder="1" applyAlignment="1" applyProtection="1">
      <alignment horizontal="center" vertical="center" shrinkToFit="1"/>
      <protection locked="0"/>
    </xf>
    <xf numFmtId="0" fontId="3" fillId="34" borderId="17" xfId="69" applyFont="1" applyFill="1" applyBorder="1" applyAlignment="1" applyProtection="1">
      <alignment horizontal="center" vertical="center" wrapText="1"/>
      <protection hidden="1"/>
    </xf>
    <xf numFmtId="0" fontId="3" fillId="34" borderId="0" xfId="69" applyFont="1" applyFill="1" applyBorder="1" applyAlignment="1" applyProtection="1">
      <alignment horizontal="center" vertical="center" wrapText="1"/>
      <protection hidden="1"/>
    </xf>
    <xf numFmtId="0" fontId="3" fillId="34" borderId="14" xfId="69" applyFont="1" applyFill="1" applyBorder="1" applyAlignment="1" applyProtection="1">
      <alignment horizontal="center" vertical="center" wrapText="1"/>
      <protection hidden="1"/>
    </xf>
    <xf numFmtId="0" fontId="3" fillId="33" borderId="24" xfId="68" applyFont="1" applyFill="1" applyBorder="1" applyAlignment="1" applyProtection="1">
      <alignment horizontal="center" vertical="center"/>
      <protection hidden="1"/>
    </xf>
    <xf numFmtId="0" fontId="3" fillId="33" borderId="23" xfId="68" applyFont="1" applyFill="1" applyBorder="1" applyAlignment="1" applyProtection="1">
      <alignment horizontal="center" vertical="center"/>
      <protection hidden="1"/>
    </xf>
    <xf numFmtId="0" fontId="3" fillId="0" borderId="2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0" fillId="34" borderId="12" xfId="68" applyFont="1" applyFill="1" applyBorder="1" applyAlignment="1" applyProtection="1">
      <alignment horizontal="center" vertical="center" wrapText="1"/>
      <protection hidden="1"/>
    </xf>
    <xf numFmtId="0" fontId="3" fillId="0" borderId="12" xfId="0" applyFont="1" applyBorder="1" applyAlignment="1" applyProtection="1">
      <alignment horizontal="center" vertical="center"/>
      <protection locked="0"/>
    </xf>
    <xf numFmtId="0" fontId="3" fillId="0" borderId="23" xfId="0" applyFont="1" applyBorder="1" applyAlignment="1" applyProtection="1">
      <alignment vertical="center" shrinkToFit="1"/>
      <protection locked="0"/>
    </xf>
    <xf numFmtId="0" fontId="8" fillId="33" borderId="12" xfId="0" applyFont="1" applyFill="1" applyBorder="1" applyAlignment="1" applyProtection="1">
      <alignment horizontal="center" vertical="center"/>
      <protection locked="0"/>
    </xf>
    <xf numFmtId="0" fontId="28" fillId="34" borderId="16" xfId="68" applyFont="1" applyFill="1" applyBorder="1" applyAlignment="1" applyProtection="1">
      <alignment horizontal="center" vertical="center" wrapText="1"/>
      <protection hidden="1"/>
    </xf>
    <xf numFmtId="0" fontId="28" fillId="34" borderId="17" xfId="68" applyFont="1" applyFill="1" applyBorder="1" applyAlignment="1" applyProtection="1">
      <alignment horizontal="center" vertical="center" wrapText="1"/>
      <protection hidden="1"/>
    </xf>
    <xf numFmtId="0" fontId="28" fillId="34" borderId="18" xfId="68" applyFont="1" applyFill="1" applyBorder="1" applyAlignment="1" applyProtection="1">
      <alignment horizontal="center" vertical="center" wrapText="1"/>
      <protection hidden="1"/>
    </xf>
    <xf numFmtId="0" fontId="28" fillId="34" borderId="12" xfId="68" applyFont="1" applyFill="1" applyBorder="1" applyAlignment="1" applyProtection="1">
      <alignment horizontal="center" vertical="center" wrapText="1"/>
      <protection hidden="1"/>
    </xf>
    <xf numFmtId="0" fontId="20" fillId="34" borderId="18" xfId="68" applyFont="1" applyFill="1" applyBorder="1" applyAlignment="1" applyProtection="1">
      <alignment horizontal="center" vertical="center"/>
      <protection hidden="1"/>
    </xf>
    <xf numFmtId="0" fontId="20" fillId="34" borderId="19" xfId="68" applyFont="1" applyFill="1" applyBorder="1" applyAlignment="1" applyProtection="1">
      <alignment horizontal="center" vertical="center"/>
      <protection hidden="1"/>
    </xf>
    <xf numFmtId="0" fontId="20" fillId="34" borderId="15" xfId="68" applyFont="1" applyFill="1" applyBorder="1" applyAlignment="1" applyProtection="1">
      <alignment horizontal="center" vertical="center"/>
      <protection hidden="1"/>
    </xf>
    <xf numFmtId="0" fontId="20" fillId="34" borderId="20" xfId="68" applyFont="1" applyFill="1" applyBorder="1" applyAlignment="1" applyProtection="1">
      <alignment horizontal="center" vertical="center"/>
      <protection hidden="1"/>
    </xf>
    <xf numFmtId="0" fontId="20" fillId="34" borderId="21" xfId="68" applyFont="1" applyFill="1" applyBorder="1" applyAlignment="1" applyProtection="1">
      <alignment horizontal="center" vertical="center"/>
      <protection hidden="1"/>
    </xf>
    <xf numFmtId="0" fontId="7" fillId="34" borderId="16" xfId="68" applyFont="1" applyFill="1" applyBorder="1" applyAlignment="1" applyProtection="1">
      <alignment horizontal="center" vertical="center" wrapText="1"/>
      <protection hidden="1"/>
    </xf>
    <xf numFmtId="0" fontId="7" fillId="34" borderId="17" xfId="68" applyFont="1" applyFill="1" applyBorder="1" applyAlignment="1" applyProtection="1">
      <alignment horizontal="center" vertical="center"/>
      <protection hidden="1"/>
    </xf>
    <xf numFmtId="0" fontId="7" fillId="34" borderId="18" xfId="68" applyFont="1" applyFill="1" applyBorder="1" applyAlignment="1" applyProtection="1">
      <alignment horizontal="center" vertical="center"/>
      <protection hidden="1"/>
    </xf>
    <xf numFmtId="0" fontId="7" fillId="34" borderId="19" xfId="68" applyFont="1" applyFill="1" applyBorder="1" applyAlignment="1" applyProtection="1">
      <alignment horizontal="center" vertical="center"/>
      <protection hidden="1"/>
    </xf>
    <xf numFmtId="0" fontId="7" fillId="34" borderId="0" xfId="68" applyFont="1" applyFill="1" applyBorder="1" applyAlignment="1" applyProtection="1">
      <alignment horizontal="center" vertical="center"/>
      <protection hidden="1"/>
    </xf>
    <xf numFmtId="0" fontId="7" fillId="34" borderId="15" xfId="68" applyFont="1" applyFill="1" applyBorder="1" applyAlignment="1" applyProtection="1">
      <alignment horizontal="center" vertical="center"/>
      <protection hidden="1"/>
    </xf>
    <xf numFmtId="0" fontId="7" fillId="34" borderId="20" xfId="68" applyFont="1" applyFill="1" applyBorder="1" applyAlignment="1" applyProtection="1">
      <alignment horizontal="center" vertical="center"/>
      <protection hidden="1"/>
    </xf>
    <xf numFmtId="0" fontId="7" fillId="34" borderId="14" xfId="68" applyFont="1" applyFill="1" applyBorder="1" applyAlignment="1" applyProtection="1">
      <alignment horizontal="center" vertical="center"/>
      <protection hidden="1"/>
    </xf>
    <xf numFmtId="0" fontId="7" fillId="34" borderId="21" xfId="68" applyFont="1" applyFill="1" applyBorder="1" applyAlignment="1" applyProtection="1">
      <alignment horizontal="center" vertical="center"/>
      <protection hidden="1"/>
    </xf>
    <xf numFmtId="0" fontId="20" fillId="34" borderId="17" xfId="68" applyFont="1" applyFill="1" applyBorder="1" applyAlignment="1" applyProtection="1">
      <alignment horizontal="center" vertical="center" wrapText="1"/>
      <protection hidden="1"/>
    </xf>
    <xf numFmtId="0" fontId="20" fillId="34" borderId="0" xfId="68" applyFont="1" applyFill="1" applyBorder="1" applyAlignment="1" applyProtection="1">
      <alignment horizontal="center" vertical="center" wrapText="1"/>
      <protection hidden="1"/>
    </xf>
    <xf numFmtId="0" fontId="20" fillId="34" borderId="14" xfId="68" applyFont="1" applyFill="1" applyBorder="1" applyAlignment="1" applyProtection="1">
      <alignment horizontal="center" vertical="center" wrapText="1"/>
      <protection hidden="1"/>
    </xf>
    <xf numFmtId="0" fontId="28" fillId="34" borderId="16" xfId="68" applyFont="1" applyFill="1" applyBorder="1" applyAlignment="1" applyProtection="1">
      <alignment horizontal="center" vertical="center" wrapText="1" shrinkToFit="1"/>
      <protection hidden="1"/>
    </xf>
    <xf numFmtId="0" fontId="28" fillId="34" borderId="17" xfId="68" applyFont="1" applyFill="1" applyBorder="1" applyAlignment="1" applyProtection="1">
      <alignment horizontal="center" vertical="center" shrinkToFit="1"/>
      <protection hidden="1"/>
    </xf>
    <xf numFmtId="0" fontId="28" fillId="34" borderId="18" xfId="68" applyFont="1" applyFill="1" applyBorder="1" applyAlignment="1" applyProtection="1">
      <alignment horizontal="center" vertical="center" shrinkToFit="1"/>
      <protection hidden="1"/>
    </xf>
    <xf numFmtId="0" fontId="28" fillId="34" borderId="19" xfId="68" applyFont="1" applyFill="1" applyBorder="1" applyAlignment="1" applyProtection="1">
      <alignment horizontal="center" vertical="center" shrinkToFit="1"/>
      <protection hidden="1"/>
    </xf>
    <xf numFmtId="0" fontId="28" fillId="34" borderId="0" xfId="68" applyFont="1" applyFill="1" applyBorder="1" applyAlignment="1" applyProtection="1">
      <alignment horizontal="center" vertical="center" shrinkToFit="1"/>
      <protection hidden="1"/>
    </xf>
    <xf numFmtId="0" fontId="28" fillId="34" borderId="15" xfId="68" applyFont="1" applyFill="1" applyBorder="1" applyAlignment="1" applyProtection="1">
      <alignment horizontal="center" vertical="center" shrinkToFit="1"/>
      <protection hidden="1"/>
    </xf>
    <xf numFmtId="0" fontId="28" fillId="34" borderId="20" xfId="68" applyFont="1" applyFill="1" applyBorder="1" applyAlignment="1" applyProtection="1">
      <alignment horizontal="center" vertical="center" shrinkToFit="1"/>
      <protection hidden="1"/>
    </xf>
    <xf numFmtId="0" fontId="28" fillId="34" borderId="14" xfId="68" applyFont="1" applyFill="1" applyBorder="1" applyAlignment="1" applyProtection="1">
      <alignment horizontal="center" vertical="center" shrinkToFit="1"/>
      <protection hidden="1"/>
    </xf>
    <xf numFmtId="0" fontId="28" fillId="34" borderId="21" xfId="68" applyFont="1" applyFill="1" applyBorder="1" applyAlignment="1" applyProtection="1">
      <alignment horizontal="center" vertical="center" shrinkToFit="1"/>
      <protection hidden="1"/>
    </xf>
    <xf numFmtId="0" fontId="3" fillId="33" borderId="12" xfId="68" applyFont="1" applyFill="1" applyBorder="1" applyAlignment="1" applyProtection="1">
      <alignment horizontal="center" vertical="center"/>
      <protection hidden="1"/>
    </xf>
    <xf numFmtId="0" fontId="3" fillId="34" borderId="0" xfId="68" applyFont="1" applyFill="1" applyBorder="1" applyAlignment="1" applyProtection="1">
      <alignment horizontal="center" vertical="center" shrinkToFit="1"/>
      <protection hidden="1"/>
    </xf>
    <xf numFmtId="0" fontId="3" fillId="34" borderId="15" xfId="68" applyFont="1" applyFill="1" applyBorder="1" applyAlignment="1" applyProtection="1">
      <alignment horizontal="center" vertical="center" shrinkToFit="1"/>
      <protection hidden="1"/>
    </xf>
    <xf numFmtId="0" fontId="3" fillId="34" borderId="24" xfId="68" applyFont="1" applyFill="1" applyBorder="1" applyAlignment="1" applyProtection="1">
      <alignment horizontal="center" vertical="center"/>
      <protection hidden="1"/>
    </xf>
    <xf numFmtId="0" fontId="3" fillId="0" borderId="12" xfId="0" applyFont="1" applyBorder="1" applyAlignment="1" applyProtection="1">
      <alignment horizontal="center" vertical="center" shrinkToFit="1"/>
      <protection locked="0"/>
    </xf>
    <xf numFmtId="0" fontId="3" fillId="0" borderId="22" xfId="68" applyFont="1" applyFill="1" applyBorder="1" applyAlignment="1" applyProtection="1">
      <alignment horizontal="center" vertical="center"/>
      <protection locked="0"/>
    </xf>
    <xf numFmtId="0" fontId="3" fillId="0" borderId="23" xfId="68" applyFont="1" applyFill="1" applyBorder="1" applyAlignment="1" applyProtection="1">
      <alignment horizontal="center" vertical="center"/>
      <protection locked="0"/>
    </xf>
    <xf numFmtId="0" fontId="3" fillId="0" borderId="22" xfId="68" applyNumberFormat="1" applyFont="1" applyFill="1" applyBorder="1" applyAlignment="1" applyProtection="1">
      <alignment horizontal="center" vertical="center"/>
      <protection locked="0"/>
    </xf>
    <xf numFmtId="0" fontId="3" fillId="0" borderId="23" xfId="68" applyNumberFormat="1" applyFont="1" applyFill="1" applyBorder="1" applyAlignment="1" applyProtection="1">
      <alignment horizontal="center" vertical="center"/>
      <protection locked="0"/>
    </xf>
    <xf numFmtId="0" fontId="3" fillId="0" borderId="16" xfId="68" applyFont="1" applyFill="1" applyBorder="1" applyAlignment="1" applyProtection="1">
      <alignment horizontal="center" vertical="center"/>
      <protection locked="0"/>
    </xf>
    <xf numFmtId="0" fontId="3" fillId="0" borderId="17" xfId="68" applyFont="1" applyFill="1" applyBorder="1" applyAlignment="1" applyProtection="1">
      <alignment horizontal="center" vertical="center"/>
      <protection locked="0"/>
    </xf>
    <xf numFmtId="0" fontId="3" fillId="0" borderId="18" xfId="68" applyFont="1" applyFill="1" applyBorder="1" applyAlignment="1" applyProtection="1">
      <alignment horizontal="center" vertical="center"/>
      <protection locked="0"/>
    </xf>
    <xf numFmtId="0" fontId="3" fillId="0" borderId="20" xfId="68" applyFont="1" applyFill="1" applyBorder="1" applyAlignment="1" applyProtection="1">
      <alignment horizontal="center" vertical="center"/>
      <protection locked="0"/>
    </xf>
    <xf numFmtId="0" fontId="3" fillId="0" borderId="14" xfId="68" applyFont="1" applyFill="1" applyBorder="1" applyAlignment="1" applyProtection="1">
      <alignment horizontal="center" vertical="center"/>
      <protection locked="0"/>
    </xf>
    <xf numFmtId="0" fontId="3" fillId="0" borderId="21" xfId="68" applyFont="1" applyFill="1" applyBorder="1" applyAlignment="1" applyProtection="1">
      <alignment horizontal="center" vertical="center"/>
      <protection locked="0"/>
    </xf>
    <xf numFmtId="0" fontId="3" fillId="0" borderId="24"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hidden="1"/>
    </xf>
    <xf numFmtId="0" fontId="7" fillId="0" borderId="23" xfId="0" applyFont="1" applyBorder="1" applyAlignment="1" applyProtection="1">
      <alignment horizontal="center" vertical="center" shrinkToFit="1"/>
      <protection hidden="1"/>
    </xf>
    <xf numFmtId="0" fontId="28" fillId="34" borderId="12" xfId="68" applyFont="1" applyFill="1" applyBorder="1" applyAlignment="1" applyProtection="1">
      <alignment horizontal="center" vertical="center" textRotation="255" wrapText="1"/>
      <protection hidden="1"/>
    </xf>
    <xf numFmtId="0" fontId="3" fillId="34" borderId="24" xfId="68" applyFont="1" applyFill="1" applyBorder="1" applyAlignment="1" applyProtection="1">
      <alignment horizontal="center" vertical="center" shrinkToFit="1"/>
      <protection hidden="1"/>
    </xf>
    <xf numFmtId="0" fontId="3" fillId="34" borderId="22" xfId="68" applyFont="1" applyFill="1" applyBorder="1" applyAlignment="1" applyProtection="1">
      <alignment horizontal="center" vertical="center" shrinkToFit="1"/>
      <protection hidden="1"/>
    </xf>
    <xf numFmtId="0" fontId="3" fillId="34" borderId="23" xfId="68" applyFont="1" applyFill="1" applyBorder="1" applyAlignment="1" applyProtection="1">
      <alignment horizontal="center" vertical="center" shrinkToFit="1"/>
      <protection hidden="1"/>
    </xf>
    <xf numFmtId="0" fontId="3" fillId="0" borderId="24" xfId="0" applyNumberFormat="1" applyFont="1" applyBorder="1" applyAlignment="1" applyProtection="1">
      <alignment horizontal="center" vertical="center" shrinkToFit="1"/>
      <protection locked="0"/>
    </xf>
    <xf numFmtId="0" fontId="3" fillId="0" borderId="22" xfId="0" applyNumberFormat="1" applyFont="1" applyBorder="1" applyAlignment="1" applyProtection="1">
      <alignment horizontal="center" vertical="center" shrinkToFit="1"/>
      <protection locked="0"/>
    </xf>
    <xf numFmtId="0" fontId="3" fillId="34" borderId="16" xfId="68" applyFont="1" applyFill="1" applyBorder="1" applyAlignment="1" applyProtection="1">
      <alignment horizontal="center" vertical="center" textRotation="255" wrapText="1"/>
      <protection hidden="1"/>
    </xf>
    <xf numFmtId="0" fontId="3" fillId="34" borderId="18" xfId="68" applyFont="1" applyFill="1" applyBorder="1" applyAlignment="1" applyProtection="1">
      <alignment horizontal="center" vertical="center" textRotation="255" wrapText="1"/>
      <protection hidden="1"/>
    </xf>
    <xf numFmtId="0" fontId="3" fillId="34" borderId="19" xfId="68" applyFont="1" applyFill="1" applyBorder="1" applyAlignment="1" applyProtection="1">
      <alignment horizontal="center" vertical="center" textRotation="255" wrapText="1"/>
      <protection hidden="1"/>
    </xf>
    <xf numFmtId="0" fontId="3" fillId="34" borderId="15" xfId="68" applyFont="1" applyFill="1" applyBorder="1" applyAlignment="1" applyProtection="1">
      <alignment horizontal="center" vertical="center" textRotation="255" wrapText="1"/>
      <protection hidden="1"/>
    </xf>
    <xf numFmtId="0" fontId="3" fillId="34" borderId="20" xfId="68" applyFont="1" applyFill="1" applyBorder="1" applyAlignment="1" applyProtection="1">
      <alignment horizontal="center" vertical="center" textRotation="255" wrapText="1"/>
      <protection hidden="1"/>
    </xf>
    <xf numFmtId="0" fontId="3" fillId="34" borderId="21" xfId="68" applyFont="1" applyFill="1" applyBorder="1" applyAlignment="1" applyProtection="1">
      <alignment horizontal="center" vertical="center" textRotation="255" wrapText="1"/>
      <protection hidden="1"/>
    </xf>
    <xf numFmtId="0" fontId="15" fillId="0" borderId="24" xfId="68" applyFont="1" applyBorder="1" applyAlignment="1" applyProtection="1">
      <alignment horizontal="center" vertical="center"/>
      <protection hidden="1"/>
    </xf>
    <xf numFmtId="0" fontId="15" fillId="0" borderId="22" xfId="68" applyFont="1" applyBorder="1" applyAlignment="1" applyProtection="1">
      <alignment horizontal="center" vertical="center"/>
      <protection hidden="1"/>
    </xf>
    <xf numFmtId="0" fontId="15" fillId="0" borderId="23" xfId="68" applyFont="1" applyBorder="1" applyAlignment="1" applyProtection="1">
      <alignment horizontal="center" vertical="center"/>
      <protection hidden="1"/>
    </xf>
    <xf numFmtId="0" fontId="7" fillId="0" borderId="12" xfId="68" applyFont="1" applyBorder="1" applyAlignment="1" applyProtection="1">
      <alignment horizontal="center" vertical="center"/>
      <protection hidden="1"/>
    </xf>
    <xf numFmtId="0" fontId="15" fillId="0" borderId="12" xfId="68" applyFont="1" applyBorder="1" applyAlignment="1" applyProtection="1">
      <alignment horizontal="center" vertical="center"/>
      <protection hidden="1"/>
    </xf>
    <xf numFmtId="0" fontId="7" fillId="0" borderId="24" xfId="68" applyFont="1" applyBorder="1" applyAlignment="1" applyProtection="1">
      <alignment horizontal="center" vertical="center"/>
      <protection hidden="1"/>
    </xf>
    <xf numFmtId="0" fontId="7" fillId="0" borderId="23" xfId="68" applyFont="1" applyBorder="1" applyAlignment="1" applyProtection="1">
      <alignment horizontal="center" vertical="center"/>
      <protection hidden="1"/>
    </xf>
    <xf numFmtId="0" fontId="28" fillId="0" borderId="0" xfId="0" applyFont="1" applyFill="1" applyBorder="1" applyAlignment="1" applyProtection="1">
      <alignment horizontal="left" vertical="center" shrinkToFit="1"/>
      <protection hidden="1"/>
    </xf>
    <xf numFmtId="0" fontId="3" fillId="0" borderId="98" xfId="0" applyFont="1" applyFill="1" applyBorder="1" applyAlignment="1" applyProtection="1">
      <alignment horizontal="center" vertical="center" shrinkToFit="1"/>
      <protection hidden="1"/>
    </xf>
    <xf numFmtId="0" fontId="3" fillId="0" borderId="99" xfId="0" applyFont="1" applyFill="1" applyBorder="1" applyAlignment="1" applyProtection="1">
      <alignment horizontal="center" vertical="center" shrinkToFit="1"/>
      <protection hidden="1"/>
    </xf>
    <xf numFmtId="0" fontId="3" fillId="0" borderId="100" xfId="0" applyFont="1" applyFill="1" applyBorder="1" applyAlignment="1" applyProtection="1">
      <alignment horizontal="center" vertical="center" shrinkToFit="1"/>
      <protection hidden="1"/>
    </xf>
    <xf numFmtId="0" fontId="6" fillId="33" borderId="0" xfId="0" applyFont="1" applyFill="1" applyBorder="1" applyAlignment="1" applyProtection="1">
      <alignment horizontal="center" vertical="center" shrinkToFit="1"/>
      <protection hidden="1"/>
    </xf>
    <xf numFmtId="0" fontId="6" fillId="33" borderId="15" xfId="0" applyFont="1" applyFill="1" applyBorder="1" applyAlignment="1" applyProtection="1">
      <alignment horizontal="center" vertical="center" shrinkToFit="1"/>
      <protection hidden="1"/>
    </xf>
    <xf numFmtId="0" fontId="7" fillId="0" borderId="22" xfId="68" applyFont="1" applyBorder="1" applyAlignment="1" applyProtection="1">
      <alignment horizontal="center" vertical="center"/>
      <protection hidden="1"/>
    </xf>
    <xf numFmtId="49" fontId="3" fillId="33" borderId="22" xfId="0" applyNumberFormat="1" applyFont="1" applyFill="1" applyBorder="1" applyAlignment="1" applyProtection="1">
      <alignment horizontal="center" vertical="center"/>
      <protection locked="0"/>
    </xf>
    <xf numFmtId="49" fontId="3" fillId="33" borderId="23" xfId="0" applyNumberFormat="1" applyFont="1" applyFill="1" applyBorder="1" applyAlignment="1" applyProtection="1">
      <alignment horizontal="center" vertical="center"/>
      <protection locked="0"/>
    </xf>
    <xf numFmtId="0" fontId="7" fillId="0" borderId="16" xfId="68" applyFont="1" applyFill="1" applyBorder="1" applyAlignment="1" applyProtection="1">
      <alignment horizontal="center" vertical="center" wrapText="1"/>
      <protection hidden="1"/>
    </xf>
    <xf numFmtId="0" fontId="7" fillId="0" borderId="17" xfId="68" applyFont="1" applyFill="1" applyBorder="1" applyAlignment="1" applyProtection="1">
      <alignment horizontal="center" vertical="center" wrapText="1"/>
      <protection hidden="1"/>
    </xf>
    <xf numFmtId="0" fontId="7" fillId="0" borderId="18" xfId="68" applyFont="1" applyFill="1" applyBorder="1" applyAlignment="1" applyProtection="1">
      <alignment horizontal="center" vertical="center" wrapText="1"/>
      <protection hidden="1"/>
    </xf>
    <xf numFmtId="0" fontId="7" fillId="0" borderId="19" xfId="68" applyFont="1" applyFill="1" applyBorder="1" applyAlignment="1" applyProtection="1">
      <alignment horizontal="center" vertical="center" wrapText="1"/>
      <protection hidden="1"/>
    </xf>
    <xf numFmtId="0" fontId="7" fillId="0" borderId="0" xfId="68" applyFont="1" applyFill="1" applyBorder="1" applyAlignment="1" applyProtection="1">
      <alignment horizontal="center" vertical="center" wrapText="1"/>
      <protection hidden="1"/>
    </xf>
    <xf numFmtId="0" fontId="7" fillId="0" borderId="15" xfId="68" applyFont="1" applyFill="1" applyBorder="1" applyAlignment="1" applyProtection="1">
      <alignment horizontal="center" vertical="center" wrapText="1"/>
      <protection hidden="1"/>
    </xf>
    <xf numFmtId="0" fontId="7" fillId="0" borderId="20" xfId="68" applyFont="1" applyFill="1" applyBorder="1" applyAlignment="1" applyProtection="1">
      <alignment horizontal="center" vertical="center" wrapText="1"/>
      <protection hidden="1"/>
    </xf>
    <xf numFmtId="0" fontId="7" fillId="0" borderId="14" xfId="68" applyFont="1" applyFill="1" applyBorder="1" applyAlignment="1" applyProtection="1">
      <alignment horizontal="center" vertical="center" wrapText="1"/>
      <protection hidden="1"/>
    </xf>
    <xf numFmtId="0" fontId="7" fillId="0" borderId="21" xfId="68" applyFont="1" applyFill="1" applyBorder="1" applyAlignment="1" applyProtection="1">
      <alignment horizontal="center" vertical="center" wrapText="1"/>
      <protection hidden="1"/>
    </xf>
    <xf numFmtId="0" fontId="7" fillId="0" borderId="24" xfId="68" applyFont="1" applyFill="1" applyBorder="1" applyAlignment="1" applyProtection="1">
      <alignment horizontal="left" vertical="center"/>
      <protection hidden="1"/>
    </xf>
    <xf numFmtId="0" fontId="7" fillId="0" borderId="22" xfId="68" applyFont="1" applyFill="1" applyBorder="1" applyAlignment="1" applyProtection="1">
      <alignment horizontal="left" vertical="center"/>
      <protection hidden="1"/>
    </xf>
    <xf numFmtId="0" fontId="7" fillId="0" borderId="23" xfId="68" applyFont="1" applyFill="1" applyBorder="1" applyAlignment="1" applyProtection="1">
      <alignment horizontal="left" vertical="center"/>
      <protection hidden="1"/>
    </xf>
    <xf numFmtId="0" fontId="7" fillId="0" borderId="12" xfId="68" applyFont="1" applyFill="1" applyBorder="1" applyAlignment="1" applyProtection="1">
      <alignment horizontal="center" vertical="center"/>
      <protection hidden="1"/>
    </xf>
    <xf numFmtId="176" fontId="15" fillId="0" borderId="24" xfId="68" applyNumberFormat="1" applyFont="1" applyFill="1" applyBorder="1" applyAlignment="1" applyProtection="1">
      <alignment horizontal="center" vertical="center"/>
      <protection locked="0"/>
    </xf>
    <xf numFmtId="176" fontId="15" fillId="0" borderId="22" xfId="68" applyNumberFormat="1" applyFont="1" applyFill="1" applyBorder="1" applyAlignment="1" applyProtection="1">
      <alignment horizontal="center" vertical="center"/>
      <protection locked="0"/>
    </xf>
    <xf numFmtId="176" fontId="15" fillId="0" borderId="23" xfId="68" applyNumberFormat="1" applyFont="1" applyFill="1" applyBorder="1" applyAlignment="1" applyProtection="1">
      <alignment horizontal="center" vertical="center"/>
      <protection locked="0"/>
    </xf>
    <xf numFmtId="0" fontId="20" fillId="0" borderId="24" xfId="68" applyFont="1" applyFill="1" applyBorder="1" applyAlignment="1" applyProtection="1">
      <alignment horizontal="center" vertical="center" shrinkToFit="1"/>
      <protection hidden="1"/>
    </xf>
    <xf numFmtId="0" fontId="20" fillId="0" borderId="23" xfId="68" applyFont="1" applyFill="1" applyBorder="1" applyAlignment="1" applyProtection="1">
      <alignment horizontal="center" vertical="center" shrinkToFit="1"/>
      <protection hidden="1"/>
    </xf>
    <xf numFmtId="176" fontId="15" fillId="0" borderId="12" xfId="68" applyNumberFormat="1" applyFont="1" applyFill="1" applyBorder="1" applyAlignment="1" applyProtection="1">
      <alignment horizontal="center" vertical="center"/>
      <protection locked="0"/>
    </xf>
    <xf numFmtId="176" fontId="15" fillId="0" borderId="24" xfId="68" applyNumberFormat="1" applyFont="1" applyFill="1" applyBorder="1" applyAlignment="1" applyProtection="1">
      <alignment horizontal="center" vertical="center"/>
      <protection hidden="1"/>
    </xf>
    <xf numFmtId="176" fontId="15" fillId="0" borderId="22" xfId="68" applyNumberFormat="1" applyFont="1" applyFill="1" applyBorder="1" applyAlignment="1" applyProtection="1">
      <alignment horizontal="center" vertical="center"/>
      <protection hidden="1"/>
    </xf>
    <xf numFmtId="176" fontId="15" fillId="0" borderId="23" xfId="68" applyNumberFormat="1" applyFont="1" applyFill="1" applyBorder="1" applyAlignment="1" applyProtection="1">
      <alignment horizontal="center" vertical="center"/>
      <protection hidden="1"/>
    </xf>
    <xf numFmtId="0" fontId="7" fillId="0" borderId="22" xfId="68" applyFont="1" applyFill="1" applyBorder="1" applyAlignment="1" applyProtection="1">
      <alignment horizontal="left" vertical="center" shrinkToFit="1"/>
      <protection hidden="1"/>
    </xf>
    <xf numFmtId="0" fontId="7" fillId="0" borderId="23" xfId="68" applyFont="1" applyFill="1" applyBorder="1" applyAlignment="1" applyProtection="1">
      <alignment horizontal="left" vertical="center" shrinkToFit="1"/>
      <protection hidden="1"/>
    </xf>
    <xf numFmtId="0" fontId="19" fillId="0" borderId="12" xfId="68" applyFont="1" applyBorder="1" applyAlignment="1" applyProtection="1">
      <alignment horizontal="center" vertical="center" wrapText="1"/>
      <protection hidden="1"/>
    </xf>
    <xf numFmtId="0" fontId="7" fillId="0" borderId="24" xfId="68" applyFont="1" applyBorder="1" applyAlignment="1" applyProtection="1">
      <alignment horizontal="left" vertical="center"/>
      <protection hidden="1"/>
    </xf>
    <xf numFmtId="0" fontId="7" fillId="0" borderId="22" xfId="68" applyFont="1" applyBorder="1" applyAlignment="1" applyProtection="1">
      <alignment horizontal="left" vertical="center"/>
      <protection hidden="1"/>
    </xf>
    <xf numFmtId="0" fontId="7" fillId="0" borderId="23" xfId="68" applyFont="1" applyBorder="1" applyAlignment="1" applyProtection="1">
      <alignment horizontal="left" vertical="center"/>
      <protection hidden="1"/>
    </xf>
    <xf numFmtId="188" fontId="15" fillId="0" borderId="24" xfId="68" applyNumberFormat="1" applyFont="1" applyBorder="1" applyAlignment="1" applyProtection="1">
      <alignment horizontal="center" vertical="center"/>
      <protection locked="0"/>
    </xf>
    <xf numFmtId="188" fontId="15" fillId="0" borderId="22" xfId="68" applyNumberFormat="1" applyFont="1" applyBorder="1" applyAlignment="1" applyProtection="1">
      <alignment horizontal="center" vertical="center"/>
      <protection locked="0"/>
    </xf>
    <xf numFmtId="188" fontId="15" fillId="0" borderId="23" xfId="68" applyNumberFormat="1" applyFont="1" applyBorder="1" applyAlignment="1" applyProtection="1">
      <alignment horizontal="center" vertical="center"/>
      <protection locked="0"/>
    </xf>
    <xf numFmtId="0" fontId="20" fillId="0" borderId="24" xfId="68" applyFont="1" applyBorder="1" applyAlignment="1" applyProtection="1">
      <alignment horizontal="center" vertical="center" shrinkToFit="1"/>
      <protection hidden="1"/>
    </xf>
    <xf numFmtId="0" fontId="20" fillId="0" borderId="23" xfId="68" applyFont="1" applyBorder="1" applyAlignment="1" applyProtection="1">
      <alignment horizontal="center" vertical="center" shrinkToFit="1"/>
      <protection hidden="1"/>
    </xf>
    <xf numFmtId="0" fontId="7" fillId="0" borderId="22" xfId="68" applyFont="1" applyBorder="1" applyAlignment="1" applyProtection="1">
      <alignment horizontal="left" vertical="center" shrinkToFit="1"/>
      <protection hidden="1"/>
    </xf>
    <xf numFmtId="0" fontId="7" fillId="0" borderId="23" xfId="68" applyFont="1" applyBorder="1" applyAlignment="1" applyProtection="1">
      <alignment horizontal="left" vertical="center" shrinkToFit="1"/>
      <protection hidden="1"/>
    </xf>
    <xf numFmtId="188" fontId="15" fillId="0" borderId="24" xfId="68" applyNumberFormat="1" applyFont="1" applyFill="1" applyBorder="1" applyAlignment="1" applyProtection="1">
      <alignment horizontal="center" vertical="center"/>
      <protection locked="0"/>
    </xf>
    <xf numFmtId="188" fontId="15" fillId="0" borderId="22" xfId="68" applyNumberFormat="1" applyFont="1" applyFill="1" applyBorder="1" applyAlignment="1" applyProtection="1">
      <alignment horizontal="center" vertical="center"/>
      <protection locked="0"/>
    </xf>
    <xf numFmtId="188" fontId="15" fillId="0" borderId="23" xfId="68" applyNumberFormat="1" applyFont="1" applyFill="1" applyBorder="1" applyAlignment="1" applyProtection="1">
      <alignment horizontal="center" vertical="center"/>
      <protection locked="0"/>
    </xf>
    <xf numFmtId="0" fontId="7" fillId="0" borderId="24" xfId="68" applyFont="1" applyFill="1" applyBorder="1" applyAlignment="1" applyProtection="1">
      <alignment vertical="center" shrinkToFit="1"/>
      <protection hidden="1"/>
    </xf>
    <xf numFmtId="0" fontId="7" fillId="0" borderId="22" xfId="68" applyFont="1" applyFill="1" applyBorder="1" applyAlignment="1" applyProtection="1">
      <alignment vertical="center" shrinkToFit="1"/>
      <protection hidden="1"/>
    </xf>
    <xf numFmtId="0" fontId="7" fillId="0" borderId="23" xfId="68" applyFont="1" applyFill="1" applyBorder="1" applyAlignment="1" applyProtection="1">
      <alignment vertical="center" shrinkToFit="1"/>
      <protection hidden="1"/>
    </xf>
    <xf numFmtId="0" fontId="7" fillId="0" borderId="24" xfId="68" applyFont="1" applyFill="1" applyBorder="1" applyAlignment="1" applyProtection="1">
      <alignment horizontal="left" vertical="center" wrapText="1"/>
      <protection hidden="1"/>
    </xf>
    <xf numFmtId="0" fontId="7" fillId="0" borderId="22" xfId="68" applyFont="1" applyFill="1" applyBorder="1" applyAlignment="1" applyProtection="1">
      <alignment horizontal="left" vertical="center" wrapText="1"/>
      <protection hidden="1"/>
    </xf>
    <xf numFmtId="0" fontId="7" fillId="0" borderId="23" xfId="68" applyFont="1" applyFill="1" applyBorder="1" applyAlignment="1" applyProtection="1">
      <alignment horizontal="left" vertical="center" wrapText="1"/>
      <protection hidden="1"/>
    </xf>
    <xf numFmtId="0" fontId="7" fillId="0" borderId="24" xfId="68" applyFont="1" applyFill="1" applyBorder="1" applyAlignment="1" applyProtection="1">
      <alignment horizontal="center" vertical="center"/>
      <protection hidden="1"/>
    </xf>
    <xf numFmtId="0" fontId="7" fillId="0" borderId="22" xfId="68" applyFont="1" applyFill="1" applyBorder="1" applyAlignment="1" applyProtection="1">
      <alignment horizontal="center" vertical="center"/>
      <protection hidden="1"/>
    </xf>
    <xf numFmtId="0" fontId="7" fillId="0" borderId="23" xfId="68" applyFont="1" applyFill="1" applyBorder="1" applyAlignment="1" applyProtection="1">
      <alignment horizontal="center" vertical="center"/>
      <protection hidden="1"/>
    </xf>
    <xf numFmtId="0" fontId="7" fillId="0" borderId="24" xfId="68" applyFont="1" applyFill="1" applyBorder="1" applyAlignment="1" applyProtection="1">
      <alignment horizontal="left" vertical="center" shrinkToFit="1"/>
      <protection hidden="1"/>
    </xf>
    <xf numFmtId="0" fontId="7" fillId="0" borderId="24" xfId="68" applyFont="1" applyFill="1" applyBorder="1" applyAlignment="1" applyProtection="1">
      <alignment vertical="center" wrapText="1"/>
      <protection hidden="1"/>
    </xf>
    <xf numFmtId="0" fontId="7" fillId="0" borderId="22" xfId="68" applyFont="1" applyFill="1" applyBorder="1" applyAlignment="1" applyProtection="1">
      <alignment vertical="center" wrapText="1"/>
      <protection hidden="1"/>
    </xf>
    <xf numFmtId="0" fontId="7" fillId="0" borderId="23" xfId="68" applyFont="1" applyFill="1" applyBorder="1" applyAlignment="1" applyProtection="1">
      <alignment vertical="center" wrapText="1"/>
      <protection hidden="1"/>
    </xf>
    <xf numFmtId="176" fontId="7" fillId="0" borderId="24" xfId="68" applyNumberFormat="1" applyFont="1" applyFill="1" applyBorder="1" applyAlignment="1" applyProtection="1">
      <alignment horizontal="center" vertical="center"/>
      <protection locked="0"/>
    </xf>
    <xf numFmtId="176" fontId="7" fillId="0" borderId="22" xfId="68" applyNumberFormat="1" applyFont="1" applyFill="1" applyBorder="1" applyAlignment="1" applyProtection="1">
      <alignment horizontal="center" vertical="center"/>
      <protection locked="0"/>
    </xf>
    <xf numFmtId="176" fontId="7" fillId="0" borderId="23" xfId="68" applyNumberFormat="1" applyFont="1" applyFill="1" applyBorder="1" applyAlignment="1" applyProtection="1">
      <alignment horizontal="center" vertical="center"/>
      <protection locked="0"/>
    </xf>
    <xf numFmtId="0" fontId="30" fillId="0" borderId="22" xfId="70" applyFont="1" applyBorder="1" applyAlignment="1" applyProtection="1">
      <alignment horizontal="center" vertical="center" shrinkToFit="1"/>
      <protection hidden="1"/>
    </xf>
    <xf numFmtId="0" fontId="7" fillId="0" borderId="12" xfId="68" applyFont="1" applyFill="1" applyBorder="1" applyAlignment="1" applyProtection="1">
      <alignment horizontal="left" vertical="center"/>
      <protection hidden="1"/>
    </xf>
    <xf numFmtId="182" fontId="7" fillId="0" borderId="24" xfId="68" applyNumberFormat="1" applyFont="1" applyFill="1" applyBorder="1" applyAlignment="1" applyProtection="1">
      <alignment horizontal="center" vertical="center"/>
      <protection locked="0"/>
    </xf>
    <xf numFmtId="182" fontId="7" fillId="0" borderId="22" xfId="68" applyNumberFormat="1" applyFont="1" applyFill="1" applyBorder="1" applyAlignment="1" applyProtection="1">
      <alignment horizontal="center" vertical="center"/>
      <protection locked="0"/>
    </xf>
    <xf numFmtId="182" fontId="7" fillId="0" borderId="23" xfId="68" applyNumberFormat="1" applyFont="1" applyFill="1" applyBorder="1" applyAlignment="1" applyProtection="1">
      <alignment horizontal="center" vertical="center"/>
      <protection locked="0"/>
    </xf>
    <xf numFmtId="188" fontId="7" fillId="0" borderId="24" xfId="68" applyNumberFormat="1" applyFont="1" applyFill="1" applyBorder="1" applyAlignment="1" applyProtection="1">
      <alignment horizontal="center" vertical="center"/>
      <protection locked="0"/>
    </xf>
    <xf numFmtId="188" fontId="7" fillId="0" borderId="22" xfId="68" applyNumberFormat="1" applyFont="1" applyFill="1" applyBorder="1" applyAlignment="1" applyProtection="1">
      <alignment horizontal="center" vertical="center"/>
      <protection locked="0"/>
    </xf>
    <xf numFmtId="188" fontId="7" fillId="0" borderId="23" xfId="68" applyNumberFormat="1" applyFont="1" applyFill="1" applyBorder="1" applyAlignment="1" applyProtection="1">
      <alignment horizontal="center" vertical="center"/>
      <protection locked="0"/>
    </xf>
    <xf numFmtId="188" fontId="7" fillId="0" borderId="24" xfId="68" applyNumberFormat="1" applyFont="1" applyFill="1" applyBorder="1" applyAlignment="1" applyProtection="1">
      <alignment horizontal="center" vertical="center"/>
      <protection hidden="1"/>
    </xf>
    <xf numFmtId="188" fontId="7" fillId="0" borderId="22" xfId="68" applyNumberFormat="1" applyFont="1" applyFill="1" applyBorder="1" applyAlignment="1" applyProtection="1">
      <alignment horizontal="center" vertical="center"/>
      <protection hidden="1"/>
    </xf>
    <xf numFmtId="188" fontId="7" fillId="0" borderId="23" xfId="68" applyNumberFormat="1" applyFont="1" applyFill="1" applyBorder="1" applyAlignment="1" applyProtection="1">
      <alignment horizontal="center" vertical="center"/>
      <protection hidden="1"/>
    </xf>
    <xf numFmtId="176" fontId="7" fillId="0" borderId="24" xfId="68" applyNumberFormat="1" applyFont="1" applyFill="1" applyBorder="1" applyAlignment="1" applyProtection="1">
      <alignment horizontal="center" vertical="center"/>
      <protection hidden="1"/>
    </xf>
    <xf numFmtId="176" fontId="7" fillId="0" borderId="22" xfId="68" applyNumberFormat="1" applyFont="1" applyFill="1" applyBorder="1" applyAlignment="1" applyProtection="1">
      <alignment horizontal="center" vertical="center"/>
      <protection hidden="1"/>
    </xf>
    <xf numFmtId="176" fontId="7" fillId="0" borderId="23" xfId="68" applyNumberFormat="1" applyFont="1" applyFill="1" applyBorder="1" applyAlignment="1" applyProtection="1">
      <alignment horizontal="center" vertical="center"/>
      <protection hidden="1"/>
    </xf>
    <xf numFmtId="0" fontId="20" fillId="0" borderId="24" xfId="68" applyFont="1" applyBorder="1" applyAlignment="1" applyProtection="1">
      <alignment horizontal="left" vertical="center" shrinkToFit="1"/>
      <protection hidden="1"/>
    </xf>
    <xf numFmtId="0" fontId="20" fillId="0" borderId="22" xfId="68" applyFont="1" applyBorder="1" applyAlignment="1" applyProtection="1">
      <alignment horizontal="left" vertical="center" shrinkToFit="1"/>
      <protection hidden="1"/>
    </xf>
    <xf numFmtId="0" fontId="20" fillId="0" borderId="23" xfId="68" applyFont="1" applyBorder="1" applyAlignment="1" applyProtection="1">
      <alignment horizontal="left" vertical="center" shrinkToFit="1"/>
      <protection hidden="1"/>
    </xf>
    <xf numFmtId="0" fontId="7" fillId="0" borderId="12" xfId="68" applyFont="1" applyFill="1" applyBorder="1" applyAlignment="1" applyProtection="1">
      <alignment horizontal="left" vertical="center" shrinkToFit="1"/>
      <protection hidden="1"/>
    </xf>
    <xf numFmtId="179" fontId="15" fillId="0" borderId="24" xfId="68" applyNumberFormat="1" applyFont="1" applyFill="1" applyBorder="1" applyAlignment="1" applyProtection="1">
      <alignment horizontal="center" vertical="center"/>
      <protection locked="0"/>
    </xf>
    <xf numFmtId="179" fontId="15" fillId="0" borderId="22" xfId="68" applyNumberFormat="1" applyFont="1" applyFill="1" applyBorder="1" applyAlignment="1" applyProtection="1">
      <alignment horizontal="center" vertical="center"/>
      <protection locked="0"/>
    </xf>
    <xf numFmtId="179" fontId="15" fillId="0" borderId="23" xfId="68" applyNumberFormat="1" applyFont="1" applyFill="1" applyBorder="1" applyAlignment="1" applyProtection="1">
      <alignment horizontal="center" vertical="center"/>
      <protection locked="0"/>
    </xf>
    <xf numFmtId="0" fontId="15" fillId="0" borderId="24" xfId="68" applyNumberFormat="1" applyFont="1" applyFill="1" applyBorder="1" applyAlignment="1" applyProtection="1">
      <alignment horizontal="center" vertical="center"/>
      <protection hidden="1"/>
    </xf>
    <xf numFmtId="0" fontId="15" fillId="0" borderId="22" xfId="68" applyNumberFormat="1" applyFont="1" applyFill="1" applyBorder="1" applyAlignment="1" applyProtection="1">
      <alignment horizontal="center" vertical="center"/>
      <protection hidden="1"/>
    </xf>
    <xf numFmtId="0" fontId="15" fillId="0" borderId="23" xfId="68" applyNumberFormat="1" applyFont="1" applyFill="1" applyBorder="1" applyAlignment="1" applyProtection="1">
      <alignment horizontal="center" vertical="center"/>
      <protection hidden="1"/>
    </xf>
    <xf numFmtId="181" fontId="15" fillId="0" borderId="24" xfId="68" applyNumberFormat="1" applyFont="1" applyFill="1" applyBorder="1" applyAlignment="1" applyProtection="1">
      <alignment horizontal="center" vertical="center"/>
      <protection locked="0"/>
    </xf>
    <xf numFmtId="181" fontId="15" fillId="0" borderId="22" xfId="68" applyNumberFormat="1" applyFont="1" applyFill="1" applyBorder="1" applyAlignment="1" applyProtection="1">
      <alignment horizontal="center" vertical="center"/>
      <protection locked="0"/>
    </xf>
    <xf numFmtId="181" fontId="15" fillId="0" borderId="23" xfId="68" applyNumberFormat="1" applyFont="1" applyFill="1" applyBorder="1" applyAlignment="1" applyProtection="1">
      <alignment horizontal="center" vertical="center"/>
      <protection locked="0"/>
    </xf>
    <xf numFmtId="0" fontId="7" fillId="0" borderId="24" xfId="68" applyFont="1" applyBorder="1" applyAlignment="1" applyProtection="1">
      <alignment horizontal="center" vertical="center" shrinkToFit="1"/>
      <protection hidden="1"/>
    </xf>
    <xf numFmtId="0" fontId="7" fillId="0" borderId="23" xfId="68" applyFont="1" applyBorder="1" applyAlignment="1" applyProtection="1">
      <alignment horizontal="center" vertical="center" shrinkToFit="1"/>
      <protection hidden="1"/>
    </xf>
    <xf numFmtId="0" fontId="7" fillId="0" borderId="24" xfId="68" applyFont="1" applyBorder="1" applyAlignment="1" applyProtection="1">
      <alignment horizontal="left" vertical="center" shrinkToFit="1"/>
      <protection hidden="1"/>
    </xf>
    <xf numFmtId="0" fontId="7" fillId="0" borderId="12" xfId="68" applyFont="1" applyBorder="1" applyAlignment="1" applyProtection="1">
      <alignment horizontal="left" vertical="center" shrinkToFit="1"/>
      <protection hidden="1"/>
    </xf>
    <xf numFmtId="0" fontId="7" fillId="0" borderId="24" xfId="68" applyNumberFormat="1" applyFont="1" applyFill="1" applyBorder="1" applyAlignment="1" applyProtection="1">
      <alignment horizontal="center" vertical="center"/>
      <protection hidden="1"/>
    </xf>
    <xf numFmtId="0" fontId="7" fillId="0" borderId="22" xfId="68" applyNumberFormat="1" applyFont="1" applyFill="1" applyBorder="1" applyAlignment="1" applyProtection="1">
      <alignment horizontal="center" vertical="center"/>
      <protection hidden="1"/>
    </xf>
    <xf numFmtId="0" fontId="7" fillId="0" borderId="23" xfId="68" applyNumberFormat="1" applyFont="1" applyFill="1" applyBorder="1" applyAlignment="1" applyProtection="1">
      <alignment horizontal="center" vertical="center"/>
      <protection hidden="1"/>
    </xf>
    <xf numFmtId="0" fontId="7" fillId="0" borderId="24" xfId="68" applyFont="1" applyFill="1" applyBorder="1" applyAlignment="1" applyProtection="1">
      <alignment horizontal="center" vertical="center" shrinkToFit="1"/>
      <protection hidden="1"/>
    </xf>
    <xf numFmtId="0" fontId="7" fillId="0" borderId="23" xfId="68" applyFont="1" applyFill="1" applyBorder="1" applyAlignment="1" applyProtection="1">
      <alignment horizontal="center" vertical="center" shrinkToFit="1"/>
      <protection hidden="1"/>
    </xf>
    <xf numFmtId="176" fontId="15" fillId="0" borderId="24" xfId="68" applyNumberFormat="1" applyFont="1" applyBorder="1" applyAlignment="1" applyProtection="1">
      <alignment horizontal="center" vertical="center"/>
      <protection hidden="1"/>
    </xf>
    <xf numFmtId="176" fontId="15" fillId="0" borderId="22" xfId="68" applyNumberFormat="1" applyFont="1" applyBorder="1" applyAlignment="1" applyProtection="1">
      <alignment horizontal="center" vertical="center"/>
      <protection hidden="1"/>
    </xf>
    <xf numFmtId="176" fontId="15" fillId="0" borderId="23" xfId="68" applyNumberFormat="1" applyFont="1" applyBorder="1" applyAlignment="1" applyProtection="1">
      <alignment horizontal="center" vertical="center"/>
      <protection hidden="1"/>
    </xf>
    <xf numFmtId="180" fontId="7" fillId="0" borderId="24" xfId="68" applyNumberFormat="1" applyFont="1" applyFill="1" applyBorder="1" applyAlignment="1" applyProtection="1">
      <alignment horizontal="center" vertical="center"/>
      <protection hidden="1"/>
    </xf>
    <xf numFmtId="180" fontId="7" fillId="0" borderId="22" xfId="68" applyNumberFormat="1" applyFont="1" applyFill="1" applyBorder="1" applyAlignment="1" applyProtection="1">
      <alignment horizontal="center" vertical="center"/>
      <protection hidden="1"/>
    </xf>
    <xf numFmtId="180" fontId="7" fillId="0" borderId="23" xfId="68" applyNumberFormat="1" applyFont="1" applyFill="1" applyBorder="1" applyAlignment="1" applyProtection="1">
      <alignment horizontal="center" vertical="center"/>
      <protection hidden="1"/>
    </xf>
    <xf numFmtId="38" fontId="8" fillId="0" borderId="17" xfId="50" applyFont="1" applyFill="1" applyBorder="1" applyAlignment="1" applyProtection="1">
      <alignment horizontal="right" vertical="center"/>
      <protection locked="0"/>
    </xf>
    <xf numFmtId="0" fontId="20" fillId="33" borderId="101" xfId="0" applyFont="1" applyFill="1" applyBorder="1" applyAlignment="1">
      <alignment horizontal="center" vertical="center" wrapText="1"/>
    </xf>
    <xf numFmtId="0" fontId="20" fillId="33" borderId="37" xfId="0" applyFont="1" applyFill="1" applyBorder="1" applyAlignment="1">
      <alignment horizontal="center" vertical="center" wrapText="1"/>
    </xf>
    <xf numFmtId="0" fontId="3" fillId="0" borderId="24" xfId="0" applyFont="1" applyBorder="1" applyAlignment="1">
      <alignment horizontal="left" vertical="center" indent="1"/>
    </xf>
    <xf numFmtId="0" fontId="3" fillId="0" borderId="22" xfId="0" applyFont="1" applyBorder="1" applyAlignment="1">
      <alignment horizontal="left" vertical="center" indent="1"/>
    </xf>
    <xf numFmtId="38" fontId="8" fillId="0" borderId="22" xfId="50" applyFont="1" applyBorder="1" applyAlignment="1" applyProtection="1">
      <alignment horizontal="right" vertical="center"/>
      <protection locked="0"/>
    </xf>
    <xf numFmtId="38" fontId="24" fillId="33" borderId="28" xfId="50" applyFont="1" applyFill="1" applyBorder="1" applyAlignment="1">
      <alignment horizontal="right" vertical="center"/>
    </xf>
    <xf numFmtId="38" fontId="8" fillId="0" borderId="0" xfId="50" applyFont="1" applyBorder="1" applyAlignment="1" applyProtection="1">
      <alignment horizontal="right" vertical="center"/>
      <protection locked="0"/>
    </xf>
    <xf numFmtId="0" fontId="3" fillId="0" borderId="20" xfId="0" applyFont="1" applyBorder="1" applyAlignment="1">
      <alignment horizontal="left" vertical="center" indent="1"/>
    </xf>
    <xf numFmtId="0" fontId="3" fillId="0" borderId="14" xfId="0" applyFont="1" applyBorder="1" applyAlignment="1">
      <alignment horizontal="left" vertical="center" indent="1"/>
    </xf>
    <xf numFmtId="0" fontId="3" fillId="0" borderId="21" xfId="0" applyFont="1" applyBorder="1" applyAlignment="1">
      <alignment horizontal="left" vertical="center" indent="1"/>
    </xf>
    <xf numFmtId="0" fontId="3" fillId="33" borderId="102"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102" xfId="0" applyFont="1" applyBorder="1" applyAlignment="1">
      <alignment horizontal="center" vertical="center" wrapText="1"/>
    </xf>
    <xf numFmtId="0" fontId="3" fillId="0" borderId="28" xfId="0" applyFont="1" applyBorder="1" applyAlignment="1">
      <alignment horizontal="center" vertical="center"/>
    </xf>
    <xf numFmtId="38" fontId="24" fillId="0" borderId="28" xfId="50" applyFont="1" applyBorder="1" applyAlignment="1" applyProtection="1">
      <alignment horizontal="right" vertical="center"/>
      <protection hidden="1"/>
    </xf>
    <xf numFmtId="0" fontId="3" fillId="0" borderId="103" xfId="0" applyFont="1" applyBorder="1" applyAlignment="1">
      <alignment horizontal="center" vertical="center" wrapText="1"/>
    </xf>
    <xf numFmtId="0" fontId="3" fillId="0" borderId="41" xfId="0" applyFont="1" applyBorder="1" applyAlignment="1">
      <alignment horizontal="center" vertical="center"/>
    </xf>
    <xf numFmtId="38" fontId="24" fillId="0" borderId="41" xfId="50" applyFont="1" applyBorder="1" applyAlignment="1" applyProtection="1">
      <alignment horizontal="right" vertical="center"/>
      <protection hidden="1"/>
    </xf>
    <xf numFmtId="0" fontId="3" fillId="0" borderId="104" xfId="0" applyFont="1" applyBorder="1" applyAlignment="1">
      <alignment horizontal="center" vertical="center"/>
    </xf>
    <xf numFmtId="0" fontId="3" fillId="0" borderId="0" xfId="0" applyFont="1" applyBorder="1" applyAlignment="1">
      <alignment horizontal="center" vertical="center"/>
    </xf>
    <xf numFmtId="38" fontId="8" fillId="0" borderId="0" xfId="50" applyFont="1" applyBorder="1" applyAlignment="1" applyProtection="1">
      <alignment horizontal="right" vertical="center"/>
      <protection hidden="1"/>
    </xf>
    <xf numFmtId="38" fontId="24" fillId="33" borderId="28" xfId="50" applyFont="1" applyFill="1" applyBorder="1" applyAlignment="1" applyProtection="1">
      <alignment horizontal="right" vertical="center"/>
      <protection hidden="1"/>
    </xf>
    <xf numFmtId="0" fontId="3" fillId="33" borderId="104" xfId="0" applyFont="1" applyFill="1" applyBorder="1" applyAlignment="1">
      <alignment horizontal="center" vertical="center" textRotation="255"/>
    </xf>
    <xf numFmtId="0" fontId="0" fillId="33" borderId="105" xfId="0" applyFont="1" applyFill="1" applyBorder="1" applyAlignment="1">
      <alignment vertical="center"/>
    </xf>
    <xf numFmtId="0" fontId="3" fillId="0" borderId="53" xfId="0" applyFont="1" applyFill="1" applyBorder="1" applyAlignment="1">
      <alignment horizontal="left" vertical="center" indent="1"/>
    </xf>
    <xf numFmtId="0" fontId="3" fillId="0" borderId="106" xfId="0" applyFont="1" applyFill="1" applyBorder="1" applyAlignment="1">
      <alignment horizontal="left" vertical="center" indent="1"/>
    </xf>
    <xf numFmtId="0" fontId="3" fillId="0" borderId="61" xfId="0" applyFont="1" applyFill="1" applyBorder="1" applyAlignment="1">
      <alignment horizontal="left" vertical="center" indent="1"/>
    </xf>
    <xf numFmtId="38" fontId="8" fillId="0" borderId="107" xfId="50" applyFont="1" applyBorder="1" applyAlignment="1" applyProtection="1">
      <alignment horizontal="right" vertical="center"/>
      <protection locked="0"/>
    </xf>
    <xf numFmtId="3" fontId="8" fillId="0" borderId="108" xfId="0" applyNumberFormat="1" applyFont="1" applyBorder="1" applyAlignment="1" applyProtection="1">
      <alignment horizontal="right" vertical="center"/>
      <protection locked="0"/>
    </xf>
    <xf numFmtId="0" fontId="0" fillId="0" borderId="14" xfId="0" applyBorder="1" applyAlignment="1" applyProtection="1">
      <alignment vertical="center"/>
      <protection locked="0"/>
    </xf>
    <xf numFmtId="181" fontId="8" fillId="0" borderId="47" xfId="0" applyNumberFormat="1" applyFont="1" applyBorder="1" applyAlignment="1" applyProtection="1">
      <alignment horizontal="center" vertical="center"/>
      <protection locked="0"/>
    </xf>
    <xf numFmtId="0" fontId="3" fillId="0" borderId="16"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09" xfId="0" applyFont="1" applyFill="1" applyBorder="1" applyAlignment="1">
      <alignment horizontal="left" vertical="center" indent="1"/>
    </xf>
    <xf numFmtId="0" fontId="3" fillId="0" borderId="107" xfId="0" applyFont="1" applyFill="1" applyBorder="1" applyAlignment="1">
      <alignment horizontal="left" vertical="center" indent="1"/>
    </xf>
    <xf numFmtId="0" fontId="3" fillId="0" borderId="110" xfId="0" applyFont="1" applyFill="1" applyBorder="1" applyAlignment="1">
      <alignment horizontal="left" vertical="center" indent="1"/>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1" xfId="0" applyFont="1" applyFill="1" applyBorder="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left" vertical="center" indent="1"/>
    </xf>
    <xf numFmtId="0" fontId="10" fillId="0" borderId="15" xfId="0" applyFont="1" applyBorder="1" applyAlignment="1">
      <alignment horizontal="left" vertical="center" indent="1"/>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1" xfId="0" applyFont="1" applyBorder="1" applyAlignment="1">
      <alignment horizontal="center" vertical="center" textRotation="255"/>
    </xf>
    <xf numFmtId="38" fontId="8" fillId="0" borderId="17" xfId="50" applyFont="1" applyFill="1" applyBorder="1" applyAlignment="1">
      <alignment horizontal="right" vertical="center"/>
    </xf>
    <xf numFmtId="0" fontId="3" fillId="0" borderId="109" xfId="0" applyFont="1" applyBorder="1" applyAlignment="1">
      <alignment horizontal="left" vertical="center" indent="1"/>
    </xf>
    <xf numFmtId="0" fontId="3" fillId="0" borderId="107" xfId="0" applyFont="1" applyBorder="1" applyAlignment="1">
      <alignment horizontal="left" vertical="center" indent="1"/>
    </xf>
    <xf numFmtId="0" fontId="3" fillId="0" borderId="110" xfId="0" applyFont="1" applyBorder="1" applyAlignment="1">
      <alignment horizontal="left" vertical="center" indent="1"/>
    </xf>
    <xf numFmtId="0" fontId="3" fillId="0" borderId="53" xfId="0" applyFont="1" applyBorder="1" applyAlignment="1">
      <alignment horizontal="left" vertical="center" indent="1"/>
    </xf>
    <xf numFmtId="0" fontId="0" fillId="0" borderId="106" xfId="0" applyBorder="1" applyAlignment="1">
      <alignment horizontal="left" vertical="center" indent="1"/>
    </xf>
    <xf numFmtId="0" fontId="0" fillId="0" borderId="61" xfId="0" applyBorder="1" applyAlignment="1">
      <alignment horizontal="left" vertical="center" indent="1"/>
    </xf>
    <xf numFmtId="38" fontId="8" fillId="0" borderId="17" xfId="50" applyFont="1" applyBorder="1" applyAlignment="1" applyProtection="1">
      <alignment horizontal="right" vertical="center"/>
      <protection locked="0"/>
    </xf>
    <xf numFmtId="0" fontId="32" fillId="33" borderId="0"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13" xfId="0" applyFont="1" applyFill="1" applyBorder="1" applyAlignment="1">
      <alignment horizontal="center" vertical="center"/>
    </xf>
    <xf numFmtId="0" fontId="3" fillId="33" borderId="114" xfId="0" applyFont="1" applyFill="1" applyBorder="1" applyAlignment="1">
      <alignment horizontal="center" vertical="center"/>
    </xf>
    <xf numFmtId="0" fontId="3" fillId="33" borderId="115" xfId="0" applyFont="1" applyFill="1" applyBorder="1" applyAlignment="1">
      <alignment horizontal="center" vertical="center"/>
    </xf>
    <xf numFmtId="0" fontId="10" fillId="33" borderId="116" xfId="0" applyFont="1" applyFill="1" applyBorder="1" applyAlignment="1">
      <alignment horizontal="center" vertical="center" textRotation="255"/>
    </xf>
    <xf numFmtId="0" fontId="3" fillId="33" borderId="117" xfId="0" applyFont="1" applyFill="1" applyBorder="1" applyAlignment="1">
      <alignment horizontal="center" vertical="center" textRotation="255"/>
    </xf>
    <xf numFmtId="0" fontId="10" fillId="33" borderId="104" xfId="0" applyFont="1" applyFill="1" applyBorder="1" applyAlignment="1">
      <alignment horizontal="center" vertical="center" textRotation="255"/>
    </xf>
    <xf numFmtId="0" fontId="3" fillId="33" borderId="37" xfId="0" applyFont="1" applyFill="1" applyBorder="1" applyAlignment="1">
      <alignment horizontal="center" vertical="center" textRotation="255"/>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38" fontId="8" fillId="0" borderId="121" xfId="50" applyFont="1" applyFill="1" applyBorder="1" applyAlignment="1" applyProtection="1">
      <alignment horizontal="right" vertical="center"/>
      <protection locked="0"/>
    </xf>
    <xf numFmtId="0" fontId="3" fillId="0" borderId="122" xfId="0" applyFont="1" applyBorder="1" applyAlignment="1">
      <alignment horizontal="left" vertical="center" indent="1"/>
    </xf>
    <xf numFmtId="0" fontId="0" fillId="0" borderId="121" xfId="0" applyBorder="1" applyAlignment="1">
      <alignment vertical="center"/>
    </xf>
    <xf numFmtId="0" fontId="0" fillId="0" borderId="51" xfId="0" applyBorder="1" applyAlignment="1">
      <alignment vertical="center"/>
    </xf>
    <xf numFmtId="0" fontId="3" fillId="33" borderId="102"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0" borderId="60" xfId="0" applyFont="1" applyFill="1" applyBorder="1" applyAlignment="1">
      <alignment horizontal="left" vertical="center" indent="1"/>
    </xf>
    <xf numFmtId="0" fontId="3" fillId="0" borderId="123" xfId="0" applyFont="1" applyFill="1" applyBorder="1" applyAlignment="1">
      <alignment horizontal="left" vertical="center" indent="1"/>
    </xf>
    <xf numFmtId="0" fontId="3" fillId="0" borderId="58" xfId="0" applyFont="1" applyFill="1" applyBorder="1" applyAlignment="1">
      <alignment horizontal="left" vertical="center" indent="1"/>
    </xf>
    <xf numFmtId="0" fontId="3" fillId="33" borderId="101" xfId="0" applyFont="1" applyFill="1" applyBorder="1" applyAlignment="1">
      <alignment horizontal="center" vertical="center" textRotation="255"/>
    </xf>
    <xf numFmtId="0" fontId="0" fillId="0" borderId="104" xfId="0" applyBorder="1" applyAlignment="1">
      <alignment vertical="center"/>
    </xf>
    <xf numFmtId="0" fontId="0" fillId="0" borderId="37" xfId="0" applyBorder="1" applyAlignment="1">
      <alignment vertical="center"/>
    </xf>
    <xf numFmtId="38" fontId="8" fillId="0" borderId="123" xfId="50" applyFont="1" applyFill="1" applyBorder="1" applyAlignment="1" applyProtection="1">
      <alignment horizontal="right" vertical="center"/>
      <protection locked="0"/>
    </xf>
    <xf numFmtId="38" fontId="8" fillId="0" borderId="14" xfId="50" applyFont="1" applyFill="1" applyBorder="1" applyAlignment="1" applyProtection="1">
      <alignment horizontal="right" vertical="center"/>
      <protection locked="0"/>
    </xf>
    <xf numFmtId="0" fontId="3" fillId="0" borderId="124" xfId="0" applyFont="1" applyFill="1" applyBorder="1" applyAlignment="1">
      <alignment horizontal="center" vertical="center" textRotation="255"/>
    </xf>
    <xf numFmtId="38" fontId="8" fillId="0" borderId="106" xfId="50" applyFont="1" applyFill="1" applyBorder="1" applyAlignment="1" applyProtection="1">
      <alignment horizontal="right" vertical="center"/>
      <protection locked="0"/>
    </xf>
    <xf numFmtId="0" fontId="3" fillId="0" borderId="24" xfId="0" applyFont="1" applyBorder="1" applyAlignment="1">
      <alignment horizontal="left" vertical="center" wrapText="1" indent="1"/>
    </xf>
    <xf numFmtId="38" fontId="8" fillId="0" borderId="14" xfId="50" applyFont="1" applyFill="1" applyBorder="1" applyAlignment="1" applyProtection="1">
      <alignment horizontal="right" vertical="center"/>
      <protection hidden="1" locked="0"/>
    </xf>
    <xf numFmtId="0" fontId="3" fillId="0" borderId="125" xfId="0" applyFont="1" applyBorder="1" applyAlignment="1">
      <alignment horizontal="center" vertical="center"/>
    </xf>
    <xf numFmtId="0" fontId="3" fillId="0" borderId="106" xfId="0" applyFont="1" applyBorder="1" applyAlignment="1">
      <alignment horizontal="center" vertical="center"/>
    </xf>
    <xf numFmtId="0" fontId="3" fillId="0" borderId="61" xfId="0" applyFont="1" applyBorder="1" applyAlignment="1">
      <alignment horizontal="center" vertical="center"/>
    </xf>
    <xf numFmtId="3" fontId="8" fillId="0" borderId="57" xfId="0" applyNumberFormat="1" applyFont="1" applyBorder="1" applyAlignment="1">
      <alignment horizontal="right" vertical="center"/>
    </xf>
    <xf numFmtId="0" fontId="0" fillId="0" borderId="47" xfId="0" applyBorder="1" applyAlignment="1">
      <alignment vertical="center"/>
    </xf>
    <xf numFmtId="0" fontId="3" fillId="0" borderId="16"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74" xfId="0" applyBorder="1" applyAlignment="1">
      <alignment vertical="center"/>
    </xf>
    <xf numFmtId="0" fontId="0" fillId="0" borderId="25" xfId="0" applyBorder="1" applyAlignment="1">
      <alignment vertical="center"/>
    </xf>
    <xf numFmtId="0" fontId="0" fillId="0" borderId="126" xfId="0" applyBorder="1" applyAlignment="1">
      <alignment vertical="center"/>
    </xf>
    <xf numFmtId="38" fontId="8" fillId="0" borderId="22" xfId="50" applyFont="1" applyFill="1" applyBorder="1" applyAlignment="1">
      <alignment horizontal="right" vertical="center"/>
    </xf>
    <xf numFmtId="0" fontId="3" fillId="33" borderId="24"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87" xfId="0" applyFont="1" applyFill="1" applyBorder="1" applyAlignment="1" applyProtection="1">
      <alignment vertical="center" shrinkToFit="1"/>
      <protection locked="0"/>
    </xf>
    <xf numFmtId="0" fontId="3" fillId="0" borderId="94" xfId="0" applyFont="1" applyFill="1" applyBorder="1" applyAlignment="1" applyProtection="1">
      <alignment vertical="center" shrinkToFit="1"/>
      <protection locked="0"/>
    </xf>
    <xf numFmtId="0" fontId="4" fillId="33" borderId="0" xfId="0" applyFont="1" applyFill="1" applyAlignment="1">
      <alignment horizontal="center" vertical="center"/>
    </xf>
    <xf numFmtId="0" fontId="4" fillId="33" borderId="0" xfId="0" applyFont="1" applyFill="1" applyAlignment="1">
      <alignment vertical="center"/>
    </xf>
    <xf numFmtId="0" fontId="3" fillId="0" borderId="127"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0" fontId="3" fillId="33" borderId="128" xfId="0" applyFont="1" applyFill="1" applyBorder="1" applyAlignment="1">
      <alignment horizontal="center" vertical="center"/>
    </xf>
    <xf numFmtId="0" fontId="3" fillId="33" borderId="12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4" xfId="0" applyFont="1" applyFill="1" applyBorder="1" applyAlignment="1">
      <alignment horizontal="left" vertical="center"/>
    </xf>
    <xf numFmtId="0" fontId="3" fillId="33" borderId="129" xfId="0" applyFont="1" applyFill="1" applyBorder="1" applyAlignment="1">
      <alignment vertical="center"/>
    </xf>
    <xf numFmtId="0" fontId="3" fillId="0" borderId="35" xfId="0" applyFont="1" applyFill="1" applyBorder="1" applyAlignment="1">
      <alignment horizontal="center" vertical="center" wrapText="1"/>
    </xf>
    <xf numFmtId="0" fontId="3" fillId="0" borderId="82" xfId="0" applyFont="1" applyFill="1" applyBorder="1" applyAlignment="1" applyProtection="1">
      <alignment vertical="center" shrinkToFit="1"/>
      <protection locked="0"/>
    </xf>
    <xf numFmtId="0" fontId="3" fillId="0" borderId="62" xfId="0" applyFont="1" applyFill="1" applyBorder="1" applyAlignment="1" applyProtection="1">
      <alignment vertical="center" shrinkToFit="1"/>
      <protection locked="0"/>
    </xf>
    <xf numFmtId="0" fontId="3" fillId="0" borderId="89" xfId="0" applyFont="1" applyFill="1" applyBorder="1" applyAlignment="1" applyProtection="1">
      <alignment vertical="center" shrinkToFit="1"/>
      <protection locked="0"/>
    </xf>
    <xf numFmtId="0" fontId="3" fillId="0" borderId="49" xfId="0" applyFont="1" applyFill="1" applyBorder="1" applyAlignment="1" applyProtection="1">
      <alignment vertical="center" shrinkToFit="1"/>
      <protection locked="0"/>
    </xf>
    <xf numFmtId="0" fontId="3" fillId="0" borderId="10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5" xfId="0" applyFont="1" applyFill="1" applyBorder="1" applyAlignment="1" applyProtection="1">
      <alignment vertical="center" shrinkToFit="1"/>
      <protection locked="0"/>
    </xf>
    <xf numFmtId="0" fontId="3" fillId="0" borderId="132" xfId="0" applyFont="1" applyFill="1" applyBorder="1" applyAlignment="1" applyProtection="1">
      <alignment vertical="center" shrinkToFit="1"/>
      <protection locked="0"/>
    </xf>
    <xf numFmtId="0" fontId="3" fillId="0" borderId="107" xfId="0" applyFont="1" applyFill="1" applyBorder="1" applyAlignment="1" applyProtection="1">
      <alignment vertical="center" shrinkToFit="1"/>
      <protection locked="0"/>
    </xf>
    <xf numFmtId="0" fontId="3" fillId="0" borderId="110" xfId="0" applyFont="1" applyFill="1" applyBorder="1" applyAlignment="1" applyProtection="1">
      <alignment vertical="center" shrinkToFit="1"/>
      <protection locked="0"/>
    </xf>
    <xf numFmtId="0" fontId="3" fillId="0" borderId="133" xfId="0" applyFont="1" applyFill="1" applyBorder="1" applyAlignment="1" applyProtection="1">
      <alignment vertical="center" shrinkToFit="1"/>
      <protection locked="0"/>
    </xf>
    <xf numFmtId="0" fontId="3" fillId="0" borderId="88" xfId="0" applyFont="1" applyFill="1" applyBorder="1" applyAlignment="1" applyProtection="1">
      <alignment vertical="center" shrinkToFit="1"/>
      <protection locked="0"/>
    </xf>
    <xf numFmtId="0" fontId="3" fillId="0" borderId="47" xfId="0" applyFont="1" applyFill="1" applyBorder="1" applyAlignment="1" applyProtection="1">
      <alignment vertical="center" shrinkToFit="1"/>
      <protection locked="0"/>
    </xf>
    <xf numFmtId="0" fontId="3" fillId="0" borderId="90" xfId="0" applyFont="1" applyFill="1" applyBorder="1" applyAlignment="1" applyProtection="1">
      <alignment vertical="center" shrinkToFit="1"/>
      <protection locked="0"/>
    </xf>
    <xf numFmtId="0" fontId="27" fillId="0" borderId="22" xfId="0" applyFont="1" applyBorder="1" applyAlignment="1">
      <alignment vertical="center"/>
    </xf>
    <xf numFmtId="0" fontId="27" fillId="0" borderId="23" xfId="0" applyFont="1" applyBorder="1" applyAlignment="1">
      <alignment vertical="center"/>
    </xf>
    <xf numFmtId="0" fontId="3" fillId="0" borderId="3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4" xfId="0" applyFont="1" applyFill="1" applyBorder="1" applyAlignment="1" applyProtection="1">
      <alignment vertical="center" shrinkToFit="1"/>
      <protection locked="0"/>
    </xf>
    <xf numFmtId="0" fontId="3" fillId="0" borderId="135" xfId="0" applyFont="1" applyFill="1" applyBorder="1" applyAlignment="1" applyProtection="1">
      <alignment vertical="center" shrinkToFit="1"/>
      <protection locked="0"/>
    </xf>
    <xf numFmtId="0" fontId="7" fillId="0" borderId="11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3" fillId="0" borderId="125" xfId="0" applyFont="1" applyFill="1" applyBorder="1" applyAlignment="1" applyProtection="1">
      <alignment vertical="center" shrinkToFit="1"/>
      <protection locked="0"/>
    </xf>
    <xf numFmtId="0" fontId="3" fillId="0" borderId="83" xfId="0" applyFont="1" applyFill="1" applyBorder="1" applyAlignment="1" applyProtection="1">
      <alignment vertical="center" shrinkToFit="1"/>
      <protection locked="0"/>
    </xf>
    <xf numFmtId="0" fontId="3" fillId="0" borderId="106" xfId="0" applyFont="1" applyFill="1" applyBorder="1" applyAlignment="1" applyProtection="1">
      <alignment vertical="center" shrinkToFit="1"/>
      <protection locked="0"/>
    </xf>
    <xf numFmtId="0" fontId="3" fillId="0" borderId="61" xfId="0" applyFont="1" applyFill="1" applyBorder="1" applyAlignment="1" applyProtection="1">
      <alignment vertical="center" shrinkToFit="1"/>
      <protection locked="0"/>
    </xf>
    <xf numFmtId="0" fontId="3" fillId="0" borderId="79" xfId="0" applyFont="1" applyFill="1" applyBorder="1" applyAlignment="1">
      <alignment horizontal="center" vertical="center" wrapText="1"/>
    </xf>
    <xf numFmtId="0" fontId="3" fillId="33" borderId="72" xfId="0" applyFont="1" applyFill="1" applyBorder="1" applyAlignment="1">
      <alignment horizontal="center" vertical="center"/>
    </xf>
    <xf numFmtId="0" fontId="3" fillId="0" borderId="80" xfId="0" applyFont="1" applyFill="1" applyBorder="1" applyAlignment="1" applyProtection="1">
      <alignment vertical="center" shrinkToFit="1"/>
      <protection locked="0"/>
    </xf>
    <xf numFmtId="0" fontId="0" fillId="0" borderId="22" xfId="0" applyBorder="1" applyAlignment="1">
      <alignment vertical="center"/>
    </xf>
    <xf numFmtId="0" fontId="0" fillId="0" borderId="23" xfId="0" applyBorder="1" applyAlignment="1">
      <alignment vertical="center"/>
    </xf>
    <xf numFmtId="0" fontId="3" fillId="0" borderId="74" xfId="0" applyFont="1" applyFill="1" applyBorder="1" applyAlignment="1">
      <alignment horizontal="center" vertical="center"/>
    </xf>
    <xf numFmtId="0" fontId="3" fillId="0" borderId="129" xfId="0" applyFont="1" applyFill="1" applyBorder="1" applyAlignment="1">
      <alignment horizontal="center" vertical="center"/>
    </xf>
    <xf numFmtId="0" fontId="14" fillId="33" borderId="0" xfId="0" applyFont="1" applyFill="1" applyAlignment="1">
      <alignment horizontal="center" vertical="center"/>
    </xf>
    <xf numFmtId="0" fontId="14" fillId="33" borderId="0" xfId="0" applyFont="1" applyFill="1" applyAlignment="1">
      <alignment vertical="center"/>
    </xf>
    <xf numFmtId="0" fontId="3" fillId="0" borderId="10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6" xfId="0" applyFont="1" applyFill="1" applyBorder="1" applyAlignment="1">
      <alignment horizontal="center" vertical="center"/>
    </xf>
    <xf numFmtId="0" fontId="10" fillId="0" borderId="117"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68" xfId="0" applyFont="1" applyFill="1" applyBorder="1" applyAlignment="1">
      <alignment horizontal="center" vertical="center"/>
    </xf>
    <xf numFmtId="0" fontId="3" fillId="0" borderId="101" xfId="0" applyFont="1" applyFill="1" applyBorder="1" applyAlignment="1">
      <alignment horizontal="center" vertical="center" wrapText="1"/>
    </xf>
    <xf numFmtId="0" fontId="10" fillId="0" borderId="104"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33" borderId="22" xfId="0" applyFill="1" applyBorder="1" applyAlignment="1">
      <alignment vertical="center"/>
    </xf>
    <xf numFmtId="0" fontId="0" fillId="33" borderId="23" xfId="0" applyFill="1" applyBorder="1" applyAlignment="1">
      <alignment vertical="center"/>
    </xf>
    <xf numFmtId="0" fontId="10" fillId="0" borderId="3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27" xfId="0" applyFont="1" applyFill="1" applyBorder="1" applyAlignment="1">
      <alignment horizontal="center" vertical="center" wrapText="1"/>
    </xf>
    <xf numFmtId="0" fontId="10" fillId="0" borderId="117" xfId="0" applyFont="1" applyFill="1" applyBorder="1" applyAlignment="1">
      <alignment horizontal="center" vertical="center" wrapText="1"/>
    </xf>
    <xf numFmtId="0" fontId="3" fillId="0" borderId="133"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10" fillId="0" borderId="10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137" xfId="0" applyFont="1" applyFill="1" applyBorder="1" applyAlignment="1">
      <alignment horizontal="center" vertical="center"/>
    </xf>
    <xf numFmtId="0" fontId="10" fillId="0" borderId="3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33" fillId="0" borderId="127" xfId="0" applyFont="1" applyFill="1" applyBorder="1" applyAlignment="1">
      <alignment horizontal="center" vertical="center" wrapText="1" shrinkToFit="1"/>
    </xf>
    <xf numFmtId="0" fontId="33" fillId="0" borderId="117" xfId="0" applyFont="1" applyFill="1" applyBorder="1" applyAlignment="1">
      <alignment horizontal="center" vertical="center" wrapText="1" shrinkToFit="1"/>
    </xf>
    <xf numFmtId="0" fontId="33" fillId="0" borderId="117" xfId="0" applyFont="1" applyFill="1" applyBorder="1" applyAlignment="1">
      <alignment horizontal="center" vertical="center" shrinkToFit="1"/>
    </xf>
    <xf numFmtId="0" fontId="33" fillId="0" borderId="35" xfId="0" applyFont="1" applyFill="1" applyBorder="1" applyAlignment="1">
      <alignment horizontal="center" vertical="center" shrinkToFit="1"/>
    </xf>
    <xf numFmtId="0" fontId="7" fillId="33" borderId="24"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3" fillId="0" borderId="132" xfId="0" applyFont="1" applyFill="1" applyBorder="1" applyAlignment="1" applyProtection="1">
      <alignment horizontal="center" vertical="center"/>
      <protection locked="0"/>
    </xf>
    <xf numFmtId="0" fontId="3" fillId="0" borderId="90" xfId="0" applyFont="1" applyFill="1" applyBorder="1" applyAlignment="1" applyProtection="1">
      <alignment horizontal="center" vertical="center"/>
      <protection locked="0"/>
    </xf>
    <xf numFmtId="0" fontId="3" fillId="0" borderId="125"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10" fillId="0" borderId="3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0" xfId="0" applyBorder="1" applyAlignment="1">
      <alignment horizontal="center" vertical="center"/>
    </xf>
    <xf numFmtId="0" fontId="33" fillId="0" borderId="101" xfId="0" applyFont="1" applyFill="1" applyBorder="1" applyAlignment="1">
      <alignment horizontal="center" vertical="center" wrapText="1"/>
    </xf>
    <xf numFmtId="0" fontId="33" fillId="0" borderId="104"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15" fillId="0" borderId="10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4" fillId="33" borderId="0" xfId="0" applyFont="1" applyFill="1" applyAlignment="1">
      <alignment horizontal="center" vertical="center" wrapText="1"/>
    </xf>
    <xf numFmtId="0" fontId="16" fillId="33" borderId="0" xfId="0" applyFont="1" applyFill="1" applyAlignment="1">
      <alignment horizontal="center" vertical="center"/>
    </xf>
    <xf numFmtId="0" fontId="21" fillId="0" borderId="117"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3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xf>
    <xf numFmtId="0" fontId="7" fillId="33" borderId="24" xfId="0" applyFont="1" applyFill="1" applyBorder="1" applyAlignment="1">
      <alignment horizontal="center" vertical="center"/>
    </xf>
    <xf numFmtId="0" fontId="7" fillId="33" borderId="2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0" fillId="33" borderId="14" xfId="0" applyFill="1" applyBorder="1" applyAlignment="1">
      <alignment vertical="center"/>
    </xf>
    <xf numFmtId="0" fontId="0" fillId="33" borderId="21" xfId="0" applyFill="1" applyBorder="1" applyAlignment="1">
      <alignment vertical="center"/>
    </xf>
    <xf numFmtId="0" fontId="7" fillId="0" borderId="127" xfId="0" applyFont="1" applyFill="1" applyBorder="1" applyAlignment="1">
      <alignment horizontal="center" vertical="center" wrapText="1"/>
    </xf>
    <xf numFmtId="0" fontId="14" fillId="33" borderId="0" xfId="0" applyFont="1" applyFill="1" applyAlignment="1">
      <alignment horizontal="right" vertical="center" wrapText="1" indent="1"/>
    </xf>
    <xf numFmtId="0" fontId="14" fillId="0" borderId="0" xfId="0" applyFont="1" applyAlignment="1">
      <alignment horizontal="left" vertical="center"/>
    </xf>
    <xf numFmtId="0" fontId="14" fillId="0" borderId="0" xfId="0" applyFont="1" applyAlignment="1">
      <alignment horizontal="left" vertical="center"/>
    </xf>
    <xf numFmtId="0" fontId="34" fillId="0" borderId="0" xfId="0" applyFont="1" applyBorder="1" applyAlignment="1" applyProtection="1">
      <alignment horizontal="center" vertical="center"/>
      <protection locked="0"/>
    </xf>
    <xf numFmtId="0" fontId="34" fillId="0" borderId="138" xfId="0" applyFont="1" applyBorder="1" applyAlignment="1" applyProtection="1">
      <alignment horizontal="center" vertical="center"/>
      <protection locked="0"/>
    </xf>
    <xf numFmtId="0" fontId="19" fillId="33" borderId="2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Sheet1" xfId="68"/>
    <cellStyle name="標準_Sheet2" xfId="69"/>
    <cellStyle name="標準_新築・既築" xfId="70"/>
    <cellStyle name="良い" xfId="71"/>
  </cellStyles>
  <dxfs count="1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455;&#26045;&#35336;&#30011;&#26360;&#65288;&#65333;&#65313;&#20516;&#65289;201404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ＵＡ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99"/>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497" customWidth="1"/>
    <col min="4" max="5" width="3.00390625" style="505" customWidth="1"/>
    <col min="6" max="7" width="3.00390625" style="506" customWidth="1"/>
    <col min="8" max="43" width="3.00390625" style="497" customWidth="1"/>
    <col min="44" max="16384" width="3.00390625" style="497" customWidth="1"/>
  </cols>
  <sheetData>
    <row r="1" spans="1:43" ht="18" customHeight="1">
      <c r="A1" s="492" t="s">
        <v>342</v>
      </c>
      <c r="B1" s="493"/>
      <c r="C1" s="493"/>
      <c r="D1" s="494"/>
      <c r="E1" s="494"/>
      <c r="F1" s="495"/>
      <c r="G1" s="495"/>
      <c r="H1" s="493"/>
      <c r="I1" s="496"/>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row>
    <row r="2" spans="1:43" ht="18" customHeight="1">
      <c r="A2" s="498"/>
      <c r="B2" s="493"/>
      <c r="C2" s="493"/>
      <c r="D2" s="494"/>
      <c r="E2" s="494"/>
      <c r="F2" s="495"/>
      <c r="G2" s="495"/>
      <c r="H2" s="493"/>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9" t="s">
        <v>60</v>
      </c>
      <c r="AI2" s="546"/>
      <c r="AJ2" s="546"/>
      <c r="AK2" s="492" t="s">
        <v>61</v>
      </c>
      <c r="AL2" s="546"/>
      <c r="AM2" s="546"/>
      <c r="AN2" s="492" t="s">
        <v>62</v>
      </c>
      <c r="AO2" s="546"/>
      <c r="AP2" s="546"/>
      <c r="AQ2" s="492" t="s">
        <v>63</v>
      </c>
    </row>
    <row r="3" spans="1:43" ht="18" customHeight="1">
      <c r="A3" s="500" t="s">
        <v>64</v>
      </c>
      <c r="B3" s="501"/>
      <c r="C3" s="501"/>
      <c r="D3" s="501"/>
      <c r="E3" s="501"/>
      <c r="F3" s="501"/>
      <c r="G3" s="501"/>
      <c r="H3" s="501"/>
      <c r="I3" s="50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t="s">
        <v>343</v>
      </c>
      <c r="AK3" s="547">
        <v>1</v>
      </c>
      <c r="AL3" s="547"/>
      <c r="AM3" s="492" t="s">
        <v>344</v>
      </c>
      <c r="AN3" s="547">
        <v>2</v>
      </c>
      <c r="AO3" s="547"/>
      <c r="AP3" s="492" t="s">
        <v>345</v>
      </c>
      <c r="AQ3" s="492" t="s">
        <v>616</v>
      </c>
    </row>
    <row r="4" spans="1:43" ht="18" customHeight="1">
      <c r="A4" s="500" t="s">
        <v>617</v>
      </c>
      <c r="B4" s="493"/>
      <c r="C4" s="503"/>
      <c r="D4" s="503"/>
      <c r="E4" s="503"/>
      <c r="F4" s="503"/>
      <c r="G4" s="503"/>
      <c r="H4" s="503"/>
      <c r="I4" s="503"/>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row>
    <row r="5" spans="1:43" ht="9" customHeight="1">
      <c r="A5" s="504"/>
      <c r="B5" s="504"/>
      <c r="C5" s="504"/>
      <c r="D5" s="504"/>
      <c r="E5" s="504"/>
      <c r="F5" s="504"/>
      <c r="G5" s="504"/>
      <c r="H5" s="504"/>
      <c r="I5" s="504"/>
      <c r="S5" s="504"/>
      <c r="AC5" s="504"/>
      <c r="AD5" s="504"/>
      <c r="AE5" s="504"/>
      <c r="AF5" s="504"/>
      <c r="AG5" s="504"/>
      <c r="AH5" s="504"/>
      <c r="AI5" s="504"/>
      <c r="AJ5" s="504"/>
      <c r="AK5" s="504"/>
      <c r="AL5" s="504"/>
      <c r="AM5" s="504"/>
      <c r="AN5" s="504"/>
      <c r="AO5" s="504"/>
      <c r="AP5" s="504"/>
      <c r="AQ5" s="504"/>
    </row>
    <row r="6" spans="1:42" ht="26.25" customHeight="1">
      <c r="A6" s="504"/>
      <c r="B6" s="504"/>
      <c r="C6" s="504"/>
      <c r="O6" s="594" t="s">
        <v>65</v>
      </c>
      <c r="P6" s="594"/>
      <c r="Q6" s="594"/>
      <c r="R6" s="594"/>
      <c r="S6" s="589" t="s">
        <v>66</v>
      </c>
      <c r="T6" s="589"/>
      <c r="U6" s="589"/>
      <c r="V6" s="589"/>
      <c r="W6" s="589"/>
      <c r="X6" s="593"/>
      <c r="Y6" s="593"/>
      <c r="Z6" s="593"/>
      <c r="AA6" s="593"/>
      <c r="AB6" s="593"/>
      <c r="AC6" s="593"/>
      <c r="AD6" s="593"/>
      <c r="AE6" s="593"/>
      <c r="AF6" s="593"/>
      <c r="AG6" s="593"/>
      <c r="AH6" s="593"/>
      <c r="AI6" s="593"/>
      <c r="AJ6" s="593"/>
      <c r="AK6" s="593"/>
      <c r="AL6" s="593"/>
      <c r="AM6" s="593"/>
      <c r="AN6" s="593"/>
      <c r="AO6" s="593"/>
      <c r="AP6" s="593"/>
    </row>
    <row r="7" spans="1:43" ht="26.25" customHeight="1">
      <c r="A7" s="507"/>
      <c r="B7" s="507"/>
      <c r="C7" s="507"/>
      <c r="S7" s="589" t="s">
        <v>67</v>
      </c>
      <c r="T7" s="589"/>
      <c r="U7" s="589"/>
      <c r="V7" s="589"/>
      <c r="W7" s="589"/>
      <c r="X7" s="590"/>
      <c r="Y7" s="590"/>
      <c r="Z7" s="590"/>
      <c r="AA7" s="590"/>
      <c r="AB7" s="590"/>
      <c r="AC7" s="590"/>
      <c r="AD7" s="590"/>
      <c r="AE7" s="590"/>
      <c r="AF7" s="590"/>
      <c r="AG7" s="590"/>
      <c r="AH7" s="590"/>
      <c r="AI7" s="590"/>
      <c r="AJ7" s="590"/>
      <c r="AK7" s="590"/>
      <c r="AL7" s="590"/>
      <c r="AM7" s="590"/>
      <c r="AN7" s="590"/>
      <c r="AO7" s="590"/>
      <c r="AP7" s="590"/>
      <c r="AQ7" s="493"/>
    </row>
    <row r="8" spans="1:43" ht="18.75" customHeight="1">
      <c r="A8" s="507"/>
      <c r="B8" s="507"/>
      <c r="C8" s="507"/>
      <c r="S8" s="589" t="s">
        <v>618</v>
      </c>
      <c r="T8" s="589"/>
      <c r="U8" s="589"/>
      <c r="V8" s="589"/>
      <c r="W8" s="589"/>
      <c r="X8" s="590"/>
      <c r="Y8" s="590"/>
      <c r="Z8" s="590"/>
      <c r="AA8" s="590"/>
      <c r="AB8" s="590"/>
      <c r="AC8" s="590"/>
      <c r="AD8" s="590"/>
      <c r="AE8" s="590"/>
      <c r="AF8" s="590"/>
      <c r="AG8" s="590"/>
      <c r="AH8" s="590"/>
      <c r="AI8" s="590"/>
      <c r="AJ8" s="590"/>
      <c r="AK8" s="590"/>
      <c r="AL8" s="590"/>
      <c r="AM8" s="590"/>
      <c r="AN8" s="590"/>
      <c r="AO8" s="590"/>
      <c r="AP8" s="590"/>
      <c r="AQ8" s="493"/>
    </row>
    <row r="9" spans="1:43" ht="26.25" customHeight="1">
      <c r="A9" s="507"/>
      <c r="B9" s="507"/>
      <c r="C9" s="507"/>
      <c r="S9" s="589" t="s">
        <v>68</v>
      </c>
      <c r="T9" s="589"/>
      <c r="U9" s="589"/>
      <c r="V9" s="589"/>
      <c r="W9" s="589"/>
      <c r="X9" s="590"/>
      <c r="Y9" s="590"/>
      <c r="Z9" s="590"/>
      <c r="AA9" s="590"/>
      <c r="AB9" s="590"/>
      <c r="AC9" s="590"/>
      <c r="AD9" s="590"/>
      <c r="AE9" s="590"/>
      <c r="AF9" s="590"/>
      <c r="AG9" s="590"/>
      <c r="AH9" s="590"/>
      <c r="AI9" s="590"/>
      <c r="AJ9" s="590"/>
      <c r="AK9" s="590"/>
      <c r="AL9" s="590"/>
      <c r="AM9" s="590"/>
      <c r="AN9" s="590"/>
      <c r="AO9" s="590"/>
      <c r="AP9" s="590"/>
      <c r="AQ9" s="493" t="s">
        <v>69</v>
      </c>
    </row>
    <row r="10" spans="1:43" ht="26.25" customHeight="1">
      <c r="A10" s="507"/>
      <c r="B10" s="507"/>
      <c r="C10" s="507"/>
      <c r="S10" s="589" t="s">
        <v>614</v>
      </c>
      <c r="T10" s="589"/>
      <c r="U10" s="589"/>
      <c r="V10" s="589"/>
      <c r="W10" s="589"/>
      <c r="X10" s="590"/>
      <c r="Y10" s="590"/>
      <c r="Z10" s="590"/>
      <c r="AA10" s="590"/>
      <c r="AB10" s="590"/>
      <c r="AC10" s="590"/>
      <c r="AD10" s="590"/>
      <c r="AE10" s="590"/>
      <c r="AF10" s="590"/>
      <c r="AG10" s="590"/>
      <c r="AH10" s="590"/>
      <c r="AI10" s="590"/>
      <c r="AJ10" s="590"/>
      <c r="AK10" s="590"/>
      <c r="AL10" s="590"/>
      <c r="AM10" s="590"/>
      <c r="AN10" s="590"/>
      <c r="AO10" s="590"/>
      <c r="AP10" s="590"/>
      <c r="AQ10" s="493"/>
    </row>
    <row r="11" spans="1:43" ht="26.25" customHeight="1">
      <c r="A11" s="507"/>
      <c r="B11" s="507"/>
      <c r="C11" s="507"/>
      <c r="S11" s="589" t="s">
        <v>70</v>
      </c>
      <c r="T11" s="589"/>
      <c r="U11" s="589"/>
      <c r="V11" s="589"/>
      <c r="W11" s="589"/>
      <c r="X11" s="593"/>
      <c r="Y11" s="593"/>
      <c r="Z11" s="593"/>
      <c r="AA11" s="593"/>
      <c r="AB11" s="593"/>
      <c r="AC11" s="593"/>
      <c r="AD11" s="593"/>
      <c r="AE11" s="593"/>
      <c r="AF11" s="593"/>
      <c r="AG11" s="593"/>
      <c r="AH11" s="593"/>
      <c r="AI11" s="593"/>
      <c r="AJ11" s="593"/>
      <c r="AK11" s="593"/>
      <c r="AL11" s="593"/>
      <c r="AM11" s="593"/>
      <c r="AN11" s="593"/>
      <c r="AO11" s="593"/>
      <c r="AP11" s="593"/>
      <c r="AQ11" s="494"/>
    </row>
    <row r="12" spans="1:43" ht="18.75" customHeight="1">
      <c r="A12" s="507"/>
      <c r="B12" s="507"/>
      <c r="C12" s="507"/>
      <c r="S12" s="509"/>
      <c r="T12" s="508"/>
      <c r="U12" s="508"/>
      <c r="V12" s="508"/>
      <c r="W12" s="504"/>
      <c r="X12" s="510"/>
      <c r="Y12" s="510"/>
      <c r="Z12" s="510"/>
      <c r="AA12" s="510"/>
      <c r="AB12" s="511"/>
      <c r="AC12" s="512"/>
      <c r="AD12" s="509"/>
      <c r="AE12" s="509"/>
      <c r="AF12" s="509"/>
      <c r="AG12" s="509"/>
      <c r="AH12" s="509"/>
      <c r="AI12" s="509"/>
      <c r="AJ12" s="509"/>
      <c r="AK12" s="509"/>
      <c r="AL12" s="509"/>
      <c r="AM12" s="509"/>
      <c r="AN12" s="509"/>
      <c r="AO12" s="511"/>
      <c r="AP12" s="511"/>
      <c r="AQ12" s="494"/>
    </row>
    <row r="13" spans="1:42" ht="27" customHeight="1">
      <c r="A13" s="507"/>
      <c r="B13" s="507"/>
      <c r="C13" s="507"/>
      <c r="O13" s="594" t="s">
        <v>71</v>
      </c>
      <c r="P13" s="594"/>
      <c r="Q13" s="594"/>
      <c r="R13" s="594"/>
      <c r="S13" s="589" t="s">
        <v>66</v>
      </c>
      <c r="T13" s="589"/>
      <c r="U13" s="589"/>
      <c r="V13" s="589"/>
      <c r="W13" s="589"/>
      <c r="X13" s="593"/>
      <c r="Y13" s="593"/>
      <c r="Z13" s="593"/>
      <c r="AA13" s="593"/>
      <c r="AB13" s="593"/>
      <c r="AC13" s="593"/>
      <c r="AD13" s="593"/>
      <c r="AE13" s="593"/>
      <c r="AF13" s="593"/>
      <c r="AG13" s="593"/>
      <c r="AH13" s="593"/>
      <c r="AI13" s="593"/>
      <c r="AJ13" s="593"/>
      <c r="AK13" s="593"/>
      <c r="AL13" s="593"/>
      <c r="AM13" s="593"/>
      <c r="AN13" s="593"/>
      <c r="AO13" s="593"/>
      <c r="AP13" s="593"/>
    </row>
    <row r="14" spans="1:43" ht="27" customHeight="1">
      <c r="A14" s="504"/>
      <c r="B14" s="504"/>
      <c r="C14" s="504"/>
      <c r="D14" s="497"/>
      <c r="E14" s="497"/>
      <c r="S14" s="589" t="s">
        <v>67</v>
      </c>
      <c r="T14" s="589"/>
      <c r="U14" s="589"/>
      <c r="V14" s="589"/>
      <c r="W14" s="589"/>
      <c r="X14" s="590"/>
      <c r="Y14" s="590"/>
      <c r="Z14" s="590"/>
      <c r="AA14" s="590"/>
      <c r="AB14" s="590"/>
      <c r="AC14" s="590"/>
      <c r="AD14" s="590"/>
      <c r="AE14" s="590"/>
      <c r="AF14" s="590"/>
      <c r="AG14" s="590"/>
      <c r="AH14" s="590"/>
      <c r="AI14" s="590"/>
      <c r="AJ14" s="590"/>
      <c r="AK14" s="590"/>
      <c r="AL14" s="590"/>
      <c r="AM14" s="590"/>
      <c r="AN14" s="590"/>
      <c r="AO14" s="590"/>
      <c r="AP14" s="590"/>
      <c r="AQ14" s="493"/>
    </row>
    <row r="15" spans="1:43" ht="27" customHeight="1">
      <c r="A15" s="507"/>
      <c r="B15" s="507"/>
      <c r="C15" s="507"/>
      <c r="D15" s="497"/>
      <c r="E15" s="497"/>
      <c r="S15" s="589" t="s">
        <v>72</v>
      </c>
      <c r="T15" s="589"/>
      <c r="U15" s="589"/>
      <c r="V15" s="589"/>
      <c r="W15" s="589"/>
      <c r="X15" s="590"/>
      <c r="Y15" s="590"/>
      <c r="Z15" s="590"/>
      <c r="AA15" s="590"/>
      <c r="AB15" s="590"/>
      <c r="AC15" s="590"/>
      <c r="AD15" s="590"/>
      <c r="AE15" s="590"/>
      <c r="AF15" s="590"/>
      <c r="AG15" s="590"/>
      <c r="AH15" s="590"/>
      <c r="AI15" s="590"/>
      <c r="AJ15" s="590"/>
      <c r="AK15" s="590"/>
      <c r="AL15" s="590"/>
      <c r="AM15" s="590"/>
      <c r="AN15" s="590"/>
      <c r="AO15" s="590"/>
      <c r="AP15" s="590"/>
      <c r="AQ15" s="493"/>
    </row>
    <row r="16" spans="1:43" ht="27" customHeight="1">
      <c r="A16" s="507"/>
      <c r="B16" s="507"/>
      <c r="C16" s="507"/>
      <c r="D16" s="497"/>
      <c r="E16" s="497"/>
      <c r="S16" s="589" t="s">
        <v>73</v>
      </c>
      <c r="T16" s="589"/>
      <c r="U16" s="589"/>
      <c r="V16" s="589"/>
      <c r="W16" s="589"/>
      <c r="X16" s="590"/>
      <c r="Y16" s="590"/>
      <c r="Z16" s="590"/>
      <c r="AA16" s="590"/>
      <c r="AB16" s="590"/>
      <c r="AC16" s="590"/>
      <c r="AD16" s="590"/>
      <c r="AE16" s="590"/>
      <c r="AF16" s="590"/>
      <c r="AG16" s="590"/>
      <c r="AH16" s="590"/>
      <c r="AI16" s="590"/>
      <c r="AJ16" s="590"/>
      <c r="AK16" s="590"/>
      <c r="AL16" s="590"/>
      <c r="AM16" s="590"/>
      <c r="AN16" s="590"/>
      <c r="AO16" s="590"/>
      <c r="AP16" s="590"/>
      <c r="AQ16" s="493" t="s">
        <v>69</v>
      </c>
    </row>
    <row r="17" spans="1:39" ht="18.75" customHeight="1">
      <c r="A17" s="513"/>
      <c r="B17" s="513"/>
      <c r="D17" s="497"/>
      <c r="E17" s="497"/>
      <c r="F17" s="497"/>
      <c r="G17" s="497"/>
      <c r="W17" s="514"/>
      <c r="X17" s="514"/>
      <c r="Y17" s="514"/>
      <c r="Z17" s="514"/>
      <c r="AA17" s="514"/>
      <c r="AM17" s="505"/>
    </row>
    <row r="18" spans="1:43" ht="24.75" customHeight="1">
      <c r="A18" s="591" t="s">
        <v>346</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row>
    <row r="19" spans="1:43" ht="24.75" customHeight="1">
      <c r="A19" s="591" t="s">
        <v>619</v>
      </c>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row>
    <row r="20" spans="1:43" ht="24.75" customHeight="1">
      <c r="A20" s="592" t="s">
        <v>347</v>
      </c>
      <c r="B20" s="592"/>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row>
    <row r="21" spans="1:9" ht="22.5" customHeight="1">
      <c r="A21" s="515"/>
      <c r="B21" s="515"/>
      <c r="C21" s="513"/>
      <c r="D21" s="513"/>
      <c r="E21" s="516"/>
      <c r="F21" s="517"/>
      <c r="G21" s="517"/>
      <c r="H21" s="516"/>
      <c r="I21" s="516"/>
    </row>
    <row r="22" spans="1:43" ht="57" customHeight="1">
      <c r="A22" s="568" t="s">
        <v>640</v>
      </c>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row>
    <row r="23" spans="1:43" ht="44.25" customHeight="1">
      <c r="A23" s="568" t="s">
        <v>615</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row>
    <row r="24" spans="1:23" ht="21.75" customHeight="1">
      <c r="A24" s="493"/>
      <c r="B24" s="513"/>
      <c r="C24" s="513"/>
      <c r="D24" s="516"/>
      <c r="E24" s="516"/>
      <c r="F24" s="517"/>
      <c r="G24" s="517"/>
      <c r="H24" s="516"/>
      <c r="I24" s="516"/>
      <c r="V24" s="587"/>
      <c r="W24" s="587"/>
    </row>
    <row r="25" spans="1:43" ht="19.5" customHeight="1">
      <c r="A25" s="580" t="s">
        <v>620</v>
      </c>
      <c r="B25" s="580"/>
      <c r="C25" s="580"/>
      <c r="D25" s="580"/>
      <c r="E25" s="580"/>
      <c r="F25" s="580"/>
      <c r="G25" s="580"/>
      <c r="H25" s="580"/>
      <c r="I25" s="580"/>
      <c r="J25" s="580"/>
      <c r="K25" s="518" t="s">
        <v>621</v>
      </c>
      <c r="L25" s="586" t="s">
        <v>622</v>
      </c>
      <c r="M25" s="586"/>
      <c r="N25" s="586"/>
      <c r="O25" s="586"/>
      <c r="P25" s="588"/>
      <c r="Q25" s="588"/>
      <c r="R25" s="518"/>
      <c r="S25" s="518" t="s">
        <v>623</v>
      </c>
      <c r="T25" s="518"/>
      <c r="U25" s="587"/>
      <c r="V25" s="587"/>
      <c r="W25" s="587"/>
      <c r="X25" s="587"/>
      <c r="Y25" s="587"/>
      <c r="Z25" s="587"/>
      <c r="AA25" s="518"/>
      <c r="AB25" s="492"/>
      <c r="AC25" s="518"/>
      <c r="AD25" s="518"/>
      <c r="AE25" s="518"/>
      <c r="AF25" s="518"/>
      <c r="AG25" s="518"/>
      <c r="AH25" s="518"/>
      <c r="AI25" s="518"/>
      <c r="AJ25" s="518"/>
      <c r="AK25" s="518"/>
      <c r="AN25" s="492"/>
      <c r="AO25" s="492"/>
      <c r="AP25" s="492"/>
      <c r="AQ25" s="492"/>
    </row>
    <row r="26" spans="1:43" ht="14.25" customHeight="1">
      <c r="A26" s="493"/>
      <c r="B26" s="493"/>
      <c r="C26" s="493"/>
      <c r="D26" s="494"/>
      <c r="E26" s="494"/>
      <c r="F26" s="495"/>
      <c r="G26" s="495"/>
      <c r="H26" s="494"/>
      <c r="I26" s="494"/>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row>
    <row r="27" spans="1:43" ht="19.5" customHeight="1">
      <c r="A27" s="519" t="s">
        <v>624</v>
      </c>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1"/>
    </row>
    <row r="28" spans="1:46" ht="39" customHeight="1">
      <c r="A28" s="562"/>
      <c r="B28" s="563"/>
      <c r="C28" s="563"/>
      <c r="D28" s="563"/>
      <c r="E28" s="563"/>
      <c r="F28" s="563"/>
      <c r="G28" s="585" t="s">
        <v>75</v>
      </c>
      <c r="H28" s="585"/>
      <c r="I28" s="565"/>
      <c r="J28" s="565"/>
      <c r="K28" s="565"/>
      <c r="L28" s="565"/>
      <c r="M28" s="565"/>
      <c r="N28" s="565"/>
      <c r="O28" s="585" t="s">
        <v>76</v>
      </c>
      <c r="P28" s="585"/>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c r="AQ28" s="567"/>
      <c r="AS28" s="520"/>
      <c r="AT28" s="520"/>
    </row>
    <row r="29" spans="1:43" ht="11.25" customHeight="1">
      <c r="A29" s="492"/>
      <c r="B29" s="492"/>
      <c r="C29" s="521"/>
      <c r="D29" s="521"/>
      <c r="E29" s="522"/>
      <c r="G29" s="495"/>
      <c r="H29" s="494"/>
      <c r="I29" s="494"/>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row>
    <row r="30" spans="1:43" ht="18" customHeight="1">
      <c r="A30" s="580" t="s">
        <v>625</v>
      </c>
      <c r="B30" s="580"/>
      <c r="C30" s="580"/>
      <c r="D30" s="580"/>
      <c r="E30" s="580"/>
      <c r="F30" s="580"/>
      <c r="G30" s="580"/>
      <c r="H30" s="580"/>
      <c r="I30" s="580"/>
      <c r="J30" s="580"/>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row>
    <row r="31" spans="1:43" ht="15.75" customHeight="1">
      <c r="A31" s="507"/>
      <c r="B31" s="507"/>
      <c r="C31" s="507"/>
      <c r="D31" s="507"/>
      <c r="E31" s="507"/>
      <c r="F31" s="507"/>
      <c r="G31" s="507"/>
      <c r="H31" s="507"/>
      <c r="I31" s="507"/>
      <c r="J31" s="507"/>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row>
    <row r="32" spans="1:43" ht="39.75" customHeight="1">
      <c r="A32" s="550" t="s">
        <v>77</v>
      </c>
      <c r="B32" s="551"/>
      <c r="C32" s="551"/>
      <c r="D32" s="551"/>
      <c r="E32" s="552"/>
      <c r="F32" s="523"/>
      <c r="G32" s="524"/>
      <c r="H32" s="524"/>
      <c r="I32" s="524"/>
      <c r="J32" s="525" t="s">
        <v>60</v>
      </c>
      <c r="K32" s="579"/>
      <c r="L32" s="579"/>
      <c r="M32" s="524" t="s">
        <v>61</v>
      </c>
      <c r="N32" s="579"/>
      <c r="O32" s="579"/>
      <c r="P32" s="524" t="s">
        <v>62</v>
      </c>
      <c r="Q32" s="579"/>
      <c r="R32" s="579"/>
      <c r="S32" s="524" t="s">
        <v>626</v>
      </c>
      <c r="T32" s="524"/>
      <c r="U32" s="524"/>
      <c r="V32" s="526"/>
      <c r="W32" s="550" t="s">
        <v>78</v>
      </c>
      <c r="X32" s="551"/>
      <c r="Y32" s="551"/>
      <c r="Z32" s="551"/>
      <c r="AA32" s="552"/>
      <c r="AB32" s="524"/>
      <c r="AC32" s="524"/>
      <c r="AD32" s="524"/>
      <c r="AE32" s="524"/>
      <c r="AF32" s="525" t="s">
        <v>60</v>
      </c>
      <c r="AG32" s="579"/>
      <c r="AH32" s="579"/>
      <c r="AI32" s="524" t="s">
        <v>61</v>
      </c>
      <c r="AJ32" s="579"/>
      <c r="AK32" s="579"/>
      <c r="AL32" s="524" t="s">
        <v>62</v>
      </c>
      <c r="AM32" s="579"/>
      <c r="AN32" s="579"/>
      <c r="AO32" s="524" t="s">
        <v>626</v>
      </c>
      <c r="AP32" s="524"/>
      <c r="AQ32" s="526"/>
    </row>
    <row r="33" spans="1:43" ht="42.75" customHeight="1">
      <c r="A33" s="493"/>
      <c r="B33" s="492"/>
      <c r="C33" s="492"/>
      <c r="D33" s="521"/>
      <c r="E33" s="521"/>
      <c r="F33" s="522"/>
      <c r="G33" s="493"/>
      <c r="H33" s="493"/>
      <c r="I33" s="494"/>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row>
    <row r="34" spans="1:43" ht="39" customHeight="1">
      <c r="A34" s="580" t="s">
        <v>79</v>
      </c>
      <c r="B34" s="580"/>
      <c r="C34" s="580"/>
      <c r="D34" s="580"/>
      <c r="E34" s="580"/>
      <c r="F34" s="580"/>
      <c r="G34" s="580"/>
      <c r="H34" s="580"/>
      <c r="I34" s="580"/>
      <c r="J34" s="581"/>
      <c r="K34" s="582"/>
      <c r="L34" s="583"/>
      <c r="M34" s="583"/>
      <c r="N34" s="583"/>
      <c r="O34" s="583"/>
      <c r="P34" s="583"/>
      <c r="Q34" s="583"/>
      <c r="R34" s="583"/>
      <c r="S34" s="583"/>
      <c r="T34" s="583"/>
      <c r="U34" s="583"/>
      <c r="V34" s="583"/>
      <c r="W34" s="583"/>
      <c r="X34" s="583"/>
      <c r="Y34" s="583"/>
      <c r="Z34" s="583"/>
      <c r="AA34" s="583"/>
      <c r="AB34" s="583"/>
      <c r="AC34" s="583"/>
      <c r="AD34" s="584"/>
      <c r="AE34" s="578" t="s">
        <v>627</v>
      </c>
      <c r="AF34" s="578"/>
      <c r="AG34" s="578"/>
      <c r="AH34" s="578"/>
      <c r="AI34" s="578"/>
      <c r="AJ34" s="578"/>
      <c r="AK34" s="578"/>
      <c r="AL34" s="578"/>
      <c r="AM34" s="578"/>
      <c r="AN34" s="578"/>
      <c r="AO34" s="578"/>
      <c r="AP34" s="578"/>
      <c r="AQ34" s="578"/>
    </row>
    <row r="35" spans="1:43" ht="29.25" customHeight="1">
      <c r="A35" s="493"/>
      <c r="B35" s="493"/>
      <c r="C35" s="493"/>
      <c r="D35" s="493"/>
      <c r="E35" s="494"/>
      <c r="F35" s="527"/>
      <c r="I35" s="494"/>
      <c r="J35" s="492"/>
      <c r="K35" s="492"/>
      <c r="L35" s="492"/>
      <c r="M35" s="492"/>
      <c r="N35" s="492"/>
      <c r="O35" s="492"/>
      <c r="P35" s="492"/>
      <c r="Q35" s="492"/>
      <c r="R35" s="492"/>
      <c r="S35" s="492"/>
      <c r="T35" s="492"/>
      <c r="U35" s="492"/>
      <c r="V35" s="492"/>
      <c r="W35" s="492"/>
      <c r="X35" s="492"/>
      <c r="Y35" s="492"/>
      <c r="Z35" s="492"/>
      <c r="AA35" s="492"/>
      <c r="AB35" s="492"/>
      <c r="AC35" s="492"/>
      <c r="AD35" s="492"/>
      <c r="AE35" s="578" t="s">
        <v>628</v>
      </c>
      <c r="AF35" s="578"/>
      <c r="AG35" s="578"/>
      <c r="AH35" s="578"/>
      <c r="AI35" s="578"/>
      <c r="AJ35" s="578"/>
      <c r="AK35" s="578"/>
      <c r="AL35" s="578"/>
      <c r="AM35" s="578"/>
      <c r="AN35" s="578"/>
      <c r="AO35" s="578"/>
      <c r="AP35" s="578"/>
      <c r="AQ35" s="578"/>
    </row>
    <row r="36" spans="1:43" ht="29.25" customHeight="1">
      <c r="A36" s="568" t="s">
        <v>348</v>
      </c>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row>
    <row r="37" spans="1:43" ht="23.25"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row>
    <row r="38" spans="1:43" ht="15.75" customHeight="1">
      <c r="A38" s="493"/>
      <c r="B38" s="493"/>
      <c r="C38" s="493"/>
      <c r="D38" s="494"/>
      <c r="E38" s="494"/>
      <c r="F38" s="495"/>
      <c r="G38" s="495"/>
      <c r="H38" s="493"/>
      <c r="I38" s="493"/>
      <c r="J38" s="492"/>
      <c r="K38" s="492"/>
      <c r="L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row>
    <row r="39" spans="1:43" ht="18" customHeight="1">
      <c r="A39" s="493" t="s">
        <v>80</v>
      </c>
      <c r="B39" s="493"/>
      <c r="C39" s="493"/>
      <c r="D39" s="493"/>
      <c r="E39" s="494"/>
      <c r="F39" s="527"/>
      <c r="G39" s="527"/>
      <c r="H39" s="494"/>
      <c r="I39" s="507" t="s">
        <v>349</v>
      </c>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row>
    <row r="40" spans="1:43" ht="36.75" customHeight="1">
      <c r="A40" s="569" t="s">
        <v>81</v>
      </c>
      <c r="B40" s="570"/>
      <c r="C40" s="570"/>
      <c r="D40" s="570"/>
      <c r="E40" s="571"/>
      <c r="F40" s="572"/>
      <c r="G40" s="573"/>
      <c r="H40" s="573"/>
      <c r="I40" s="573"/>
      <c r="J40" s="573"/>
      <c r="K40" s="573"/>
      <c r="L40" s="573"/>
      <c r="M40" s="573"/>
      <c r="N40" s="573"/>
      <c r="O40" s="573"/>
      <c r="P40" s="573"/>
      <c r="Q40" s="573"/>
      <c r="R40" s="573"/>
      <c r="S40" s="573"/>
      <c r="T40" s="573"/>
      <c r="U40" s="573"/>
      <c r="V40" s="574"/>
      <c r="W40" s="550" t="s">
        <v>82</v>
      </c>
      <c r="X40" s="551"/>
      <c r="Y40" s="551"/>
      <c r="Z40" s="552"/>
      <c r="AA40" s="572"/>
      <c r="AB40" s="573"/>
      <c r="AC40" s="573"/>
      <c r="AD40" s="573"/>
      <c r="AE40" s="573"/>
      <c r="AF40" s="573"/>
      <c r="AG40" s="573"/>
      <c r="AH40" s="573"/>
      <c r="AI40" s="573"/>
      <c r="AJ40" s="573"/>
      <c r="AK40" s="573"/>
      <c r="AL40" s="573"/>
      <c r="AM40" s="573"/>
      <c r="AN40" s="573"/>
      <c r="AO40" s="573"/>
      <c r="AP40" s="573"/>
      <c r="AQ40" s="574"/>
    </row>
    <row r="41" spans="1:43" ht="36.75" customHeight="1">
      <c r="A41" s="569" t="s">
        <v>83</v>
      </c>
      <c r="B41" s="570"/>
      <c r="C41" s="570"/>
      <c r="D41" s="570"/>
      <c r="E41" s="571"/>
      <c r="F41" s="575"/>
      <c r="G41" s="576"/>
      <c r="H41" s="576"/>
      <c r="I41" s="576"/>
      <c r="J41" s="576"/>
      <c r="K41" s="576"/>
      <c r="L41" s="576"/>
      <c r="M41" s="576"/>
      <c r="N41" s="576"/>
      <c r="O41" s="576"/>
      <c r="P41" s="576"/>
      <c r="Q41" s="576"/>
      <c r="R41" s="576"/>
      <c r="S41" s="576"/>
      <c r="T41" s="576"/>
      <c r="U41" s="576"/>
      <c r="V41" s="577"/>
      <c r="W41" s="550" t="s">
        <v>629</v>
      </c>
      <c r="X41" s="551"/>
      <c r="Y41" s="551"/>
      <c r="Z41" s="552"/>
      <c r="AA41" s="575"/>
      <c r="AB41" s="576"/>
      <c r="AC41" s="576"/>
      <c r="AD41" s="576"/>
      <c r="AE41" s="576"/>
      <c r="AF41" s="576"/>
      <c r="AG41" s="576"/>
      <c r="AH41" s="533" t="s">
        <v>630</v>
      </c>
      <c r="AI41" s="576"/>
      <c r="AJ41" s="576"/>
      <c r="AK41" s="576"/>
      <c r="AL41" s="576"/>
      <c r="AM41" s="576"/>
      <c r="AN41" s="576"/>
      <c r="AO41" s="576"/>
      <c r="AP41" s="576"/>
      <c r="AQ41" s="577"/>
    </row>
    <row r="42" spans="1:43" ht="14.25">
      <c r="A42" s="554" t="s">
        <v>84</v>
      </c>
      <c r="B42" s="555"/>
      <c r="C42" s="555"/>
      <c r="D42" s="555"/>
      <c r="E42" s="556"/>
      <c r="F42" s="528" t="s">
        <v>624</v>
      </c>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1"/>
    </row>
    <row r="43" spans="1:43" ht="30.75" customHeight="1">
      <c r="A43" s="557"/>
      <c r="B43" s="558"/>
      <c r="C43" s="558"/>
      <c r="D43" s="558"/>
      <c r="E43" s="559"/>
      <c r="F43" s="562"/>
      <c r="G43" s="563"/>
      <c r="H43" s="563"/>
      <c r="I43" s="563"/>
      <c r="J43" s="563"/>
      <c r="K43" s="564" t="s">
        <v>85</v>
      </c>
      <c r="L43" s="564"/>
      <c r="M43" s="565"/>
      <c r="N43" s="565"/>
      <c r="O43" s="565"/>
      <c r="P43" s="565"/>
      <c r="Q43" s="565"/>
      <c r="R43" s="565"/>
      <c r="S43" s="564" t="s">
        <v>76</v>
      </c>
      <c r="T43" s="564"/>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7"/>
    </row>
    <row r="44" spans="1:43" ht="36" customHeight="1">
      <c r="A44" s="550" t="s">
        <v>86</v>
      </c>
      <c r="B44" s="551"/>
      <c r="C44" s="551"/>
      <c r="D44" s="551"/>
      <c r="E44" s="552"/>
      <c r="F44" s="529" t="s">
        <v>631</v>
      </c>
      <c r="G44" s="548"/>
      <c r="H44" s="548"/>
      <c r="I44" s="548"/>
      <c r="J44" s="548"/>
      <c r="K44" s="530" t="s">
        <v>623</v>
      </c>
      <c r="L44" s="548"/>
      <c r="M44" s="548"/>
      <c r="N44" s="548"/>
      <c r="O44" s="548"/>
      <c r="P44" s="548"/>
      <c r="Q44" s="531" t="s">
        <v>632</v>
      </c>
      <c r="R44" s="548"/>
      <c r="S44" s="548"/>
      <c r="T44" s="548"/>
      <c r="U44" s="548"/>
      <c r="V44" s="549"/>
      <c r="W44" s="550" t="s">
        <v>87</v>
      </c>
      <c r="X44" s="551"/>
      <c r="Y44" s="551"/>
      <c r="Z44" s="551"/>
      <c r="AA44" s="529" t="s">
        <v>631</v>
      </c>
      <c r="AB44" s="548"/>
      <c r="AC44" s="548"/>
      <c r="AD44" s="548"/>
      <c r="AE44" s="548"/>
      <c r="AF44" s="530" t="s">
        <v>623</v>
      </c>
      <c r="AG44" s="548"/>
      <c r="AH44" s="548"/>
      <c r="AI44" s="548"/>
      <c r="AJ44" s="548"/>
      <c r="AK44" s="548"/>
      <c r="AL44" s="531" t="s">
        <v>632</v>
      </c>
      <c r="AM44" s="548"/>
      <c r="AN44" s="548"/>
      <c r="AO44" s="548"/>
      <c r="AP44" s="548"/>
      <c r="AQ44" s="549"/>
    </row>
    <row r="45" spans="1:43" ht="36" customHeight="1">
      <c r="A45" s="553" t="s">
        <v>88</v>
      </c>
      <c r="B45" s="551"/>
      <c r="C45" s="551"/>
      <c r="D45" s="551"/>
      <c r="E45" s="552"/>
      <c r="F45" s="529" t="s">
        <v>631</v>
      </c>
      <c r="G45" s="548"/>
      <c r="H45" s="548"/>
      <c r="I45" s="548"/>
      <c r="J45" s="548"/>
      <c r="K45" s="530" t="s">
        <v>623</v>
      </c>
      <c r="L45" s="548"/>
      <c r="M45" s="548"/>
      <c r="N45" s="548"/>
      <c r="O45" s="548"/>
      <c r="P45" s="548"/>
      <c r="Q45" s="531" t="s">
        <v>632</v>
      </c>
      <c r="R45" s="548"/>
      <c r="S45" s="548"/>
      <c r="T45" s="548"/>
      <c r="U45" s="548"/>
      <c r="V45" s="549"/>
      <c r="W45" s="518"/>
      <c r="X45" s="518"/>
      <c r="Y45" s="518"/>
      <c r="Z45" s="518"/>
      <c r="AA45" s="518"/>
      <c r="AB45" s="518"/>
      <c r="AC45" s="518"/>
      <c r="AD45" s="518"/>
      <c r="AE45" s="518"/>
      <c r="AF45" s="518"/>
      <c r="AG45" s="518"/>
      <c r="AH45" s="518"/>
      <c r="AI45" s="518"/>
      <c r="AJ45" s="518"/>
      <c r="AK45" s="518"/>
      <c r="AL45" s="518"/>
      <c r="AM45" s="518"/>
      <c r="AN45" s="518"/>
      <c r="AO45" s="518"/>
      <c r="AP45" s="518"/>
      <c r="AQ45" s="518"/>
    </row>
    <row r="46" spans="1:43" ht="61.5" customHeight="1">
      <c r="A46" s="545" t="s">
        <v>591</v>
      </c>
      <c r="B46" s="545"/>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45"/>
      <c r="AO46" s="545"/>
      <c r="AP46" s="545"/>
      <c r="AQ46" s="545"/>
    </row>
    <row r="47" spans="1:43" ht="18" customHeight="1">
      <c r="A47" s="492" t="s">
        <v>342</v>
      </c>
      <c r="B47" s="493"/>
      <c r="C47" s="493"/>
      <c r="D47" s="494"/>
      <c r="E47" s="494"/>
      <c r="F47" s="495"/>
      <c r="G47" s="495"/>
      <c r="H47" s="493"/>
      <c r="I47" s="496"/>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2"/>
    </row>
    <row r="48" spans="1:43" ht="18" customHeight="1">
      <c r="A48" s="498"/>
      <c r="B48" s="493"/>
      <c r="C48" s="493"/>
      <c r="D48" s="494"/>
      <c r="E48" s="494"/>
      <c r="F48" s="495"/>
      <c r="G48" s="495"/>
      <c r="H48" s="493"/>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9" t="s">
        <v>60</v>
      </c>
      <c r="AI48" s="546"/>
      <c r="AJ48" s="546"/>
      <c r="AK48" s="492" t="s">
        <v>61</v>
      </c>
      <c r="AL48" s="546"/>
      <c r="AM48" s="546"/>
      <c r="AN48" s="492" t="s">
        <v>62</v>
      </c>
      <c r="AO48" s="546"/>
      <c r="AP48" s="546"/>
      <c r="AQ48" s="492" t="s">
        <v>63</v>
      </c>
    </row>
    <row r="49" spans="36:43" ht="18" customHeight="1">
      <c r="AJ49" s="492" t="s">
        <v>633</v>
      </c>
      <c r="AK49" s="547">
        <v>2</v>
      </c>
      <c r="AL49" s="547"/>
      <c r="AM49" s="492" t="s">
        <v>634</v>
      </c>
      <c r="AN49" s="547">
        <v>2</v>
      </c>
      <c r="AO49" s="547"/>
      <c r="AP49" s="492" t="s">
        <v>345</v>
      </c>
      <c r="AQ49" s="492" t="s">
        <v>616</v>
      </c>
    </row>
    <row r="50" spans="36:43" ht="18" customHeight="1">
      <c r="AJ50" s="492"/>
      <c r="AK50" s="521"/>
      <c r="AL50" s="521"/>
      <c r="AM50" s="492"/>
      <c r="AN50" s="521"/>
      <c r="AO50" s="521"/>
      <c r="AP50" s="492"/>
      <c r="AQ50" s="492"/>
    </row>
    <row r="51" spans="36:43" ht="18" customHeight="1">
      <c r="AJ51" s="492"/>
      <c r="AK51" s="521"/>
      <c r="AL51" s="521"/>
      <c r="AM51" s="492"/>
      <c r="AN51" s="521"/>
      <c r="AO51" s="521"/>
      <c r="AP51" s="492"/>
      <c r="AQ51" s="492"/>
    </row>
    <row r="52" spans="36:43" ht="18" customHeight="1">
      <c r="AJ52" s="492"/>
      <c r="AK52" s="521"/>
      <c r="AL52" s="521"/>
      <c r="AM52" s="492"/>
      <c r="AN52" s="521"/>
      <c r="AO52" s="521"/>
      <c r="AP52" s="492"/>
      <c r="AQ52" s="492"/>
    </row>
    <row r="53" spans="36:43" ht="18" customHeight="1">
      <c r="AJ53" s="492"/>
      <c r="AK53" s="521"/>
      <c r="AL53" s="521"/>
      <c r="AM53" s="492"/>
      <c r="AN53" s="521"/>
      <c r="AO53" s="521"/>
      <c r="AP53" s="492"/>
      <c r="AQ53" s="492"/>
    </row>
    <row r="54" spans="36:43" ht="18" customHeight="1">
      <c r="AJ54" s="492"/>
      <c r="AK54" s="521"/>
      <c r="AL54" s="521"/>
      <c r="AM54" s="492"/>
      <c r="AN54" s="521"/>
      <c r="AO54" s="521"/>
      <c r="AP54" s="492"/>
      <c r="AQ54" s="492"/>
    </row>
    <row r="55" spans="36:43" ht="18" customHeight="1">
      <c r="AJ55" s="492"/>
      <c r="AK55" s="521"/>
      <c r="AL55" s="521"/>
      <c r="AM55" s="492"/>
      <c r="AN55" s="521"/>
      <c r="AO55" s="521"/>
      <c r="AP55" s="492"/>
      <c r="AQ55" s="492"/>
    </row>
    <row r="57" spans="1:43" ht="18" customHeight="1">
      <c r="A57" s="543" t="s">
        <v>635</v>
      </c>
      <c r="B57" s="543"/>
      <c r="C57" s="543"/>
      <c r="D57" s="543"/>
      <c r="E57" s="543"/>
      <c r="F57" s="543"/>
      <c r="G57" s="543"/>
      <c r="H57" s="543"/>
      <c r="I57" s="543"/>
      <c r="J57" s="543"/>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543"/>
      <c r="AI57" s="543"/>
      <c r="AJ57" s="543"/>
      <c r="AK57" s="543"/>
      <c r="AL57" s="543"/>
      <c r="AM57" s="543"/>
      <c r="AN57" s="543"/>
      <c r="AO57" s="543"/>
      <c r="AP57" s="543"/>
      <c r="AQ57" s="543"/>
    </row>
    <row r="58" spans="1:43" ht="18" customHeight="1">
      <c r="A58" s="543"/>
      <c r="B58" s="543"/>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row>
    <row r="64" spans="1:43" ht="18" customHeight="1">
      <c r="A64" s="541" t="s">
        <v>636</v>
      </c>
      <c r="B64" s="541"/>
      <c r="C64" s="541"/>
      <c r="D64" s="54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row>
    <row r="65" spans="1:43" ht="18" customHeight="1">
      <c r="A65" s="541"/>
      <c r="B65" s="541"/>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row>
    <row r="66" spans="1:43" ht="18" customHeight="1">
      <c r="A66" s="541"/>
      <c r="B66" s="541"/>
      <c r="C66" s="541"/>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row>
    <row r="67" spans="1:43" ht="18" customHeight="1">
      <c r="A67" s="541"/>
      <c r="B67" s="541"/>
      <c r="C67" s="541"/>
      <c r="D67" s="541"/>
      <c r="E67" s="541"/>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1"/>
      <c r="AJ67" s="541"/>
      <c r="AK67" s="541"/>
      <c r="AL67" s="541"/>
      <c r="AM67" s="541"/>
      <c r="AN67" s="541"/>
      <c r="AO67" s="541"/>
      <c r="AP67" s="541"/>
      <c r="AQ67" s="541"/>
    </row>
    <row r="68" spans="1:43" ht="18" customHeight="1">
      <c r="A68" s="541"/>
      <c r="B68" s="541"/>
      <c r="C68" s="541"/>
      <c r="D68" s="541"/>
      <c r="E68" s="541"/>
      <c r="F68" s="541"/>
      <c r="G68" s="541"/>
      <c r="H68" s="541"/>
      <c r="I68" s="541"/>
      <c r="J68" s="541"/>
      <c r="K68" s="541"/>
      <c r="L68" s="541"/>
      <c r="M68" s="541"/>
      <c r="N68" s="541"/>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1"/>
      <c r="AM68" s="541"/>
      <c r="AN68" s="541"/>
      <c r="AO68" s="541"/>
      <c r="AP68" s="541"/>
      <c r="AQ68" s="541"/>
    </row>
    <row r="69" spans="1:43" ht="18" customHeight="1">
      <c r="A69" s="537"/>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row>
    <row r="70" spans="1:43" ht="18" customHeight="1">
      <c r="A70" s="537"/>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row>
    <row r="71" spans="1:43" ht="18" customHeight="1">
      <c r="A71" s="538"/>
      <c r="B71" s="538"/>
      <c r="C71" s="538"/>
      <c r="D71" s="539"/>
      <c r="E71" s="539"/>
      <c r="F71" s="540"/>
      <c r="G71" s="540"/>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8"/>
      <c r="AO71" s="538"/>
      <c r="AP71" s="538"/>
      <c r="AQ71" s="538"/>
    </row>
    <row r="72" spans="1:43" ht="18" customHeight="1">
      <c r="A72" s="544" t="s">
        <v>637</v>
      </c>
      <c r="B72" s="544"/>
      <c r="C72" s="544"/>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544"/>
    </row>
    <row r="73" spans="1:43" ht="18" customHeight="1">
      <c r="A73" s="544"/>
      <c r="B73" s="544"/>
      <c r="C73" s="544"/>
      <c r="D73" s="544"/>
      <c r="E73" s="544"/>
      <c r="F73" s="544"/>
      <c r="G73" s="544"/>
      <c r="H73" s="544"/>
      <c r="I73" s="544"/>
      <c r="J73" s="544"/>
      <c r="K73" s="544"/>
      <c r="L73" s="544"/>
      <c r="M73" s="544"/>
      <c r="N73" s="544"/>
      <c r="O73" s="544"/>
      <c r="P73" s="544"/>
      <c r="Q73" s="544"/>
      <c r="R73" s="544"/>
      <c r="S73" s="544"/>
      <c r="T73" s="544"/>
      <c r="U73" s="544"/>
      <c r="V73" s="544"/>
      <c r="W73" s="544"/>
      <c r="X73" s="544"/>
      <c r="Y73" s="544"/>
      <c r="Z73" s="544"/>
      <c r="AA73" s="544"/>
      <c r="AB73" s="544"/>
      <c r="AC73" s="544"/>
      <c r="AD73" s="544"/>
      <c r="AE73" s="544"/>
      <c r="AF73" s="544"/>
      <c r="AG73" s="544"/>
      <c r="AH73" s="544"/>
      <c r="AI73" s="544"/>
      <c r="AJ73" s="544"/>
      <c r="AK73" s="544"/>
      <c r="AL73" s="544"/>
      <c r="AM73" s="544"/>
      <c r="AN73" s="544"/>
      <c r="AO73" s="544"/>
      <c r="AP73" s="544"/>
      <c r="AQ73" s="544"/>
    </row>
    <row r="74" spans="1:43" ht="18" customHeight="1">
      <c r="A74" s="532"/>
      <c r="B74" s="532"/>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2"/>
      <c r="AG74" s="532"/>
      <c r="AH74" s="532"/>
      <c r="AI74" s="532"/>
      <c r="AJ74" s="532"/>
      <c r="AK74" s="532"/>
      <c r="AL74" s="532"/>
      <c r="AM74" s="532"/>
      <c r="AN74" s="532"/>
      <c r="AO74" s="532"/>
      <c r="AP74" s="532"/>
      <c r="AQ74" s="532"/>
    </row>
    <row r="75" spans="1:43" ht="18" customHeight="1">
      <c r="A75" s="539"/>
      <c r="B75" s="539"/>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39"/>
      <c r="AP75" s="539"/>
      <c r="AQ75" s="539"/>
    </row>
    <row r="76" spans="1:43" ht="18" customHeight="1">
      <c r="A76" s="539"/>
      <c r="B76" s="539"/>
      <c r="C76" s="539"/>
      <c r="D76" s="539"/>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39"/>
      <c r="AO76" s="539"/>
      <c r="AP76" s="539"/>
      <c r="AQ76" s="539"/>
    </row>
    <row r="77" spans="1:43" ht="18" customHeight="1">
      <c r="A77" s="538"/>
      <c r="B77" s="538"/>
      <c r="C77" s="538"/>
      <c r="D77" s="539"/>
      <c r="E77" s="539"/>
      <c r="F77" s="540"/>
      <c r="G77" s="540"/>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row>
    <row r="78" spans="1:43" ht="18" customHeight="1">
      <c r="A78" s="541" t="s">
        <v>592</v>
      </c>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row>
    <row r="79" spans="1:43" ht="18" customHeight="1">
      <c r="A79" s="541"/>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541"/>
      <c r="AP79" s="541"/>
      <c r="AQ79" s="541"/>
    </row>
    <row r="80" spans="1:43" ht="18" customHeight="1">
      <c r="A80" s="541"/>
      <c r="B80" s="541"/>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row>
    <row r="81" spans="1:43" ht="18" customHeight="1">
      <c r="A81" s="541"/>
      <c r="B81" s="541"/>
      <c r="C81" s="541"/>
      <c r="D81" s="541"/>
      <c r="E81" s="541"/>
      <c r="F81" s="541"/>
      <c r="G81" s="541"/>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1"/>
      <c r="AL81" s="541"/>
      <c r="AM81" s="541"/>
      <c r="AN81" s="541"/>
      <c r="AO81" s="541"/>
      <c r="AP81" s="541"/>
      <c r="AQ81" s="541"/>
    </row>
    <row r="82" spans="1:43" ht="18" customHeight="1">
      <c r="A82" s="541"/>
      <c r="B82" s="541"/>
      <c r="C82" s="541"/>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row>
    <row r="83" spans="1:43" ht="18" customHeight="1">
      <c r="A83" s="538" t="s">
        <v>638</v>
      </c>
      <c r="B83" s="538"/>
      <c r="C83" s="538"/>
      <c r="D83" s="539"/>
      <c r="E83" s="539"/>
      <c r="F83" s="540"/>
      <c r="G83" s="540"/>
      <c r="H83" s="538"/>
      <c r="I83" s="538"/>
      <c r="J83" s="538"/>
      <c r="K83" s="538"/>
      <c r="L83" s="538"/>
      <c r="M83" s="538"/>
      <c r="N83" s="538"/>
      <c r="O83" s="538"/>
      <c r="P83" s="538"/>
      <c r="Q83" s="538"/>
      <c r="R83" s="538"/>
      <c r="S83" s="538"/>
      <c r="T83" s="538"/>
      <c r="U83" s="538"/>
      <c r="V83" s="538"/>
      <c r="W83" s="538"/>
      <c r="X83" s="538"/>
      <c r="Y83" s="538"/>
      <c r="Z83" s="538"/>
      <c r="AA83" s="538"/>
      <c r="AB83" s="538"/>
      <c r="AC83" s="538"/>
      <c r="AD83" s="538"/>
      <c r="AE83" s="538"/>
      <c r="AF83" s="538"/>
      <c r="AG83" s="538"/>
      <c r="AH83" s="538"/>
      <c r="AI83" s="538"/>
      <c r="AJ83" s="538"/>
      <c r="AK83" s="538"/>
      <c r="AL83" s="538"/>
      <c r="AM83" s="538"/>
      <c r="AN83" s="538"/>
      <c r="AO83" s="538"/>
      <c r="AP83" s="538"/>
      <c r="AQ83" s="538"/>
    </row>
    <row r="84" spans="1:43" ht="18" customHeight="1">
      <c r="A84" s="541" t="s">
        <v>593</v>
      </c>
      <c r="B84" s="541"/>
      <c r="C84" s="541"/>
      <c r="D84" s="541"/>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row>
    <row r="85" spans="1:43" ht="18" customHeight="1">
      <c r="A85" s="541"/>
      <c r="B85" s="541"/>
      <c r="C85" s="541"/>
      <c r="D85" s="541"/>
      <c r="E85" s="541"/>
      <c r="F85" s="541"/>
      <c r="G85" s="541"/>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row>
    <row r="86" spans="1:43" ht="18" customHeight="1">
      <c r="A86" s="541"/>
      <c r="B86" s="541"/>
      <c r="C86" s="541"/>
      <c r="D86" s="541"/>
      <c r="E86" s="541"/>
      <c r="F86" s="541"/>
      <c r="G86" s="541"/>
      <c r="H86" s="541"/>
      <c r="I86" s="541"/>
      <c r="J86" s="541"/>
      <c r="K86" s="541"/>
      <c r="L86" s="541"/>
      <c r="M86" s="541"/>
      <c r="N86" s="541"/>
      <c r="O86" s="541"/>
      <c r="P86" s="541"/>
      <c r="Q86" s="541"/>
      <c r="R86" s="541"/>
      <c r="S86" s="541"/>
      <c r="T86" s="541"/>
      <c r="U86" s="541"/>
      <c r="V86" s="541"/>
      <c r="W86" s="541"/>
      <c r="X86" s="541"/>
      <c r="Y86" s="541"/>
      <c r="Z86" s="541"/>
      <c r="AA86" s="541"/>
      <c r="AB86" s="541"/>
      <c r="AC86" s="541"/>
      <c r="AD86" s="541"/>
      <c r="AE86" s="541"/>
      <c r="AF86" s="541"/>
      <c r="AG86" s="541"/>
      <c r="AH86" s="541"/>
      <c r="AI86" s="541"/>
      <c r="AJ86" s="541"/>
      <c r="AK86" s="541"/>
      <c r="AL86" s="541"/>
      <c r="AM86" s="541"/>
      <c r="AN86" s="541"/>
      <c r="AO86" s="541"/>
      <c r="AP86" s="541"/>
      <c r="AQ86" s="541"/>
    </row>
    <row r="87" spans="1:43" ht="18" customHeight="1">
      <c r="A87" s="541"/>
      <c r="B87" s="541"/>
      <c r="C87" s="541"/>
      <c r="D87" s="541"/>
      <c r="E87" s="541"/>
      <c r="F87" s="541"/>
      <c r="G87" s="541"/>
      <c r="H87" s="541"/>
      <c r="I87" s="541"/>
      <c r="J87" s="541"/>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c r="AN87" s="541"/>
      <c r="AO87" s="541"/>
      <c r="AP87" s="541"/>
      <c r="AQ87" s="541"/>
    </row>
    <row r="88" spans="1:43" ht="18" customHeight="1">
      <c r="A88" s="541"/>
      <c r="B88" s="541"/>
      <c r="C88" s="541"/>
      <c r="D88" s="541"/>
      <c r="E88" s="541"/>
      <c r="F88" s="541"/>
      <c r="G88" s="541"/>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c r="AQ88" s="541"/>
    </row>
    <row r="89" spans="1:43" ht="18" customHeight="1">
      <c r="A89" s="537"/>
      <c r="B89" s="537"/>
      <c r="C89" s="537"/>
      <c r="D89" s="537"/>
      <c r="E89" s="537"/>
      <c r="F89" s="537"/>
      <c r="G89" s="537"/>
      <c r="H89" s="537"/>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c r="AL89" s="537"/>
      <c r="AM89" s="537"/>
      <c r="AN89" s="537"/>
      <c r="AO89" s="537"/>
      <c r="AP89" s="537"/>
      <c r="AQ89" s="537"/>
    </row>
    <row r="90" spans="1:43" ht="18" customHeight="1">
      <c r="A90" s="541" t="s">
        <v>594</v>
      </c>
      <c r="B90" s="541"/>
      <c r="C90" s="541"/>
      <c r="D90" s="541"/>
      <c r="E90" s="541"/>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row>
    <row r="91" spans="1:43" ht="18" customHeight="1">
      <c r="A91" s="541"/>
      <c r="B91" s="541"/>
      <c r="C91" s="541"/>
      <c r="D91" s="541"/>
      <c r="E91" s="541"/>
      <c r="F91" s="541"/>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c r="AQ91" s="541"/>
    </row>
    <row r="92" spans="1:43" ht="18" customHeight="1">
      <c r="A92" s="541"/>
      <c r="B92" s="541"/>
      <c r="C92" s="541"/>
      <c r="D92" s="541"/>
      <c r="E92" s="541"/>
      <c r="F92" s="541"/>
      <c r="G92" s="541"/>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row>
    <row r="93" spans="1:43" ht="18" customHeight="1">
      <c r="A93" s="541"/>
      <c r="B93" s="541"/>
      <c r="C93" s="541"/>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c r="AI93" s="541"/>
      <c r="AJ93" s="541"/>
      <c r="AK93" s="541"/>
      <c r="AL93" s="541"/>
      <c r="AM93" s="541"/>
      <c r="AN93" s="541"/>
      <c r="AO93" s="541"/>
      <c r="AP93" s="541"/>
      <c r="AQ93" s="541"/>
    </row>
    <row r="94" spans="1:43" ht="18" customHeight="1">
      <c r="A94" s="538"/>
      <c r="B94" s="538"/>
      <c r="C94" s="538"/>
      <c r="D94" s="539"/>
      <c r="E94" s="539"/>
      <c r="F94" s="540"/>
      <c r="G94" s="540"/>
      <c r="H94" s="538"/>
      <c r="I94" s="538"/>
      <c r="J94" s="538"/>
      <c r="K94" s="538"/>
      <c r="L94" s="538"/>
      <c r="M94" s="538"/>
      <c r="N94" s="538"/>
      <c r="O94" s="538"/>
      <c r="P94" s="538"/>
      <c r="Q94" s="538"/>
      <c r="R94" s="538"/>
      <c r="S94" s="538"/>
      <c r="T94" s="538"/>
      <c r="U94" s="538"/>
      <c r="V94" s="538"/>
      <c r="W94" s="538"/>
      <c r="X94" s="538"/>
      <c r="Y94" s="538"/>
      <c r="Z94" s="538"/>
      <c r="AA94" s="538"/>
      <c r="AB94" s="538"/>
      <c r="AC94" s="538"/>
      <c r="AD94" s="538"/>
      <c r="AE94" s="538"/>
      <c r="AF94" s="538"/>
      <c r="AG94" s="538"/>
      <c r="AH94" s="538"/>
      <c r="AI94" s="538"/>
      <c r="AJ94" s="538"/>
      <c r="AK94" s="538"/>
      <c r="AL94" s="538"/>
      <c r="AM94" s="538"/>
      <c r="AN94" s="538"/>
      <c r="AO94" s="538"/>
      <c r="AP94" s="538"/>
      <c r="AQ94" s="538"/>
    </row>
    <row r="95" spans="1:43" ht="18" customHeight="1">
      <c r="A95" s="541" t="s">
        <v>595</v>
      </c>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row>
    <row r="96" spans="1:43" ht="18" customHeight="1">
      <c r="A96" s="542"/>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c r="AO96" s="542"/>
      <c r="AP96" s="542"/>
      <c r="AQ96" s="542"/>
    </row>
    <row r="97" spans="1:43" ht="18" customHeight="1">
      <c r="A97" s="542"/>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row>
    <row r="98" spans="1:43" ht="18" customHeight="1">
      <c r="A98" s="542"/>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c r="AL98" s="542"/>
      <c r="AM98" s="542"/>
      <c r="AN98" s="542"/>
      <c r="AO98" s="542"/>
      <c r="AP98" s="542"/>
      <c r="AQ98" s="542"/>
    </row>
    <row r="99" spans="1:43" ht="18" customHeight="1">
      <c r="A99" s="538"/>
      <c r="B99" s="538"/>
      <c r="C99" s="538"/>
      <c r="D99" s="539"/>
      <c r="E99" s="539"/>
      <c r="F99" s="540"/>
      <c r="G99" s="540"/>
      <c r="H99" s="538"/>
      <c r="I99" s="538"/>
      <c r="J99" s="538"/>
      <c r="K99" s="538"/>
      <c r="L99" s="538"/>
      <c r="M99" s="538"/>
      <c r="N99" s="538"/>
      <c r="O99" s="538"/>
      <c r="P99" s="538"/>
      <c r="Q99" s="538"/>
      <c r="R99" s="538"/>
      <c r="S99" s="538"/>
      <c r="T99" s="538"/>
      <c r="U99" s="538"/>
      <c r="V99" s="538"/>
      <c r="W99" s="538"/>
      <c r="X99" s="538"/>
      <c r="Y99" s="538"/>
      <c r="Z99" s="538"/>
      <c r="AA99" s="538"/>
      <c r="AB99" s="538"/>
      <c r="AC99" s="538"/>
      <c r="AD99" s="538"/>
      <c r="AE99" s="538"/>
      <c r="AF99" s="538"/>
      <c r="AG99" s="538"/>
      <c r="AH99" s="538"/>
      <c r="AI99" s="538"/>
      <c r="AJ99" s="538"/>
      <c r="AK99" s="538"/>
      <c r="AL99" s="538"/>
      <c r="AM99" s="538"/>
      <c r="AN99" s="538"/>
      <c r="AO99" s="538"/>
      <c r="AP99" s="538"/>
      <c r="AQ99" s="538"/>
    </row>
  </sheetData>
  <sheetProtection password="FD89" sheet="1" objects="1" scenarios="1"/>
  <mergeCells count="99">
    <mergeCell ref="AI2:AJ2"/>
    <mergeCell ref="AL2:AM2"/>
    <mergeCell ref="AO2:AP2"/>
    <mergeCell ref="AK3:AL3"/>
    <mergeCell ref="AN3:AO3"/>
    <mergeCell ref="O6:R6"/>
    <mergeCell ref="S6:W6"/>
    <mergeCell ref="X6:AP6"/>
    <mergeCell ref="S7:W7"/>
    <mergeCell ref="X7:AP7"/>
    <mergeCell ref="S8:W8"/>
    <mergeCell ref="X8:AP8"/>
    <mergeCell ref="S9:W9"/>
    <mergeCell ref="X9:AP9"/>
    <mergeCell ref="A18:AQ18"/>
    <mergeCell ref="A19:AQ19"/>
    <mergeCell ref="A20:AQ20"/>
    <mergeCell ref="S10:W10"/>
    <mergeCell ref="X10:AP10"/>
    <mergeCell ref="S11:W11"/>
    <mergeCell ref="X11:AP11"/>
    <mergeCell ref="O13:R13"/>
    <mergeCell ref="S13:W13"/>
    <mergeCell ref="X13:AP13"/>
    <mergeCell ref="S14:W14"/>
    <mergeCell ref="X14:AP14"/>
    <mergeCell ref="S15:W15"/>
    <mergeCell ref="X15:AP15"/>
    <mergeCell ref="S16:W16"/>
    <mergeCell ref="X16:AP16"/>
    <mergeCell ref="A22:AQ22"/>
    <mergeCell ref="A23:AQ23"/>
    <mergeCell ref="V24:W24"/>
    <mergeCell ref="U25:X25"/>
    <mergeCell ref="Y25:Z25"/>
    <mergeCell ref="B27:AQ27"/>
    <mergeCell ref="P25:Q25"/>
    <mergeCell ref="I28:N28"/>
    <mergeCell ref="O28:P28"/>
    <mergeCell ref="Q28:AQ28"/>
    <mergeCell ref="A28:F28"/>
    <mergeCell ref="G28:H28"/>
    <mergeCell ref="A25:J25"/>
    <mergeCell ref="L25:O25"/>
    <mergeCell ref="A30:J30"/>
    <mergeCell ref="A34:J34"/>
    <mergeCell ref="K34:AD34"/>
    <mergeCell ref="AE34:AQ34"/>
    <mergeCell ref="AJ32:AK32"/>
    <mergeCell ref="AM32:AN32"/>
    <mergeCell ref="AA41:AG41"/>
    <mergeCell ref="AI41:AQ41"/>
    <mergeCell ref="AE35:AQ35"/>
    <mergeCell ref="A32:E32"/>
    <mergeCell ref="K32:L32"/>
    <mergeCell ref="N32:O32"/>
    <mergeCell ref="Q32:R32"/>
    <mergeCell ref="W32:AA32"/>
    <mergeCell ref="AG32:AH32"/>
    <mergeCell ref="AG44:AK44"/>
    <mergeCell ref="AM44:AQ44"/>
    <mergeCell ref="A36:AQ37"/>
    <mergeCell ref="A40:E40"/>
    <mergeCell ref="F40:V40"/>
    <mergeCell ref="W40:Z40"/>
    <mergeCell ref="AA40:AQ40"/>
    <mergeCell ref="A41:E41"/>
    <mergeCell ref="F41:V41"/>
    <mergeCell ref="W41:Z41"/>
    <mergeCell ref="A42:E43"/>
    <mergeCell ref="G42:AQ42"/>
    <mergeCell ref="F43:J43"/>
    <mergeCell ref="K43:L43"/>
    <mergeCell ref="M43:R43"/>
    <mergeCell ref="S43:T43"/>
    <mergeCell ref="U43:AQ43"/>
    <mergeCell ref="R45:V45"/>
    <mergeCell ref="A44:E44"/>
    <mergeCell ref="G44:J44"/>
    <mergeCell ref="L44:P44"/>
    <mergeCell ref="R44:V44"/>
    <mergeCell ref="AB44:AE44"/>
    <mergeCell ref="W44:Z44"/>
    <mergeCell ref="A45:E45"/>
    <mergeCell ref="G45:J45"/>
    <mergeCell ref="L45:P45"/>
    <mergeCell ref="A46:AQ46"/>
    <mergeCell ref="AI48:AJ48"/>
    <mergeCell ref="AL48:AM48"/>
    <mergeCell ref="AO48:AP48"/>
    <mergeCell ref="AK49:AL49"/>
    <mergeCell ref="AN49:AO49"/>
    <mergeCell ref="A95:AQ98"/>
    <mergeCell ref="A57:AQ58"/>
    <mergeCell ref="A64:AQ68"/>
    <mergeCell ref="A72:AQ73"/>
    <mergeCell ref="A78:AQ82"/>
    <mergeCell ref="A84:AQ88"/>
    <mergeCell ref="A90:AQ93"/>
  </mergeCells>
  <dataValidations count="5">
    <dataValidation type="list" allowBlank="1" showInputMessage="1" showErrorMessage="1" sqref="P25:Q25">
      <formula1>"新築,既築"</formula1>
    </dataValidation>
    <dataValidation type="list" allowBlank="1" showInputMessage="1" showErrorMessage="1" sqref="G28:H28 K43:L43">
      <formula1>"都,道,府,県"</formula1>
    </dataValidation>
    <dataValidation type="list" allowBlank="1" showInputMessage="1" showErrorMessage="1" sqref="O28:P28 S43:T43">
      <formula1>"市,区,町,村"</formula1>
    </dataValidation>
    <dataValidation type="whole" operator="lessThanOrEqual" allowBlank="1" showInputMessage="1" showErrorMessage="1" errorTitle="入力エラー" error="補助限度額３５０万円以下を入力して下さい。" imeMode="disabled" sqref="K34:AD34">
      <formula1>3500000</formula1>
    </dataValidation>
    <dataValidation allowBlank="1" showInputMessage="1" showErrorMessage="1" imeMode="disabled" sqref="AI2:AJ2 AL2:AM2 AO2:AP2 AL48:AM48 AO48:AP48 AI48:AJ48 B27:AQ27 K32:L32 N32:O32 Q32:R32 AG32:AH32 AJ32:AK32 AM32:AN32 AA41:AG41 AI41:AQ41 G42:AQ42 AB44:AE44 AG44:AK44 AM44:AQ44 G44:J45 L44:P45 R44:V45 X6:AP6 X11:AP11 X13:AP13"/>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6" max="42" man="1"/>
  </rowBreaks>
</worksheet>
</file>

<file path=xl/worksheets/sheet10.xml><?xml version="1.0" encoding="utf-8"?>
<worksheet xmlns="http://schemas.openxmlformats.org/spreadsheetml/2006/main" xmlns:r="http://schemas.openxmlformats.org/officeDocument/2006/relationships">
  <dimension ref="A1:N60"/>
  <sheetViews>
    <sheetView view="pageBreakPreview" zoomScale="85" zoomScaleNormal="90" zoomScaleSheetLayoutView="85" zoomScalePageLayoutView="0" workbookViewId="0" topLeftCell="A1">
      <selection activeCell="A1" sqref="A1"/>
    </sheetView>
  </sheetViews>
  <sheetFormatPr defaultColWidth="9.140625" defaultRowHeight="15"/>
  <cols>
    <col min="1" max="1" width="12.421875" style="2" customWidth="1"/>
    <col min="2" max="2" width="8.140625" style="2" bestFit="1" customWidth="1"/>
    <col min="3" max="4" width="20.421875" style="2" customWidth="1"/>
    <col min="5" max="5" width="7.421875" style="2" customWidth="1"/>
    <col min="6" max="6" width="6.8515625" style="2" customWidth="1"/>
    <col min="7" max="9" width="12.00390625" style="2" customWidth="1"/>
    <col min="10" max="10" width="13.421875" style="2" customWidth="1"/>
    <col min="11" max="12" width="9.00390625" style="2" customWidth="1"/>
    <col min="13" max="13" width="47.7109375" style="2" customWidth="1"/>
    <col min="14" max="16384" width="9.00390625" style="2" customWidth="1"/>
  </cols>
  <sheetData>
    <row r="1" spans="1:10" ht="18" customHeight="1">
      <c r="A1" s="1"/>
      <c r="B1" s="1"/>
      <c r="C1" s="1"/>
      <c r="D1" s="1"/>
      <c r="E1" s="1"/>
      <c r="F1" s="1"/>
      <c r="G1" s="1"/>
      <c r="H1" s="1"/>
      <c r="I1" s="1"/>
      <c r="J1" s="172">
        <f>'実施計画書（H25年基準）'!AH1</f>
      </c>
    </row>
    <row r="2" spans="1:10" ht="21" customHeight="1">
      <c r="A2" s="1222" t="s">
        <v>162</v>
      </c>
      <c r="B2" s="1112"/>
      <c r="C2" s="1113"/>
      <c r="D2" s="1113"/>
      <c r="E2" s="1113"/>
      <c r="F2" s="1113"/>
      <c r="G2" s="1113"/>
      <c r="H2" s="1113"/>
      <c r="I2" s="1113"/>
      <c r="J2" s="1113"/>
    </row>
    <row r="3" spans="1:10" ht="15" customHeight="1">
      <c r="A3" s="3"/>
      <c r="B3" s="3"/>
      <c r="C3" s="4"/>
      <c r="D3" s="4"/>
      <c r="E3" s="4"/>
      <c r="F3" s="4"/>
      <c r="G3" s="4"/>
      <c r="H3" s="4"/>
      <c r="I3" s="4"/>
      <c r="J3" s="4"/>
    </row>
    <row r="4" spans="1:10" ht="14.25">
      <c r="A4" s="5" t="s">
        <v>24</v>
      </c>
      <c r="B4" s="6"/>
      <c r="C4" s="1"/>
      <c r="D4" s="1"/>
      <c r="E4" s="1"/>
      <c r="F4" s="1"/>
      <c r="G4" s="1"/>
      <c r="H4" s="1"/>
      <c r="I4" s="1"/>
      <c r="J4" s="7"/>
    </row>
    <row r="5" spans="1:10" ht="13.5">
      <c r="A5" s="8" t="s">
        <v>196</v>
      </c>
      <c r="B5" s="9"/>
      <c r="C5" s="1"/>
      <c r="D5" s="1"/>
      <c r="E5" s="1"/>
      <c r="F5" s="1"/>
      <c r="G5" s="1"/>
      <c r="H5" s="1"/>
      <c r="I5" s="1"/>
      <c r="J5" s="1"/>
    </row>
    <row r="6" spans="1:10" ht="14.25">
      <c r="A6" s="1"/>
      <c r="B6" s="6"/>
      <c r="C6" s="1"/>
      <c r="D6" s="1"/>
      <c r="E6" s="1"/>
      <c r="F6" s="1"/>
      <c r="G6" s="1"/>
      <c r="H6" s="1"/>
      <c r="J6" s="7" t="s">
        <v>0</v>
      </c>
    </row>
    <row r="7" spans="1:10" ht="23.25" customHeight="1" thickBot="1">
      <c r="A7" s="10" t="s">
        <v>1</v>
      </c>
      <c r="B7" s="6"/>
      <c r="C7" s="1"/>
      <c r="D7" s="1"/>
      <c r="E7" s="1"/>
      <c r="F7" s="1"/>
      <c r="G7" s="1"/>
      <c r="H7" s="1"/>
      <c r="I7" s="1"/>
      <c r="J7" s="424" t="s">
        <v>25</v>
      </c>
    </row>
    <row r="8" spans="1:10" ht="37.5" customHeight="1">
      <c r="A8" s="195" t="s">
        <v>2</v>
      </c>
      <c r="B8" s="264" t="s">
        <v>3</v>
      </c>
      <c r="C8" s="262" t="s">
        <v>171</v>
      </c>
      <c r="D8" s="272" t="s">
        <v>20</v>
      </c>
      <c r="E8" s="264" t="s">
        <v>5</v>
      </c>
      <c r="F8" s="262" t="s">
        <v>6</v>
      </c>
      <c r="G8" s="263" t="s">
        <v>7</v>
      </c>
      <c r="H8" s="196" t="s">
        <v>22</v>
      </c>
      <c r="I8" s="204" t="s">
        <v>8</v>
      </c>
      <c r="J8" s="205" t="s">
        <v>9</v>
      </c>
    </row>
    <row r="9" spans="1:10" ht="18" customHeight="1">
      <c r="A9" s="1114" t="s">
        <v>17</v>
      </c>
      <c r="B9" s="425"/>
      <c r="C9" s="426"/>
      <c r="D9" s="427"/>
      <c r="E9" s="428"/>
      <c r="F9" s="429"/>
      <c r="G9" s="479"/>
      <c r="H9" s="432">
        <f aca="true" t="shared" si="0" ref="H9:H14">ROUNDDOWN(E9*G9,0)</f>
        <v>0</v>
      </c>
      <c r="I9" s="431"/>
      <c r="J9" s="433"/>
    </row>
    <row r="10" spans="1:10" ht="18" customHeight="1">
      <c r="A10" s="1172"/>
      <c r="B10" s="434"/>
      <c r="C10" s="435"/>
      <c r="D10" s="436"/>
      <c r="E10" s="437"/>
      <c r="F10" s="438"/>
      <c r="G10" s="480"/>
      <c r="H10" s="441">
        <f t="shared" si="0"/>
        <v>0</v>
      </c>
      <c r="I10" s="440"/>
      <c r="J10" s="442"/>
    </row>
    <row r="11" spans="1:10" ht="18" customHeight="1">
      <c r="A11" s="1224"/>
      <c r="B11" s="434"/>
      <c r="C11" s="435"/>
      <c r="D11" s="436"/>
      <c r="E11" s="437"/>
      <c r="F11" s="438"/>
      <c r="G11" s="480"/>
      <c r="H11" s="441">
        <f t="shared" si="0"/>
        <v>0</v>
      </c>
      <c r="I11" s="440"/>
      <c r="J11" s="442"/>
    </row>
    <row r="12" spans="1:14" ht="18" customHeight="1">
      <c r="A12" s="1224"/>
      <c r="B12" s="434"/>
      <c r="C12" s="435"/>
      <c r="D12" s="436"/>
      <c r="E12" s="437"/>
      <c r="F12" s="438"/>
      <c r="G12" s="480"/>
      <c r="H12" s="441">
        <f t="shared" si="0"/>
        <v>0</v>
      </c>
      <c r="I12" s="440"/>
      <c r="J12" s="442"/>
      <c r="N12" s="288"/>
    </row>
    <row r="13" spans="1:10" ht="18" customHeight="1">
      <c r="A13" s="1224"/>
      <c r="B13" s="434"/>
      <c r="C13" s="435"/>
      <c r="D13" s="436"/>
      <c r="E13" s="437"/>
      <c r="F13" s="438"/>
      <c r="G13" s="480"/>
      <c r="H13" s="441">
        <f t="shared" si="0"/>
        <v>0</v>
      </c>
      <c r="I13" s="440"/>
      <c r="J13" s="442"/>
    </row>
    <row r="14" spans="1:10" ht="18" customHeight="1">
      <c r="A14" s="1224"/>
      <c r="B14" s="434"/>
      <c r="C14" s="435"/>
      <c r="D14" s="436"/>
      <c r="E14" s="437"/>
      <c r="F14" s="438"/>
      <c r="G14" s="480"/>
      <c r="H14" s="441">
        <f t="shared" si="0"/>
        <v>0</v>
      </c>
      <c r="I14" s="440"/>
      <c r="J14" s="442"/>
    </row>
    <row r="15" spans="1:10" ht="18" customHeight="1">
      <c r="A15" s="1224"/>
      <c r="B15" s="434"/>
      <c r="C15" s="435"/>
      <c r="D15" s="436"/>
      <c r="E15" s="437"/>
      <c r="F15" s="438"/>
      <c r="G15" s="480"/>
      <c r="H15" s="441">
        <f aca="true" t="shared" si="1" ref="H15:H20">ROUNDDOWN(E15*G15,0)</f>
        <v>0</v>
      </c>
      <c r="I15" s="440"/>
      <c r="J15" s="442"/>
    </row>
    <row r="16" spans="1:10" ht="18" customHeight="1">
      <c r="A16" s="1224"/>
      <c r="B16" s="434"/>
      <c r="C16" s="435"/>
      <c r="D16" s="436"/>
      <c r="E16" s="437"/>
      <c r="F16" s="438"/>
      <c r="G16" s="480"/>
      <c r="H16" s="441">
        <f t="shared" si="1"/>
        <v>0</v>
      </c>
      <c r="I16" s="440"/>
      <c r="J16" s="442"/>
    </row>
    <row r="17" spans="1:10" ht="18" customHeight="1">
      <c r="A17" s="1224"/>
      <c r="B17" s="434"/>
      <c r="C17" s="435"/>
      <c r="D17" s="436"/>
      <c r="E17" s="437"/>
      <c r="F17" s="438"/>
      <c r="G17" s="480"/>
      <c r="H17" s="441">
        <f t="shared" si="1"/>
        <v>0</v>
      </c>
      <c r="I17" s="440"/>
      <c r="J17" s="442"/>
    </row>
    <row r="18" spans="1:10" ht="18" customHeight="1">
      <c r="A18" s="1224"/>
      <c r="B18" s="434"/>
      <c r="C18" s="435"/>
      <c r="D18" s="436"/>
      <c r="E18" s="437"/>
      <c r="F18" s="438"/>
      <c r="G18" s="480"/>
      <c r="H18" s="441">
        <f t="shared" si="1"/>
        <v>0</v>
      </c>
      <c r="I18" s="440"/>
      <c r="J18" s="442"/>
    </row>
    <row r="19" spans="1:10" ht="18" customHeight="1">
      <c r="A19" s="1224"/>
      <c r="B19" s="434"/>
      <c r="C19" s="435"/>
      <c r="D19" s="436"/>
      <c r="E19" s="437"/>
      <c r="F19" s="438"/>
      <c r="G19" s="480"/>
      <c r="H19" s="441">
        <f t="shared" si="1"/>
        <v>0</v>
      </c>
      <c r="I19" s="440"/>
      <c r="J19" s="442"/>
    </row>
    <row r="20" spans="1:10" ht="18" customHeight="1">
      <c r="A20" s="1224"/>
      <c r="B20" s="434"/>
      <c r="C20" s="435"/>
      <c r="D20" s="436"/>
      <c r="E20" s="437"/>
      <c r="F20" s="438"/>
      <c r="G20" s="480"/>
      <c r="H20" s="441">
        <f t="shared" si="1"/>
        <v>0</v>
      </c>
      <c r="I20" s="440"/>
      <c r="J20" s="442"/>
    </row>
    <row r="21" spans="1:10" ht="18" customHeight="1">
      <c r="A21" s="1224"/>
      <c r="B21" s="434"/>
      <c r="C21" s="435"/>
      <c r="D21" s="436"/>
      <c r="E21" s="437"/>
      <c r="F21" s="438"/>
      <c r="G21" s="480"/>
      <c r="H21" s="441">
        <f>ROUNDDOWN(E21*G21,0)</f>
        <v>0</v>
      </c>
      <c r="I21" s="440"/>
      <c r="J21" s="442"/>
    </row>
    <row r="22" spans="1:10" ht="18" customHeight="1">
      <c r="A22" s="1224"/>
      <c r="B22" s="434"/>
      <c r="C22" s="435"/>
      <c r="D22" s="436"/>
      <c r="E22" s="437"/>
      <c r="F22" s="438"/>
      <c r="G22" s="480"/>
      <c r="H22" s="441">
        <f>ROUNDDOWN(E22*G22,0)</f>
        <v>0</v>
      </c>
      <c r="I22" s="440"/>
      <c r="J22" s="442"/>
    </row>
    <row r="23" spans="1:10" ht="18" customHeight="1">
      <c r="A23" s="1224"/>
      <c r="B23" s="434"/>
      <c r="C23" s="435"/>
      <c r="D23" s="436"/>
      <c r="E23" s="437"/>
      <c r="F23" s="438"/>
      <c r="G23" s="480"/>
      <c r="H23" s="441">
        <f>ROUNDDOWN(E23*G23,0)</f>
        <v>0</v>
      </c>
      <c r="I23" s="440"/>
      <c r="J23" s="442"/>
    </row>
    <row r="24" spans="1:14" ht="18" customHeight="1">
      <c r="A24" s="1224"/>
      <c r="B24" s="434"/>
      <c r="C24" s="435"/>
      <c r="D24" s="436"/>
      <c r="E24" s="437"/>
      <c r="F24" s="438"/>
      <c r="G24" s="480"/>
      <c r="H24" s="441">
        <f aca="true" t="shared" si="2" ref="H24:H33">ROUNDDOWN(E24*G24,0)</f>
        <v>0</v>
      </c>
      <c r="I24" s="440"/>
      <c r="J24" s="442"/>
      <c r="N24" s="222"/>
    </row>
    <row r="25" spans="1:10" ht="18" customHeight="1">
      <c r="A25" s="1224"/>
      <c r="B25" s="434"/>
      <c r="C25" s="435"/>
      <c r="D25" s="436"/>
      <c r="E25" s="437"/>
      <c r="F25" s="438"/>
      <c r="G25" s="480"/>
      <c r="H25" s="441">
        <f t="shared" si="2"/>
        <v>0</v>
      </c>
      <c r="I25" s="440"/>
      <c r="J25" s="442"/>
    </row>
    <row r="26" spans="1:10" ht="18" customHeight="1">
      <c r="A26" s="1224"/>
      <c r="B26" s="434"/>
      <c r="C26" s="435"/>
      <c r="D26" s="436"/>
      <c r="E26" s="437"/>
      <c r="F26" s="438"/>
      <c r="G26" s="480"/>
      <c r="H26" s="441">
        <f t="shared" si="2"/>
        <v>0</v>
      </c>
      <c r="I26" s="440"/>
      <c r="J26" s="442"/>
    </row>
    <row r="27" spans="1:10" ht="18" customHeight="1">
      <c r="A27" s="1224"/>
      <c r="B27" s="434"/>
      <c r="C27" s="435"/>
      <c r="D27" s="436"/>
      <c r="E27" s="437"/>
      <c r="F27" s="438"/>
      <c r="G27" s="480"/>
      <c r="H27" s="441">
        <f t="shared" si="2"/>
        <v>0</v>
      </c>
      <c r="I27" s="440"/>
      <c r="J27" s="442"/>
    </row>
    <row r="28" spans="1:10" ht="18" customHeight="1">
      <c r="A28" s="1224"/>
      <c r="B28" s="434"/>
      <c r="C28" s="435"/>
      <c r="D28" s="436"/>
      <c r="E28" s="437"/>
      <c r="F28" s="438"/>
      <c r="G28" s="480"/>
      <c r="H28" s="441">
        <f t="shared" si="2"/>
        <v>0</v>
      </c>
      <c r="I28" s="440"/>
      <c r="J28" s="442"/>
    </row>
    <row r="29" spans="1:10" ht="18" customHeight="1">
      <c r="A29" s="1224"/>
      <c r="B29" s="434"/>
      <c r="C29" s="435"/>
      <c r="D29" s="436"/>
      <c r="E29" s="437"/>
      <c r="F29" s="438"/>
      <c r="G29" s="480"/>
      <c r="H29" s="441">
        <f t="shared" si="2"/>
        <v>0</v>
      </c>
      <c r="I29" s="440"/>
      <c r="J29" s="442"/>
    </row>
    <row r="30" spans="1:10" ht="18" customHeight="1">
      <c r="A30" s="1224"/>
      <c r="B30" s="434"/>
      <c r="C30" s="435"/>
      <c r="D30" s="436"/>
      <c r="E30" s="437"/>
      <c r="F30" s="438"/>
      <c r="G30" s="480"/>
      <c r="H30" s="441">
        <f t="shared" si="2"/>
        <v>0</v>
      </c>
      <c r="I30" s="440"/>
      <c r="J30" s="442"/>
    </row>
    <row r="31" spans="1:10" ht="18" customHeight="1">
      <c r="A31" s="1224"/>
      <c r="B31" s="434"/>
      <c r="C31" s="435"/>
      <c r="D31" s="436"/>
      <c r="E31" s="437"/>
      <c r="F31" s="438"/>
      <c r="G31" s="480"/>
      <c r="H31" s="441">
        <f t="shared" si="2"/>
        <v>0</v>
      </c>
      <c r="I31" s="440"/>
      <c r="J31" s="442"/>
    </row>
    <row r="32" spans="1:10" ht="18" customHeight="1">
      <c r="A32" s="1224"/>
      <c r="B32" s="434"/>
      <c r="C32" s="435"/>
      <c r="D32" s="436"/>
      <c r="E32" s="437"/>
      <c r="F32" s="438"/>
      <c r="G32" s="480"/>
      <c r="H32" s="441">
        <f t="shared" si="2"/>
        <v>0</v>
      </c>
      <c r="I32" s="440"/>
      <c r="J32" s="442"/>
    </row>
    <row r="33" spans="1:10" ht="18" customHeight="1">
      <c r="A33" s="1224"/>
      <c r="B33" s="434"/>
      <c r="C33" s="435"/>
      <c r="D33" s="436"/>
      <c r="E33" s="437"/>
      <c r="F33" s="438"/>
      <c r="G33" s="480"/>
      <c r="H33" s="441">
        <f t="shared" si="2"/>
        <v>0</v>
      </c>
      <c r="I33" s="440"/>
      <c r="J33" s="442"/>
    </row>
    <row r="34" spans="1:10" ht="18" customHeight="1">
      <c r="A34" s="1172"/>
      <c r="B34" s="434"/>
      <c r="C34" s="435"/>
      <c r="D34" s="436"/>
      <c r="E34" s="437"/>
      <c r="F34" s="438"/>
      <c r="G34" s="480"/>
      <c r="H34" s="441">
        <f>ROUNDDOWN(E34*G34,0)</f>
        <v>0</v>
      </c>
      <c r="I34" s="440"/>
      <c r="J34" s="442"/>
    </row>
    <row r="35" spans="1:10" ht="18" customHeight="1">
      <c r="A35" s="1115"/>
      <c r="B35" s="434"/>
      <c r="C35" s="435"/>
      <c r="D35" s="436"/>
      <c r="E35" s="437"/>
      <c r="F35" s="438"/>
      <c r="G35" s="480"/>
      <c r="H35" s="441">
        <f>ROUNDDOWN(E35*G35,0)</f>
        <v>0</v>
      </c>
      <c r="I35" s="440"/>
      <c r="J35" s="442"/>
    </row>
    <row r="36" spans="1:10" ht="18" customHeight="1">
      <c r="A36" s="1115"/>
      <c r="B36" s="434"/>
      <c r="C36" s="435"/>
      <c r="D36" s="436"/>
      <c r="E36" s="437"/>
      <c r="F36" s="438"/>
      <c r="G36" s="480"/>
      <c r="H36" s="441">
        <f>ROUNDDOWN(E36*G36,0)</f>
        <v>0</v>
      </c>
      <c r="I36" s="440"/>
      <c r="J36" s="442"/>
    </row>
    <row r="37" spans="1:10" ht="18" customHeight="1">
      <c r="A37" s="1115"/>
      <c r="B37" s="434"/>
      <c r="C37" s="435"/>
      <c r="D37" s="436"/>
      <c r="E37" s="437"/>
      <c r="F37" s="438"/>
      <c r="G37" s="480"/>
      <c r="H37" s="441">
        <f>ROUNDDOWN(E37*G37,0)</f>
        <v>0</v>
      </c>
      <c r="I37" s="440"/>
      <c r="J37" s="442"/>
    </row>
    <row r="38" spans="1:10" ht="18" customHeight="1">
      <c r="A38" s="1125"/>
      <c r="B38" s="444"/>
      <c r="C38" s="445"/>
      <c r="D38" s="446"/>
      <c r="E38" s="447"/>
      <c r="F38" s="448"/>
      <c r="G38" s="481"/>
      <c r="H38" s="478">
        <f>ROUNDDOWN(E38*G38,0)</f>
        <v>0</v>
      </c>
      <c r="I38" s="450"/>
      <c r="J38" s="452"/>
    </row>
    <row r="39" spans="1:10" ht="24.75" customHeight="1">
      <c r="A39" s="1147" t="s">
        <v>10</v>
      </c>
      <c r="B39" s="1148"/>
      <c r="C39" s="1148"/>
      <c r="D39" s="1148"/>
      <c r="E39" s="1148"/>
      <c r="F39" s="1148"/>
      <c r="G39" s="1149"/>
      <c r="H39" s="40">
        <f>SUM(H9:H38)</f>
        <v>0</v>
      </c>
      <c r="I39" s="1135" t="s">
        <v>26</v>
      </c>
      <c r="J39" s="1136"/>
    </row>
    <row r="40" spans="1:10" ht="37.5" customHeight="1">
      <c r="A40" s="201" t="s">
        <v>2</v>
      </c>
      <c r="B40" s="1105" t="s">
        <v>11</v>
      </c>
      <c r="C40" s="1106"/>
      <c r="D40" s="1107"/>
      <c r="E40" s="269" t="s">
        <v>5</v>
      </c>
      <c r="F40" s="268" t="s">
        <v>6</v>
      </c>
      <c r="G40" s="266" t="s">
        <v>7</v>
      </c>
      <c r="H40" s="198" t="s">
        <v>22</v>
      </c>
      <c r="I40" s="1225" t="s">
        <v>9</v>
      </c>
      <c r="J40" s="1226"/>
    </row>
    <row r="41" spans="1:10" ht="18" customHeight="1">
      <c r="A41" s="1114" t="s">
        <v>197</v>
      </c>
      <c r="B41" s="1154"/>
      <c r="C41" s="1156"/>
      <c r="D41" s="1157"/>
      <c r="E41" s="428"/>
      <c r="F41" s="429"/>
      <c r="G41" s="479"/>
      <c r="H41" s="432">
        <f>ROUNDDOWN(E41*G41,0)</f>
        <v>0</v>
      </c>
      <c r="I41" s="1154"/>
      <c r="J41" s="1155"/>
    </row>
    <row r="42" spans="1:10" ht="18" customHeight="1">
      <c r="A42" s="1115"/>
      <c r="B42" s="1141"/>
      <c r="C42" s="1150"/>
      <c r="D42" s="1151"/>
      <c r="E42" s="437"/>
      <c r="F42" s="438"/>
      <c r="G42" s="480"/>
      <c r="H42" s="441">
        <f aca="true" t="shared" si="3" ref="H42:H48">ROUNDDOWN(E42*G42,0)</f>
        <v>0</v>
      </c>
      <c r="I42" s="1141"/>
      <c r="J42" s="1142"/>
    </row>
    <row r="43" spans="1:10" ht="18" customHeight="1">
      <c r="A43" s="1115"/>
      <c r="B43" s="1141"/>
      <c r="C43" s="1150"/>
      <c r="D43" s="1151"/>
      <c r="E43" s="437"/>
      <c r="F43" s="438"/>
      <c r="G43" s="480"/>
      <c r="H43" s="441">
        <f t="shared" si="3"/>
        <v>0</v>
      </c>
      <c r="I43" s="1141"/>
      <c r="J43" s="1142"/>
    </row>
    <row r="44" spans="1:10" ht="18" customHeight="1">
      <c r="A44" s="1115"/>
      <c r="B44" s="1141"/>
      <c r="C44" s="1150"/>
      <c r="D44" s="1151"/>
      <c r="E44" s="437"/>
      <c r="F44" s="438"/>
      <c r="G44" s="480"/>
      <c r="H44" s="441">
        <f t="shared" si="3"/>
        <v>0</v>
      </c>
      <c r="I44" s="1141"/>
      <c r="J44" s="1142"/>
    </row>
    <row r="45" spans="1:10" ht="18" customHeight="1">
      <c r="A45" s="1115"/>
      <c r="B45" s="1141"/>
      <c r="C45" s="1150"/>
      <c r="D45" s="1151"/>
      <c r="E45" s="437"/>
      <c r="F45" s="438"/>
      <c r="G45" s="480"/>
      <c r="H45" s="441">
        <f t="shared" si="3"/>
        <v>0</v>
      </c>
      <c r="I45" s="1141"/>
      <c r="J45" s="1142"/>
    </row>
    <row r="46" spans="1:10" ht="18" customHeight="1">
      <c r="A46" s="1115"/>
      <c r="B46" s="1141"/>
      <c r="C46" s="1150"/>
      <c r="D46" s="1151"/>
      <c r="E46" s="437"/>
      <c r="F46" s="438"/>
      <c r="G46" s="480"/>
      <c r="H46" s="441">
        <f t="shared" si="3"/>
        <v>0</v>
      </c>
      <c r="I46" s="1141"/>
      <c r="J46" s="1142"/>
    </row>
    <row r="47" spans="1:12" ht="18" customHeight="1">
      <c r="A47" s="1115"/>
      <c r="B47" s="1141"/>
      <c r="C47" s="1150"/>
      <c r="D47" s="1151"/>
      <c r="E47" s="437"/>
      <c r="F47" s="438"/>
      <c r="G47" s="480"/>
      <c r="H47" s="441">
        <f t="shared" si="3"/>
        <v>0</v>
      </c>
      <c r="I47" s="1141"/>
      <c r="J47" s="1142"/>
      <c r="L47" s="11"/>
    </row>
    <row r="48" spans="1:10" ht="18" customHeight="1">
      <c r="A48" s="1125"/>
      <c r="B48" s="1138"/>
      <c r="C48" s="1139"/>
      <c r="D48" s="1140"/>
      <c r="E48" s="447"/>
      <c r="F48" s="448"/>
      <c r="G48" s="481"/>
      <c r="H48" s="478">
        <f t="shared" si="3"/>
        <v>0</v>
      </c>
      <c r="I48" s="1138"/>
      <c r="J48" s="1144"/>
    </row>
    <row r="49" spans="1:10" ht="24.75" customHeight="1" thickBot="1">
      <c r="A49" s="1130" t="s">
        <v>15</v>
      </c>
      <c r="B49" s="1131"/>
      <c r="C49" s="1131"/>
      <c r="D49" s="1131"/>
      <c r="E49" s="1131"/>
      <c r="F49" s="1131"/>
      <c r="G49" s="1132"/>
      <c r="H49" s="39">
        <f>SUM(H41:H48)</f>
        <v>0</v>
      </c>
      <c r="I49" s="1163" t="s">
        <v>27</v>
      </c>
      <c r="J49" s="1164"/>
    </row>
    <row r="50" spans="1:10" ht="27" customHeight="1" thickBot="1">
      <c r="A50" s="1119" t="s">
        <v>23</v>
      </c>
      <c r="B50" s="1120"/>
      <c r="C50" s="1121"/>
      <c r="D50" s="1121"/>
      <c r="E50" s="1121"/>
      <c r="F50" s="1121"/>
      <c r="G50" s="1122"/>
      <c r="H50" s="211">
        <f>H39+H49</f>
        <v>0</v>
      </c>
      <c r="I50" s="1123" t="s">
        <v>16</v>
      </c>
      <c r="J50" s="1124"/>
    </row>
    <row r="51" spans="1:10" ht="22.5" customHeight="1">
      <c r="A51" s="12"/>
      <c r="B51" s="12"/>
      <c r="C51" s="12"/>
      <c r="D51" s="12"/>
      <c r="E51" s="12"/>
      <c r="F51" s="12"/>
      <c r="G51" s="12"/>
      <c r="H51" s="13"/>
      <c r="I51" s="13"/>
      <c r="J51" s="13"/>
    </row>
    <row r="52" spans="1:10" ht="17.25">
      <c r="A52" s="229" t="s">
        <v>181</v>
      </c>
      <c r="B52" s="12"/>
      <c r="C52" s="12"/>
      <c r="D52" s="12"/>
      <c r="E52" s="12"/>
      <c r="F52" s="12"/>
      <c r="G52" s="12"/>
      <c r="H52" s="13"/>
      <c r="I52" s="13"/>
      <c r="J52" s="13"/>
    </row>
    <row r="53" spans="1:10" ht="37.5" customHeight="1">
      <c r="A53" s="230" t="s">
        <v>2</v>
      </c>
      <c r="B53" s="1105" t="s">
        <v>11</v>
      </c>
      <c r="C53" s="1106"/>
      <c r="D53" s="1106"/>
      <c r="E53" s="1106"/>
      <c r="F53" s="1106"/>
      <c r="G53" s="1107"/>
      <c r="H53" s="198" t="s">
        <v>22</v>
      </c>
      <c r="I53" s="1230" t="s">
        <v>9</v>
      </c>
      <c r="J53" s="1231"/>
    </row>
    <row r="54" spans="1:10" ht="18" customHeight="1">
      <c r="A54" s="1232" t="s">
        <v>182</v>
      </c>
      <c r="B54" s="1154"/>
      <c r="C54" s="1156"/>
      <c r="D54" s="1156"/>
      <c r="E54" s="1156"/>
      <c r="F54" s="1156"/>
      <c r="G54" s="1157"/>
      <c r="H54" s="482">
        <v>0</v>
      </c>
      <c r="I54" s="1154"/>
      <c r="J54" s="1157"/>
    </row>
    <row r="55" spans="1:10" ht="18" customHeight="1">
      <c r="A55" s="1232"/>
      <c r="B55" s="1141"/>
      <c r="C55" s="1150"/>
      <c r="D55" s="1150"/>
      <c r="E55" s="1150"/>
      <c r="F55" s="1150"/>
      <c r="G55" s="1151"/>
      <c r="H55" s="443">
        <v>0</v>
      </c>
      <c r="I55" s="1141"/>
      <c r="J55" s="1151"/>
    </row>
    <row r="56" spans="1:10" ht="18" customHeight="1">
      <c r="A56" s="1232"/>
      <c r="B56" s="1141"/>
      <c r="C56" s="1150"/>
      <c r="D56" s="1150"/>
      <c r="E56" s="1150"/>
      <c r="F56" s="1150"/>
      <c r="G56" s="1151"/>
      <c r="H56" s="443">
        <v>0</v>
      </c>
      <c r="I56" s="1141"/>
      <c r="J56" s="1151"/>
    </row>
    <row r="57" spans="1:10" ht="18" customHeight="1">
      <c r="A57" s="1232"/>
      <c r="B57" s="1141"/>
      <c r="C57" s="1150"/>
      <c r="D57" s="1150"/>
      <c r="E57" s="1150"/>
      <c r="F57" s="1150"/>
      <c r="G57" s="1151"/>
      <c r="H57" s="443">
        <v>0</v>
      </c>
      <c r="I57" s="1141"/>
      <c r="J57" s="1151"/>
    </row>
    <row r="58" spans="1:12" ht="18" customHeight="1">
      <c r="A58" s="1233"/>
      <c r="B58" s="1138"/>
      <c r="C58" s="1139"/>
      <c r="D58" s="1139"/>
      <c r="E58" s="1139"/>
      <c r="F58" s="1139"/>
      <c r="G58" s="1140"/>
      <c r="H58" s="451">
        <v>0</v>
      </c>
      <c r="I58" s="1138"/>
      <c r="J58" s="1140"/>
      <c r="L58" s="11"/>
    </row>
    <row r="59" spans="1:10" ht="27" customHeight="1">
      <c r="A59" s="1227" t="s">
        <v>183</v>
      </c>
      <c r="B59" s="1149"/>
      <c r="C59" s="1227"/>
      <c r="D59" s="1227"/>
      <c r="E59" s="1227"/>
      <c r="F59" s="1227"/>
      <c r="G59" s="1135"/>
      <c r="H59" s="40">
        <f>SUM(H54:H58)</f>
        <v>0</v>
      </c>
      <c r="I59" s="1228" t="s">
        <v>184</v>
      </c>
      <c r="J59" s="1229"/>
    </row>
    <row r="60" spans="1:10" ht="13.5">
      <c r="A60" s="14" t="s">
        <v>19</v>
      </c>
      <c r="B60" s="12"/>
      <c r="C60" s="12"/>
      <c r="D60" s="12"/>
      <c r="E60" s="12"/>
      <c r="F60" s="12"/>
      <c r="G60" s="12"/>
      <c r="H60" s="13"/>
      <c r="I60" s="13"/>
      <c r="J60" s="13"/>
    </row>
  </sheetData>
  <sheetProtection/>
  <mergeCells count="42">
    <mergeCell ref="B58:G58"/>
    <mergeCell ref="I58:J58"/>
    <mergeCell ref="A59:G59"/>
    <mergeCell ref="I59:J59"/>
    <mergeCell ref="B53:G53"/>
    <mergeCell ref="I53:J53"/>
    <mergeCell ref="A54:A58"/>
    <mergeCell ref="B55:G55"/>
    <mergeCell ref="B54:G54"/>
    <mergeCell ref="I56:J56"/>
    <mergeCell ref="B57:G57"/>
    <mergeCell ref="B44:D44"/>
    <mergeCell ref="B45:D45"/>
    <mergeCell ref="B46:D46"/>
    <mergeCell ref="I44:J44"/>
    <mergeCell ref="I45:J45"/>
    <mergeCell ref="I54:J54"/>
    <mergeCell ref="I50:J50"/>
    <mergeCell ref="B56:G56"/>
    <mergeCell ref="I57:J57"/>
    <mergeCell ref="I47:J47"/>
    <mergeCell ref="B42:D42"/>
    <mergeCell ref="I46:J46"/>
    <mergeCell ref="I48:J48"/>
    <mergeCell ref="I41:J41"/>
    <mergeCell ref="I42:J42"/>
    <mergeCell ref="I55:J55"/>
    <mergeCell ref="B48:D48"/>
    <mergeCell ref="A50:G50"/>
    <mergeCell ref="B47:D47"/>
    <mergeCell ref="A49:G49"/>
    <mergeCell ref="I39:J39"/>
    <mergeCell ref="I43:J43"/>
    <mergeCell ref="B40:D40"/>
    <mergeCell ref="I49:J49"/>
    <mergeCell ref="A41:A48"/>
    <mergeCell ref="A2:J2"/>
    <mergeCell ref="B43:D43"/>
    <mergeCell ref="B41:D41"/>
    <mergeCell ref="A9:A38"/>
    <mergeCell ref="A39:G39"/>
    <mergeCell ref="I40:J40"/>
  </mergeCells>
  <dataValidations count="1">
    <dataValidation allowBlank="1" showInputMessage="1" showErrorMessage="1" imeMode="disabled" sqref="E9:E38 G9:G38 H9:H39 E41:E48 G41:G48 H41:H50 H54:H59"/>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48" unlockedFormula="1"/>
  </ignoredErrors>
</worksheet>
</file>

<file path=xl/worksheets/sheet11.xml><?xml version="1.0" encoding="utf-8"?>
<worksheet xmlns="http://schemas.openxmlformats.org/spreadsheetml/2006/main" xmlns:r="http://schemas.openxmlformats.org/officeDocument/2006/relationships">
  <dimension ref="A1:R5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10.57421875" style="19" customWidth="1"/>
    <col min="2" max="2" width="8.140625" style="19" customWidth="1"/>
    <col min="3" max="4" width="23.57421875" style="19" customWidth="1"/>
    <col min="5" max="6" width="6.57421875" style="19" customWidth="1"/>
    <col min="7" max="9" width="11.57421875" style="19" customWidth="1"/>
    <col min="10" max="10" width="13.421875" style="19" customWidth="1"/>
    <col min="11" max="12" width="9.00390625" style="19" customWidth="1"/>
    <col min="13" max="13" width="47.7109375" style="19" customWidth="1"/>
    <col min="14" max="16384" width="9.00390625" style="19" customWidth="1"/>
  </cols>
  <sheetData>
    <row r="1" spans="1:18" ht="18" customHeight="1">
      <c r="A1" s="18"/>
      <c r="B1" s="20"/>
      <c r="C1" s="20"/>
      <c r="D1" s="20"/>
      <c r="E1" s="20"/>
      <c r="F1" s="20"/>
      <c r="G1" s="20"/>
      <c r="H1" s="20"/>
      <c r="I1" s="20"/>
      <c r="J1" s="173">
        <f>'実施計画書（H25年基準）'!AH1</f>
      </c>
      <c r="N1" s="45"/>
      <c r="O1" s="1210"/>
      <c r="P1" s="1210"/>
      <c r="Q1" s="1210"/>
      <c r="R1" s="1210"/>
    </row>
    <row r="2" spans="1:18" ht="21">
      <c r="A2" s="1165" t="s">
        <v>165</v>
      </c>
      <c r="B2" s="1166"/>
      <c r="C2" s="1166"/>
      <c r="D2" s="1166"/>
      <c r="E2" s="1166"/>
      <c r="F2" s="1166"/>
      <c r="G2" s="1166"/>
      <c r="H2" s="1166"/>
      <c r="I2" s="1166"/>
      <c r="J2" s="1166"/>
      <c r="N2" s="45"/>
      <c r="O2" s="45"/>
      <c r="P2" s="45"/>
      <c r="Q2" s="45"/>
      <c r="R2" s="45"/>
    </row>
    <row r="3" spans="1:18" ht="14.25" customHeight="1">
      <c r="A3" s="26"/>
      <c r="B3" s="27"/>
      <c r="C3" s="26"/>
      <c r="D3" s="27"/>
      <c r="E3" s="27"/>
      <c r="F3" s="27"/>
      <c r="G3" s="27"/>
      <c r="H3" s="27"/>
      <c r="I3" s="27"/>
      <c r="J3" s="27"/>
      <c r="N3" s="45"/>
      <c r="O3" s="45"/>
      <c r="P3" s="45"/>
      <c r="Q3" s="45"/>
      <c r="R3" s="45"/>
    </row>
    <row r="4" spans="1:18" ht="13.5" customHeight="1">
      <c r="A4" s="5" t="s">
        <v>24</v>
      </c>
      <c r="B4" s="22"/>
      <c r="C4" s="21"/>
      <c r="D4" s="22"/>
      <c r="E4" s="22"/>
      <c r="F4" s="22"/>
      <c r="G4" s="22"/>
      <c r="H4" s="22"/>
      <c r="I4" s="22"/>
      <c r="J4" s="22"/>
      <c r="N4" s="45"/>
      <c r="O4" s="45"/>
      <c r="P4" s="45"/>
      <c r="Q4" s="45"/>
      <c r="R4" s="45"/>
    </row>
    <row r="5" spans="1:10" ht="13.5" customHeight="1">
      <c r="A5" s="8" t="s">
        <v>196</v>
      </c>
      <c r="B5" s="22"/>
      <c r="C5" s="21"/>
      <c r="D5" s="22"/>
      <c r="E5" s="22"/>
      <c r="F5" s="22"/>
      <c r="G5" s="22"/>
      <c r="H5" s="22"/>
      <c r="I5" s="22"/>
      <c r="J5" s="22"/>
    </row>
    <row r="6" spans="1:10" ht="13.5" customHeight="1">
      <c r="A6" s="1"/>
      <c r="B6" s="24"/>
      <c r="C6" s="23"/>
      <c r="D6" s="24"/>
      <c r="E6" s="24"/>
      <c r="F6" s="24"/>
      <c r="G6" s="24"/>
      <c r="H6" s="24"/>
      <c r="I6" s="24"/>
      <c r="J6" s="7" t="s">
        <v>0</v>
      </c>
    </row>
    <row r="7" spans="1:10" ht="23.25" customHeight="1" thickBot="1">
      <c r="A7" s="30" t="s">
        <v>1</v>
      </c>
      <c r="B7" s="20"/>
      <c r="C7" s="28"/>
      <c r="D7" s="20"/>
      <c r="E7" s="20"/>
      <c r="F7" s="20"/>
      <c r="G7" s="20"/>
      <c r="H7" s="20"/>
      <c r="I7" s="20"/>
      <c r="J7" s="455" t="s">
        <v>25</v>
      </c>
    </row>
    <row r="8" spans="1:10" ht="38.25" customHeight="1">
      <c r="A8" s="195" t="s">
        <v>2</v>
      </c>
      <c r="B8" s="273" t="s">
        <v>172</v>
      </c>
      <c r="C8" s="261" t="s">
        <v>173</v>
      </c>
      <c r="D8" s="263" t="s">
        <v>4</v>
      </c>
      <c r="E8" s="264" t="s">
        <v>5</v>
      </c>
      <c r="F8" s="262" t="s">
        <v>6</v>
      </c>
      <c r="G8" s="263" t="s">
        <v>7</v>
      </c>
      <c r="H8" s="196" t="s">
        <v>21</v>
      </c>
      <c r="I8" s="221" t="s">
        <v>38</v>
      </c>
      <c r="J8" s="293" t="s">
        <v>9</v>
      </c>
    </row>
    <row r="9" spans="1:10" ht="18" customHeight="1">
      <c r="A9" s="1237" t="s">
        <v>609</v>
      </c>
      <c r="B9" s="425"/>
      <c r="C9" s="483"/>
      <c r="D9" s="427"/>
      <c r="E9" s="453"/>
      <c r="F9" s="429"/>
      <c r="G9" s="430"/>
      <c r="H9" s="431">
        <f aca="true" t="shared" si="0" ref="H9:H20">ROUNDDOWN(E9*G9,0)</f>
        <v>0</v>
      </c>
      <c r="I9" s="475"/>
      <c r="J9" s="470"/>
    </row>
    <row r="10" spans="1:10" ht="18" customHeight="1">
      <c r="A10" s="1152"/>
      <c r="B10" s="434"/>
      <c r="C10" s="484"/>
      <c r="D10" s="436"/>
      <c r="E10" s="454"/>
      <c r="F10" s="438"/>
      <c r="G10" s="439"/>
      <c r="H10" s="440">
        <f t="shared" si="0"/>
        <v>0</v>
      </c>
      <c r="I10" s="476"/>
      <c r="J10" s="472"/>
    </row>
    <row r="11" spans="1:10" ht="18" customHeight="1">
      <c r="A11" s="1152"/>
      <c r="B11" s="434"/>
      <c r="C11" s="484"/>
      <c r="D11" s="436"/>
      <c r="E11" s="454"/>
      <c r="F11" s="438"/>
      <c r="G11" s="439"/>
      <c r="H11" s="440">
        <f t="shared" si="0"/>
        <v>0</v>
      </c>
      <c r="I11" s="476"/>
      <c r="J11" s="472"/>
    </row>
    <row r="12" spans="1:14" ht="18" customHeight="1">
      <c r="A12" s="1152"/>
      <c r="B12" s="434"/>
      <c r="C12" s="484"/>
      <c r="D12" s="436"/>
      <c r="E12" s="454"/>
      <c r="F12" s="438"/>
      <c r="G12" s="439"/>
      <c r="H12" s="440">
        <f t="shared" si="0"/>
        <v>0</v>
      </c>
      <c r="I12" s="476"/>
      <c r="J12" s="472"/>
      <c r="N12" s="287"/>
    </row>
    <row r="13" spans="1:10" ht="18" customHeight="1">
      <c r="A13" s="1152"/>
      <c r="B13" s="434"/>
      <c r="C13" s="484"/>
      <c r="D13" s="436"/>
      <c r="E13" s="454"/>
      <c r="F13" s="438"/>
      <c r="G13" s="439"/>
      <c r="H13" s="440">
        <f t="shared" si="0"/>
        <v>0</v>
      </c>
      <c r="I13" s="476"/>
      <c r="J13" s="472"/>
    </row>
    <row r="14" spans="1:10" ht="18" customHeight="1">
      <c r="A14" s="1152"/>
      <c r="B14" s="457"/>
      <c r="C14" s="485"/>
      <c r="D14" s="460"/>
      <c r="E14" s="461"/>
      <c r="F14" s="458"/>
      <c r="G14" s="462"/>
      <c r="H14" s="486">
        <f t="shared" si="0"/>
        <v>0</v>
      </c>
      <c r="I14" s="487"/>
      <c r="J14" s="488"/>
    </row>
    <row r="15" spans="1:10" ht="18" customHeight="1">
      <c r="A15" s="1152"/>
      <c r="B15" s="434"/>
      <c r="C15" s="484"/>
      <c r="D15" s="436"/>
      <c r="E15" s="454"/>
      <c r="F15" s="438"/>
      <c r="G15" s="439"/>
      <c r="H15" s="440">
        <f t="shared" si="0"/>
        <v>0</v>
      </c>
      <c r="I15" s="476"/>
      <c r="J15" s="472"/>
    </row>
    <row r="16" spans="1:10" ht="18" customHeight="1">
      <c r="A16" s="1152"/>
      <c r="B16" s="434"/>
      <c r="C16" s="484"/>
      <c r="D16" s="436"/>
      <c r="E16" s="454"/>
      <c r="F16" s="438"/>
      <c r="G16" s="439"/>
      <c r="H16" s="440">
        <f t="shared" si="0"/>
        <v>0</v>
      </c>
      <c r="I16" s="476"/>
      <c r="J16" s="472"/>
    </row>
    <row r="17" spans="1:10" ht="18" customHeight="1">
      <c r="A17" s="1152"/>
      <c r="B17" s="434"/>
      <c r="C17" s="484"/>
      <c r="D17" s="436"/>
      <c r="E17" s="454"/>
      <c r="F17" s="438"/>
      <c r="G17" s="439"/>
      <c r="H17" s="440">
        <f t="shared" si="0"/>
        <v>0</v>
      </c>
      <c r="I17" s="476"/>
      <c r="J17" s="472"/>
    </row>
    <row r="18" spans="1:10" ht="18" customHeight="1">
      <c r="A18" s="1152"/>
      <c r="B18" s="434"/>
      <c r="C18" s="484"/>
      <c r="D18" s="436"/>
      <c r="E18" s="454"/>
      <c r="F18" s="438"/>
      <c r="G18" s="439"/>
      <c r="H18" s="440">
        <f t="shared" si="0"/>
        <v>0</v>
      </c>
      <c r="I18" s="476"/>
      <c r="J18" s="472"/>
    </row>
    <row r="19" spans="1:10" ht="18" customHeight="1">
      <c r="A19" s="1152"/>
      <c r="B19" s="434"/>
      <c r="C19" s="484"/>
      <c r="D19" s="436"/>
      <c r="E19" s="454"/>
      <c r="F19" s="438"/>
      <c r="G19" s="439"/>
      <c r="H19" s="440">
        <f t="shared" si="0"/>
        <v>0</v>
      </c>
      <c r="I19" s="476"/>
      <c r="J19" s="472"/>
    </row>
    <row r="20" spans="1:10" ht="18" customHeight="1">
      <c r="A20" s="1153"/>
      <c r="B20" s="444"/>
      <c r="C20" s="489"/>
      <c r="D20" s="446"/>
      <c r="E20" s="456"/>
      <c r="F20" s="448"/>
      <c r="G20" s="449"/>
      <c r="H20" s="450">
        <f t="shared" si="0"/>
        <v>0</v>
      </c>
      <c r="I20" s="477"/>
      <c r="J20" s="474"/>
    </row>
    <row r="21" spans="1:10" ht="24" customHeight="1">
      <c r="A21" s="1194" t="s">
        <v>151</v>
      </c>
      <c r="B21" s="1195"/>
      <c r="C21" s="1195"/>
      <c r="D21" s="1195"/>
      <c r="E21" s="1195"/>
      <c r="F21" s="1195"/>
      <c r="G21" s="1196"/>
      <c r="H21" s="43">
        <f>SUM(H9:H20)</f>
        <v>0</v>
      </c>
      <c r="I21" s="1170" t="s">
        <v>26</v>
      </c>
      <c r="J21" s="1171"/>
    </row>
    <row r="22" spans="1:10" ht="38.25" customHeight="1">
      <c r="A22" s="207" t="s">
        <v>2</v>
      </c>
      <c r="B22" s="274" t="s">
        <v>175</v>
      </c>
      <c r="C22" s="267" t="s">
        <v>174</v>
      </c>
      <c r="D22" s="266" t="s">
        <v>4</v>
      </c>
      <c r="E22" s="269" t="s">
        <v>5</v>
      </c>
      <c r="F22" s="268" t="s">
        <v>6</v>
      </c>
      <c r="G22" s="266" t="s">
        <v>7</v>
      </c>
      <c r="H22" s="202" t="s">
        <v>21</v>
      </c>
      <c r="I22" s="206" t="s">
        <v>38</v>
      </c>
      <c r="J22" s="294" t="s">
        <v>9</v>
      </c>
    </row>
    <row r="23" spans="1:10" ht="18" customHeight="1">
      <c r="A23" s="1237" t="s">
        <v>610</v>
      </c>
      <c r="B23" s="425"/>
      <c r="C23" s="483"/>
      <c r="D23" s="427"/>
      <c r="E23" s="453"/>
      <c r="F23" s="429"/>
      <c r="G23" s="430"/>
      <c r="H23" s="431">
        <f aca="true" t="shared" si="1" ref="H23:H34">ROUNDDOWN(E23*G23,0)</f>
        <v>0</v>
      </c>
      <c r="I23" s="475"/>
      <c r="J23" s="470"/>
    </row>
    <row r="24" spans="1:10" ht="18" customHeight="1">
      <c r="A24" s="1152"/>
      <c r="B24" s="434"/>
      <c r="C24" s="484"/>
      <c r="D24" s="436"/>
      <c r="E24" s="454"/>
      <c r="F24" s="438"/>
      <c r="G24" s="439"/>
      <c r="H24" s="440">
        <f t="shared" si="1"/>
        <v>0</v>
      </c>
      <c r="I24" s="476"/>
      <c r="J24" s="472"/>
    </row>
    <row r="25" spans="1:10" ht="18" customHeight="1">
      <c r="A25" s="1152"/>
      <c r="B25" s="434"/>
      <c r="C25" s="484"/>
      <c r="D25" s="436"/>
      <c r="E25" s="454"/>
      <c r="F25" s="438"/>
      <c r="G25" s="439"/>
      <c r="H25" s="440">
        <f t="shared" si="1"/>
        <v>0</v>
      </c>
      <c r="I25" s="476"/>
      <c r="J25" s="472"/>
    </row>
    <row r="26" spans="1:10" ht="18" customHeight="1">
      <c r="A26" s="1152"/>
      <c r="B26" s="434"/>
      <c r="C26" s="484"/>
      <c r="D26" s="436"/>
      <c r="E26" s="454"/>
      <c r="F26" s="438"/>
      <c r="G26" s="439"/>
      <c r="H26" s="440">
        <f t="shared" si="1"/>
        <v>0</v>
      </c>
      <c r="I26" s="476"/>
      <c r="J26" s="472"/>
    </row>
    <row r="27" spans="1:10" ht="18" customHeight="1">
      <c r="A27" s="1152"/>
      <c r="B27" s="434"/>
      <c r="C27" s="484"/>
      <c r="D27" s="436"/>
      <c r="E27" s="454"/>
      <c r="F27" s="438"/>
      <c r="G27" s="439"/>
      <c r="H27" s="440">
        <f t="shared" si="1"/>
        <v>0</v>
      </c>
      <c r="I27" s="476"/>
      <c r="J27" s="472"/>
    </row>
    <row r="28" spans="1:10" ht="18" customHeight="1">
      <c r="A28" s="1152"/>
      <c r="B28" s="457"/>
      <c r="C28" s="485"/>
      <c r="D28" s="460"/>
      <c r="E28" s="461"/>
      <c r="F28" s="458"/>
      <c r="G28" s="462"/>
      <c r="H28" s="486">
        <f t="shared" si="1"/>
        <v>0</v>
      </c>
      <c r="I28" s="487"/>
      <c r="J28" s="488"/>
    </row>
    <row r="29" spans="1:10" ht="18" customHeight="1">
      <c r="A29" s="1152"/>
      <c r="B29" s="434"/>
      <c r="C29" s="484"/>
      <c r="D29" s="436"/>
      <c r="E29" s="454"/>
      <c r="F29" s="438"/>
      <c r="G29" s="439"/>
      <c r="H29" s="440">
        <f t="shared" si="1"/>
        <v>0</v>
      </c>
      <c r="I29" s="476"/>
      <c r="J29" s="472"/>
    </row>
    <row r="30" spans="1:10" ht="18" customHeight="1">
      <c r="A30" s="1152"/>
      <c r="B30" s="434"/>
      <c r="C30" s="484"/>
      <c r="D30" s="436"/>
      <c r="E30" s="454"/>
      <c r="F30" s="438"/>
      <c r="G30" s="439"/>
      <c r="H30" s="440">
        <f t="shared" si="1"/>
        <v>0</v>
      </c>
      <c r="I30" s="476"/>
      <c r="J30" s="472"/>
    </row>
    <row r="31" spans="1:10" ht="18" customHeight="1">
      <c r="A31" s="1152"/>
      <c r="B31" s="434"/>
      <c r="C31" s="484"/>
      <c r="D31" s="436"/>
      <c r="E31" s="454"/>
      <c r="F31" s="438"/>
      <c r="G31" s="439"/>
      <c r="H31" s="440">
        <f t="shared" si="1"/>
        <v>0</v>
      </c>
      <c r="I31" s="476"/>
      <c r="J31" s="472"/>
    </row>
    <row r="32" spans="1:10" ht="18" customHeight="1">
      <c r="A32" s="1152"/>
      <c r="B32" s="434"/>
      <c r="C32" s="484"/>
      <c r="D32" s="436"/>
      <c r="E32" s="454"/>
      <c r="F32" s="438"/>
      <c r="G32" s="439"/>
      <c r="H32" s="440">
        <f t="shared" si="1"/>
        <v>0</v>
      </c>
      <c r="I32" s="476"/>
      <c r="J32" s="472"/>
    </row>
    <row r="33" spans="1:10" ht="18" customHeight="1">
      <c r="A33" s="1152"/>
      <c r="B33" s="434"/>
      <c r="C33" s="484"/>
      <c r="D33" s="436"/>
      <c r="E33" s="454"/>
      <c r="F33" s="438"/>
      <c r="G33" s="439"/>
      <c r="H33" s="440">
        <f t="shared" si="1"/>
        <v>0</v>
      </c>
      <c r="I33" s="476"/>
      <c r="J33" s="472"/>
    </row>
    <row r="34" spans="1:13" ht="18" customHeight="1">
      <c r="A34" s="1153"/>
      <c r="B34" s="444"/>
      <c r="C34" s="489"/>
      <c r="D34" s="446"/>
      <c r="E34" s="456"/>
      <c r="F34" s="448"/>
      <c r="G34" s="449"/>
      <c r="H34" s="450">
        <f t="shared" si="1"/>
        <v>0</v>
      </c>
      <c r="I34" s="477"/>
      <c r="J34" s="474"/>
      <c r="M34" s="222"/>
    </row>
    <row r="35" spans="1:10" ht="24" customHeight="1">
      <c r="A35" s="1194" t="s">
        <v>151</v>
      </c>
      <c r="B35" s="1195"/>
      <c r="C35" s="1195"/>
      <c r="D35" s="1195"/>
      <c r="E35" s="1195"/>
      <c r="F35" s="1195"/>
      <c r="G35" s="1196"/>
      <c r="H35" s="43">
        <f>SUM(H23:H34)</f>
        <v>0</v>
      </c>
      <c r="I35" s="1135" t="s">
        <v>26</v>
      </c>
      <c r="J35" s="1136"/>
    </row>
    <row r="36" spans="1:11" ht="38.25" customHeight="1">
      <c r="A36" s="197" t="s">
        <v>2</v>
      </c>
      <c r="B36" s="1105" t="s">
        <v>152</v>
      </c>
      <c r="C36" s="1182"/>
      <c r="D36" s="1183"/>
      <c r="E36" s="269" t="s">
        <v>5</v>
      </c>
      <c r="F36" s="268" t="s">
        <v>6</v>
      </c>
      <c r="G36" s="266" t="s">
        <v>7</v>
      </c>
      <c r="H36" s="202" t="s">
        <v>22</v>
      </c>
      <c r="I36" s="206" t="s">
        <v>38</v>
      </c>
      <c r="J36" s="294" t="s">
        <v>9</v>
      </c>
      <c r="K36" s="31"/>
    </row>
    <row r="37" spans="1:13" ht="18" customHeight="1">
      <c r="A37" s="1234" t="s">
        <v>37</v>
      </c>
      <c r="B37" s="1154"/>
      <c r="C37" s="1156"/>
      <c r="D37" s="1157"/>
      <c r="E37" s="453"/>
      <c r="F37" s="429"/>
      <c r="G37" s="430"/>
      <c r="H37" s="431">
        <f aca="true" t="shared" si="2" ref="H37:H55">ROUNDDOWN(E37*G37,0)</f>
        <v>0</v>
      </c>
      <c r="I37" s="475"/>
      <c r="J37" s="433"/>
      <c r="K37" s="31"/>
      <c r="M37" s="223"/>
    </row>
    <row r="38" spans="1:13" ht="18" customHeight="1">
      <c r="A38" s="1178"/>
      <c r="B38" s="1141"/>
      <c r="C38" s="1150"/>
      <c r="D38" s="1151"/>
      <c r="E38" s="454"/>
      <c r="F38" s="438"/>
      <c r="G38" s="439"/>
      <c r="H38" s="440">
        <f t="shared" si="2"/>
        <v>0</v>
      </c>
      <c r="I38" s="476"/>
      <c r="J38" s="442"/>
      <c r="L38" s="25"/>
      <c r="M38" s="223"/>
    </row>
    <row r="39" spans="1:12" ht="18" customHeight="1">
      <c r="A39" s="1178"/>
      <c r="B39" s="1141"/>
      <c r="C39" s="1150"/>
      <c r="D39" s="1151"/>
      <c r="E39" s="454"/>
      <c r="F39" s="438"/>
      <c r="G39" s="439"/>
      <c r="H39" s="440">
        <f t="shared" si="2"/>
        <v>0</v>
      </c>
      <c r="I39" s="476"/>
      <c r="J39" s="442"/>
      <c r="L39" s="25"/>
    </row>
    <row r="40" spans="1:12" ht="18" customHeight="1">
      <c r="A40" s="1178"/>
      <c r="B40" s="1141"/>
      <c r="C40" s="1150"/>
      <c r="D40" s="1151"/>
      <c r="E40" s="454"/>
      <c r="F40" s="438"/>
      <c r="G40" s="439"/>
      <c r="H40" s="440">
        <f t="shared" si="2"/>
        <v>0</v>
      </c>
      <c r="I40" s="476"/>
      <c r="J40" s="442"/>
      <c r="L40" s="25"/>
    </row>
    <row r="41" spans="1:12" ht="18" customHeight="1">
      <c r="A41" s="1178"/>
      <c r="B41" s="1141"/>
      <c r="C41" s="1150"/>
      <c r="D41" s="1151"/>
      <c r="E41" s="454"/>
      <c r="F41" s="438"/>
      <c r="G41" s="439"/>
      <c r="H41" s="440">
        <f t="shared" si="2"/>
        <v>0</v>
      </c>
      <c r="I41" s="476"/>
      <c r="J41" s="442"/>
      <c r="L41" s="25"/>
    </row>
    <row r="42" spans="1:12" ht="18" customHeight="1">
      <c r="A42" s="1178"/>
      <c r="B42" s="1141"/>
      <c r="C42" s="1150"/>
      <c r="D42" s="1151"/>
      <c r="E42" s="454"/>
      <c r="F42" s="438"/>
      <c r="G42" s="439"/>
      <c r="H42" s="440">
        <f t="shared" si="2"/>
        <v>0</v>
      </c>
      <c r="I42" s="476"/>
      <c r="J42" s="442"/>
      <c r="L42" s="25"/>
    </row>
    <row r="43" spans="1:12" ht="18" customHeight="1">
      <c r="A43" s="1178"/>
      <c r="B43" s="1141"/>
      <c r="C43" s="1150"/>
      <c r="D43" s="1151"/>
      <c r="E43" s="454"/>
      <c r="F43" s="438"/>
      <c r="G43" s="439"/>
      <c r="H43" s="440">
        <f t="shared" si="2"/>
        <v>0</v>
      </c>
      <c r="I43" s="476"/>
      <c r="J43" s="442"/>
      <c r="L43" s="25"/>
    </row>
    <row r="44" spans="1:12" ht="18" customHeight="1">
      <c r="A44" s="1181"/>
      <c r="B44" s="1138"/>
      <c r="C44" s="1139"/>
      <c r="D44" s="1140"/>
      <c r="E44" s="456"/>
      <c r="F44" s="448"/>
      <c r="G44" s="449"/>
      <c r="H44" s="450">
        <f t="shared" si="2"/>
        <v>0</v>
      </c>
      <c r="I44" s="477"/>
      <c r="J44" s="452"/>
      <c r="L44" s="25"/>
    </row>
    <row r="45" spans="1:10" ht="24.75" customHeight="1">
      <c r="A45" s="1184" t="s">
        <v>150</v>
      </c>
      <c r="B45" s="1185"/>
      <c r="C45" s="1185"/>
      <c r="D45" s="1185"/>
      <c r="E45" s="1185"/>
      <c r="F45" s="1185"/>
      <c r="G45" s="1186"/>
      <c r="H45" s="44">
        <f>SUM(H37:H44)</f>
        <v>0</v>
      </c>
      <c r="I45" s="1043" t="s">
        <v>26</v>
      </c>
      <c r="J45" s="1118"/>
    </row>
    <row r="46" spans="1:10" ht="24.75" customHeight="1">
      <c r="A46" s="1184" t="s">
        <v>151</v>
      </c>
      <c r="B46" s="1185"/>
      <c r="C46" s="1185"/>
      <c r="D46" s="1185"/>
      <c r="E46" s="1185"/>
      <c r="F46" s="1185"/>
      <c r="G46" s="1186"/>
      <c r="H46" s="44">
        <f>H21+H35+H45</f>
        <v>0</v>
      </c>
      <c r="I46" s="1043" t="s">
        <v>26</v>
      </c>
      <c r="J46" s="1118"/>
    </row>
    <row r="47" spans="1:11" ht="38.25" customHeight="1">
      <c r="A47" s="197" t="s">
        <v>2</v>
      </c>
      <c r="B47" s="1108" t="s">
        <v>31</v>
      </c>
      <c r="C47" s="1235"/>
      <c r="D47" s="1236"/>
      <c r="E47" s="269" t="s">
        <v>5</v>
      </c>
      <c r="F47" s="268" t="s">
        <v>6</v>
      </c>
      <c r="G47" s="266" t="s">
        <v>7</v>
      </c>
      <c r="H47" s="202" t="s">
        <v>22</v>
      </c>
      <c r="I47" s="1225" t="s">
        <v>9</v>
      </c>
      <c r="J47" s="1226"/>
      <c r="K47" s="31"/>
    </row>
    <row r="48" spans="1:12" ht="18" customHeight="1">
      <c r="A48" s="1234" t="s">
        <v>427</v>
      </c>
      <c r="B48" s="1154"/>
      <c r="C48" s="1156"/>
      <c r="D48" s="1157"/>
      <c r="E48" s="453"/>
      <c r="F48" s="429"/>
      <c r="G48" s="430"/>
      <c r="H48" s="431">
        <f t="shared" si="2"/>
        <v>0</v>
      </c>
      <c r="I48" s="1154"/>
      <c r="J48" s="1155"/>
      <c r="L48" s="25"/>
    </row>
    <row r="49" spans="1:12" ht="18" customHeight="1">
      <c r="A49" s="1178"/>
      <c r="B49" s="1141"/>
      <c r="C49" s="1150"/>
      <c r="D49" s="1151"/>
      <c r="E49" s="454"/>
      <c r="F49" s="438"/>
      <c r="G49" s="439"/>
      <c r="H49" s="440">
        <f t="shared" si="2"/>
        <v>0</v>
      </c>
      <c r="I49" s="1141"/>
      <c r="J49" s="1142"/>
      <c r="L49" s="25"/>
    </row>
    <row r="50" spans="1:12" ht="18" customHeight="1">
      <c r="A50" s="1178"/>
      <c r="B50" s="1141"/>
      <c r="C50" s="1150"/>
      <c r="D50" s="1151"/>
      <c r="E50" s="454"/>
      <c r="F50" s="438"/>
      <c r="G50" s="439"/>
      <c r="H50" s="440">
        <f t="shared" si="2"/>
        <v>0</v>
      </c>
      <c r="I50" s="1141"/>
      <c r="J50" s="1142"/>
      <c r="L50" s="25"/>
    </row>
    <row r="51" spans="1:12" ht="18" customHeight="1">
      <c r="A51" s="1178"/>
      <c r="B51" s="1141"/>
      <c r="C51" s="1150"/>
      <c r="D51" s="1151"/>
      <c r="E51" s="454"/>
      <c r="F51" s="438"/>
      <c r="G51" s="439"/>
      <c r="H51" s="440">
        <f t="shared" si="2"/>
        <v>0</v>
      </c>
      <c r="I51" s="1141"/>
      <c r="J51" s="1142"/>
      <c r="L51" s="25"/>
    </row>
    <row r="52" spans="1:12" ht="18" customHeight="1">
      <c r="A52" s="1178"/>
      <c r="B52" s="1141"/>
      <c r="C52" s="1150"/>
      <c r="D52" s="1151"/>
      <c r="E52" s="454"/>
      <c r="F52" s="438"/>
      <c r="G52" s="439"/>
      <c r="H52" s="440">
        <f t="shared" si="2"/>
        <v>0</v>
      </c>
      <c r="I52" s="1141"/>
      <c r="J52" s="1142"/>
      <c r="L52" s="25"/>
    </row>
    <row r="53" spans="1:12" ht="18" customHeight="1">
      <c r="A53" s="1178"/>
      <c r="B53" s="1141"/>
      <c r="C53" s="1150"/>
      <c r="D53" s="1151"/>
      <c r="E53" s="454"/>
      <c r="F53" s="438"/>
      <c r="G53" s="439"/>
      <c r="H53" s="440">
        <f t="shared" si="2"/>
        <v>0</v>
      </c>
      <c r="I53" s="1141"/>
      <c r="J53" s="1142"/>
      <c r="L53" s="25"/>
    </row>
    <row r="54" spans="1:12" ht="18" customHeight="1">
      <c r="A54" s="1178"/>
      <c r="B54" s="1141"/>
      <c r="C54" s="1150"/>
      <c r="D54" s="1151"/>
      <c r="E54" s="454"/>
      <c r="F54" s="438"/>
      <c r="G54" s="439"/>
      <c r="H54" s="440">
        <f t="shared" si="2"/>
        <v>0</v>
      </c>
      <c r="I54" s="1141"/>
      <c r="J54" s="1142"/>
      <c r="L54" s="25"/>
    </row>
    <row r="55" spans="1:12" ht="18" customHeight="1">
      <c r="A55" s="1181"/>
      <c r="B55" s="1138"/>
      <c r="C55" s="1139"/>
      <c r="D55" s="1140"/>
      <c r="E55" s="456"/>
      <c r="F55" s="448"/>
      <c r="G55" s="449"/>
      <c r="H55" s="450">
        <f t="shared" si="2"/>
        <v>0</v>
      </c>
      <c r="I55" s="1138"/>
      <c r="J55" s="1144"/>
      <c r="L55" s="25"/>
    </row>
    <row r="56" spans="1:10" ht="24.75" customHeight="1">
      <c r="A56" s="1184" t="s">
        <v>149</v>
      </c>
      <c r="B56" s="1185"/>
      <c r="C56" s="1185"/>
      <c r="D56" s="1185"/>
      <c r="E56" s="1185"/>
      <c r="F56" s="1185"/>
      <c r="G56" s="1186"/>
      <c r="H56" s="44">
        <f>SUM(H48:H55)</f>
        <v>0</v>
      </c>
      <c r="I56" s="1043" t="s">
        <v>26</v>
      </c>
      <c r="J56" s="1118"/>
    </row>
    <row r="57" spans="1:10" ht="27" customHeight="1" thickBot="1">
      <c r="A57" s="1119" t="s">
        <v>23</v>
      </c>
      <c r="B57" s="1121"/>
      <c r="C57" s="1121"/>
      <c r="D57" s="1121"/>
      <c r="E57" s="1121"/>
      <c r="F57" s="1121"/>
      <c r="G57" s="1122"/>
      <c r="H57" s="203">
        <f>H46+H56</f>
        <v>0</v>
      </c>
      <c r="I57" s="1123" t="s">
        <v>16</v>
      </c>
      <c r="J57" s="1124"/>
    </row>
    <row r="58" spans="1:10" ht="13.5">
      <c r="A58" s="34" t="s">
        <v>19</v>
      </c>
      <c r="B58" s="32"/>
      <c r="C58" s="32"/>
      <c r="D58" s="32"/>
      <c r="E58" s="32"/>
      <c r="F58" s="32"/>
      <c r="G58" s="32"/>
      <c r="H58" s="33"/>
      <c r="I58" s="33"/>
      <c r="J58" s="33"/>
    </row>
  </sheetData>
  <sheetProtection/>
  <mergeCells count="46">
    <mergeCell ref="B36:D36"/>
    <mergeCell ref="I47:J47"/>
    <mergeCell ref="A37:A44"/>
    <mergeCell ref="B39:D39"/>
    <mergeCell ref="B44:D44"/>
    <mergeCell ref="B40:D40"/>
    <mergeCell ref="B37:D37"/>
    <mergeCell ref="B38:D38"/>
    <mergeCell ref="Q1:R1"/>
    <mergeCell ref="A2:J2"/>
    <mergeCell ref="A35:G35"/>
    <mergeCell ref="I35:J35"/>
    <mergeCell ref="O1:P1"/>
    <mergeCell ref="I49:J49"/>
    <mergeCell ref="A21:G21"/>
    <mergeCell ref="I21:J21"/>
    <mergeCell ref="A9:A20"/>
    <mergeCell ref="A23:A34"/>
    <mergeCell ref="B49:D49"/>
    <mergeCell ref="A48:A55"/>
    <mergeCell ref="B50:D50"/>
    <mergeCell ref="B43:D43"/>
    <mergeCell ref="I48:J48"/>
    <mergeCell ref="A45:G45"/>
    <mergeCell ref="I45:J45"/>
    <mergeCell ref="A46:G46"/>
    <mergeCell ref="I46:J46"/>
    <mergeCell ref="B47:D47"/>
    <mergeCell ref="I56:J56"/>
    <mergeCell ref="A57:G57"/>
    <mergeCell ref="I57:J57"/>
    <mergeCell ref="B54:D54"/>
    <mergeCell ref="B55:D55"/>
    <mergeCell ref="A56:G56"/>
    <mergeCell ref="I54:J54"/>
    <mergeCell ref="I55:J55"/>
    <mergeCell ref="B53:D53"/>
    <mergeCell ref="I53:J53"/>
    <mergeCell ref="I50:J50"/>
    <mergeCell ref="B41:D41"/>
    <mergeCell ref="B51:D51"/>
    <mergeCell ref="I51:J51"/>
    <mergeCell ref="B52:D52"/>
    <mergeCell ref="I52:J52"/>
    <mergeCell ref="B42:D42"/>
    <mergeCell ref="B48:D48"/>
  </mergeCells>
  <dataValidations count="1">
    <dataValidation allowBlank="1" showInputMessage="1" showErrorMessage="1" imeMode="disabled" sqref="E9:E20 G9:G20 H9:H21 E23:E34 G23:G34 H23:H35 E37:E44 G37:G44 H37:H46 E48:E55 G48:G55 H48:H57"/>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20 H23:H34 H37:H44 H48:H55" unlockedFormula="1"/>
  </ignoredErrors>
</worksheet>
</file>

<file path=xl/worksheets/sheet12.xml><?xml version="1.0" encoding="utf-8"?>
<worksheet xmlns="http://schemas.openxmlformats.org/spreadsheetml/2006/main" xmlns:r="http://schemas.openxmlformats.org/officeDocument/2006/relationships">
  <dimension ref="A1:N63"/>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12.421875" style="19" customWidth="1"/>
    <col min="2" max="2" width="8.140625" style="19" bestFit="1" customWidth="1"/>
    <col min="3" max="4" width="20.421875" style="19" customWidth="1"/>
    <col min="5" max="5" width="7.421875" style="19" customWidth="1"/>
    <col min="6" max="6" width="6.8515625" style="19" customWidth="1"/>
    <col min="7" max="9" width="12.00390625" style="19" customWidth="1"/>
    <col min="10" max="10" width="13.421875" style="19" customWidth="1"/>
    <col min="11" max="12" width="9.00390625" style="19" customWidth="1"/>
    <col min="13" max="13" width="47.7109375" style="19" customWidth="1"/>
    <col min="14" max="16384" width="9.00390625" style="19" customWidth="1"/>
  </cols>
  <sheetData>
    <row r="1" spans="1:10" ht="18" customHeight="1">
      <c r="A1" s="38"/>
      <c r="B1" s="20"/>
      <c r="C1" s="20"/>
      <c r="D1" s="20"/>
      <c r="E1" s="20"/>
      <c r="F1" s="20"/>
      <c r="G1" s="20"/>
      <c r="H1" s="20"/>
      <c r="I1" s="20"/>
      <c r="J1" s="173">
        <f>'実施計画書（H25年基準）'!AH1</f>
      </c>
    </row>
    <row r="2" spans="1:10" ht="21" customHeight="1">
      <c r="A2" s="1238" t="s">
        <v>47</v>
      </c>
      <c r="B2" s="1238"/>
      <c r="C2" s="1238"/>
      <c r="D2" s="1238"/>
      <c r="E2" s="1238"/>
      <c r="F2" s="1241"/>
      <c r="G2" s="1242"/>
      <c r="H2" s="1239" t="s">
        <v>187</v>
      </c>
      <c r="I2" s="1240"/>
      <c r="J2" s="1240"/>
    </row>
    <row r="3" spans="1:10" ht="14.25" customHeight="1">
      <c r="A3" s="15"/>
      <c r="B3" s="16"/>
      <c r="C3" s="17"/>
      <c r="D3" s="17"/>
      <c r="E3" s="17"/>
      <c r="F3" s="17"/>
      <c r="G3" s="17"/>
      <c r="H3" s="17"/>
      <c r="I3" s="17"/>
      <c r="J3" s="17"/>
    </row>
    <row r="4" spans="1:10" ht="14.25">
      <c r="A4" s="5" t="s">
        <v>24</v>
      </c>
      <c r="B4" s="6"/>
      <c r="C4" s="1"/>
      <c r="D4" s="1"/>
      <c r="E4" s="1"/>
      <c r="F4" s="1"/>
      <c r="G4" s="1"/>
      <c r="H4" s="1"/>
      <c r="I4" s="1"/>
      <c r="J4" s="7"/>
    </row>
    <row r="5" spans="1:10" ht="13.5">
      <c r="A5" s="8" t="s">
        <v>196</v>
      </c>
      <c r="B5" s="9"/>
      <c r="C5" s="1"/>
      <c r="D5" s="1"/>
      <c r="E5" s="1"/>
      <c r="F5" s="1"/>
      <c r="G5" s="1"/>
      <c r="H5" s="1"/>
      <c r="I5" s="1"/>
      <c r="J5" s="1"/>
    </row>
    <row r="6" spans="1:10" ht="14.25" customHeight="1">
      <c r="A6" s="20"/>
      <c r="B6" s="28"/>
      <c r="C6" s="20"/>
      <c r="D6" s="20"/>
      <c r="E6" s="20"/>
      <c r="F6" s="20"/>
      <c r="G6" s="20"/>
      <c r="H6" s="20"/>
      <c r="I6" s="20"/>
      <c r="J6" s="29" t="s">
        <v>0</v>
      </c>
    </row>
    <row r="7" spans="1:10" ht="23.25" customHeight="1" thickBot="1">
      <c r="A7" s="30" t="s">
        <v>1</v>
      </c>
      <c r="B7" s="28"/>
      <c r="C7" s="20"/>
      <c r="D7" s="20"/>
      <c r="E7" s="20"/>
      <c r="F7" s="20"/>
      <c r="G7" s="20"/>
      <c r="H7" s="20"/>
      <c r="I7" s="20"/>
      <c r="J7" s="455" t="s">
        <v>25</v>
      </c>
    </row>
    <row r="8" spans="1:10" ht="37.5" customHeight="1">
      <c r="A8" s="195" t="s">
        <v>2</v>
      </c>
      <c r="B8" s="264" t="s">
        <v>3</v>
      </c>
      <c r="C8" s="262" t="s">
        <v>171</v>
      </c>
      <c r="D8" s="272" t="s">
        <v>20</v>
      </c>
      <c r="E8" s="264" t="s">
        <v>5</v>
      </c>
      <c r="F8" s="262" t="s">
        <v>6</v>
      </c>
      <c r="G8" s="263" t="s">
        <v>7</v>
      </c>
      <c r="H8" s="196" t="s">
        <v>22</v>
      </c>
      <c r="I8" s="204" t="s">
        <v>8</v>
      </c>
      <c r="J8" s="205" t="s">
        <v>9</v>
      </c>
    </row>
    <row r="9" spans="1:10" ht="16.5" customHeight="1">
      <c r="A9" s="1114" t="s">
        <v>17</v>
      </c>
      <c r="B9" s="425"/>
      <c r="C9" s="426"/>
      <c r="D9" s="427"/>
      <c r="E9" s="428"/>
      <c r="F9" s="429"/>
      <c r="G9" s="430"/>
      <c r="H9" s="431">
        <f>ROUNDDOWN(E9*G9,0)</f>
        <v>0</v>
      </c>
      <c r="I9" s="432"/>
      <c r="J9" s="433"/>
    </row>
    <row r="10" spans="1:10" ht="16.5" customHeight="1">
      <c r="A10" s="1172"/>
      <c r="B10" s="434"/>
      <c r="C10" s="435"/>
      <c r="D10" s="436"/>
      <c r="E10" s="437"/>
      <c r="F10" s="438"/>
      <c r="G10" s="439"/>
      <c r="H10" s="440">
        <f>ROUNDDOWN(E10*G10,0)</f>
        <v>0</v>
      </c>
      <c r="I10" s="443"/>
      <c r="J10" s="442"/>
    </row>
    <row r="11" spans="1:10" ht="16.5" customHeight="1">
      <c r="A11" s="1115"/>
      <c r="B11" s="434"/>
      <c r="C11" s="435"/>
      <c r="D11" s="436"/>
      <c r="E11" s="437"/>
      <c r="F11" s="438"/>
      <c r="G11" s="439"/>
      <c r="H11" s="440">
        <f aca="true" t="shared" si="0" ref="H11:H26">ROUNDDOWN(E11*G11,0)</f>
        <v>0</v>
      </c>
      <c r="I11" s="443"/>
      <c r="J11" s="442"/>
    </row>
    <row r="12" spans="1:14" ht="16.5" customHeight="1">
      <c r="A12" s="1115"/>
      <c r="B12" s="434"/>
      <c r="C12" s="435"/>
      <c r="D12" s="436"/>
      <c r="E12" s="437"/>
      <c r="F12" s="438"/>
      <c r="G12" s="439"/>
      <c r="H12" s="440">
        <f t="shared" si="0"/>
        <v>0</v>
      </c>
      <c r="I12" s="443"/>
      <c r="J12" s="442"/>
      <c r="N12" s="287"/>
    </row>
    <row r="13" spans="1:10" ht="16.5" customHeight="1">
      <c r="A13" s="1115"/>
      <c r="B13" s="434"/>
      <c r="C13" s="435"/>
      <c r="D13" s="436"/>
      <c r="E13" s="437"/>
      <c r="F13" s="438"/>
      <c r="G13" s="439"/>
      <c r="H13" s="440">
        <f t="shared" si="0"/>
        <v>0</v>
      </c>
      <c r="I13" s="443"/>
      <c r="J13" s="442"/>
    </row>
    <row r="14" spans="1:10" ht="16.5" customHeight="1">
      <c r="A14" s="1115"/>
      <c r="B14" s="434"/>
      <c r="C14" s="435"/>
      <c r="D14" s="436"/>
      <c r="E14" s="437"/>
      <c r="F14" s="438"/>
      <c r="G14" s="439"/>
      <c r="H14" s="440">
        <f t="shared" si="0"/>
        <v>0</v>
      </c>
      <c r="I14" s="443"/>
      <c r="J14" s="442"/>
    </row>
    <row r="15" spans="1:10" ht="16.5" customHeight="1">
      <c r="A15" s="1115"/>
      <c r="B15" s="434"/>
      <c r="C15" s="435"/>
      <c r="D15" s="436"/>
      <c r="E15" s="437"/>
      <c r="F15" s="438"/>
      <c r="G15" s="439"/>
      <c r="H15" s="440">
        <f t="shared" si="0"/>
        <v>0</v>
      </c>
      <c r="I15" s="443"/>
      <c r="J15" s="442"/>
    </row>
    <row r="16" spans="1:10" ht="16.5" customHeight="1">
      <c r="A16" s="1115"/>
      <c r="B16" s="434"/>
      <c r="C16" s="435"/>
      <c r="D16" s="436"/>
      <c r="E16" s="437"/>
      <c r="F16" s="438"/>
      <c r="G16" s="439"/>
      <c r="H16" s="440">
        <f t="shared" si="0"/>
        <v>0</v>
      </c>
      <c r="I16" s="443"/>
      <c r="J16" s="442"/>
    </row>
    <row r="17" spans="1:10" ht="16.5" customHeight="1">
      <c r="A17" s="1115"/>
      <c r="B17" s="434"/>
      <c r="C17" s="435"/>
      <c r="D17" s="436"/>
      <c r="E17" s="437"/>
      <c r="F17" s="438"/>
      <c r="G17" s="439"/>
      <c r="H17" s="440">
        <f t="shared" si="0"/>
        <v>0</v>
      </c>
      <c r="I17" s="443"/>
      <c r="J17" s="442"/>
    </row>
    <row r="18" spans="1:10" ht="16.5" customHeight="1">
      <c r="A18" s="1115"/>
      <c r="B18" s="434"/>
      <c r="C18" s="435"/>
      <c r="D18" s="436"/>
      <c r="E18" s="437"/>
      <c r="F18" s="438"/>
      <c r="G18" s="439"/>
      <c r="H18" s="440">
        <f t="shared" si="0"/>
        <v>0</v>
      </c>
      <c r="I18" s="443"/>
      <c r="J18" s="442"/>
    </row>
    <row r="19" spans="1:10" ht="16.5" customHeight="1">
      <c r="A19" s="1115"/>
      <c r="B19" s="434"/>
      <c r="C19" s="435"/>
      <c r="D19" s="436"/>
      <c r="E19" s="437"/>
      <c r="F19" s="438"/>
      <c r="G19" s="439"/>
      <c r="H19" s="440">
        <f t="shared" si="0"/>
        <v>0</v>
      </c>
      <c r="I19" s="443"/>
      <c r="J19" s="442"/>
    </row>
    <row r="20" spans="1:10" ht="16.5" customHeight="1">
      <c r="A20" s="1115"/>
      <c r="B20" s="434"/>
      <c r="C20" s="435"/>
      <c r="D20" s="436"/>
      <c r="E20" s="437"/>
      <c r="F20" s="438"/>
      <c r="G20" s="439"/>
      <c r="H20" s="440">
        <f t="shared" si="0"/>
        <v>0</v>
      </c>
      <c r="I20" s="443"/>
      <c r="J20" s="442"/>
    </row>
    <row r="21" spans="1:10" ht="16.5" customHeight="1">
      <c r="A21" s="1115"/>
      <c r="B21" s="434"/>
      <c r="C21" s="435"/>
      <c r="D21" s="436"/>
      <c r="E21" s="437"/>
      <c r="F21" s="438"/>
      <c r="G21" s="439"/>
      <c r="H21" s="440">
        <f t="shared" si="0"/>
        <v>0</v>
      </c>
      <c r="I21" s="443"/>
      <c r="J21" s="442"/>
    </row>
    <row r="22" spans="1:10" ht="16.5" customHeight="1">
      <c r="A22" s="1115"/>
      <c r="B22" s="434"/>
      <c r="C22" s="435"/>
      <c r="D22" s="436"/>
      <c r="E22" s="437"/>
      <c r="F22" s="438"/>
      <c r="G22" s="439"/>
      <c r="H22" s="440">
        <f t="shared" si="0"/>
        <v>0</v>
      </c>
      <c r="I22" s="443"/>
      <c r="J22" s="442"/>
    </row>
    <row r="23" spans="1:10" ht="16.5" customHeight="1">
      <c r="A23" s="1115"/>
      <c r="B23" s="434"/>
      <c r="C23" s="435"/>
      <c r="D23" s="436"/>
      <c r="E23" s="437"/>
      <c r="F23" s="438"/>
      <c r="G23" s="439"/>
      <c r="H23" s="440">
        <f t="shared" si="0"/>
        <v>0</v>
      </c>
      <c r="I23" s="443"/>
      <c r="J23" s="442"/>
    </row>
    <row r="24" spans="1:14" ht="16.5" customHeight="1">
      <c r="A24" s="1115"/>
      <c r="B24" s="434"/>
      <c r="C24" s="435"/>
      <c r="D24" s="436"/>
      <c r="E24" s="437"/>
      <c r="F24" s="438"/>
      <c r="G24" s="439"/>
      <c r="H24" s="440">
        <f t="shared" si="0"/>
        <v>0</v>
      </c>
      <c r="I24" s="443"/>
      <c r="J24" s="442"/>
      <c r="N24" s="222"/>
    </row>
    <row r="25" spans="1:10" ht="16.5" customHeight="1">
      <c r="A25" s="1115"/>
      <c r="B25" s="434"/>
      <c r="C25" s="435"/>
      <c r="D25" s="436"/>
      <c r="E25" s="437"/>
      <c r="F25" s="438"/>
      <c r="G25" s="439"/>
      <c r="H25" s="440">
        <f t="shared" si="0"/>
        <v>0</v>
      </c>
      <c r="I25" s="443"/>
      <c r="J25" s="442"/>
    </row>
    <row r="26" spans="1:10" ht="16.5" customHeight="1">
      <c r="A26" s="1115"/>
      <c r="B26" s="434"/>
      <c r="C26" s="435"/>
      <c r="D26" s="436"/>
      <c r="E26" s="437"/>
      <c r="F26" s="438"/>
      <c r="G26" s="439"/>
      <c r="H26" s="440">
        <f t="shared" si="0"/>
        <v>0</v>
      </c>
      <c r="I26" s="443"/>
      <c r="J26" s="442"/>
    </row>
    <row r="27" spans="1:14" ht="16.5" customHeight="1">
      <c r="A27" s="1115"/>
      <c r="B27" s="434"/>
      <c r="C27" s="435"/>
      <c r="D27" s="436"/>
      <c r="E27" s="437"/>
      <c r="F27" s="438"/>
      <c r="G27" s="439"/>
      <c r="H27" s="440">
        <f>ROUNDDOWN(E27*G27,0)</f>
        <v>0</v>
      </c>
      <c r="I27" s="443"/>
      <c r="J27" s="442"/>
      <c r="N27" s="223"/>
    </row>
    <row r="28" spans="1:14" ht="16.5" customHeight="1">
      <c r="A28" s="1115"/>
      <c r="B28" s="434"/>
      <c r="C28" s="435"/>
      <c r="D28" s="436"/>
      <c r="E28" s="437"/>
      <c r="F28" s="438"/>
      <c r="G28" s="439"/>
      <c r="H28" s="440">
        <f>ROUNDDOWN(E28*G28,0)</f>
        <v>0</v>
      </c>
      <c r="I28" s="443"/>
      <c r="J28" s="442"/>
      <c r="N28" s="223"/>
    </row>
    <row r="29" spans="1:14" ht="16.5" customHeight="1">
      <c r="A29" s="1115"/>
      <c r="B29" s="434"/>
      <c r="C29" s="435"/>
      <c r="D29" s="436"/>
      <c r="E29" s="437"/>
      <c r="F29" s="438"/>
      <c r="G29" s="439"/>
      <c r="H29" s="440">
        <f>ROUNDDOWN(E29*G29,0)</f>
        <v>0</v>
      </c>
      <c r="I29" s="443"/>
      <c r="J29" s="442"/>
      <c r="N29" s="223"/>
    </row>
    <row r="30" spans="1:14" ht="16.5" customHeight="1">
      <c r="A30" s="1115"/>
      <c r="B30" s="434"/>
      <c r="C30" s="435"/>
      <c r="D30" s="436"/>
      <c r="E30" s="437"/>
      <c r="F30" s="438"/>
      <c r="G30" s="439"/>
      <c r="H30" s="440">
        <f>ROUNDDOWN(E30*G30,0)</f>
        <v>0</v>
      </c>
      <c r="I30" s="443"/>
      <c r="J30" s="442"/>
      <c r="N30" s="223"/>
    </row>
    <row r="31" spans="1:10" ht="16.5" customHeight="1">
      <c r="A31" s="1115"/>
      <c r="B31" s="434"/>
      <c r="C31" s="435"/>
      <c r="D31" s="436"/>
      <c r="E31" s="437"/>
      <c r="F31" s="438"/>
      <c r="G31" s="439"/>
      <c r="H31" s="440">
        <f aca="true" t="shared" si="1" ref="H31:H38">ROUNDDOWN(E31*G31,0)</f>
        <v>0</v>
      </c>
      <c r="I31" s="443"/>
      <c r="J31" s="442"/>
    </row>
    <row r="32" spans="1:10" ht="16.5" customHeight="1">
      <c r="A32" s="1115"/>
      <c r="B32" s="434"/>
      <c r="C32" s="435"/>
      <c r="D32" s="436"/>
      <c r="E32" s="437"/>
      <c r="F32" s="438"/>
      <c r="G32" s="439"/>
      <c r="H32" s="440">
        <f t="shared" si="1"/>
        <v>0</v>
      </c>
      <c r="I32" s="443"/>
      <c r="J32" s="442"/>
    </row>
    <row r="33" spans="1:10" ht="16.5" customHeight="1">
      <c r="A33" s="1115"/>
      <c r="B33" s="434"/>
      <c r="C33" s="435"/>
      <c r="D33" s="436"/>
      <c r="E33" s="437"/>
      <c r="F33" s="438"/>
      <c r="G33" s="439"/>
      <c r="H33" s="440">
        <f t="shared" si="1"/>
        <v>0</v>
      </c>
      <c r="I33" s="443"/>
      <c r="J33" s="442"/>
    </row>
    <row r="34" spans="1:10" ht="16.5" customHeight="1">
      <c r="A34" s="1172"/>
      <c r="B34" s="434"/>
      <c r="C34" s="435"/>
      <c r="D34" s="436"/>
      <c r="E34" s="437"/>
      <c r="F34" s="438"/>
      <c r="G34" s="439"/>
      <c r="H34" s="440">
        <f t="shared" si="1"/>
        <v>0</v>
      </c>
      <c r="I34" s="443"/>
      <c r="J34" s="442"/>
    </row>
    <row r="35" spans="1:10" ht="16.5" customHeight="1">
      <c r="A35" s="1115"/>
      <c r="B35" s="434"/>
      <c r="C35" s="435"/>
      <c r="D35" s="436"/>
      <c r="E35" s="437"/>
      <c r="F35" s="438"/>
      <c r="G35" s="439"/>
      <c r="H35" s="440">
        <f t="shared" si="1"/>
        <v>0</v>
      </c>
      <c r="I35" s="443"/>
      <c r="J35" s="442"/>
    </row>
    <row r="36" spans="1:10" ht="16.5" customHeight="1">
      <c r="A36" s="1115"/>
      <c r="B36" s="434"/>
      <c r="C36" s="435"/>
      <c r="D36" s="436"/>
      <c r="E36" s="437"/>
      <c r="F36" s="438"/>
      <c r="G36" s="439"/>
      <c r="H36" s="440">
        <f t="shared" si="1"/>
        <v>0</v>
      </c>
      <c r="I36" s="443"/>
      <c r="J36" s="442"/>
    </row>
    <row r="37" spans="1:10" ht="16.5" customHeight="1">
      <c r="A37" s="1115"/>
      <c r="B37" s="434"/>
      <c r="C37" s="435"/>
      <c r="D37" s="436"/>
      <c r="E37" s="437"/>
      <c r="F37" s="438"/>
      <c r="G37" s="439"/>
      <c r="H37" s="440">
        <f t="shared" si="1"/>
        <v>0</v>
      </c>
      <c r="I37" s="443"/>
      <c r="J37" s="442"/>
    </row>
    <row r="38" spans="1:10" ht="16.5" customHeight="1">
      <c r="A38" s="1125"/>
      <c r="B38" s="444"/>
      <c r="C38" s="445"/>
      <c r="D38" s="446"/>
      <c r="E38" s="447"/>
      <c r="F38" s="448"/>
      <c r="G38" s="449"/>
      <c r="H38" s="450">
        <f t="shared" si="1"/>
        <v>0</v>
      </c>
      <c r="I38" s="451"/>
      <c r="J38" s="452"/>
    </row>
    <row r="39" spans="1:10" ht="24.75" customHeight="1">
      <c r="A39" s="1147" t="s">
        <v>10</v>
      </c>
      <c r="B39" s="1148"/>
      <c r="C39" s="1148"/>
      <c r="D39" s="1148"/>
      <c r="E39" s="1148"/>
      <c r="F39" s="1148"/>
      <c r="G39" s="1149"/>
      <c r="H39" s="43">
        <f>SUM(H9:H38)</f>
        <v>0</v>
      </c>
      <c r="I39" s="1135" t="s">
        <v>26</v>
      </c>
      <c r="J39" s="1136"/>
    </row>
    <row r="40" spans="1:10" ht="37.5" customHeight="1">
      <c r="A40" s="201" t="s">
        <v>2</v>
      </c>
      <c r="B40" s="1105" t="s">
        <v>11</v>
      </c>
      <c r="C40" s="1106"/>
      <c r="D40" s="1107"/>
      <c r="E40" s="269" t="s">
        <v>5</v>
      </c>
      <c r="F40" s="268" t="s">
        <v>6</v>
      </c>
      <c r="G40" s="266" t="s">
        <v>7</v>
      </c>
      <c r="H40" s="198" t="s">
        <v>22</v>
      </c>
      <c r="I40" s="1108" t="s">
        <v>9</v>
      </c>
      <c r="J40" s="1109"/>
    </row>
    <row r="41" spans="1:10" ht="16.5" customHeight="1">
      <c r="A41" s="1114" t="s">
        <v>197</v>
      </c>
      <c r="B41" s="1154"/>
      <c r="C41" s="1156"/>
      <c r="D41" s="1157"/>
      <c r="E41" s="453"/>
      <c r="F41" s="429"/>
      <c r="G41" s="430"/>
      <c r="H41" s="431">
        <f>ROUNDDOWN(E41*G41,0)</f>
        <v>0</v>
      </c>
      <c r="I41" s="1154"/>
      <c r="J41" s="1155"/>
    </row>
    <row r="42" spans="1:10" ht="16.5" customHeight="1">
      <c r="A42" s="1115"/>
      <c r="B42" s="1141"/>
      <c r="C42" s="1150"/>
      <c r="D42" s="1151"/>
      <c r="E42" s="437"/>
      <c r="F42" s="438"/>
      <c r="G42" s="439"/>
      <c r="H42" s="440">
        <f aca="true" t="shared" si="2" ref="H42:H50">ROUNDDOWN(E42*G42,0)</f>
        <v>0</v>
      </c>
      <c r="I42" s="1141"/>
      <c r="J42" s="1142"/>
    </row>
    <row r="43" spans="1:10" ht="16.5" customHeight="1">
      <c r="A43" s="1115"/>
      <c r="B43" s="1141"/>
      <c r="C43" s="1150"/>
      <c r="D43" s="1151"/>
      <c r="E43" s="437"/>
      <c r="F43" s="438"/>
      <c r="G43" s="439"/>
      <c r="H43" s="440">
        <f t="shared" si="2"/>
        <v>0</v>
      </c>
      <c r="I43" s="1141"/>
      <c r="J43" s="1142"/>
    </row>
    <row r="44" spans="1:10" ht="16.5" customHeight="1">
      <c r="A44" s="1115"/>
      <c r="B44" s="1141"/>
      <c r="C44" s="1150"/>
      <c r="D44" s="1151"/>
      <c r="E44" s="437"/>
      <c r="F44" s="438"/>
      <c r="G44" s="439"/>
      <c r="H44" s="440">
        <f t="shared" si="2"/>
        <v>0</v>
      </c>
      <c r="I44" s="1141"/>
      <c r="J44" s="1142"/>
    </row>
    <row r="45" spans="1:10" ht="16.5" customHeight="1">
      <c r="A45" s="1115"/>
      <c r="B45" s="1141"/>
      <c r="C45" s="1150"/>
      <c r="D45" s="1151"/>
      <c r="E45" s="437"/>
      <c r="F45" s="438"/>
      <c r="G45" s="439"/>
      <c r="H45" s="440">
        <f t="shared" si="2"/>
        <v>0</v>
      </c>
      <c r="I45" s="1141"/>
      <c r="J45" s="1142"/>
    </row>
    <row r="46" spans="1:10" ht="16.5" customHeight="1">
      <c r="A46" s="1115"/>
      <c r="B46" s="1141"/>
      <c r="C46" s="1150"/>
      <c r="D46" s="1151"/>
      <c r="E46" s="437"/>
      <c r="F46" s="438"/>
      <c r="G46" s="439"/>
      <c r="H46" s="440">
        <f t="shared" si="2"/>
        <v>0</v>
      </c>
      <c r="I46" s="1141"/>
      <c r="J46" s="1142"/>
    </row>
    <row r="47" spans="1:10" ht="16.5" customHeight="1">
      <c r="A47" s="1115"/>
      <c r="B47" s="1141"/>
      <c r="C47" s="1150"/>
      <c r="D47" s="1151"/>
      <c r="E47" s="437"/>
      <c r="F47" s="438"/>
      <c r="G47" s="439"/>
      <c r="H47" s="440">
        <f t="shared" si="2"/>
        <v>0</v>
      </c>
      <c r="I47" s="1141"/>
      <c r="J47" s="1142"/>
    </row>
    <row r="48" spans="1:10" ht="16.5" customHeight="1">
      <c r="A48" s="1115"/>
      <c r="B48" s="1141"/>
      <c r="C48" s="1150"/>
      <c r="D48" s="1151"/>
      <c r="E48" s="437"/>
      <c r="F48" s="438"/>
      <c r="G48" s="439"/>
      <c r="H48" s="440">
        <f t="shared" si="2"/>
        <v>0</v>
      </c>
      <c r="I48" s="1141"/>
      <c r="J48" s="1142"/>
    </row>
    <row r="49" spans="1:12" ht="16.5" customHeight="1">
      <c r="A49" s="1115"/>
      <c r="B49" s="1141"/>
      <c r="C49" s="1150"/>
      <c r="D49" s="1151"/>
      <c r="E49" s="437"/>
      <c r="F49" s="438"/>
      <c r="G49" s="439"/>
      <c r="H49" s="440">
        <f t="shared" si="2"/>
        <v>0</v>
      </c>
      <c r="I49" s="1141"/>
      <c r="J49" s="1142"/>
      <c r="L49" s="25"/>
    </row>
    <row r="50" spans="1:12" ht="16.5" customHeight="1">
      <c r="A50" s="1125"/>
      <c r="B50" s="1138"/>
      <c r="C50" s="1139"/>
      <c r="D50" s="1140"/>
      <c r="E50" s="447"/>
      <c r="F50" s="448"/>
      <c r="G50" s="449"/>
      <c r="H50" s="450">
        <f t="shared" si="2"/>
        <v>0</v>
      </c>
      <c r="I50" s="1138"/>
      <c r="J50" s="1144"/>
      <c r="L50" s="25"/>
    </row>
    <row r="51" spans="1:12" ht="24.75" customHeight="1" thickBot="1">
      <c r="A51" s="1130" t="s">
        <v>15</v>
      </c>
      <c r="B51" s="1131"/>
      <c r="C51" s="1131"/>
      <c r="D51" s="1131"/>
      <c r="E51" s="1131"/>
      <c r="F51" s="1131"/>
      <c r="G51" s="1132"/>
      <c r="H51" s="42">
        <f>SUM(H41:H50)</f>
        <v>0</v>
      </c>
      <c r="I51" s="1133" t="s">
        <v>26</v>
      </c>
      <c r="J51" s="1134"/>
      <c r="L51" s="25"/>
    </row>
    <row r="52" spans="1:12" ht="27" customHeight="1" thickBot="1">
      <c r="A52" s="1119" t="s">
        <v>23</v>
      </c>
      <c r="B52" s="1120"/>
      <c r="C52" s="1121"/>
      <c r="D52" s="1121"/>
      <c r="E52" s="1121"/>
      <c r="F52" s="1121"/>
      <c r="G52" s="1122"/>
      <c r="H52" s="210">
        <f>H39+H51</f>
        <v>0</v>
      </c>
      <c r="I52" s="1123" t="s">
        <v>16</v>
      </c>
      <c r="J52" s="1124"/>
      <c r="L52" s="25"/>
    </row>
    <row r="53" spans="1:12" ht="16.5" customHeight="1">
      <c r="A53" s="12"/>
      <c r="B53" s="12"/>
      <c r="C53" s="12"/>
      <c r="D53" s="12"/>
      <c r="E53" s="12"/>
      <c r="F53" s="12"/>
      <c r="G53" s="12"/>
      <c r="H53" s="13"/>
      <c r="I53" s="13"/>
      <c r="J53" s="13"/>
      <c r="L53" s="25"/>
    </row>
    <row r="54" spans="1:10" ht="16.5" customHeight="1">
      <c r="A54" s="229" t="s">
        <v>181</v>
      </c>
      <c r="B54" s="12"/>
      <c r="C54" s="12"/>
      <c r="D54" s="12"/>
      <c r="E54" s="12"/>
      <c r="F54" s="12"/>
      <c r="G54" s="12"/>
      <c r="H54" s="13"/>
      <c r="I54" s="13"/>
      <c r="J54" s="13"/>
    </row>
    <row r="55" spans="1:10" ht="37.5" customHeight="1">
      <c r="A55" s="230" t="s">
        <v>2</v>
      </c>
      <c r="B55" s="1105" t="s">
        <v>11</v>
      </c>
      <c r="C55" s="1106"/>
      <c r="D55" s="1106"/>
      <c r="E55" s="1106"/>
      <c r="F55" s="1106"/>
      <c r="G55" s="1107"/>
      <c r="H55" s="198" t="s">
        <v>22</v>
      </c>
      <c r="I55" s="1106" t="s">
        <v>9</v>
      </c>
      <c r="J55" s="1243"/>
    </row>
    <row r="56" spans="1:10" ht="16.5" customHeight="1">
      <c r="A56" s="1232" t="s">
        <v>182</v>
      </c>
      <c r="B56" s="1154"/>
      <c r="C56" s="1156"/>
      <c r="D56" s="1156"/>
      <c r="E56" s="1156"/>
      <c r="F56" s="1156"/>
      <c r="G56" s="1157"/>
      <c r="H56" s="431"/>
      <c r="I56" s="1154"/>
      <c r="J56" s="1157"/>
    </row>
    <row r="57" spans="1:10" ht="16.5" customHeight="1">
      <c r="A57" s="1232"/>
      <c r="B57" s="1141"/>
      <c r="C57" s="1150"/>
      <c r="D57" s="1150"/>
      <c r="E57" s="1150"/>
      <c r="F57" s="1150"/>
      <c r="G57" s="1151"/>
      <c r="H57" s="440"/>
      <c r="I57" s="1141"/>
      <c r="J57" s="1151"/>
    </row>
    <row r="58" spans="1:10" ht="16.5" customHeight="1">
      <c r="A58" s="1232"/>
      <c r="B58" s="1141"/>
      <c r="C58" s="1150"/>
      <c r="D58" s="1150"/>
      <c r="E58" s="1150"/>
      <c r="F58" s="1150"/>
      <c r="G58" s="1151"/>
      <c r="H58" s="440"/>
      <c r="I58" s="1141"/>
      <c r="J58" s="1151"/>
    </row>
    <row r="59" spans="1:10" ht="16.5" customHeight="1">
      <c r="A59" s="1232"/>
      <c r="B59" s="1141"/>
      <c r="C59" s="1150"/>
      <c r="D59" s="1150"/>
      <c r="E59" s="1150"/>
      <c r="F59" s="1150"/>
      <c r="G59" s="1151"/>
      <c r="H59" s="440"/>
      <c r="I59" s="1141"/>
      <c r="J59" s="1151"/>
    </row>
    <row r="60" spans="1:10" ht="16.5" customHeight="1">
      <c r="A60" s="1233"/>
      <c r="B60" s="1138"/>
      <c r="C60" s="1139"/>
      <c r="D60" s="1139"/>
      <c r="E60" s="1139"/>
      <c r="F60" s="1139"/>
      <c r="G60" s="1140"/>
      <c r="H60" s="450"/>
      <c r="I60" s="1138"/>
      <c r="J60" s="1140"/>
    </row>
    <row r="61" spans="1:12" ht="27" customHeight="1">
      <c r="A61" s="1227" t="s">
        <v>183</v>
      </c>
      <c r="B61" s="1149"/>
      <c r="C61" s="1227"/>
      <c r="D61" s="1227"/>
      <c r="E61" s="1227"/>
      <c r="F61" s="1227"/>
      <c r="G61" s="1135"/>
      <c r="H61" s="44">
        <f>SUM(H56:H60)</f>
        <v>0</v>
      </c>
      <c r="I61" s="1228" t="s">
        <v>184</v>
      </c>
      <c r="J61" s="1229"/>
      <c r="L61" s="25"/>
    </row>
    <row r="62" spans="1:12" ht="16.5" customHeight="1">
      <c r="A62" s="14" t="s">
        <v>19</v>
      </c>
      <c r="B62" s="12"/>
      <c r="C62" s="12"/>
      <c r="D62" s="12"/>
      <c r="E62" s="12"/>
      <c r="F62" s="12"/>
      <c r="G62" s="12"/>
      <c r="H62" s="13"/>
      <c r="I62" s="13"/>
      <c r="J62" s="13"/>
      <c r="L62" s="25"/>
    </row>
    <row r="63" ht="16.5" customHeight="1">
      <c r="L63" s="25"/>
    </row>
    <row r="64" ht="24.75" customHeight="1"/>
    <row r="65" ht="27" customHeight="1"/>
  </sheetData>
  <sheetProtection/>
  <mergeCells count="48">
    <mergeCell ref="B55:G55"/>
    <mergeCell ref="I55:J55"/>
    <mergeCell ref="A56:A60"/>
    <mergeCell ref="B56:G56"/>
    <mergeCell ref="I56:J56"/>
    <mergeCell ref="B57:G57"/>
    <mergeCell ref="B60:G60"/>
    <mergeCell ref="I60:J60"/>
    <mergeCell ref="A61:G61"/>
    <mergeCell ref="I61:J61"/>
    <mergeCell ref="I57:J57"/>
    <mergeCell ref="B58:G58"/>
    <mergeCell ref="I58:J58"/>
    <mergeCell ref="B59:G59"/>
    <mergeCell ref="I59:J59"/>
    <mergeCell ref="A39:G39"/>
    <mergeCell ref="B42:D42"/>
    <mergeCell ref="I42:J42"/>
    <mergeCell ref="I39:J39"/>
    <mergeCell ref="A2:E2"/>
    <mergeCell ref="H2:J2"/>
    <mergeCell ref="F2:G2"/>
    <mergeCell ref="A9:A38"/>
    <mergeCell ref="I40:J40"/>
    <mergeCell ref="B40:D40"/>
    <mergeCell ref="B41:D41"/>
    <mergeCell ref="I41:J41"/>
    <mergeCell ref="B43:D43"/>
    <mergeCell ref="I46:J46"/>
    <mergeCell ref="I43:J43"/>
    <mergeCell ref="B44:D44"/>
    <mergeCell ref="B48:D48"/>
    <mergeCell ref="I51:J51"/>
    <mergeCell ref="I49:J49"/>
    <mergeCell ref="I47:J47"/>
    <mergeCell ref="I44:J44"/>
    <mergeCell ref="B45:D45"/>
    <mergeCell ref="B46:D46"/>
    <mergeCell ref="A52:G52"/>
    <mergeCell ref="I52:J52"/>
    <mergeCell ref="B50:D50"/>
    <mergeCell ref="I48:J48"/>
    <mergeCell ref="B49:D49"/>
    <mergeCell ref="A51:G51"/>
    <mergeCell ref="A41:A50"/>
    <mergeCell ref="I50:J50"/>
    <mergeCell ref="I45:J45"/>
    <mergeCell ref="B47:D47"/>
  </mergeCells>
  <dataValidations count="1">
    <dataValidation allowBlank="1" showInputMessage="1" showErrorMessage="1" imeMode="disabled" sqref="E9:E38 G9:G38 H9:H39 E41:E50 G41:G50 H41:H52 H56:H61"/>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50" unlockedFormula="1"/>
  </ignoredErrors>
</worksheet>
</file>

<file path=xl/worksheets/sheet13.xml><?xml version="1.0" encoding="utf-8"?>
<worksheet xmlns="http://schemas.openxmlformats.org/spreadsheetml/2006/main" xmlns:r="http://schemas.openxmlformats.org/officeDocument/2006/relationships">
  <dimension ref="A1:N63"/>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12.421875" style="19" customWidth="1"/>
    <col min="2" max="2" width="8.140625" style="19" bestFit="1" customWidth="1"/>
    <col min="3" max="4" width="20.421875" style="19" customWidth="1"/>
    <col min="5" max="5" width="7.421875" style="19" customWidth="1"/>
    <col min="6" max="6" width="6.8515625" style="19" customWidth="1"/>
    <col min="7" max="9" width="12.00390625" style="19" customWidth="1"/>
    <col min="10" max="10" width="13.421875" style="19" customWidth="1"/>
    <col min="11" max="12" width="9.00390625" style="19" customWidth="1"/>
    <col min="13" max="13" width="47.7109375" style="19" customWidth="1"/>
    <col min="14" max="16384" width="9.00390625" style="19" customWidth="1"/>
  </cols>
  <sheetData>
    <row r="1" spans="1:10" ht="18" customHeight="1">
      <c r="A1" s="38"/>
      <c r="B1" s="20"/>
      <c r="C1" s="20"/>
      <c r="D1" s="20"/>
      <c r="E1" s="20"/>
      <c r="F1" s="20"/>
      <c r="G1" s="20"/>
      <c r="H1" s="20"/>
      <c r="I1" s="20"/>
      <c r="J1" s="173">
        <f>'実施計画書（H25年基準）'!AH1</f>
      </c>
    </row>
    <row r="2" spans="1:10" ht="21" customHeight="1">
      <c r="A2" s="1238" t="s">
        <v>49</v>
      </c>
      <c r="B2" s="1238"/>
      <c r="C2" s="1238"/>
      <c r="D2" s="1238"/>
      <c r="E2" s="1238"/>
      <c r="F2" s="1241"/>
      <c r="G2" s="1242"/>
      <c r="H2" s="1239" t="s">
        <v>48</v>
      </c>
      <c r="I2" s="1239"/>
      <c r="J2" s="1239"/>
    </row>
    <row r="3" spans="1:10" ht="14.25" customHeight="1">
      <c r="A3" s="15"/>
      <c r="B3" s="16"/>
      <c r="C3" s="17"/>
      <c r="D3" s="17"/>
      <c r="E3" s="17"/>
      <c r="F3" s="17"/>
      <c r="G3" s="17"/>
      <c r="H3" s="17"/>
      <c r="I3" s="17"/>
      <c r="J3" s="17"/>
    </row>
    <row r="4" spans="1:10" ht="14.25">
      <c r="A4" s="5" t="s">
        <v>24</v>
      </c>
      <c r="B4" s="6"/>
      <c r="C4" s="1"/>
      <c r="D4" s="1"/>
      <c r="E4" s="1"/>
      <c r="F4" s="1"/>
      <c r="G4" s="1"/>
      <c r="H4" s="1"/>
      <c r="I4" s="1"/>
      <c r="J4" s="7"/>
    </row>
    <row r="5" spans="1:10" ht="13.5">
      <c r="A5" s="8" t="s">
        <v>196</v>
      </c>
      <c r="B5" s="9"/>
      <c r="C5" s="1"/>
      <c r="D5" s="1"/>
      <c r="E5" s="1"/>
      <c r="F5" s="1"/>
      <c r="G5" s="1"/>
      <c r="H5" s="1"/>
      <c r="I5" s="1"/>
      <c r="J5" s="1"/>
    </row>
    <row r="6" spans="1:10" ht="14.25" customHeight="1">
      <c r="A6" s="20"/>
      <c r="B6" s="28"/>
      <c r="C6" s="20"/>
      <c r="D6" s="20"/>
      <c r="E6" s="20"/>
      <c r="F6" s="20"/>
      <c r="G6" s="20"/>
      <c r="H6" s="20"/>
      <c r="I6" s="20"/>
      <c r="J6" s="29" t="s">
        <v>0</v>
      </c>
    </row>
    <row r="7" spans="1:10" ht="23.25" customHeight="1" thickBot="1">
      <c r="A7" s="30" t="s">
        <v>1</v>
      </c>
      <c r="B7" s="28"/>
      <c r="C7" s="20"/>
      <c r="D7" s="20"/>
      <c r="E7" s="20"/>
      <c r="F7" s="20"/>
      <c r="G7" s="20"/>
      <c r="H7" s="20"/>
      <c r="I7" s="20"/>
      <c r="J7" s="455" t="s">
        <v>25</v>
      </c>
    </row>
    <row r="8" spans="1:10" ht="37.5" customHeight="1">
      <c r="A8" s="195" t="s">
        <v>2</v>
      </c>
      <c r="B8" s="264" t="s">
        <v>3</v>
      </c>
      <c r="C8" s="262" t="s">
        <v>171</v>
      </c>
      <c r="D8" s="272" t="s">
        <v>20</v>
      </c>
      <c r="E8" s="264" t="s">
        <v>5</v>
      </c>
      <c r="F8" s="262" t="s">
        <v>6</v>
      </c>
      <c r="G8" s="263" t="s">
        <v>7</v>
      </c>
      <c r="H8" s="196" t="s">
        <v>22</v>
      </c>
      <c r="I8" s="204" t="s">
        <v>8</v>
      </c>
      <c r="J8" s="205" t="s">
        <v>9</v>
      </c>
    </row>
    <row r="9" spans="1:10" ht="16.5" customHeight="1">
      <c r="A9" s="1114" t="s">
        <v>17</v>
      </c>
      <c r="B9" s="425"/>
      <c r="C9" s="426"/>
      <c r="D9" s="427"/>
      <c r="E9" s="428"/>
      <c r="F9" s="429"/>
      <c r="G9" s="430"/>
      <c r="H9" s="431">
        <f>ROUNDDOWN(E9*G9,0)</f>
        <v>0</v>
      </c>
      <c r="I9" s="432"/>
      <c r="J9" s="433"/>
    </row>
    <row r="10" spans="1:10" ht="16.5" customHeight="1">
      <c r="A10" s="1172"/>
      <c r="B10" s="434"/>
      <c r="C10" s="435"/>
      <c r="D10" s="436"/>
      <c r="E10" s="437"/>
      <c r="F10" s="438"/>
      <c r="G10" s="439"/>
      <c r="H10" s="440">
        <f>ROUNDDOWN(E10*G10,0)</f>
        <v>0</v>
      </c>
      <c r="I10" s="443"/>
      <c r="J10" s="442"/>
    </row>
    <row r="11" spans="1:10" ht="16.5" customHeight="1">
      <c r="A11" s="1115"/>
      <c r="B11" s="434"/>
      <c r="C11" s="435"/>
      <c r="D11" s="436"/>
      <c r="E11" s="437"/>
      <c r="F11" s="438"/>
      <c r="G11" s="439"/>
      <c r="H11" s="440">
        <f aca="true" t="shared" si="0" ref="H11:H38">ROUNDDOWN(E11*G11,0)</f>
        <v>0</v>
      </c>
      <c r="I11" s="443"/>
      <c r="J11" s="442"/>
    </row>
    <row r="12" spans="1:14" ht="16.5" customHeight="1">
      <c r="A12" s="1115"/>
      <c r="B12" s="434"/>
      <c r="C12" s="435"/>
      <c r="D12" s="436"/>
      <c r="E12" s="437"/>
      <c r="F12" s="438"/>
      <c r="G12" s="439"/>
      <c r="H12" s="440">
        <f t="shared" si="0"/>
        <v>0</v>
      </c>
      <c r="I12" s="443"/>
      <c r="J12" s="442"/>
      <c r="N12" s="287"/>
    </row>
    <row r="13" spans="1:10" ht="16.5" customHeight="1">
      <c r="A13" s="1115"/>
      <c r="B13" s="434"/>
      <c r="C13" s="435"/>
      <c r="D13" s="436"/>
      <c r="E13" s="437"/>
      <c r="F13" s="438"/>
      <c r="G13" s="439"/>
      <c r="H13" s="440">
        <f t="shared" si="0"/>
        <v>0</v>
      </c>
      <c r="I13" s="443"/>
      <c r="J13" s="442"/>
    </row>
    <row r="14" spans="1:10" ht="16.5" customHeight="1">
      <c r="A14" s="1115"/>
      <c r="B14" s="434"/>
      <c r="C14" s="435"/>
      <c r="D14" s="436"/>
      <c r="E14" s="437"/>
      <c r="F14" s="438"/>
      <c r="G14" s="439"/>
      <c r="H14" s="440">
        <f t="shared" si="0"/>
        <v>0</v>
      </c>
      <c r="I14" s="443"/>
      <c r="J14" s="442"/>
    </row>
    <row r="15" spans="1:10" ht="16.5" customHeight="1">
      <c r="A15" s="1115"/>
      <c r="B15" s="434"/>
      <c r="C15" s="435"/>
      <c r="D15" s="436"/>
      <c r="E15" s="437"/>
      <c r="F15" s="438"/>
      <c r="G15" s="439"/>
      <c r="H15" s="440">
        <f t="shared" si="0"/>
        <v>0</v>
      </c>
      <c r="I15" s="443"/>
      <c r="J15" s="442"/>
    </row>
    <row r="16" spans="1:10" ht="16.5" customHeight="1">
      <c r="A16" s="1115"/>
      <c r="B16" s="434"/>
      <c r="C16" s="435"/>
      <c r="D16" s="436"/>
      <c r="E16" s="437"/>
      <c r="F16" s="438"/>
      <c r="G16" s="439"/>
      <c r="H16" s="440">
        <f t="shared" si="0"/>
        <v>0</v>
      </c>
      <c r="I16" s="443"/>
      <c r="J16" s="442"/>
    </row>
    <row r="17" spans="1:10" ht="16.5" customHeight="1">
      <c r="A17" s="1115"/>
      <c r="B17" s="434"/>
      <c r="C17" s="435"/>
      <c r="D17" s="436"/>
      <c r="E17" s="437"/>
      <c r="F17" s="438"/>
      <c r="G17" s="439"/>
      <c r="H17" s="440">
        <f t="shared" si="0"/>
        <v>0</v>
      </c>
      <c r="I17" s="443"/>
      <c r="J17" s="442"/>
    </row>
    <row r="18" spans="1:10" ht="16.5" customHeight="1">
      <c r="A18" s="1115"/>
      <c r="B18" s="434"/>
      <c r="C18" s="435"/>
      <c r="D18" s="436"/>
      <c r="E18" s="437"/>
      <c r="F18" s="438"/>
      <c r="G18" s="439"/>
      <c r="H18" s="440">
        <f t="shared" si="0"/>
        <v>0</v>
      </c>
      <c r="I18" s="443"/>
      <c r="J18" s="442"/>
    </row>
    <row r="19" spans="1:10" ht="16.5" customHeight="1">
      <c r="A19" s="1115"/>
      <c r="B19" s="434"/>
      <c r="C19" s="435"/>
      <c r="D19" s="436"/>
      <c r="E19" s="437"/>
      <c r="F19" s="438"/>
      <c r="G19" s="439"/>
      <c r="H19" s="440">
        <f t="shared" si="0"/>
        <v>0</v>
      </c>
      <c r="I19" s="443"/>
      <c r="J19" s="442"/>
    </row>
    <row r="20" spans="1:10" ht="16.5" customHeight="1">
      <c r="A20" s="1115"/>
      <c r="B20" s="434"/>
      <c r="C20" s="435"/>
      <c r="D20" s="436"/>
      <c r="E20" s="437"/>
      <c r="F20" s="438"/>
      <c r="G20" s="439"/>
      <c r="H20" s="440">
        <f t="shared" si="0"/>
        <v>0</v>
      </c>
      <c r="I20" s="443"/>
      <c r="J20" s="442"/>
    </row>
    <row r="21" spans="1:10" ht="16.5" customHeight="1">
      <c r="A21" s="1115"/>
      <c r="B21" s="434"/>
      <c r="C21" s="435"/>
      <c r="D21" s="436"/>
      <c r="E21" s="437"/>
      <c r="F21" s="438"/>
      <c r="G21" s="439"/>
      <c r="H21" s="440">
        <f t="shared" si="0"/>
        <v>0</v>
      </c>
      <c r="I21" s="443"/>
      <c r="J21" s="442"/>
    </row>
    <row r="22" spans="1:10" ht="16.5" customHeight="1">
      <c r="A22" s="1115"/>
      <c r="B22" s="434"/>
      <c r="C22" s="435"/>
      <c r="D22" s="436"/>
      <c r="E22" s="437"/>
      <c r="F22" s="438"/>
      <c r="G22" s="439"/>
      <c r="H22" s="440">
        <f t="shared" si="0"/>
        <v>0</v>
      </c>
      <c r="I22" s="443"/>
      <c r="J22" s="442"/>
    </row>
    <row r="23" spans="1:10" ht="16.5" customHeight="1">
      <c r="A23" s="1115"/>
      <c r="B23" s="434"/>
      <c r="C23" s="435"/>
      <c r="D23" s="436"/>
      <c r="E23" s="437"/>
      <c r="F23" s="438"/>
      <c r="G23" s="439"/>
      <c r="H23" s="440">
        <f t="shared" si="0"/>
        <v>0</v>
      </c>
      <c r="I23" s="443"/>
      <c r="J23" s="442"/>
    </row>
    <row r="24" spans="1:14" ht="16.5" customHeight="1">
      <c r="A24" s="1115"/>
      <c r="B24" s="434"/>
      <c r="C24" s="435"/>
      <c r="D24" s="436"/>
      <c r="E24" s="437"/>
      <c r="F24" s="438"/>
      <c r="G24" s="439"/>
      <c r="H24" s="440">
        <f t="shared" si="0"/>
        <v>0</v>
      </c>
      <c r="I24" s="443"/>
      <c r="J24" s="442"/>
      <c r="N24" s="222"/>
    </row>
    <row r="25" spans="1:10" ht="16.5" customHeight="1">
      <c r="A25" s="1115"/>
      <c r="B25" s="434"/>
      <c r="C25" s="435"/>
      <c r="D25" s="436"/>
      <c r="E25" s="437"/>
      <c r="F25" s="438"/>
      <c r="G25" s="439"/>
      <c r="H25" s="440">
        <f t="shared" si="0"/>
        <v>0</v>
      </c>
      <c r="I25" s="443"/>
      <c r="J25" s="442"/>
    </row>
    <row r="26" spans="1:10" ht="16.5" customHeight="1">
      <c r="A26" s="1115"/>
      <c r="B26" s="434"/>
      <c r="C26" s="435"/>
      <c r="D26" s="436"/>
      <c r="E26" s="437"/>
      <c r="F26" s="438"/>
      <c r="G26" s="439"/>
      <c r="H26" s="440">
        <f t="shared" si="0"/>
        <v>0</v>
      </c>
      <c r="I26" s="443"/>
      <c r="J26" s="442"/>
    </row>
    <row r="27" spans="1:14" ht="16.5" customHeight="1">
      <c r="A27" s="1115"/>
      <c r="B27" s="434"/>
      <c r="C27" s="435"/>
      <c r="D27" s="436"/>
      <c r="E27" s="437"/>
      <c r="F27" s="438"/>
      <c r="G27" s="439"/>
      <c r="H27" s="440">
        <f t="shared" si="0"/>
        <v>0</v>
      </c>
      <c r="I27" s="443"/>
      <c r="J27" s="442"/>
      <c r="N27" s="223"/>
    </row>
    <row r="28" spans="1:14" ht="16.5" customHeight="1">
      <c r="A28" s="1115"/>
      <c r="B28" s="434"/>
      <c r="C28" s="435"/>
      <c r="D28" s="436"/>
      <c r="E28" s="437"/>
      <c r="F28" s="438"/>
      <c r="G28" s="439"/>
      <c r="H28" s="440">
        <f t="shared" si="0"/>
        <v>0</v>
      </c>
      <c r="I28" s="443"/>
      <c r="J28" s="442"/>
      <c r="N28" s="223"/>
    </row>
    <row r="29" spans="1:14" ht="16.5" customHeight="1">
      <c r="A29" s="1115"/>
      <c r="B29" s="434"/>
      <c r="C29" s="435"/>
      <c r="D29" s="436"/>
      <c r="E29" s="437"/>
      <c r="F29" s="438"/>
      <c r="G29" s="439"/>
      <c r="H29" s="440">
        <f t="shared" si="0"/>
        <v>0</v>
      </c>
      <c r="I29" s="443"/>
      <c r="J29" s="442"/>
      <c r="N29" s="223"/>
    </row>
    <row r="30" spans="1:14" ht="16.5" customHeight="1">
      <c r="A30" s="1115"/>
      <c r="B30" s="434"/>
      <c r="C30" s="435"/>
      <c r="D30" s="436"/>
      <c r="E30" s="437"/>
      <c r="F30" s="438"/>
      <c r="G30" s="439"/>
      <c r="H30" s="440">
        <f t="shared" si="0"/>
        <v>0</v>
      </c>
      <c r="I30" s="443"/>
      <c r="J30" s="442"/>
      <c r="N30" s="223"/>
    </row>
    <row r="31" spans="1:14" ht="16.5" customHeight="1">
      <c r="A31" s="1115"/>
      <c r="B31" s="434"/>
      <c r="C31" s="435"/>
      <c r="D31" s="436"/>
      <c r="E31" s="437"/>
      <c r="F31" s="438"/>
      <c r="G31" s="439"/>
      <c r="H31" s="440">
        <f t="shared" si="0"/>
        <v>0</v>
      </c>
      <c r="I31" s="443"/>
      <c r="J31" s="442"/>
      <c r="N31" s="223"/>
    </row>
    <row r="32" spans="1:10" ht="16.5" customHeight="1">
      <c r="A32" s="1115"/>
      <c r="B32" s="434"/>
      <c r="C32" s="435"/>
      <c r="D32" s="436"/>
      <c r="E32" s="437"/>
      <c r="F32" s="438"/>
      <c r="G32" s="439"/>
      <c r="H32" s="440">
        <f t="shared" si="0"/>
        <v>0</v>
      </c>
      <c r="I32" s="443"/>
      <c r="J32" s="442"/>
    </row>
    <row r="33" spans="1:10" ht="16.5" customHeight="1">
      <c r="A33" s="1115"/>
      <c r="B33" s="434"/>
      <c r="C33" s="435"/>
      <c r="D33" s="436"/>
      <c r="E33" s="437"/>
      <c r="F33" s="438"/>
      <c r="G33" s="439"/>
      <c r="H33" s="440">
        <f t="shared" si="0"/>
        <v>0</v>
      </c>
      <c r="I33" s="443"/>
      <c r="J33" s="442"/>
    </row>
    <row r="34" spans="1:10" ht="16.5" customHeight="1">
      <c r="A34" s="1172"/>
      <c r="B34" s="434"/>
      <c r="C34" s="435"/>
      <c r="D34" s="436"/>
      <c r="E34" s="437"/>
      <c r="F34" s="438"/>
      <c r="G34" s="439"/>
      <c r="H34" s="440">
        <f t="shared" si="0"/>
        <v>0</v>
      </c>
      <c r="I34" s="443"/>
      <c r="J34" s="442"/>
    </row>
    <row r="35" spans="1:10" ht="16.5" customHeight="1">
      <c r="A35" s="1115"/>
      <c r="B35" s="434"/>
      <c r="C35" s="435"/>
      <c r="D35" s="436"/>
      <c r="E35" s="437"/>
      <c r="F35" s="438"/>
      <c r="G35" s="439"/>
      <c r="H35" s="440">
        <f t="shared" si="0"/>
        <v>0</v>
      </c>
      <c r="I35" s="443"/>
      <c r="J35" s="442"/>
    </row>
    <row r="36" spans="1:10" ht="16.5" customHeight="1">
      <c r="A36" s="1115"/>
      <c r="B36" s="434"/>
      <c r="C36" s="435"/>
      <c r="D36" s="436"/>
      <c r="E36" s="437"/>
      <c r="F36" s="438"/>
      <c r="G36" s="439"/>
      <c r="H36" s="440">
        <f t="shared" si="0"/>
        <v>0</v>
      </c>
      <c r="I36" s="443"/>
      <c r="J36" s="442"/>
    </row>
    <row r="37" spans="1:10" ht="16.5" customHeight="1">
      <c r="A37" s="1115"/>
      <c r="B37" s="434"/>
      <c r="C37" s="435"/>
      <c r="D37" s="436"/>
      <c r="E37" s="437"/>
      <c r="F37" s="438"/>
      <c r="G37" s="439"/>
      <c r="H37" s="440">
        <f t="shared" si="0"/>
        <v>0</v>
      </c>
      <c r="I37" s="443"/>
      <c r="J37" s="442"/>
    </row>
    <row r="38" spans="1:10" ht="16.5" customHeight="1">
      <c r="A38" s="1125"/>
      <c r="B38" s="444"/>
      <c r="C38" s="445"/>
      <c r="D38" s="446"/>
      <c r="E38" s="447"/>
      <c r="F38" s="448"/>
      <c r="G38" s="449"/>
      <c r="H38" s="450">
        <f t="shared" si="0"/>
        <v>0</v>
      </c>
      <c r="I38" s="451"/>
      <c r="J38" s="452"/>
    </row>
    <row r="39" spans="1:10" ht="24.75" customHeight="1">
      <c r="A39" s="1147" t="s">
        <v>10</v>
      </c>
      <c r="B39" s="1148"/>
      <c r="C39" s="1148"/>
      <c r="D39" s="1148"/>
      <c r="E39" s="1148"/>
      <c r="F39" s="1148"/>
      <c r="G39" s="1149"/>
      <c r="H39" s="43">
        <f>SUM(H9:H38)</f>
        <v>0</v>
      </c>
      <c r="I39" s="1135" t="s">
        <v>26</v>
      </c>
      <c r="J39" s="1136"/>
    </row>
    <row r="40" spans="1:10" ht="37.5" customHeight="1">
      <c r="A40" s="201" t="s">
        <v>2</v>
      </c>
      <c r="B40" s="1105" t="s">
        <v>11</v>
      </c>
      <c r="C40" s="1106"/>
      <c r="D40" s="1107"/>
      <c r="E40" s="269" t="s">
        <v>5</v>
      </c>
      <c r="F40" s="268" t="s">
        <v>6</v>
      </c>
      <c r="G40" s="266" t="s">
        <v>7</v>
      </c>
      <c r="H40" s="198" t="s">
        <v>22</v>
      </c>
      <c r="I40" s="1108" t="s">
        <v>9</v>
      </c>
      <c r="J40" s="1109"/>
    </row>
    <row r="41" spans="1:10" ht="16.5" customHeight="1">
      <c r="A41" s="1114" t="s">
        <v>197</v>
      </c>
      <c r="B41" s="1154"/>
      <c r="C41" s="1156"/>
      <c r="D41" s="1157"/>
      <c r="E41" s="453"/>
      <c r="F41" s="429"/>
      <c r="G41" s="430"/>
      <c r="H41" s="431">
        <f>ROUNDDOWN(E41*G41,0)</f>
        <v>0</v>
      </c>
      <c r="I41" s="1154"/>
      <c r="J41" s="1155"/>
    </row>
    <row r="42" spans="1:10" ht="16.5" customHeight="1">
      <c r="A42" s="1115"/>
      <c r="B42" s="1141"/>
      <c r="C42" s="1150"/>
      <c r="D42" s="1151"/>
      <c r="E42" s="437"/>
      <c r="F42" s="438"/>
      <c r="G42" s="439"/>
      <c r="H42" s="440">
        <f aca="true" t="shared" si="1" ref="H42:H50">ROUNDDOWN(E42*G42,0)</f>
        <v>0</v>
      </c>
      <c r="I42" s="1141"/>
      <c r="J42" s="1142"/>
    </row>
    <row r="43" spans="1:10" ht="16.5" customHeight="1">
      <c r="A43" s="1115"/>
      <c r="B43" s="1141"/>
      <c r="C43" s="1150"/>
      <c r="D43" s="1151"/>
      <c r="E43" s="437"/>
      <c r="F43" s="438"/>
      <c r="G43" s="439"/>
      <c r="H43" s="440">
        <f t="shared" si="1"/>
        <v>0</v>
      </c>
      <c r="I43" s="1141"/>
      <c r="J43" s="1142"/>
    </row>
    <row r="44" spans="1:10" ht="16.5" customHeight="1">
      <c r="A44" s="1115"/>
      <c r="B44" s="1141"/>
      <c r="C44" s="1150"/>
      <c r="D44" s="1151"/>
      <c r="E44" s="437"/>
      <c r="F44" s="438"/>
      <c r="G44" s="439"/>
      <c r="H44" s="440">
        <f t="shared" si="1"/>
        <v>0</v>
      </c>
      <c r="I44" s="1141"/>
      <c r="J44" s="1142"/>
    </row>
    <row r="45" spans="1:11" ht="16.5" customHeight="1">
      <c r="A45" s="1115"/>
      <c r="B45" s="1141"/>
      <c r="C45" s="1150"/>
      <c r="D45" s="1151"/>
      <c r="E45" s="437"/>
      <c r="F45" s="438"/>
      <c r="G45" s="439"/>
      <c r="H45" s="440">
        <f t="shared" si="1"/>
        <v>0</v>
      </c>
      <c r="I45" s="1141"/>
      <c r="J45" s="1142"/>
      <c r="K45" s="31"/>
    </row>
    <row r="46" spans="1:11" ht="16.5" customHeight="1">
      <c r="A46" s="1115"/>
      <c r="B46" s="1141"/>
      <c r="C46" s="1150"/>
      <c r="D46" s="1151"/>
      <c r="E46" s="437"/>
      <c r="F46" s="438"/>
      <c r="G46" s="439"/>
      <c r="H46" s="440">
        <f t="shared" si="1"/>
        <v>0</v>
      </c>
      <c r="I46" s="1141"/>
      <c r="J46" s="1142"/>
      <c r="K46" s="31"/>
    </row>
    <row r="47" spans="1:11" ht="16.5" customHeight="1">
      <c r="A47" s="1115"/>
      <c r="B47" s="1141"/>
      <c r="C47" s="1150"/>
      <c r="D47" s="1151"/>
      <c r="E47" s="437"/>
      <c r="F47" s="438"/>
      <c r="G47" s="439"/>
      <c r="H47" s="440">
        <f t="shared" si="1"/>
        <v>0</v>
      </c>
      <c r="I47" s="1141"/>
      <c r="J47" s="1142"/>
      <c r="K47" s="31"/>
    </row>
    <row r="48" spans="1:11" ht="16.5" customHeight="1">
      <c r="A48" s="1115"/>
      <c r="B48" s="1141"/>
      <c r="C48" s="1150"/>
      <c r="D48" s="1151"/>
      <c r="E48" s="437"/>
      <c r="F48" s="438"/>
      <c r="G48" s="439"/>
      <c r="H48" s="440">
        <f t="shared" si="1"/>
        <v>0</v>
      </c>
      <c r="I48" s="1141"/>
      <c r="J48" s="1142"/>
      <c r="K48" s="31"/>
    </row>
    <row r="49" spans="1:11" ht="16.5" customHeight="1">
      <c r="A49" s="1115"/>
      <c r="B49" s="1141"/>
      <c r="C49" s="1150"/>
      <c r="D49" s="1151"/>
      <c r="E49" s="437"/>
      <c r="F49" s="438"/>
      <c r="G49" s="439"/>
      <c r="H49" s="440">
        <f t="shared" si="1"/>
        <v>0</v>
      </c>
      <c r="I49" s="1141"/>
      <c r="J49" s="1142"/>
      <c r="K49" s="31"/>
    </row>
    <row r="50" spans="1:12" ht="16.5" customHeight="1">
      <c r="A50" s="1125"/>
      <c r="B50" s="1138"/>
      <c r="C50" s="1139"/>
      <c r="D50" s="1140"/>
      <c r="E50" s="447"/>
      <c r="F50" s="448"/>
      <c r="G50" s="449"/>
      <c r="H50" s="450">
        <f t="shared" si="1"/>
        <v>0</v>
      </c>
      <c r="I50" s="1138"/>
      <c r="J50" s="1144"/>
      <c r="L50" s="25"/>
    </row>
    <row r="51" spans="1:12" ht="24.75" customHeight="1" thickBot="1">
      <c r="A51" s="1130" t="s">
        <v>15</v>
      </c>
      <c r="B51" s="1131"/>
      <c r="C51" s="1131"/>
      <c r="D51" s="1131"/>
      <c r="E51" s="1131"/>
      <c r="F51" s="1131"/>
      <c r="G51" s="1132"/>
      <c r="H51" s="42">
        <f>SUM(H41:H50)</f>
        <v>0</v>
      </c>
      <c r="I51" s="1163" t="s">
        <v>26</v>
      </c>
      <c r="J51" s="1164"/>
      <c r="L51" s="25"/>
    </row>
    <row r="52" spans="1:12" ht="27" customHeight="1" thickBot="1">
      <c r="A52" s="1119" t="s">
        <v>23</v>
      </c>
      <c r="B52" s="1120"/>
      <c r="C52" s="1121"/>
      <c r="D52" s="1121"/>
      <c r="E52" s="1121"/>
      <c r="F52" s="1121"/>
      <c r="G52" s="1122"/>
      <c r="H52" s="210">
        <f>H39+H51</f>
        <v>0</v>
      </c>
      <c r="I52" s="1123" t="s">
        <v>16</v>
      </c>
      <c r="J52" s="1124"/>
      <c r="L52" s="25"/>
    </row>
    <row r="53" spans="1:12" ht="16.5" customHeight="1">
      <c r="A53" s="12"/>
      <c r="B53" s="12"/>
      <c r="C53" s="12"/>
      <c r="D53" s="12"/>
      <c r="E53" s="12"/>
      <c r="F53" s="12"/>
      <c r="G53" s="12"/>
      <c r="H53" s="13"/>
      <c r="I53" s="13"/>
      <c r="J53" s="13"/>
      <c r="L53" s="25"/>
    </row>
    <row r="54" spans="1:10" ht="16.5" customHeight="1">
      <c r="A54" s="229" t="s">
        <v>181</v>
      </c>
      <c r="B54" s="12"/>
      <c r="C54" s="12"/>
      <c r="D54" s="12"/>
      <c r="E54" s="12"/>
      <c r="F54" s="12"/>
      <c r="G54" s="12"/>
      <c r="H54" s="13"/>
      <c r="I54" s="13"/>
      <c r="J54" s="13"/>
    </row>
    <row r="55" spans="1:11" ht="37.5" customHeight="1">
      <c r="A55" s="230" t="s">
        <v>2</v>
      </c>
      <c r="B55" s="1105" t="s">
        <v>11</v>
      </c>
      <c r="C55" s="1106"/>
      <c r="D55" s="1106"/>
      <c r="E55" s="1106"/>
      <c r="F55" s="1106"/>
      <c r="G55" s="1107"/>
      <c r="H55" s="198" t="s">
        <v>22</v>
      </c>
      <c r="I55" s="1106" t="s">
        <v>9</v>
      </c>
      <c r="J55" s="1243"/>
      <c r="K55" s="231"/>
    </row>
    <row r="56" spans="1:10" ht="16.5" customHeight="1">
      <c r="A56" s="1232" t="s">
        <v>182</v>
      </c>
      <c r="B56" s="1154"/>
      <c r="C56" s="1156"/>
      <c r="D56" s="1156"/>
      <c r="E56" s="1156"/>
      <c r="F56" s="1156"/>
      <c r="G56" s="1157"/>
      <c r="H56" s="431"/>
      <c r="I56" s="1154"/>
      <c r="J56" s="1157"/>
    </row>
    <row r="57" spans="1:10" ht="16.5" customHeight="1">
      <c r="A57" s="1232"/>
      <c r="B57" s="1141"/>
      <c r="C57" s="1150"/>
      <c r="D57" s="1150"/>
      <c r="E57" s="1150"/>
      <c r="F57" s="1150"/>
      <c r="G57" s="1151"/>
      <c r="H57" s="440"/>
      <c r="I57" s="1141"/>
      <c r="J57" s="1151"/>
    </row>
    <row r="58" spans="1:10" ht="16.5" customHeight="1">
      <c r="A58" s="1232"/>
      <c r="B58" s="1141"/>
      <c r="C58" s="1150"/>
      <c r="D58" s="1150"/>
      <c r="E58" s="1150"/>
      <c r="F58" s="1150"/>
      <c r="G58" s="1151"/>
      <c r="H58" s="440"/>
      <c r="I58" s="1141"/>
      <c r="J58" s="1151"/>
    </row>
    <row r="59" spans="1:10" ht="16.5" customHeight="1">
      <c r="A59" s="1232"/>
      <c r="B59" s="1141"/>
      <c r="C59" s="1150"/>
      <c r="D59" s="1150"/>
      <c r="E59" s="1150"/>
      <c r="F59" s="1150"/>
      <c r="G59" s="1151"/>
      <c r="H59" s="440"/>
      <c r="I59" s="1141"/>
      <c r="J59" s="1151"/>
    </row>
    <row r="60" spans="1:10" ht="16.5" customHeight="1">
      <c r="A60" s="1233"/>
      <c r="B60" s="1138"/>
      <c r="C60" s="1139"/>
      <c r="D60" s="1139"/>
      <c r="E60" s="1139"/>
      <c r="F60" s="1139"/>
      <c r="G60" s="1140"/>
      <c r="H60" s="450"/>
      <c r="I60" s="1138"/>
      <c r="J60" s="1140"/>
    </row>
    <row r="61" spans="1:12" ht="27" customHeight="1">
      <c r="A61" s="1227" t="s">
        <v>183</v>
      </c>
      <c r="B61" s="1149"/>
      <c r="C61" s="1227"/>
      <c r="D61" s="1227"/>
      <c r="E61" s="1227"/>
      <c r="F61" s="1227"/>
      <c r="G61" s="1135"/>
      <c r="H61" s="44">
        <f>SUM(H56:H60)</f>
        <v>0</v>
      </c>
      <c r="I61" s="1228" t="s">
        <v>184</v>
      </c>
      <c r="J61" s="1229"/>
      <c r="L61" s="25"/>
    </row>
    <row r="62" spans="1:12" ht="16.5" customHeight="1">
      <c r="A62" s="14" t="s">
        <v>19</v>
      </c>
      <c r="B62" s="12"/>
      <c r="C62" s="12"/>
      <c r="D62" s="12"/>
      <c r="E62" s="12"/>
      <c r="F62" s="12"/>
      <c r="G62" s="12"/>
      <c r="H62" s="13"/>
      <c r="I62" s="13"/>
      <c r="J62" s="13"/>
      <c r="L62" s="25"/>
    </row>
    <row r="63" ht="16.5" customHeight="1">
      <c r="L63" s="25"/>
    </row>
    <row r="64" ht="24.75" customHeight="1"/>
    <row r="65" ht="27" customHeight="1"/>
  </sheetData>
  <sheetProtection/>
  <mergeCells count="48">
    <mergeCell ref="B55:G55"/>
    <mergeCell ref="I55:J55"/>
    <mergeCell ref="A56:A60"/>
    <mergeCell ref="B56:G56"/>
    <mergeCell ref="I56:J56"/>
    <mergeCell ref="B58:G58"/>
    <mergeCell ref="I58:J58"/>
    <mergeCell ref="B57:G57"/>
    <mergeCell ref="I57:J57"/>
    <mergeCell ref="A61:G61"/>
    <mergeCell ref="I61:J61"/>
    <mergeCell ref="H2:J2"/>
    <mergeCell ref="F2:G2"/>
    <mergeCell ref="I39:J39"/>
    <mergeCell ref="A39:G39"/>
    <mergeCell ref="B59:G59"/>
    <mergeCell ref="I59:J59"/>
    <mergeCell ref="B60:G60"/>
    <mergeCell ref="I60:J60"/>
    <mergeCell ref="A2:E2"/>
    <mergeCell ref="B45:D45"/>
    <mergeCell ref="A9:A38"/>
    <mergeCell ref="B46:D46"/>
    <mergeCell ref="A52:G52"/>
    <mergeCell ref="I52:J52"/>
    <mergeCell ref="B50:D50"/>
    <mergeCell ref="I50:J50"/>
    <mergeCell ref="I49:J49"/>
    <mergeCell ref="I43:J43"/>
    <mergeCell ref="A51:G51"/>
    <mergeCell ref="B49:D49"/>
    <mergeCell ref="I46:J46"/>
    <mergeCell ref="I47:J47"/>
    <mergeCell ref="I48:J48"/>
    <mergeCell ref="I51:J51"/>
    <mergeCell ref="B47:D47"/>
    <mergeCell ref="B48:D48"/>
    <mergeCell ref="A41:A50"/>
    <mergeCell ref="B41:D41"/>
    <mergeCell ref="I45:J45"/>
    <mergeCell ref="B44:D44"/>
    <mergeCell ref="I41:J41"/>
    <mergeCell ref="B42:D42"/>
    <mergeCell ref="B40:D40"/>
    <mergeCell ref="I40:J40"/>
    <mergeCell ref="I42:J42"/>
    <mergeCell ref="B43:D43"/>
    <mergeCell ref="I44:J44"/>
  </mergeCells>
  <dataValidations count="1">
    <dataValidation allowBlank="1" showInputMessage="1" showErrorMessage="1" imeMode="disabled" sqref="E9:E38 G9:G38 H9:H39 E41:E50 G41:G50 H41:H52 H56:H61"/>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50" unlockedFormula="1"/>
  </ignoredErrors>
</worksheet>
</file>

<file path=xl/worksheets/sheet2.xml><?xml version="1.0" encoding="utf-8"?>
<worksheet xmlns="http://schemas.openxmlformats.org/spreadsheetml/2006/main" xmlns:r="http://schemas.openxmlformats.org/officeDocument/2006/relationships">
  <dimension ref="A1:AO5501"/>
  <sheetViews>
    <sheetView showGridLines="0" view="pageBreakPreview" zoomScale="85" zoomScaleSheetLayoutView="85" workbookViewId="0" topLeftCell="A1">
      <selection activeCell="A1" sqref="A1"/>
    </sheetView>
  </sheetViews>
  <sheetFormatPr defaultColWidth="9.140625" defaultRowHeight="15"/>
  <cols>
    <col min="1" max="1" width="3.140625" style="47" customWidth="1"/>
    <col min="2" max="3" width="3.140625" style="48" customWidth="1"/>
    <col min="4" max="4" width="3.28125" style="48" customWidth="1"/>
    <col min="5" max="33" width="3.140625" style="48" customWidth="1"/>
    <col min="34" max="34" width="3.00390625" style="48" customWidth="1"/>
    <col min="35" max="35" width="3.140625" style="48" customWidth="1"/>
    <col min="36" max="36" width="4.7109375" style="48" bestFit="1" customWidth="1"/>
    <col min="37" max="39" width="3.140625" style="48" customWidth="1"/>
    <col min="40" max="16384" width="9.00390625" style="48" customWidth="1"/>
  </cols>
  <sheetData>
    <row r="1" ht="13.5">
      <c r="AH1" s="49">
        <f>IF(OR($P$8&lt;&gt;"",$P$10&lt;&gt;""),$P$8&amp;"邸"&amp;RIGHT(TRIM($P$10),4),"")</f>
      </c>
    </row>
    <row r="2" spans="1:34" ht="18" customHeight="1">
      <c r="A2" s="300"/>
      <c r="B2" s="359"/>
      <c r="AH2" s="52" t="s">
        <v>410</v>
      </c>
    </row>
    <row r="3" spans="1:36" ht="15" customHeight="1">
      <c r="A3" s="50"/>
      <c r="B3" s="51"/>
      <c r="C3" s="51"/>
      <c r="D3" s="51"/>
      <c r="E3" s="51"/>
      <c r="F3" s="51"/>
      <c r="G3" s="51"/>
      <c r="H3" s="51"/>
      <c r="I3" s="51"/>
      <c r="J3" s="51"/>
      <c r="K3" s="51"/>
      <c r="L3" s="51"/>
      <c r="M3" s="51"/>
      <c r="N3" s="51"/>
      <c r="O3" s="51"/>
      <c r="P3" s="51"/>
      <c r="Q3" s="51"/>
      <c r="R3" s="51"/>
      <c r="S3" s="51"/>
      <c r="T3" s="51"/>
      <c r="U3" s="51"/>
      <c r="V3" s="51"/>
      <c r="W3" s="51"/>
      <c r="Y3" s="128"/>
      <c r="Z3" s="128"/>
      <c r="AA3" s="128"/>
      <c r="AB3" s="128"/>
      <c r="AC3" s="128"/>
      <c r="AD3" s="128"/>
      <c r="AE3" s="128"/>
      <c r="AF3" s="128"/>
      <c r="AG3" s="128"/>
      <c r="AI3" s="51"/>
      <c r="AJ3" s="51"/>
    </row>
    <row r="4" spans="1:39" ht="21" customHeight="1">
      <c r="A4" s="600" t="s">
        <v>89</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53"/>
      <c r="AJ4" s="54"/>
      <c r="AK4" s="54"/>
      <c r="AL4" s="54"/>
      <c r="AM4" s="54"/>
    </row>
    <row r="5" spans="1:39" ht="15.7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4"/>
      <c r="AK5" s="54"/>
      <c r="AL5" s="54"/>
      <c r="AM5" s="54"/>
    </row>
    <row r="6" spans="1:39" ht="15.75" customHeight="1">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53"/>
      <c r="AJ6" s="54"/>
      <c r="AK6" s="54"/>
      <c r="AL6" s="54"/>
      <c r="AM6" s="54"/>
    </row>
    <row r="7" spans="1:39" ht="12.75" customHeight="1">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row>
    <row r="8" spans="1:39" ht="18" customHeight="1">
      <c r="A8" s="58" t="s">
        <v>222</v>
      </c>
      <c r="B8" s="59" t="s">
        <v>223</v>
      </c>
      <c r="C8" s="57"/>
      <c r="D8" s="57"/>
      <c r="E8" s="57"/>
      <c r="F8" s="57"/>
      <c r="H8" s="60" t="s">
        <v>90</v>
      </c>
      <c r="K8" s="60" t="s">
        <v>91</v>
      </c>
      <c r="M8" s="57"/>
      <c r="N8" s="57"/>
      <c r="O8" s="57"/>
      <c r="P8" s="601">
        <f>IF('様式第1 交付申請書'!X9&lt;&gt;"",'様式第1 交付申請書'!X9,"")</f>
      </c>
      <c r="Q8" s="601"/>
      <c r="R8" s="601"/>
      <c r="S8" s="601"/>
      <c r="T8" s="601"/>
      <c r="U8" s="601"/>
      <c r="V8" s="601"/>
      <c r="W8" s="601"/>
      <c r="X8" s="601"/>
      <c r="Y8" s="57"/>
      <c r="Z8" s="57"/>
      <c r="AA8" s="57"/>
      <c r="AB8" s="57"/>
      <c r="AC8" s="57"/>
      <c r="AD8" s="57"/>
      <c r="AE8" s="57"/>
      <c r="AF8" s="57"/>
      <c r="AG8" s="57"/>
      <c r="AH8" s="57"/>
      <c r="AI8" s="57"/>
      <c r="AJ8" s="57"/>
      <c r="AK8" s="57"/>
      <c r="AL8" s="57"/>
      <c r="AM8" s="57"/>
    </row>
    <row r="9" spans="1:39" ht="13.5" customHeight="1">
      <c r="A9" s="61"/>
      <c r="B9" s="57"/>
      <c r="C9" s="57"/>
      <c r="D9" s="57"/>
      <c r="E9" s="57"/>
      <c r="F9" s="57"/>
      <c r="G9" s="57"/>
      <c r="H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ht="18" customHeight="1">
      <c r="A10" s="61"/>
      <c r="B10" s="57"/>
      <c r="C10" s="61"/>
      <c r="D10" s="61"/>
      <c r="E10" s="61"/>
      <c r="F10" s="61"/>
      <c r="G10" s="57"/>
      <c r="H10" s="602" t="s">
        <v>70</v>
      </c>
      <c r="I10" s="602"/>
      <c r="J10" s="602"/>
      <c r="K10" s="602"/>
      <c r="L10" s="57"/>
      <c r="M10" s="61"/>
      <c r="N10" s="61"/>
      <c r="O10" s="61"/>
      <c r="P10" s="603">
        <f>IF('様式第1 交付申請書'!X11&lt;&gt;"",'様式第1 交付申請書'!X11,"")</f>
      </c>
      <c r="Q10" s="603"/>
      <c r="R10" s="603"/>
      <c r="S10" s="603"/>
      <c r="T10" s="603"/>
      <c r="U10" s="603"/>
      <c r="V10" s="603"/>
      <c r="W10" s="603"/>
      <c r="X10" s="603"/>
      <c r="Y10" s="61"/>
      <c r="Z10" s="61"/>
      <c r="AA10" s="61"/>
      <c r="AB10" s="61"/>
      <c r="AC10" s="61"/>
      <c r="AD10" s="61"/>
      <c r="AE10" s="61"/>
      <c r="AF10" s="61"/>
      <c r="AG10" s="61"/>
      <c r="AH10" s="61"/>
      <c r="AI10" s="61"/>
      <c r="AJ10" s="57"/>
      <c r="AK10" s="57"/>
      <c r="AL10" s="57"/>
      <c r="AM10" s="57"/>
    </row>
    <row r="11" spans="1:39" ht="19.5" customHeight="1">
      <c r="A11" s="56"/>
      <c r="B11" s="57"/>
      <c r="C11" s="57"/>
      <c r="D11" s="57"/>
      <c r="E11" s="57"/>
      <c r="F11" s="57"/>
      <c r="G11" s="57"/>
      <c r="H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row>
    <row r="12" spans="1:36" ht="18" customHeight="1">
      <c r="A12" s="58" t="s">
        <v>224</v>
      </c>
      <c r="B12" s="59" t="s">
        <v>225</v>
      </c>
      <c r="C12" s="57"/>
      <c r="D12" s="57"/>
      <c r="E12" s="57"/>
      <c r="F12" s="57"/>
      <c r="G12" s="301"/>
      <c r="H12" s="604" t="s">
        <v>226</v>
      </c>
      <c r="I12" s="604"/>
      <c r="J12" s="604"/>
      <c r="K12" s="604"/>
      <c r="L12" s="301"/>
      <c r="M12" s="57"/>
      <c r="N12" s="57"/>
      <c r="O12" s="57"/>
      <c r="P12" s="605">
        <f>IF('様式第1 交付申請書'!P25&lt;&gt;"",'様式第1 交付申請書'!P25,"")</f>
      </c>
      <c r="Q12" s="605"/>
      <c r="R12" s="605"/>
      <c r="S12" s="605"/>
      <c r="T12" s="301"/>
      <c r="U12" s="57"/>
      <c r="V12" s="57"/>
      <c r="W12" s="57"/>
      <c r="X12" s="57"/>
      <c r="Y12" s="57"/>
      <c r="Z12" s="57"/>
      <c r="AA12" s="57"/>
      <c r="AB12" s="57"/>
      <c r="AD12" s="57"/>
      <c r="AE12" s="57"/>
      <c r="AF12" s="57"/>
      <c r="AG12" s="57"/>
      <c r="AH12" s="57"/>
      <c r="AI12" s="57"/>
      <c r="AJ12" s="60"/>
    </row>
    <row r="13" spans="1:39" ht="13.5" customHeight="1">
      <c r="A13" s="58"/>
      <c r="B13" s="59"/>
      <c r="C13" s="57"/>
      <c r="D13" s="57"/>
      <c r="E13" s="57"/>
      <c r="F13" s="57"/>
      <c r="G13" s="57"/>
      <c r="H13" s="51"/>
      <c r="J13" s="57"/>
      <c r="K13" s="57"/>
      <c r="L13" s="57"/>
      <c r="M13" s="57"/>
      <c r="N13" s="57"/>
      <c r="O13" s="57"/>
      <c r="P13" s="55"/>
      <c r="Q13" s="55"/>
      <c r="R13" s="55"/>
      <c r="S13" s="55"/>
      <c r="T13" s="57"/>
      <c r="U13" s="57"/>
      <c r="V13" s="63"/>
      <c r="W13" s="57"/>
      <c r="X13" s="57"/>
      <c r="Y13" s="57"/>
      <c r="Z13" s="57"/>
      <c r="AA13" s="57"/>
      <c r="AB13" s="57"/>
      <c r="AC13" s="57"/>
      <c r="AD13" s="57"/>
      <c r="AE13" s="57"/>
      <c r="AF13" s="57"/>
      <c r="AG13" s="57"/>
      <c r="AH13" s="57"/>
      <c r="AI13" s="57"/>
      <c r="AJ13" s="60"/>
      <c r="AK13" s="60"/>
      <c r="AL13" s="57"/>
      <c r="AM13" s="57"/>
    </row>
    <row r="14" spans="1:39" ht="18" customHeight="1">
      <c r="A14" s="58"/>
      <c r="B14" s="59"/>
      <c r="C14" s="57"/>
      <c r="D14" s="57"/>
      <c r="E14" s="57"/>
      <c r="F14" s="57"/>
      <c r="G14" s="57"/>
      <c r="H14" s="57" t="s">
        <v>92</v>
      </c>
      <c r="J14" s="57"/>
      <c r="K14" s="57"/>
      <c r="L14" s="57"/>
      <c r="M14" s="57"/>
      <c r="N14" s="57"/>
      <c r="O14" s="57"/>
      <c r="P14" s="606"/>
      <c r="Q14" s="606"/>
      <c r="R14" s="606"/>
      <c r="S14" s="606"/>
      <c r="T14" s="57" t="s">
        <v>93</v>
      </c>
      <c r="U14" s="57"/>
      <c r="V14" s="57"/>
      <c r="W14" s="57"/>
      <c r="X14" s="57"/>
      <c r="Y14" s="57"/>
      <c r="Z14" s="57"/>
      <c r="AA14" s="57"/>
      <c r="AB14" s="57"/>
      <c r="AC14" s="57"/>
      <c r="AD14" s="57"/>
      <c r="AE14" s="57"/>
      <c r="AF14" s="57"/>
      <c r="AG14" s="57"/>
      <c r="AH14" s="57"/>
      <c r="AI14" s="57"/>
      <c r="AJ14" s="60"/>
      <c r="AK14" s="60"/>
      <c r="AL14" s="57"/>
      <c r="AM14" s="57"/>
    </row>
    <row r="15" spans="1:39" ht="13.5" customHeight="1">
      <c r="A15" s="61"/>
      <c r="B15" s="57"/>
      <c r="C15" s="57"/>
      <c r="D15" s="57"/>
      <c r="E15" s="57"/>
      <c r="F15" s="57"/>
      <c r="G15" s="57"/>
      <c r="H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62"/>
      <c r="AK15" s="62"/>
      <c r="AL15" s="57"/>
      <c r="AM15" s="57"/>
    </row>
    <row r="16" spans="1:39" ht="18" customHeight="1">
      <c r="A16" s="61"/>
      <c r="B16" s="57"/>
      <c r="C16" s="57"/>
      <c r="D16" s="57"/>
      <c r="E16" s="57"/>
      <c r="F16" s="57"/>
      <c r="G16" s="57"/>
      <c r="H16" s="602" t="s">
        <v>94</v>
      </c>
      <c r="I16" s="602"/>
      <c r="J16" s="602"/>
      <c r="K16" s="602"/>
      <c r="M16" s="57"/>
      <c r="N16" s="57"/>
      <c r="O16" s="57"/>
      <c r="P16" s="606"/>
      <c r="Q16" s="606"/>
      <c r="R16" s="606"/>
      <c r="S16" s="606"/>
      <c r="T16" s="57"/>
      <c r="U16" s="57"/>
      <c r="W16" s="57" t="s">
        <v>350</v>
      </c>
      <c r="X16" s="57"/>
      <c r="Y16" s="57"/>
      <c r="Z16" s="57"/>
      <c r="AA16" s="57"/>
      <c r="AB16" s="57"/>
      <c r="AC16" s="606"/>
      <c r="AD16" s="606"/>
      <c r="AE16" s="606"/>
      <c r="AF16" s="606"/>
      <c r="AG16" s="57"/>
      <c r="AH16" s="57"/>
      <c r="AI16" s="57"/>
      <c r="AJ16" s="63"/>
      <c r="AK16" s="63"/>
      <c r="AL16" s="57"/>
      <c r="AM16" s="57"/>
    </row>
    <row r="17" spans="1:39" ht="15" customHeight="1">
      <c r="A17" s="61"/>
      <c r="B17" s="57"/>
      <c r="C17" s="57"/>
      <c r="D17" s="57"/>
      <c r="E17" s="57"/>
      <c r="F17" s="57"/>
      <c r="G17" s="57"/>
      <c r="H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62"/>
      <c r="AK17" s="62"/>
      <c r="AL17" s="57"/>
      <c r="AM17" s="57"/>
    </row>
    <row r="18" spans="1:39" ht="15" customHeight="1">
      <c r="A18" s="61"/>
      <c r="B18" s="57"/>
      <c r="C18" s="57"/>
      <c r="D18" s="57"/>
      <c r="E18" s="57"/>
      <c r="F18" s="57"/>
      <c r="H18" s="60" t="s">
        <v>95</v>
      </c>
      <c r="K18" s="60" t="s">
        <v>96</v>
      </c>
      <c r="M18" s="57"/>
      <c r="N18" s="57"/>
      <c r="O18" s="57"/>
      <c r="P18" s="302" t="s">
        <v>97</v>
      </c>
      <c r="Q18" s="609" t="s">
        <v>227</v>
      </c>
      <c r="R18" s="609"/>
      <c r="S18" s="609"/>
      <c r="T18" s="609"/>
      <c r="U18" s="609"/>
      <c r="W18" s="302" t="s">
        <v>97</v>
      </c>
      <c r="X18" s="61" t="s">
        <v>228</v>
      </c>
      <c r="Y18" s="57"/>
      <c r="AA18" s="302" t="s">
        <v>97</v>
      </c>
      <c r="AB18" s="609" t="s">
        <v>230</v>
      </c>
      <c r="AC18" s="609"/>
      <c r="AD18" s="57"/>
      <c r="AE18" s="57"/>
      <c r="AF18" s="57"/>
      <c r="AG18" s="57"/>
      <c r="AH18" s="57"/>
      <c r="AI18" s="57"/>
      <c r="AJ18" s="57"/>
      <c r="AK18" s="57"/>
      <c r="AL18" s="57"/>
      <c r="AM18" s="57"/>
    </row>
    <row r="19" spans="1:39" ht="15" customHeight="1">
      <c r="A19" s="61"/>
      <c r="B19" s="57"/>
      <c r="C19" s="57"/>
      <c r="D19" s="57"/>
      <c r="E19" s="57"/>
      <c r="F19" s="57"/>
      <c r="G19" s="60"/>
      <c r="H19" s="57"/>
      <c r="J19" s="57"/>
      <c r="K19" s="57"/>
      <c r="L19" s="60"/>
      <c r="M19" s="57"/>
      <c r="N19" s="57"/>
      <c r="O19" s="57"/>
      <c r="P19" s="302" t="s">
        <v>97</v>
      </c>
      <c r="Q19" s="609" t="s">
        <v>229</v>
      </c>
      <c r="R19" s="609"/>
      <c r="S19" s="609"/>
      <c r="T19" s="609"/>
      <c r="U19" s="609"/>
      <c r="V19" s="609"/>
      <c r="W19" s="302" t="s">
        <v>105</v>
      </c>
      <c r="X19" s="610" t="s">
        <v>231</v>
      </c>
      <c r="Y19" s="610"/>
      <c r="Z19" s="611"/>
      <c r="AA19" s="611"/>
      <c r="AB19" s="611"/>
      <c r="AC19" s="611"/>
      <c r="AD19" s="611"/>
      <c r="AE19" s="611"/>
      <c r="AF19" s="611"/>
      <c r="AG19" s="57" t="s">
        <v>74</v>
      </c>
      <c r="AH19" s="57"/>
      <c r="AI19" s="57"/>
      <c r="AJ19" s="57"/>
      <c r="AK19" s="57"/>
      <c r="AL19" s="57"/>
      <c r="AM19" s="57"/>
    </row>
    <row r="20" spans="1:39" ht="15" customHeight="1">
      <c r="A20" s="61"/>
      <c r="B20" s="57"/>
      <c r="C20" s="57"/>
      <c r="D20" s="57"/>
      <c r="E20" s="57"/>
      <c r="O20" s="57"/>
      <c r="P20" s="69" t="s">
        <v>98</v>
      </c>
      <c r="AA20" s="57"/>
      <c r="AB20" s="57"/>
      <c r="AC20" s="57"/>
      <c r="AD20" s="57"/>
      <c r="AE20" s="57"/>
      <c r="AF20" s="57"/>
      <c r="AG20" s="57"/>
      <c r="AH20" s="57"/>
      <c r="AI20" s="57"/>
      <c r="AJ20" s="63"/>
      <c r="AK20" s="63"/>
      <c r="AL20" s="57"/>
      <c r="AM20" s="57"/>
    </row>
    <row r="21" spans="1:39" ht="12" customHeight="1">
      <c r="A21" s="61"/>
      <c r="B21" s="57"/>
      <c r="C21" s="57"/>
      <c r="D21" s="57"/>
      <c r="E21" s="57"/>
      <c r="F21" s="57"/>
      <c r="G21" s="57"/>
      <c r="H21" s="57"/>
      <c r="J21" s="57"/>
      <c r="K21" s="57"/>
      <c r="L21" s="57"/>
      <c r="M21" s="57"/>
      <c r="N21" s="57"/>
      <c r="O21" s="57"/>
      <c r="Q21" s="57"/>
      <c r="R21" s="57"/>
      <c r="S21" s="57"/>
      <c r="T21" s="57"/>
      <c r="U21" s="57"/>
      <c r="V21" s="57"/>
      <c r="W21" s="57"/>
      <c r="X21" s="57"/>
      <c r="Y21" s="57"/>
      <c r="Z21" s="57"/>
      <c r="AA21" s="57"/>
      <c r="AB21" s="57"/>
      <c r="AC21" s="57"/>
      <c r="AD21" s="57"/>
      <c r="AE21" s="57"/>
      <c r="AF21" s="57"/>
      <c r="AG21" s="57"/>
      <c r="AH21" s="57"/>
      <c r="AI21" s="57"/>
      <c r="AJ21" s="63"/>
      <c r="AK21" s="63"/>
      <c r="AL21" s="57"/>
      <c r="AM21" s="57"/>
    </row>
    <row r="22" spans="1:39" ht="18" customHeight="1">
      <c r="A22" s="67"/>
      <c r="B22" s="57"/>
      <c r="C22" s="57"/>
      <c r="D22" s="57"/>
      <c r="E22" s="57"/>
      <c r="F22" s="57"/>
      <c r="G22" s="57"/>
      <c r="H22" s="602" t="s">
        <v>232</v>
      </c>
      <c r="I22" s="602"/>
      <c r="J22" s="602"/>
      <c r="K22" s="602"/>
      <c r="L22" s="57"/>
      <c r="M22" s="57"/>
      <c r="N22" s="57"/>
      <c r="O22" s="57"/>
      <c r="P22" s="607" t="s">
        <v>351</v>
      </c>
      <c r="Q22" s="607"/>
      <c r="R22" s="607"/>
      <c r="S22" s="608" t="s">
        <v>352</v>
      </c>
      <c r="T22" s="608"/>
      <c r="U22" s="608"/>
      <c r="V22" s="608"/>
      <c r="W22" s="608" t="s">
        <v>353</v>
      </c>
      <c r="X22" s="608"/>
      <c r="Y22" s="608"/>
      <c r="Z22" s="608"/>
      <c r="AA22" s="608" t="s">
        <v>354</v>
      </c>
      <c r="AB22" s="608"/>
      <c r="AC22" s="608"/>
      <c r="AD22" s="608"/>
      <c r="AE22" s="608" t="s">
        <v>355</v>
      </c>
      <c r="AF22" s="608"/>
      <c r="AG22" s="608"/>
      <c r="AH22" s="608"/>
      <c r="AI22" s="60"/>
      <c r="AJ22" s="57"/>
      <c r="AK22" s="57"/>
      <c r="AL22" s="57"/>
      <c r="AM22" s="57"/>
    </row>
    <row r="23" spans="1:39" ht="18" customHeight="1">
      <c r="A23" s="67"/>
      <c r="B23" s="57"/>
      <c r="C23" s="57"/>
      <c r="D23" s="57"/>
      <c r="E23" s="57"/>
      <c r="F23" s="57"/>
      <c r="G23" s="57"/>
      <c r="H23" s="57"/>
      <c r="I23" s="57"/>
      <c r="J23" s="57"/>
      <c r="K23" s="57"/>
      <c r="L23" s="57"/>
      <c r="M23" s="57"/>
      <c r="N23" s="57"/>
      <c r="O23" s="57"/>
      <c r="P23" s="607"/>
      <c r="Q23" s="607"/>
      <c r="R23" s="607"/>
      <c r="S23" s="608"/>
      <c r="T23" s="608"/>
      <c r="U23" s="608"/>
      <c r="V23" s="608"/>
      <c r="W23" s="608"/>
      <c r="X23" s="608"/>
      <c r="Y23" s="608"/>
      <c r="Z23" s="608"/>
      <c r="AA23" s="608"/>
      <c r="AB23" s="608"/>
      <c r="AC23" s="608"/>
      <c r="AD23" s="608"/>
      <c r="AE23" s="608"/>
      <c r="AF23" s="608"/>
      <c r="AG23" s="608"/>
      <c r="AH23" s="608"/>
      <c r="AI23" s="60"/>
      <c r="AJ23" s="57"/>
      <c r="AK23" s="57"/>
      <c r="AL23" s="57"/>
      <c r="AM23" s="57"/>
    </row>
    <row r="24" spans="1:39" ht="21.75" customHeight="1">
      <c r="A24" s="67"/>
      <c r="B24" s="57"/>
      <c r="C24" s="57"/>
      <c r="D24" s="57"/>
      <c r="E24" s="57"/>
      <c r="F24" s="57"/>
      <c r="G24" s="57"/>
      <c r="H24" s="57"/>
      <c r="I24" s="57"/>
      <c r="J24" s="57"/>
      <c r="K24" s="57"/>
      <c r="L24" s="57"/>
      <c r="M24" s="57"/>
      <c r="N24" s="57"/>
      <c r="O24" s="57"/>
      <c r="P24" s="607" t="s">
        <v>356</v>
      </c>
      <c r="Q24" s="607"/>
      <c r="R24" s="607"/>
      <c r="S24" s="612"/>
      <c r="T24" s="612"/>
      <c r="U24" s="612"/>
      <c r="V24" s="612"/>
      <c r="W24" s="612"/>
      <c r="X24" s="612"/>
      <c r="Y24" s="612"/>
      <c r="Z24" s="612"/>
      <c r="AA24" s="613"/>
      <c r="AB24" s="613"/>
      <c r="AC24" s="613"/>
      <c r="AD24" s="613"/>
      <c r="AE24" s="614">
        <f>IF(S24&lt;&gt;"",(S24-W24-AA24),"")</f>
      </c>
      <c r="AF24" s="614"/>
      <c r="AG24" s="614"/>
      <c r="AH24" s="614"/>
      <c r="AI24" s="361"/>
      <c r="AJ24" s="57"/>
      <c r="AK24" s="57"/>
      <c r="AL24" s="57"/>
      <c r="AM24" s="57"/>
    </row>
    <row r="25" spans="1:39" ht="21.75" customHeight="1">
      <c r="A25" s="67"/>
      <c r="B25" s="57"/>
      <c r="C25" s="57"/>
      <c r="D25" s="57"/>
      <c r="E25" s="57"/>
      <c r="F25" s="57"/>
      <c r="G25" s="57"/>
      <c r="H25" s="57"/>
      <c r="I25" s="57"/>
      <c r="J25" s="57"/>
      <c r="K25" s="57"/>
      <c r="L25" s="57"/>
      <c r="M25" s="57"/>
      <c r="N25" s="57"/>
      <c r="O25" s="57"/>
      <c r="P25" s="607" t="s">
        <v>357</v>
      </c>
      <c r="Q25" s="607"/>
      <c r="R25" s="607"/>
      <c r="S25" s="612"/>
      <c r="T25" s="612"/>
      <c r="U25" s="612"/>
      <c r="V25" s="612"/>
      <c r="W25" s="612"/>
      <c r="X25" s="612"/>
      <c r="Y25" s="612"/>
      <c r="Z25" s="612"/>
      <c r="AA25" s="613"/>
      <c r="AB25" s="613"/>
      <c r="AC25" s="613"/>
      <c r="AD25" s="613"/>
      <c r="AE25" s="614">
        <f>IF(S25&lt;&gt;"",(S25-W25-AA25),"")</f>
      </c>
      <c r="AF25" s="614"/>
      <c r="AG25" s="614"/>
      <c r="AH25" s="614"/>
      <c r="AI25" s="361"/>
      <c r="AJ25" s="57"/>
      <c r="AK25" s="57"/>
      <c r="AL25" s="57"/>
      <c r="AM25" s="57"/>
    </row>
    <row r="26" spans="1:39" ht="21.75" customHeight="1">
      <c r="A26" s="67"/>
      <c r="B26" s="57"/>
      <c r="C26" s="57"/>
      <c r="D26" s="57"/>
      <c r="E26" s="57"/>
      <c r="F26" s="57"/>
      <c r="G26" s="57"/>
      <c r="H26" s="57"/>
      <c r="I26" s="57"/>
      <c r="J26" s="57"/>
      <c r="K26" s="57"/>
      <c r="L26" s="57"/>
      <c r="M26" s="57"/>
      <c r="N26" s="57"/>
      <c r="O26" s="57"/>
      <c r="P26" s="607" t="s">
        <v>358</v>
      </c>
      <c r="Q26" s="607"/>
      <c r="R26" s="607"/>
      <c r="S26" s="612"/>
      <c r="T26" s="612"/>
      <c r="U26" s="612"/>
      <c r="V26" s="612"/>
      <c r="W26" s="612"/>
      <c r="X26" s="612"/>
      <c r="Y26" s="612"/>
      <c r="Z26" s="612"/>
      <c r="AA26" s="613"/>
      <c r="AB26" s="613"/>
      <c r="AC26" s="613"/>
      <c r="AD26" s="613"/>
      <c r="AE26" s="614">
        <f>IF(S26&lt;&gt;"",(S26-W26-AA26),"")</f>
      </c>
      <c r="AF26" s="614"/>
      <c r="AG26" s="614"/>
      <c r="AH26" s="614"/>
      <c r="AI26" s="361"/>
      <c r="AJ26" s="57"/>
      <c r="AK26" s="57"/>
      <c r="AL26" s="57"/>
      <c r="AM26" s="57"/>
    </row>
    <row r="27" spans="1:39" ht="21.75" customHeight="1">
      <c r="A27" s="67"/>
      <c r="B27" s="57"/>
      <c r="C27" s="57"/>
      <c r="D27" s="57"/>
      <c r="E27" s="57"/>
      <c r="F27" s="57"/>
      <c r="G27" s="57"/>
      <c r="H27" s="57"/>
      <c r="I27" s="57"/>
      <c r="J27" s="57"/>
      <c r="K27" s="57"/>
      <c r="L27" s="57"/>
      <c r="M27" s="57"/>
      <c r="N27" s="57"/>
      <c r="O27" s="57"/>
      <c r="P27" s="607" t="s">
        <v>359</v>
      </c>
      <c r="Q27" s="607"/>
      <c r="R27" s="607"/>
      <c r="S27" s="612"/>
      <c r="T27" s="612"/>
      <c r="U27" s="612"/>
      <c r="V27" s="612"/>
      <c r="W27" s="612"/>
      <c r="X27" s="612"/>
      <c r="Y27" s="612"/>
      <c r="Z27" s="612"/>
      <c r="AA27" s="613"/>
      <c r="AB27" s="613"/>
      <c r="AC27" s="613"/>
      <c r="AD27" s="613"/>
      <c r="AE27" s="614">
        <f>IF(S27&lt;&gt;"",(S27-W27-AA27),"")</f>
      </c>
      <c r="AF27" s="614"/>
      <c r="AG27" s="614"/>
      <c r="AH27" s="614"/>
      <c r="AI27" s="361"/>
      <c r="AJ27" s="57"/>
      <c r="AK27" s="57"/>
      <c r="AL27" s="57"/>
      <c r="AM27" s="57"/>
    </row>
    <row r="28" spans="1:39" ht="21.75" customHeight="1">
      <c r="A28" s="67"/>
      <c r="B28" s="57"/>
      <c r="C28" s="57"/>
      <c r="D28" s="57"/>
      <c r="E28" s="57"/>
      <c r="F28" s="57"/>
      <c r="G28" s="57"/>
      <c r="H28" s="57"/>
      <c r="I28" s="57"/>
      <c r="J28" s="57"/>
      <c r="K28" s="57"/>
      <c r="L28" s="57"/>
      <c r="M28" s="57"/>
      <c r="N28" s="57"/>
      <c r="O28" s="57"/>
      <c r="P28" s="607" t="s">
        <v>360</v>
      </c>
      <c r="Q28" s="607"/>
      <c r="R28" s="607"/>
      <c r="S28" s="615">
        <f>IF(OR(S24&lt;&gt;"",S25&lt;&gt;"",S26&lt;&gt;"",S27&lt;&gt;""),SUM(S24:S27),"")</f>
      </c>
      <c r="T28" s="615"/>
      <c r="U28" s="615"/>
      <c r="V28" s="615"/>
      <c r="W28" s="615">
        <f>IF(OR(W24&lt;&gt;"",W25&lt;&gt;"",W26&lt;&gt;"",W27&lt;&gt;""),SUM(W24:W27),"")</f>
      </c>
      <c r="X28" s="615"/>
      <c r="Y28" s="615"/>
      <c r="Z28" s="615"/>
      <c r="AA28" s="615">
        <f>IF(OR(AA24&lt;&gt;"",AA25&lt;&gt;"",AA26&lt;&gt;"",AA27&lt;&gt;""),SUM(AA24:AA27),"")</f>
      </c>
      <c r="AB28" s="615"/>
      <c r="AC28" s="615"/>
      <c r="AD28" s="615"/>
      <c r="AE28" s="615">
        <f>IF(OR(AE24&lt;&gt;"",AE25&lt;&gt;"",AE26&lt;&gt;"",AE27&lt;&gt;""),SUM(AE24:AE27),"")</f>
      </c>
      <c r="AF28" s="615"/>
      <c r="AG28" s="615"/>
      <c r="AH28" s="615"/>
      <c r="AI28" s="361"/>
      <c r="AJ28" s="57"/>
      <c r="AK28" s="57"/>
      <c r="AL28" s="57"/>
      <c r="AM28" s="57"/>
    </row>
    <row r="29" spans="1:35" ht="18" customHeight="1">
      <c r="A29" s="50"/>
      <c r="B29" s="128"/>
      <c r="C29" s="128"/>
      <c r="D29" s="128"/>
      <c r="E29" s="128"/>
      <c r="F29" s="128"/>
      <c r="G29" s="128"/>
      <c r="H29" s="128"/>
      <c r="I29" s="358"/>
      <c r="J29" s="358"/>
      <c r="K29" s="358"/>
      <c r="L29" s="358"/>
      <c r="M29" s="128"/>
      <c r="N29" s="128"/>
      <c r="O29" s="128"/>
      <c r="P29" s="50" t="s">
        <v>361</v>
      </c>
      <c r="Q29" s="55"/>
      <c r="R29" s="415"/>
      <c r="S29" s="415"/>
      <c r="T29" s="55"/>
      <c r="U29" s="55"/>
      <c r="V29" s="415"/>
      <c r="W29" s="415"/>
      <c r="X29" s="357"/>
      <c r="Y29" s="55"/>
      <c r="Z29" s="415"/>
      <c r="AA29" s="415"/>
      <c r="AB29" s="55"/>
      <c r="AC29" s="55"/>
      <c r="AD29" s="415"/>
      <c r="AE29" s="415"/>
      <c r="AF29" s="128"/>
      <c r="AG29" s="51"/>
      <c r="AH29" s="51"/>
      <c r="AI29" s="128"/>
    </row>
    <row r="30" spans="1:39" ht="15" customHeight="1">
      <c r="A30" s="67"/>
      <c r="B30" s="57"/>
      <c r="C30" s="57"/>
      <c r="D30" s="57"/>
      <c r="E30" s="57"/>
      <c r="F30" s="57"/>
      <c r="G30" s="57"/>
      <c r="H30" s="57"/>
      <c r="I30" s="57"/>
      <c r="J30" s="57"/>
      <c r="K30" s="57"/>
      <c r="L30" s="57"/>
      <c r="M30" s="57"/>
      <c r="N30" s="57"/>
      <c r="O30" s="57"/>
      <c r="P30" s="90" t="s">
        <v>362</v>
      </c>
      <c r="Q30" s="57"/>
      <c r="R30" s="73"/>
      <c r="S30" s="57"/>
      <c r="T30" s="57"/>
      <c r="U30" s="73"/>
      <c r="V30" s="57"/>
      <c r="W30" s="57"/>
      <c r="X30" s="57"/>
      <c r="Y30" s="57"/>
      <c r="Z30" s="57"/>
      <c r="AA30" s="616"/>
      <c r="AB30" s="616"/>
      <c r="AC30" s="616"/>
      <c r="AD30" s="616"/>
      <c r="AE30" s="616"/>
      <c r="AF30" s="616"/>
      <c r="AG30" s="616"/>
      <c r="AH30" s="616"/>
      <c r="AI30" s="57"/>
      <c r="AJ30" s="57"/>
      <c r="AK30" s="57"/>
      <c r="AL30" s="57"/>
      <c r="AM30" s="57"/>
    </row>
    <row r="31" spans="1:39" ht="12" customHeight="1">
      <c r="A31" s="67"/>
      <c r="B31" s="57"/>
      <c r="C31" s="57"/>
      <c r="D31" s="57"/>
      <c r="E31" s="57"/>
      <c r="F31" s="57"/>
      <c r="G31" s="57"/>
      <c r="H31" s="57"/>
      <c r="I31" s="57"/>
      <c r="J31" s="57"/>
      <c r="K31" s="57"/>
      <c r="L31" s="57"/>
      <c r="M31" s="57"/>
      <c r="N31" s="57"/>
      <c r="O31" s="57"/>
      <c r="P31" s="90"/>
      <c r="Q31" s="57"/>
      <c r="R31" s="73"/>
      <c r="S31" s="57"/>
      <c r="T31" s="57"/>
      <c r="U31" s="73"/>
      <c r="V31" s="57"/>
      <c r="W31" s="57"/>
      <c r="X31" s="57"/>
      <c r="Y31" s="57"/>
      <c r="Z31" s="57"/>
      <c r="AA31" s="303"/>
      <c r="AB31" s="303"/>
      <c r="AC31" s="303"/>
      <c r="AD31" s="303"/>
      <c r="AE31" s="303"/>
      <c r="AF31" s="303"/>
      <c r="AG31" s="303"/>
      <c r="AH31" s="303"/>
      <c r="AI31" s="57"/>
      <c r="AJ31" s="57"/>
      <c r="AK31" s="57"/>
      <c r="AL31" s="57"/>
      <c r="AM31" s="57"/>
    </row>
    <row r="32" spans="1:39" ht="18" customHeight="1">
      <c r="A32" s="58" t="s">
        <v>233</v>
      </c>
      <c r="B32" s="389" t="s">
        <v>431</v>
      </c>
      <c r="C32" s="57"/>
      <c r="D32" s="57"/>
      <c r="E32" s="57"/>
      <c r="F32" s="57"/>
      <c r="G32" s="57"/>
      <c r="H32" s="57"/>
      <c r="I32" s="57" t="s">
        <v>432</v>
      </c>
      <c r="J32" s="57"/>
      <c r="K32" s="57"/>
      <c r="L32" s="57"/>
      <c r="M32" s="57"/>
      <c r="N32" s="57"/>
      <c r="O32" s="57"/>
      <c r="P32" s="603"/>
      <c r="Q32" s="603"/>
      <c r="R32" s="603"/>
      <c r="S32" s="603"/>
      <c r="T32" s="603"/>
      <c r="U32" s="603"/>
      <c r="V32" s="603"/>
      <c r="W32" s="603"/>
      <c r="X32" s="603"/>
      <c r="Y32" s="603"/>
      <c r="Z32" s="603"/>
      <c r="AA32" s="603"/>
      <c r="AB32" s="603"/>
      <c r="AC32" s="603"/>
      <c r="AD32" s="603"/>
      <c r="AE32" s="603"/>
      <c r="AF32" s="603"/>
      <c r="AG32" s="603"/>
      <c r="AH32" s="603"/>
      <c r="AI32" s="57"/>
      <c r="AJ32" s="57"/>
      <c r="AK32" s="57"/>
      <c r="AL32" s="57"/>
      <c r="AM32" s="57"/>
    </row>
    <row r="33" spans="1:39" ht="12.75" customHeight="1">
      <c r="A33" s="67"/>
      <c r="B33" s="57"/>
      <c r="C33" s="57"/>
      <c r="D33" s="57"/>
      <c r="E33" s="57"/>
      <c r="F33" s="57"/>
      <c r="G33" s="57"/>
      <c r="H33" s="57"/>
      <c r="I33" s="57"/>
      <c r="J33" s="57"/>
      <c r="K33" s="57"/>
      <c r="L33" s="57"/>
      <c r="M33" s="57"/>
      <c r="N33" s="57"/>
      <c r="O33" s="57"/>
      <c r="P33" s="69"/>
      <c r="Q33" s="57"/>
      <c r="R33" s="73"/>
      <c r="S33" s="57"/>
      <c r="T33" s="57"/>
      <c r="U33" s="73"/>
      <c r="V33" s="57"/>
      <c r="W33" s="57"/>
      <c r="X33" s="57"/>
      <c r="Y33" s="57"/>
      <c r="Z33" s="57"/>
      <c r="AA33" s="303"/>
      <c r="AB33" s="303"/>
      <c r="AC33" s="303"/>
      <c r="AD33" s="303"/>
      <c r="AE33" s="303"/>
      <c r="AF33" s="303"/>
      <c r="AG33" s="303"/>
      <c r="AH33" s="303"/>
      <c r="AI33" s="57"/>
      <c r="AJ33" s="57"/>
      <c r="AK33" s="57"/>
      <c r="AL33" s="57"/>
      <c r="AM33" s="57"/>
    </row>
    <row r="34" spans="1:39" ht="18" customHeight="1">
      <c r="A34" s="58"/>
      <c r="B34" s="59"/>
      <c r="C34" s="57"/>
      <c r="D34" s="57"/>
      <c r="E34" s="57"/>
      <c r="F34" s="57"/>
      <c r="G34" s="57"/>
      <c r="H34" s="57"/>
      <c r="I34" s="602" t="s">
        <v>248</v>
      </c>
      <c r="J34" s="602"/>
      <c r="K34" s="602"/>
      <c r="L34" s="602"/>
      <c r="M34" s="57"/>
      <c r="N34" s="57"/>
      <c r="O34" s="57"/>
      <c r="P34" s="307" t="s">
        <v>105</v>
      </c>
      <c r="Q34" s="617" t="s">
        <v>433</v>
      </c>
      <c r="R34" s="617"/>
      <c r="S34" s="71"/>
      <c r="T34" s="307" t="s">
        <v>105</v>
      </c>
      <c r="U34" s="617" t="s">
        <v>434</v>
      </c>
      <c r="V34" s="617"/>
      <c r="W34" s="390"/>
      <c r="X34" s="307" t="s">
        <v>105</v>
      </c>
      <c r="Y34" s="617" t="s">
        <v>435</v>
      </c>
      <c r="Z34" s="617"/>
      <c r="AA34" s="390"/>
      <c r="AB34" s="307" t="s">
        <v>105</v>
      </c>
      <c r="AC34" s="617" t="s">
        <v>436</v>
      </c>
      <c r="AD34" s="617"/>
      <c r="AE34" s="390"/>
      <c r="AF34" s="307" t="s">
        <v>105</v>
      </c>
      <c r="AG34" s="617" t="s">
        <v>437</v>
      </c>
      <c r="AH34" s="617"/>
      <c r="AI34" s="57"/>
      <c r="AJ34" s="57"/>
      <c r="AK34" s="57"/>
      <c r="AL34" s="57"/>
      <c r="AM34" s="57"/>
    </row>
    <row r="35" spans="1:39" ht="12.75" customHeight="1">
      <c r="A35" s="58"/>
      <c r="B35" s="59"/>
      <c r="C35" s="57"/>
      <c r="D35" s="57"/>
      <c r="E35" s="57"/>
      <c r="F35" s="57"/>
      <c r="G35" s="57"/>
      <c r="H35" s="57"/>
      <c r="I35" s="76" t="s">
        <v>438</v>
      </c>
      <c r="J35" s="57"/>
      <c r="K35" s="57"/>
      <c r="L35" s="57"/>
      <c r="M35" s="57"/>
      <c r="N35" s="57"/>
      <c r="O35" s="57"/>
      <c r="P35" s="69"/>
      <c r="Q35" s="57"/>
      <c r="R35" s="73"/>
      <c r="S35" s="57"/>
      <c r="T35" s="57"/>
      <c r="U35" s="73"/>
      <c r="V35" s="57"/>
      <c r="W35" s="57"/>
      <c r="X35" s="57"/>
      <c r="Y35" s="57"/>
      <c r="Z35" s="57"/>
      <c r="AA35" s="303"/>
      <c r="AB35" s="303"/>
      <c r="AC35" s="303"/>
      <c r="AD35" s="303"/>
      <c r="AE35" s="303"/>
      <c r="AF35" s="303"/>
      <c r="AG35" s="303"/>
      <c r="AH35" s="303"/>
      <c r="AI35" s="57"/>
      <c r="AJ35" s="57"/>
      <c r="AK35" s="57"/>
      <c r="AL35" s="57"/>
      <c r="AM35" s="57"/>
    </row>
    <row r="36" spans="1:39" ht="7.5" customHeight="1">
      <c r="A36" s="58"/>
      <c r="B36" s="59"/>
      <c r="C36" s="57"/>
      <c r="D36" s="57"/>
      <c r="E36" s="57"/>
      <c r="F36" s="57"/>
      <c r="G36" s="57"/>
      <c r="H36" s="57"/>
      <c r="I36" s="64"/>
      <c r="J36" s="57"/>
      <c r="K36" s="57"/>
      <c r="L36" s="57"/>
      <c r="M36" s="57"/>
      <c r="N36" s="57"/>
      <c r="O36" s="57"/>
      <c r="P36" s="69"/>
      <c r="Q36" s="57"/>
      <c r="R36" s="73"/>
      <c r="S36" s="57"/>
      <c r="T36" s="57"/>
      <c r="U36" s="73"/>
      <c r="V36" s="57"/>
      <c r="W36" s="57"/>
      <c r="X36" s="57"/>
      <c r="Y36" s="57"/>
      <c r="Z36" s="57"/>
      <c r="AA36" s="303"/>
      <c r="AB36" s="303"/>
      <c r="AC36" s="303"/>
      <c r="AD36" s="303"/>
      <c r="AE36" s="303"/>
      <c r="AF36" s="303"/>
      <c r="AG36" s="303"/>
      <c r="AH36" s="303"/>
      <c r="AI36" s="57"/>
      <c r="AJ36" s="57"/>
      <c r="AK36" s="57"/>
      <c r="AL36" s="57"/>
      <c r="AM36" s="57"/>
    </row>
    <row r="37" spans="1:39" ht="18" customHeight="1">
      <c r="A37" s="58"/>
      <c r="B37" s="59"/>
      <c r="C37" s="57"/>
      <c r="D37" s="57"/>
      <c r="E37" s="57"/>
      <c r="F37" s="57"/>
      <c r="G37" s="57"/>
      <c r="H37" s="57"/>
      <c r="I37" s="57" t="s">
        <v>439</v>
      </c>
      <c r="J37" s="57"/>
      <c r="K37" s="57"/>
      <c r="L37" s="57"/>
      <c r="M37" s="57"/>
      <c r="N37" s="57"/>
      <c r="O37" s="57"/>
      <c r="P37" s="601"/>
      <c r="Q37" s="601"/>
      <c r="R37" s="601"/>
      <c r="S37" s="601"/>
      <c r="T37" s="601"/>
      <c r="U37" s="601"/>
      <c r="V37" s="601"/>
      <c r="W37" s="601"/>
      <c r="X37" s="601"/>
      <c r="Y37" s="601"/>
      <c r="Z37" s="601"/>
      <c r="AA37" s="601"/>
      <c r="AB37" s="601"/>
      <c r="AC37" s="601"/>
      <c r="AD37" s="601"/>
      <c r="AE37" s="601"/>
      <c r="AF37" s="601"/>
      <c r="AG37" s="601"/>
      <c r="AH37" s="601"/>
      <c r="AI37" s="57"/>
      <c r="AJ37" s="57"/>
      <c r="AK37" s="57"/>
      <c r="AL37" s="57"/>
      <c r="AM37" s="57"/>
    </row>
    <row r="38" spans="1:39" ht="18" customHeight="1">
      <c r="A38" s="58"/>
      <c r="B38" s="59"/>
      <c r="C38" s="57"/>
      <c r="D38" s="57"/>
      <c r="E38" s="57"/>
      <c r="F38" s="57"/>
      <c r="G38" s="57"/>
      <c r="H38" s="57"/>
      <c r="I38" s="57"/>
      <c r="J38" s="57"/>
      <c r="K38" s="57"/>
      <c r="L38" s="57"/>
      <c r="M38" s="57"/>
      <c r="N38" s="57"/>
      <c r="O38" s="57"/>
      <c r="P38" s="60"/>
      <c r="Q38" s="60"/>
      <c r="R38" s="391"/>
      <c r="S38" s="391"/>
      <c r="T38" s="391"/>
      <c r="U38" s="391"/>
      <c r="V38" s="391"/>
      <c r="W38" s="391"/>
      <c r="X38" s="391"/>
      <c r="Y38" s="391"/>
      <c r="Z38" s="60"/>
      <c r="AA38" s="60"/>
      <c r="AB38" s="60"/>
      <c r="AC38" s="60"/>
      <c r="AD38" s="60"/>
      <c r="AE38" s="60"/>
      <c r="AF38" s="60"/>
      <c r="AG38" s="60"/>
      <c r="AH38" s="60"/>
      <c r="AI38" s="57"/>
      <c r="AJ38" s="57"/>
      <c r="AK38" s="57"/>
      <c r="AL38" s="57"/>
      <c r="AM38" s="57"/>
    </row>
    <row r="39" spans="1:39" ht="18" customHeight="1">
      <c r="A39" s="58" t="s">
        <v>368</v>
      </c>
      <c r="B39" s="59" t="s">
        <v>99</v>
      </c>
      <c r="C39" s="57"/>
      <c r="D39" s="57"/>
      <c r="E39" s="57"/>
      <c r="F39" s="57"/>
      <c r="G39" s="57" t="s">
        <v>363</v>
      </c>
      <c r="H39" s="57"/>
      <c r="J39" s="57"/>
      <c r="K39" s="57"/>
      <c r="L39" s="57"/>
      <c r="N39" s="60"/>
      <c r="O39" s="60"/>
      <c r="P39" s="304"/>
      <c r="Q39" s="304"/>
      <c r="R39" s="623"/>
      <c r="S39" s="623"/>
      <c r="T39" s="623"/>
      <c r="U39" s="623"/>
      <c r="V39" s="623"/>
      <c r="W39" s="623"/>
      <c r="X39" s="623"/>
      <c r="Y39" s="623"/>
      <c r="Z39" s="624" t="s">
        <v>364</v>
      </c>
      <c r="AA39" s="624"/>
      <c r="AB39" s="624"/>
      <c r="AC39" s="304"/>
      <c r="AD39" s="304"/>
      <c r="AE39" s="304"/>
      <c r="AF39" s="304"/>
      <c r="AG39" s="304"/>
      <c r="AH39" s="304"/>
      <c r="AI39" s="57"/>
      <c r="AJ39" s="57"/>
      <c r="AK39" s="57"/>
      <c r="AL39" s="57"/>
      <c r="AM39" s="57"/>
    </row>
    <row r="40" spans="1:39" ht="15" customHeight="1">
      <c r="A40" s="58"/>
      <c r="B40" s="59"/>
      <c r="C40" s="57"/>
      <c r="D40" s="57"/>
      <c r="E40" s="57"/>
      <c r="F40" s="57"/>
      <c r="G40" s="57"/>
      <c r="H40" s="57"/>
      <c r="J40" s="57"/>
      <c r="K40" s="57"/>
      <c r="L40" s="57"/>
      <c r="N40" s="60"/>
      <c r="O40" s="60"/>
      <c r="P40" s="304"/>
      <c r="Q40" s="304"/>
      <c r="R40" s="304"/>
      <c r="S40" s="304"/>
      <c r="T40" s="304"/>
      <c r="U40" s="304"/>
      <c r="V40" s="304"/>
      <c r="W40" s="304"/>
      <c r="X40" s="304"/>
      <c r="Y40" s="304"/>
      <c r="Z40" s="620" t="s">
        <v>365</v>
      </c>
      <c r="AA40" s="620"/>
      <c r="AB40" s="620"/>
      <c r="AC40" s="620"/>
      <c r="AD40" s="620"/>
      <c r="AE40" s="620"/>
      <c r="AF40" s="620"/>
      <c r="AG40" s="620"/>
      <c r="AH40" s="620"/>
      <c r="AI40" s="620"/>
      <c r="AJ40" s="57"/>
      <c r="AK40" s="57"/>
      <c r="AL40" s="57"/>
      <c r="AM40" s="57"/>
    </row>
    <row r="41" spans="1:39" ht="18" customHeight="1">
      <c r="A41" s="58"/>
      <c r="B41" s="59"/>
      <c r="C41" s="57"/>
      <c r="D41" s="57"/>
      <c r="E41" s="57"/>
      <c r="F41" s="57"/>
      <c r="G41" s="57" t="s">
        <v>366</v>
      </c>
      <c r="H41" s="57"/>
      <c r="J41" s="57"/>
      <c r="K41" s="57"/>
      <c r="L41" s="57"/>
      <c r="N41" s="60"/>
      <c r="O41" s="60"/>
      <c r="P41" s="304"/>
      <c r="Q41" s="304"/>
      <c r="R41" s="618"/>
      <c r="S41" s="618"/>
      <c r="T41" s="618"/>
      <c r="U41" s="618"/>
      <c r="V41" s="618"/>
      <c r="W41" s="618"/>
      <c r="X41" s="618"/>
      <c r="Y41" s="618"/>
      <c r="Z41" s="619" t="s">
        <v>367</v>
      </c>
      <c r="AA41" s="619"/>
      <c r="AB41" s="619"/>
      <c r="AC41" s="619"/>
      <c r="AD41" s="619"/>
      <c r="AE41" s="619"/>
      <c r="AF41" s="619"/>
      <c r="AG41" s="619"/>
      <c r="AH41" s="619"/>
      <c r="AI41" s="619"/>
      <c r="AJ41" s="57"/>
      <c r="AK41" s="57"/>
      <c r="AL41" s="57"/>
      <c r="AM41" s="57"/>
    </row>
    <row r="42" spans="1:39" ht="19.5" customHeight="1">
      <c r="A42" s="58"/>
      <c r="B42" s="59"/>
      <c r="C42" s="57"/>
      <c r="D42" s="57"/>
      <c r="E42" s="57"/>
      <c r="F42" s="57"/>
      <c r="G42" s="57"/>
      <c r="H42" s="57"/>
      <c r="I42" s="57"/>
      <c r="J42" s="57"/>
      <c r="K42" s="57"/>
      <c r="L42" s="57"/>
      <c r="M42" s="51"/>
      <c r="N42" s="60"/>
      <c r="O42" s="60"/>
      <c r="P42" s="304"/>
      <c r="Q42" s="304"/>
      <c r="R42" s="304"/>
      <c r="S42" s="304"/>
      <c r="T42" s="304"/>
      <c r="U42" s="304"/>
      <c r="V42" s="304"/>
      <c r="W42" s="304"/>
      <c r="X42" s="304"/>
      <c r="Y42" s="304"/>
      <c r="Z42" s="620"/>
      <c r="AA42" s="620"/>
      <c r="AB42" s="620"/>
      <c r="AC42" s="620"/>
      <c r="AD42" s="620"/>
      <c r="AE42" s="620"/>
      <c r="AF42" s="620"/>
      <c r="AG42" s="620"/>
      <c r="AH42" s="620"/>
      <c r="AI42" s="620"/>
      <c r="AJ42" s="57"/>
      <c r="AK42" s="57"/>
      <c r="AL42" s="57"/>
      <c r="AM42" s="57"/>
    </row>
    <row r="43" spans="1:39" ht="18" customHeight="1">
      <c r="A43" s="58" t="s">
        <v>369</v>
      </c>
      <c r="B43" s="59" t="s">
        <v>234</v>
      </c>
      <c r="C43" s="59"/>
      <c r="D43" s="59"/>
      <c r="E43" s="59"/>
      <c r="F43" s="59"/>
      <c r="G43" s="59"/>
      <c r="H43" s="59"/>
      <c r="I43" s="61"/>
      <c r="J43" s="57"/>
      <c r="K43" s="79"/>
      <c r="L43" s="57"/>
      <c r="M43" s="57"/>
      <c r="N43" s="57"/>
      <c r="O43" s="57"/>
      <c r="P43" s="57"/>
      <c r="Q43" s="57"/>
      <c r="R43" s="621"/>
      <c r="S43" s="621"/>
      <c r="T43" s="621"/>
      <c r="U43" s="621"/>
      <c r="V43" s="621"/>
      <c r="W43" s="621"/>
      <c r="X43" s="621"/>
      <c r="Y43" s="621"/>
      <c r="Z43" s="622" t="s">
        <v>107</v>
      </c>
      <c r="AA43" s="622"/>
      <c r="AB43" s="70"/>
      <c r="AC43" s="80"/>
      <c r="AD43" s="80"/>
      <c r="AE43" s="80"/>
      <c r="AF43" s="80"/>
      <c r="AG43" s="80"/>
      <c r="AH43" s="80"/>
      <c r="AI43" s="57"/>
      <c r="AJ43" s="57"/>
      <c r="AK43" s="57"/>
      <c r="AL43" s="57"/>
      <c r="AM43" s="57"/>
    </row>
    <row r="44" spans="1:40" ht="18" customHeight="1">
      <c r="A44" s="74"/>
      <c r="B44" s="75"/>
      <c r="C44" s="57"/>
      <c r="D44" s="57"/>
      <c r="E44" s="57"/>
      <c r="F44" s="57"/>
      <c r="G44" s="57"/>
      <c r="H44" s="57"/>
      <c r="I44" s="57"/>
      <c r="J44" s="57"/>
      <c r="K44" s="57"/>
      <c r="L44" s="57"/>
      <c r="N44" s="57"/>
      <c r="O44" s="57"/>
      <c r="P44" s="57"/>
      <c r="Q44" s="57"/>
      <c r="R44" s="57"/>
      <c r="V44" s="70"/>
      <c r="W44" s="57"/>
      <c r="X44" s="57"/>
      <c r="Y44" s="57"/>
      <c r="Z44" s="57"/>
      <c r="AA44" s="57"/>
      <c r="AB44" s="70"/>
      <c r="AC44" s="57"/>
      <c r="AD44" s="57"/>
      <c r="AE44" s="57"/>
      <c r="AF44" s="57"/>
      <c r="AG44" s="392"/>
      <c r="AH44" s="392"/>
      <c r="AI44" s="57"/>
      <c r="AJ44" s="57"/>
      <c r="AK44" s="57"/>
      <c r="AL44" s="57"/>
      <c r="AM44" s="57"/>
      <c r="AN44" s="51"/>
    </row>
    <row r="45" spans="1:39" ht="18" customHeight="1">
      <c r="A45" s="58" t="s">
        <v>372</v>
      </c>
      <c r="B45" s="81" t="s">
        <v>235</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row>
    <row r="46" spans="1:39" ht="12" customHeight="1">
      <c r="A46" s="74"/>
      <c r="C46" s="75"/>
      <c r="D46" s="57"/>
      <c r="E46" s="57"/>
      <c r="F46" s="57"/>
      <c r="G46" s="57"/>
      <c r="H46" s="57"/>
      <c r="I46" s="57"/>
      <c r="J46" s="57"/>
      <c r="K46" s="57"/>
      <c r="L46" s="57"/>
      <c r="N46" s="57"/>
      <c r="O46" s="57"/>
      <c r="P46" s="57"/>
      <c r="Q46" s="57"/>
      <c r="R46" s="57"/>
      <c r="S46" s="61"/>
      <c r="T46" s="61"/>
      <c r="U46" s="61"/>
      <c r="V46" s="61"/>
      <c r="W46" s="61"/>
      <c r="X46" s="61"/>
      <c r="Y46" s="70"/>
      <c r="Z46" s="57"/>
      <c r="AA46" s="57"/>
      <c r="AB46" s="57"/>
      <c r="AC46" s="57"/>
      <c r="AD46" s="57"/>
      <c r="AE46" s="57"/>
      <c r="AF46" s="57"/>
      <c r="AG46" s="392"/>
      <c r="AH46" s="392"/>
      <c r="AI46" s="57"/>
      <c r="AJ46" s="57"/>
      <c r="AK46" s="57"/>
      <c r="AL46" s="57"/>
      <c r="AM46" s="57"/>
    </row>
    <row r="47" spans="1:39" ht="21" customHeight="1">
      <c r="A47" s="74"/>
      <c r="C47" s="75" t="s">
        <v>236</v>
      </c>
      <c r="D47" s="79"/>
      <c r="E47" s="57"/>
      <c r="F47" s="57"/>
      <c r="G47" s="57"/>
      <c r="H47" s="57"/>
      <c r="I47" s="57"/>
      <c r="J47" s="57"/>
      <c r="K47" s="57"/>
      <c r="L47" s="82"/>
      <c r="M47" s="51"/>
      <c r="N47" s="83"/>
      <c r="O47" s="83"/>
      <c r="P47" s="625">
        <f>IF(ISERROR(U345),"",IF(AI304=2,"",U345))</f>
      </c>
      <c r="Q47" s="626"/>
      <c r="R47" s="626"/>
      <c r="S47" s="626"/>
      <c r="T47" s="626"/>
      <c r="U47" s="627"/>
      <c r="W47" s="77" t="s">
        <v>370</v>
      </c>
      <c r="X47" s="61"/>
      <c r="Y47" s="61"/>
      <c r="Z47" s="628" t="s">
        <v>108</v>
      </c>
      <c r="AA47" s="630"/>
      <c r="AB47" s="630"/>
      <c r="AC47" s="630"/>
      <c r="AD47" s="630"/>
      <c r="AE47" s="630"/>
      <c r="AF47" s="630"/>
      <c r="AG47" s="630"/>
      <c r="AH47" s="630"/>
      <c r="AI47" s="630"/>
      <c r="AJ47" s="57"/>
      <c r="AK47" s="57"/>
      <c r="AL47" s="57"/>
      <c r="AM47" s="57"/>
    </row>
    <row r="48" spans="1:39" ht="10.5" customHeight="1">
      <c r="A48" s="74"/>
      <c r="B48" s="393"/>
      <c r="C48" s="394"/>
      <c r="D48" s="394"/>
      <c r="E48" s="392"/>
      <c r="F48" s="392"/>
      <c r="G48" s="392"/>
      <c r="H48" s="392"/>
      <c r="I48" s="392"/>
      <c r="J48" s="392"/>
      <c r="K48" s="392"/>
      <c r="L48" s="392"/>
      <c r="M48" s="392"/>
      <c r="N48" s="392"/>
      <c r="O48" s="392"/>
      <c r="P48" s="392"/>
      <c r="Q48" s="392"/>
      <c r="R48" s="392"/>
      <c r="S48" s="392"/>
      <c r="U48" s="392"/>
      <c r="W48" s="394"/>
      <c r="X48" s="392"/>
      <c r="Y48" s="392"/>
      <c r="Z48" s="392"/>
      <c r="AA48" s="392"/>
      <c r="AB48" s="392"/>
      <c r="AC48" s="392"/>
      <c r="AD48" s="392"/>
      <c r="AE48" s="392"/>
      <c r="AF48" s="392"/>
      <c r="AG48" s="392"/>
      <c r="AH48" s="392"/>
      <c r="AI48" s="57"/>
      <c r="AJ48" s="57"/>
      <c r="AK48" s="57"/>
      <c r="AL48" s="57"/>
      <c r="AM48" s="57"/>
    </row>
    <row r="49" spans="1:39" ht="21" customHeight="1">
      <c r="A49" s="74"/>
      <c r="C49" s="75" t="s">
        <v>237</v>
      </c>
      <c r="D49" s="79"/>
      <c r="E49" s="57"/>
      <c r="F49" s="57"/>
      <c r="G49" s="57"/>
      <c r="H49" s="57"/>
      <c r="I49" s="57"/>
      <c r="J49" s="57"/>
      <c r="K49" s="57"/>
      <c r="L49" s="85"/>
      <c r="M49" s="51"/>
      <c r="N49" s="83"/>
      <c r="O49" s="83"/>
      <c r="P49" s="625">
        <f>IF(ISERROR(U346),"",IF(AI304=2,"",U346))</f>
      </c>
      <c r="Q49" s="626"/>
      <c r="R49" s="626"/>
      <c r="S49" s="626"/>
      <c r="T49" s="626"/>
      <c r="U49" s="627"/>
      <c r="W49" s="86" t="s">
        <v>371</v>
      </c>
      <c r="Z49" s="628" t="s">
        <v>109</v>
      </c>
      <c r="AA49" s="629"/>
      <c r="AB49" s="629"/>
      <c r="AC49" s="629"/>
      <c r="AD49" s="629"/>
      <c r="AE49" s="629"/>
      <c r="AF49" s="629"/>
      <c r="AG49" s="629"/>
      <c r="AH49" s="629"/>
      <c r="AI49" s="629"/>
      <c r="AJ49" s="57"/>
      <c r="AK49" s="57"/>
      <c r="AL49" s="57"/>
      <c r="AM49" s="57"/>
    </row>
    <row r="50" spans="1:39" ht="13.5" customHeight="1">
      <c r="A50" s="74"/>
      <c r="C50" s="394"/>
      <c r="D50" s="394"/>
      <c r="E50" s="392"/>
      <c r="F50" s="392"/>
      <c r="G50" s="392"/>
      <c r="H50" s="392"/>
      <c r="I50" s="392"/>
      <c r="J50" s="392"/>
      <c r="K50" s="392"/>
      <c r="M50" s="392"/>
      <c r="N50" s="392"/>
      <c r="O50" s="392"/>
      <c r="P50" s="395">
        <f>IF(OR(P49="",P49&gt;=100),"","削減率が１００％以上でないと申請できません。")</f>
      </c>
      <c r="Q50" s="392"/>
      <c r="R50" s="392"/>
      <c r="S50" s="392"/>
      <c r="U50" s="392"/>
      <c r="W50" s="394"/>
      <c r="X50" s="392"/>
      <c r="Y50" s="392"/>
      <c r="Z50" s="396"/>
      <c r="AA50" s="396"/>
      <c r="AB50" s="396"/>
      <c r="AC50" s="396"/>
      <c r="AD50" s="396"/>
      <c r="AE50" s="396"/>
      <c r="AF50" s="396"/>
      <c r="AG50" s="396"/>
      <c r="AH50" s="396"/>
      <c r="AI50" s="64"/>
      <c r="AJ50" s="57"/>
      <c r="AK50" s="57"/>
      <c r="AL50" s="57"/>
      <c r="AM50" s="57"/>
    </row>
    <row r="51" spans="1:39" ht="21" customHeight="1">
      <c r="A51" s="74"/>
      <c r="C51" s="57" t="s">
        <v>238</v>
      </c>
      <c r="D51" s="88"/>
      <c r="E51" s="88"/>
      <c r="F51" s="88"/>
      <c r="G51" s="88"/>
      <c r="H51" s="88"/>
      <c r="I51" s="88"/>
      <c r="J51" s="88"/>
      <c r="K51" s="88"/>
      <c r="L51" s="88"/>
      <c r="M51" s="88"/>
      <c r="N51" s="88"/>
      <c r="O51" s="89"/>
      <c r="P51" s="625">
        <f>IF(ISERROR(U347),"",IF(AI304=2,"",U347))</f>
      </c>
      <c r="Q51" s="626"/>
      <c r="R51" s="626"/>
      <c r="S51" s="626"/>
      <c r="T51" s="626"/>
      <c r="U51" s="627"/>
      <c r="W51" s="86" t="s">
        <v>371</v>
      </c>
      <c r="X51" s="61"/>
      <c r="Y51" s="61"/>
      <c r="Z51" s="628" t="s">
        <v>110</v>
      </c>
      <c r="AA51" s="629"/>
      <c r="AB51" s="629"/>
      <c r="AC51" s="629"/>
      <c r="AD51" s="629"/>
      <c r="AE51" s="629"/>
      <c r="AF51" s="629"/>
      <c r="AG51" s="629"/>
      <c r="AH51" s="629"/>
      <c r="AI51" s="64"/>
      <c r="AJ51" s="57"/>
      <c r="AK51" s="57"/>
      <c r="AL51" s="57"/>
      <c r="AM51" s="57"/>
    </row>
    <row r="52" spans="1:39" ht="15" customHeight="1">
      <c r="A52" s="74"/>
      <c r="C52" s="90"/>
      <c r="D52" s="79"/>
      <c r="E52" s="57"/>
      <c r="F52" s="57"/>
      <c r="G52" s="57"/>
      <c r="H52" s="57"/>
      <c r="I52" s="57"/>
      <c r="J52" s="57"/>
      <c r="K52" s="57"/>
      <c r="L52" s="82"/>
      <c r="M52" s="305"/>
      <c r="N52" s="91"/>
      <c r="O52" s="91"/>
      <c r="P52" s="91"/>
      <c r="Q52" s="91"/>
      <c r="R52" s="91"/>
      <c r="S52" s="91"/>
      <c r="U52" s="61"/>
      <c r="W52" s="77"/>
      <c r="X52" s="61"/>
      <c r="Y52" s="61"/>
      <c r="Z52" s="76"/>
      <c r="AA52" s="64"/>
      <c r="AB52" s="64"/>
      <c r="AC52" s="64"/>
      <c r="AD52" s="64"/>
      <c r="AE52" s="64"/>
      <c r="AF52" s="64"/>
      <c r="AG52" s="396"/>
      <c r="AH52" s="396"/>
      <c r="AI52" s="64"/>
      <c r="AJ52" s="57"/>
      <c r="AK52" s="57"/>
      <c r="AL52" s="57"/>
      <c r="AM52" s="57"/>
    </row>
    <row r="53" spans="1:39" ht="21" customHeight="1">
      <c r="A53" s="74"/>
      <c r="C53" s="75" t="s">
        <v>239</v>
      </c>
      <c r="D53" s="79"/>
      <c r="E53" s="57"/>
      <c r="F53" s="57"/>
      <c r="G53" s="57"/>
      <c r="H53" s="57"/>
      <c r="I53" s="57"/>
      <c r="J53" s="57"/>
      <c r="K53" s="57"/>
      <c r="L53" s="85"/>
      <c r="M53" s="51"/>
      <c r="N53" s="83"/>
      <c r="O53" s="83"/>
      <c r="P53" s="625">
        <f>IF(ISERROR(U349),"",IF(AI304=2,"",U349))</f>
      </c>
      <c r="Q53" s="626"/>
      <c r="R53" s="626"/>
      <c r="S53" s="626"/>
      <c r="T53" s="626"/>
      <c r="U53" s="627"/>
      <c r="W53" s="77" t="s">
        <v>111</v>
      </c>
      <c r="X53" s="61"/>
      <c r="Y53" s="61"/>
      <c r="Z53" s="628" t="s">
        <v>112</v>
      </c>
      <c r="AA53" s="629"/>
      <c r="AB53" s="629"/>
      <c r="AC53" s="629"/>
      <c r="AD53" s="629"/>
      <c r="AE53" s="629"/>
      <c r="AF53" s="629"/>
      <c r="AG53" s="629"/>
      <c r="AH53" s="629"/>
      <c r="AI53" s="629"/>
      <c r="AJ53" s="57"/>
      <c r="AK53" s="57"/>
      <c r="AL53" s="57"/>
      <c r="AM53" s="57"/>
    </row>
    <row r="54" spans="1:39" ht="18" customHeight="1">
      <c r="A54" s="74"/>
      <c r="B54" s="75"/>
      <c r="C54" s="57"/>
      <c r="D54" s="57"/>
      <c r="E54" s="57"/>
      <c r="F54" s="57"/>
      <c r="G54" s="57"/>
      <c r="H54" s="57"/>
      <c r="I54" s="57"/>
      <c r="J54" s="57"/>
      <c r="K54" s="57"/>
      <c r="L54" s="57"/>
      <c r="N54" s="622"/>
      <c r="O54" s="622"/>
      <c r="P54" s="622"/>
      <c r="Q54" s="622"/>
      <c r="R54" s="622"/>
      <c r="V54" s="70"/>
      <c r="W54" s="57"/>
      <c r="X54" s="57"/>
      <c r="Y54" s="57"/>
      <c r="Z54" s="57"/>
      <c r="AA54" s="57"/>
      <c r="AB54" s="70"/>
      <c r="AC54" s="57"/>
      <c r="AD54" s="57"/>
      <c r="AE54" s="57"/>
      <c r="AF54" s="57"/>
      <c r="AG54" s="392"/>
      <c r="AH54" s="392"/>
      <c r="AI54" s="57"/>
      <c r="AJ54" s="57"/>
      <c r="AK54" s="57"/>
      <c r="AL54" s="57"/>
      <c r="AM54" s="57"/>
    </row>
    <row r="55" spans="1:39" ht="18" customHeight="1">
      <c r="A55" s="58" t="s">
        <v>374</v>
      </c>
      <c r="B55" s="59" t="s">
        <v>373</v>
      </c>
      <c r="C55" s="59"/>
      <c r="D55" s="59"/>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row>
    <row r="56" spans="1:39" ht="18" customHeight="1">
      <c r="A56" s="58"/>
      <c r="B56" s="57" t="s">
        <v>440</v>
      </c>
      <c r="C56" s="59"/>
      <c r="D56" s="59"/>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39" ht="15" customHeight="1">
      <c r="A57" s="61"/>
      <c r="B57" s="75" t="s">
        <v>240</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57"/>
    </row>
    <row r="58" spans="1:39" ht="21" customHeight="1">
      <c r="A58" s="61"/>
      <c r="B58" s="92"/>
      <c r="C58" s="306" t="s">
        <v>105</v>
      </c>
      <c r="D58" s="93" t="s">
        <v>241</v>
      </c>
      <c r="E58" s="93"/>
      <c r="F58" s="93"/>
      <c r="G58" s="93"/>
      <c r="H58" s="93"/>
      <c r="I58" s="93"/>
      <c r="J58" s="93"/>
      <c r="K58" s="93"/>
      <c r="L58" s="93"/>
      <c r="M58" s="93"/>
      <c r="N58" s="93"/>
      <c r="O58" s="93"/>
      <c r="P58" s="93"/>
      <c r="Q58" s="93"/>
      <c r="R58" s="93"/>
      <c r="S58" s="306" t="s">
        <v>105</v>
      </c>
      <c r="T58" s="93" t="s">
        <v>608</v>
      </c>
      <c r="U58" s="93"/>
      <c r="V58" s="93"/>
      <c r="W58" s="93"/>
      <c r="X58" s="93"/>
      <c r="Y58" s="93"/>
      <c r="Z58" s="93"/>
      <c r="AA58" s="93"/>
      <c r="AB58" s="93"/>
      <c r="AC58" s="93"/>
      <c r="AD58" s="93"/>
      <c r="AE58" s="93"/>
      <c r="AF58" s="93"/>
      <c r="AG58" s="93"/>
      <c r="AH58" s="94"/>
      <c r="AI58" s="61"/>
      <c r="AJ58" s="61"/>
      <c r="AK58" s="61"/>
      <c r="AL58" s="57"/>
      <c r="AM58" s="57"/>
    </row>
    <row r="59" spans="1:39" ht="21" customHeight="1">
      <c r="A59" s="61"/>
      <c r="B59" s="95"/>
      <c r="C59" s="302" t="s">
        <v>105</v>
      </c>
      <c r="D59" s="57" t="s">
        <v>242</v>
      </c>
      <c r="E59" s="57"/>
      <c r="N59" s="57"/>
      <c r="O59" s="57"/>
      <c r="P59" s="57"/>
      <c r="Q59" s="57"/>
      <c r="R59" s="57"/>
      <c r="S59" s="57"/>
      <c r="T59" s="57"/>
      <c r="U59" s="57"/>
      <c r="V59" s="57"/>
      <c r="W59" s="57"/>
      <c r="X59" s="57"/>
      <c r="Y59" s="57"/>
      <c r="Z59" s="57"/>
      <c r="AA59" s="57"/>
      <c r="AB59" s="57"/>
      <c r="AC59" s="57"/>
      <c r="AD59" s="57"/>
      <c r="AE59" s="57"/>
      <c r="AF59" s="57"/>
      <c r="AG59" s="57"/>
      <c r="AH59" s="97"/>
      <c r="AI59" s="61"/>
      <c r="AJ59" s="61"/>
      <c r="AK59" s="61"/>
      <c r="AL59" s="57"/>
      <c r="AM59" s="57"/>
    </row>
    <row r="60" spans="1:39" ht="21" customHeight="1">
      <c r="A60" s="61"/>
      <c r="B60" s="95"/>
      <c r="C60" s="302" t="s">
        <v>105</v>
      </c>
      <c r="D60" s="57" t="s">
        <v>441</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97"/>
      <c r="AI60" s="61"/>
      <c r="AJ60" s="61"/>
      <c r="AK60" s="61"/>
      <c r="AL60" s="57"/>
      <c r="AM60" s="57"/>
    </row>
    <row r="61" spans="1:39" ht="21" customHeight="1">
      <c r="A61" s="61"/>
      <c r="B61" s="95"/>
      <c r="C61" s="302" t="s">
        <v>105</v>
      </c>
      <c r="D61" s="57" t="s">
        <v>243</v>
      </c>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97"/>
      <c r="AI61" s="61"/>
      <c r="AJ61" s="61"/>
      <c r="AK61" s="61"/>
      <c r="AL61" s="57"/>
      <c r="AM61" s="57"/>
    </row>
    <row r="62" spans="1:39" ht="21" customHeight="1">
      <c r="A62" s="67"/>
      <c r="B62" s="98"/>
      <c r="C62" s="307" t="s">
        <v>105</v>
      </c>
      <c r="D62" s="633" t="s">
        <v>244</v>
      </c>
      <c r="E62" s="633"/>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71" t="s">
        <v>442</v>
      </c>
      <c r="AH62" s="99"/>
      <c r="AI62" s="57"/>
      <c r="AJ62" s="57"/>
      <c r="AK62" s="57"/>
      <c r="AL62" s="57"/>
      <c r="AM62" s="57"/>
    </row>
    <row r="63" spans="1:39" ht="6" customHeight="1">
      <c r="A63" s="67"/>
      <c r="B63" s="57"/>
      <c r="C63" s="57"/>
      <c r="D63" s="66"/>
      <c r="E63" s="66"/>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57"/>
      <c r="AH63" s="57"/>
      <c r="AI63" s="57"/>
      <c r="AJ63" s="57"/>
      <c r="AK63" s="57"/>
      <c r="AL63" s="57"/>
      <c r="AM63" s="57"/>
    </row>
    <row r="64" spans="1:39" ht="13.5" customHeight="1">
      <c r="A64" s="61"/>
      <c r="B64" s="57" t="s">
        <v>245</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ht="13.5" customHeight="1">
      <c r="A65" s="61"/>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387">
        <f>'実施計画書（H25年基準）'!$AH$1</f>
      </c>
      <c r="AI65" s="57"/>
      <c r="AJ65" s="57"/>
      <c r="AK65" s="57"/>
      <c r="AL65" s="57"/>
      <c r="AM65" s="57"/>
    </row>
    <row r="66" spans="1:34" ht="15" customHeight="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397" t="s">
        <v>411</v>
      </c>
    </row>
    <row r="67" spans="1:34" ht="15" customHeight="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397"/>
    </row>
    <row r="68" spans="1:39" ht="18" customHeight="1">
      <c r="A68" s="58" t="s">
        <v>443</v>
      </c>
      <c r="B68" s="59" t="s">
        <v>246</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67"/>
      <c r="AM68" s="57"/>
    </row>
    <row r="69" spans="1:39" ht="18" customHeight="1">
      <c r="A69" s="58"/>
      <c r="B69" s="635" t="s">
        <v>247</v>
      </c>
      <c r="C69" s="636"/>
      <c r="D69" s="636"/>
      <c r="E69" s="636"/>
      <c r="F69" s="636"/>
      <c r="G69" s="63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7"/>
      <c r="AI69" s="57"/>
      <c r="AJ69" s="57"/>
      <c r="AK69" s="57"/>
      <c r="AL69" s="67"/>
      <c r="AM69" s="57"/>
    </row>
    <row r="70" spans="1:39" ht="42.75" customHeight="1">
      <c r="A70" s="61"/>
      <c r="B70" s="308"/>
      <c r="C70" s="607" t="s">
        <v>248</v>
      </c>
      <c r="D70" s="607"/>
      <c r="E70" s="607"/>
      <c r="F70" s="607"/>
      <c r="G70" s="640"/>
      <c r="H70" s="641" t="s">
        <v>249</v>
      </c>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42"/>
      <c r="AG70" s="642"/>
      <c r="AH70" s="643"/>
      <c r="AI70" s="84"/>
      <c r="AJ70" s="84"/>
      <c r="AK70" s="84"/>
      <c r="AL70" s="84"/>
      <c r="AM70" s="57"/>
    </row>
    <row r="71" spans="1:39" ht="18" customHeight="1">
      <c r="A71" s="100"/>
      <c r="B71" s="644" t="s">
        <v>444</v>
      </c>
      <c r="C71" s="646" t="s">
        <v>599</v>
      </c>
      <c r="D71" s="647"/>
      <c r="E71" s="647"/>
      <c r="F71" s="647"/>
      <c r="G71" s="648"/>
      <c r="H71" s="652" t="s">
        <v>250</v>
      </c>
      <c r="I71" s="652"/>
      <c r="J71" s="652"/>
      <c r="K71" s="652"/>
      <c r="L71" s="652"/>
      <c r="M71" s="652"/>
      <c r="N71" s="306" t="s">
        <v>445</v>
      </c>
      <c r="O71" s="631" t="s">
        <v>251</v>
      </c>
      <c r="P71" s="631"/>
      <c r="Q71" s="631"/>
      <c r="R71" s="631"/>
      <c r="S71" s="306" t="s">
        <v>445</v>
      </c>
      <c r="T71" s="631" t="s">
        <v>252</v>
      </c>
      <c r="U71" s="631"/>
      <c r="V71" s="306" t="s">
        <v>445</v>
      </c>
      <c r="W71" s="631" t="s">
        <v>253</v>
      </c>
      <c r="X71" s="631"/>
      <c r="Y71" s="306" t="s">
        <v>105</v>
      </c>
      <c r="Z71" s="631" t="s">
        <v>244</v>
      </c>
      <c r="AA71" s="631"/>
      <c r="AB71" s="632"/>
      <c r="AC71" s="632"/>
      <c r="AD71" s="632"/>
      <c r="AE71" s="632"/>
      <c r="AF71" s="632"/>
      <c r="AG71" s="632"/>
      <c r="AH71" s="309" t="s">
        <v>446</v>
      </c>
      <c r="AI71" s="57"/>
      <c r="AJ71" s="57"/>
      <c r="AK71" s="57"/>
      <c r="AL71" s="57"/>
      <c r="AM71" s="57"/>
    </row>
    <row r="72" spans="1:39" ht="18" customHeight="1">
      <c r="A72" s="100"/>
      <c r="B72" s="645"/>
      <c r="C72" s="649"/>
      <c r="D72" s="650"/>
      <c r="E72" s="650"/>
      <c r="F72" s="650"/>
      <c r="G72" s="651"/>
      <c r="H72" s="656" t="s">
        <v>600</v>
      </c>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8"/>
      <c r="AI72" s="57"/>
      <c r="AJ72" s="57"/>
      <c r="AK72" s="57"/>
      <c r="AL72" s="57"/>
      <c r="AM72" s="57"/>
    </row>
    <row r="73" spans="1:39" ht="18" customHeight="1">
      <c r="A73" s="100"/>
      <c r="B73" s="659" t="s">
        <v>113</v>
      </c>
      <c r="C73" s="607" t="s">
        <v>254</v>
      </c>
      <c r="D73" s="607"/>
      <c r="E73" s="607"/>
      <c r="F73" s="607"/>
      <c r="G73" s="607"/>
      <c r="H73" s="306" t="s">
        <v>105</v>
      </c>
      <c r="I73" s="661" t="s">
        <v>447</v>
      </c>
      <c r="J73" s="661"/>
      <c r="K73" s="661"/>
      <c r="L73" s="661"/>
      <c r="M73" s="661"/>
      <c r="N73" s="297"/>
      <c r="O73" s="416"/>
      <c r="P73" s="306" t="s">
        <v>105</v>
      </c>
      <c r="Q73" s="661" t="s">
        <v>448</v>
      </c>
      <c r="R73" s="661"/>
      <c r="S73" s="661"/>
      <c r="T73" s="661"/>
      <c r="U73" s="661"/>
      <c r="V73" s="661"/>
      <c r="W73" s="661"/>
      <c r="X73" s="661"/>
      <c r="Y73" s="661"/>
      <c r="Z73" s="306" t="s">
        <v>105</v>
      </c>
      <c r="AA73" s="661" t="s">
        <v>449</v>
      </c>
      <c r="AB73" s="661"/>
      <c r="AC73" s="661"/>
      <c r="AD73" s="661"/>
      <c r="AE73" s="113"/>
      <c r="AF73" s="113"/>
      <c r="AG73" s="113"/>
      <c r="AH73" s="114"/>
      <c r="AI73" s="57"/>
      <c r="AJ73" s="57"/>
      <c r="AK73" s="57"/>
      <c r="AL73" s="57"/>
      <c r="AM73" s="57"/>
    </row>
    <row r="74" spans="1:39" ht="18" customHeight="1">
      <c r="A74" s="100"/>
      <c r="B74" s="660"/>
      <c r="C74" s="607"/>
      <c r="D74" s="607"/>
      <c r="E74" s="607"/>
      <c r="F74" s="607"/>
      <c r="G74" s="607"/>
      <c r="H74" s="307" t="s">
        <v>105</v>
      </c>
      <c r="I74" s="638" t="s">
        <v>450</v>
      </c>
      <c r="J74" s="638"/>
      <c r="K74" s="638"/>
      <c r="L74" s="638"/>
      <c r="M74" s="638"/>
      <c r="N74" s="638"/>
      <c r="O74" s="310"/>
      <c r="P74" s="307" t="s">
        <v>105</v>
      </c>
      <c r="Q74" s="638" t="s">
        <v>451</v>
      </c>
      <c r="R74" s="638"/>
      <c r="S74" s="639"/>
      <c r="T74" s="639"/>
      <c r="U74" s="639"/>
      <c r="V74" s="639"/>
      <c r="W74" s="639"/>
      <c r="X74" s="639"/>
      <c r="Y74" s="639"/>
      <c r="Z74" s="639"/>
      <c r="AA74" s="639"/>
      <c r="AB74" s="639"/>
      <c r="AC74" s="639"/>
      <c r="AD74" s="639"/>
      <c r="AE74" s="639"/>
      <c r="AF74" s="639"/>
      <c r="AG74" s="639"/>
      <c r="AH74" s="116" t="s">
        <v>452</v>
      </c>
      <c r="AI74" s="57"/>
      <c r="AJ74" s="57"/>
      <c r="AK74" s="57"/>
      <c r="AL74" s="57"/>
      <c r="AM74" s="57"/>
    </row>
    <row r="75" spans="1:39" ht="18" customHeight="1">
      <c r="A75" s="74"/>
      <c r="B75" s="659" t="s">
        <v>113</v>
      </c>
      <c r="C75" s="607" t="s">
        <v>255</v>
      </c>
      <c r="D75" s="607"/>
      <c r="E75" s="607"/>
      <c r="F75" s="607"/>
      <c r="G75" s="607"/>
      <c r="H75" s="306" t="s">
        <v>105</v>
      </c>
      <c r="I75" s="661" t="s">
        <v>256</v>
      </c>
      <c r="J75" s="661"/>
      <c r="K75" s="661"/>
      <c r="L75" s="661"/>
      <c r="M75" s="661"/>
      <c r="N75" s="661"/>
      <c r="O75" s="113"/>
      <c r="P75" s="306" t="s">
        <v>105</v>
      </c>
      <c r="Q75" s="661" t="s">
        <v>453</v>
      </c>
      <c r="R75" s="661"/>
      <c r="S75" s="661"/>
      <c r="T75" s="661"/>
      <c r="U75" s="661"/>
      <c r="V75" s="661"/>
      <c r="W75" s="661"/>
      <c r="X75" s="661"/>
      <c r="Y75" s="113"/>
      <c r="Z75" s="306" t="s">
        <v>105</v>
      </c>
      <c r="AA75" s="113" t="s">
        <v>454</v>
      </c>
      <c r="AB75" s="113"/>
      <c r="AC75" s="113"/>
      <c r="AD75" s="113"/>
      <c r="AE75" s="113"/>
      <c r="AF75" s="113"/>
      <c r="AG75" s="113"/>
      <c r="AH75" s="114"/>
      <c r="AI75" s="95"/>
      <c r="AJ75" s="57"/>
      <c r="AK75" s="57"/>
      <c r="AL75" s="57"/>
      <c r="AM75" s="57"/>
    </row>
    <row r="76" spans="1:39" ht="18" customHeight="1">
      <c r="A76" s="74"/>
      <c r="B76" s="663"/>
      <c r="C76" s="607"/>
      <c r="D76" s="607"/>
      <c r="E76" s="607"/>
      <c r="F76" s="607"/>
      <c r="G76" s="607"/>
      <c r="H76" s="302" t="s">
        <v>105</v>
      </c>
      <c r="I76" s="653" t="s">
        <v>455</v>
      </c>
      <c r="J76" s="653"/>
      <c r="K76" s="653"/>
      <c r="L76" s="653"/>
      <c r="M76" s="653"/>
      <c r="N76" s="653"/>
      <c r="O76" s="311"/>
      <c r="P76" s="302" t="s">
        <v>105</v>
      </c>
      <c r="Q76" s="630" t="s">
        <v>257</v>
      </c>
      <c r="R76" s="630"/>
      <c r="S76" s="630"/>
      <c r="T76" s="630"/>
      <c r="U76" s="302" t="s">
        <v>105</v>
      </c>
      <c r="V76" s="653" t="s">
        <v>258</v>
      </c>
      <c r="W76" s="653"/>
      <c r="X76" s="653"/>
      <c r="Y76" s="653"/>
      <c r="Z76" s="653"/>
      <c r="AA76" s="653"/>
      <c r="AB76" s="653"/>
      <c r="AC76" s="653"/>
      <c r="AD76" s="653"/>
      <c r="AE76" s="653"/>
      <c r="AF76" s="311"/>
      <c r="AG76" s="311"/>
      <c r="AH76" s="298"/>
      <c r="AI76" s="57"/>
      <c r="AJ76" s="57"/>
      <c r="AK76" s="57"/>
      <c r="AL76" s="57"/>
      <c r="AM76" s="57"/>
    </row>
    <row r="77" spans="1:39" ht="18" customHeight="1">
      <c r="A77" s="74"/>
      <c r="B77" s="663"/>
      <c r="C77" s="607"/>
      <c r="D77" s="607"/>
      <c r="E77" s="607"/>
      <c r="F77" s="607"/>
      <c r="G77" s="607"/>
      <c r="H77" s="302" t="s">
        <v>105</v>
      </c>
      <c r="I77" s="630" t="s">
        <v>456</v>
      </c>
      <c r="J77" s="630"/>
      <c r="K77" s="630"/>
      <c r="L77" s="630"/>
      <c r="M77" s="630"/>
      <c r="N77" s="630"/>
      <c r="O77" s="630"/>
      <c r="P77" s="630"/>
      <c r="Q77" s="630"/>
      <c r="R77" s="654"/>
      <c r="S77" s="654"/>
      <c r="T77" s="654"/>
      <c r="U77" s="654"/>
      <c r="V77" s="654"/>
      <c r="W77" s="654"/>
      <c r="X77" s="654"/>
      <c r="Y77" s="654"/>
      <c r="Z77" s="654"/>
      <c r="AA77" s="654"/>
      <c r="AB77" s="654"/>
      <c r="AC77" s="654"/>
      <c r="AD77" s="654"/>
      <c r="AE77" s="654"/>
      <c r="AF77" s="654"/>
      <c r="AG77" s="654"/>
      <c r="AH77" s="115" t="s">
        <v>442</v>
      </c>
      <c r="AI77" s="57"/>
      <c r="AJ77" s="57"/>
      <c r="AK77" s="57"/>
      <c r="AL77" s="57"/>
      <c r="AM77" s="57"/>
    </row>
    <row r="78" spans="1:39" ht="18" customHeight="1">
      <c r="A78" s="74"/>
      <c r="B78" s="660"/>
      <c r="C78" s="607"/>
      <c r="D78" s="607"/>
      <c r="E78" s="607"/>
      <c r="F78" s="607"/>
      <c r="G78" s="607"/>
      <c r="H78" s="307" t="s">
        <v>105</v>
      </c>
      <c r="I78" s="655" t="s">
        <v>585</v>
      </c>
      <c r="J78" s="655"/>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117" t="s">
        <v>586</v>
      </c>
      <c r="AI78" s="57"/>
      <c r="AJ78" s="57"/>
      <c r="AK78" s="57"/>
      <c r="AL78" s="57"/>
      <c r="AM78" s="57"/>
    </row>
    <row r="79" spans="1:39" ht="18" customHeight="1">
      <c r="A79" s="74"/>
      <c r="B79" s="659" t="s">
        <v>113</v>
      </c>
      <c r="C79" s="607" t="s">
        <v>259</v>
      </c>
      <c r="D79" s="607"/>
      <c r="E79" s="607"/>
      <c r="F79" s="607"/>
      <c r="G79" s="607"/>
      <c r="H79" s="306" t="s">
        <v>105</v>
      </c>
      <c r="I79" s="664" t="s">
        <v>457</v>
      </c>
      <c r="J79" s="664"/>
      <c r="K79" s="664"/>
      <c r="L79" s="664"/>
      <c r="M79" s="664"/>
      <c r="N79" s="664"/>
      <c r="O79" s="664"/>
      <c r="P79" s="118"/>
      <c r="Q79" s="118"/>
      <c r="R79" s="306" t="s">
        <v>105</v>
      </c>
      <c r="S79" s="664" t="s">
        <v>458</v>
      </c>
      <c r="T79" s="664"/>
      <c r="U79" s="664"/>
      <c r="V79" s="664"/>
      <c r="W79" s="664"/>
      <c r="X79" s="664"/>
      <c r="Y79" s="664"/>
      <c r="Z79" s="664"/>
      <c r="AA79" s="664"/>
      <c r="AB79" s="664"/>
      <c r="AC79" s="664"/>
      <c r="AD79" s="664"/>
      <c r="AE79" s="664"/>
      <c r="AF79" s="664"/>
      <c r="AG79" s="118"/>
      <c r="AH79" s="119"/>
      <c r="AI79" s="57"/>
      <c r="AJ79" s="57"/>
      <c r="AK79" s="57"/>
      <c r="AL79" s="57"/>
      <c r="AM79" s="57"/>
    </row>
    <row r="80" spans="1:39" ht="18" customHeight="1">
      <c r="A80" s="74"/>
      <c r="B80" s="663"/>
      <c r="C80" s="607"/>
      <c r="D80" s="607"/>
      <c r="E80" s="607"/>
      <c r="F80" s="607"/>
      <c r="G80" s="607"/>
      <c r="H80" s="302" t="s">
        <v>105</v>
      </c>
      <c r="I80" s="665" t="s">
        <v>260</v>
      </c>
      <c r="J80" s="665"/>
      <c r="K80" s="665"/>
      <c r="L80" s="665"/>
      <c r="M80" s="665"/>
      <c r="N80" s="665"/>
      <c r="O80" s="665"/>
      <c r="P80" s="120"/>
      <c r="Q80" s="120"/>
      <c r="R80" s="302" t="s">
        <v>105</v>
      </c>
      <c r="S80" s="665" t="s">
        <v>261</v>
      </c>
      <c r="T80" s="665"/>
      <c r="U80" s="665"/>
      <c r="V80" s="665"/>
      <c r="W80" s="665"/>
      <c r="X80" s="665"/>
      <c r="Y80" s="665"/>
      <c r="Z80" s="665"/>
      <c r="AA80" s="665"/>
      <c r="AB80" s="665"/>
      <c r="AC80" s="665"/>
      <c r="AD80" s="665"/>
      <c r="AE80" s="665"/>
      <c r="AF80" s="665"/>
      <c r="AG80" s="120"/>
      <c r="AH80" s="121"/>
      <c r="AI80" s="57"/>
      <c r="AJ80" s="57"/>
      <c r="AK80" s="57"/>
      <c r="AL80" s="57"/>
      <c r="AM80" s="57"/>
    </row>
    <row r="81" spans="1:39" ht="18" customHeight="1">
      <c r="A81" s="74"/>
      <c r="B81" s="663"/>
      <c r="C81" s="607"/>
      <c r="D81" s="607"/>
      <c r="E81" s="607"/>
      <c r="F81" s="607"/>
      <c r="G81" s="607"/>
      <c r="H81" s="307" t="s">
        <v>105</v>
      </c>
      <c r="I81" s="655" t="s">
        <v>459</v>
      </c>
      <c r="J81" s="655"/>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117" t="s">
        <v>460</v>
      </c>
      <c r="AI81" s="57"/>
      <c r="AJ81" s="57"/>
      <c r="AK81" s="57"/>
      <c r="AL81" s="57"/>
      <c r="AM81" s="57"/>
    </row>
    <row r="82" spans="1:39" ht="18" customHeight="1">
      <c r="A82" s="74"/>
      <c r="B82" s="660"/>
      <c r="C82" s="607"/>
      <c r="D82" s="607"/>
      <c r="E82" s="607"/>
      <c r="F82" s="607"/>
      <c r="G82" s="607"/>
      <c r="H82" s="312" t="s">
        <v>105</v>
      </c>
      <c r="I82" s="662" t="s">
        <v>262</v>
      </c>
      <c r="J82" s="662"/>
      <c r="K82" s="662"/>
      <c r="L82" s="662"/>
      <c r="M82" s="662"/>
      <c r="N82" s="662"/>
      <c r="O82" s="313"/>
      <c r="P82" s="313"/>
      <c r="Q82" s="313"/>
      <c r="R82" s="312" t="s">
        <v>105</v>
      </c>
      <c r="S82" s="662" t="s">
        <v>263</v>
      </c>
      <c r="T82" s="662"/>
      <c r="U82" s="662"/>
      <c r="V82" s="662"/>
      <c r="W82" s="662"/>
      <c r="X82" s="662"/>
      <c r="Y82" s="313"/>
      <c r="Z82" s="313"/>
      <c r="AA82" s="313"/>
      <c r="AB82" s="313"/>
      <c r="AC82" s="313"/>
      <c r="AD82" s="313"/>
      <c r="AE82" s="313"/>
      <c r="AF82" s="313"/>
      <c r="AG82" s="313"/>
      <c r="AH82" s="314"/>
      <c r="AI82" s="57"/>
      <c r="AJ82" s="57"/>
      <c r="AK82" s="57"/>
      <c r="AL82" s="57"/>
      <c r="AM82" s="57"/>
    </row>
    <row r="83" spans="1:39" ht="18" customHeight="1">
      <c r="A83" s="74"/>
      <c r="B83" s="659" t="s">
        <v>113</v>
      </c>
      <c r="C83" s="607" t="s">
        <v>264</v>
      </c>
      <c r="D83" s="607"/>
      <c r="E83" s="607"/>
      <c r="F83" s="607"/>
      <c r="G83" s="607"/>
      <c r="H83" s="302" t="s">
        <v>105</v>
      </c>
      <c r="I83" s="661" t="s">
        <v>461</v>
      </c>
      <c r="J83" s="661"/>
      <c r="K83" s="661"/>
      <c r="L83" s="661"/>
      <c r="M83" s="661"/>
      <c r="N83" s="661"/>
      <c r="O83" s="661"/>
      <c r="P83" s="661"/>
      <c r="Q83" s="661"/>
      <c r="R83" s="661"/>
      <c r="S83" s="661"/>
      <c r="T83" s="661"/>
      <c r="U83" s="661"/>
      <c r="V83" s="73"/>
      <c r="W83" s="73"/>
      <c r="X83" s="73"/>
      <c r="Y83" s="73"/>
      <c r="Z83" s="73"/>
      <c r="AA83" s="73"/>
      <c r="AB83" s="73"/>
      <c r="AC83" s="73"/>
      <c r="AD83" s="73"/>
      <c r="AE83" s="73"/>
      <c r="AF83" s="73"/>
      <c r="AG83" s="73"/>
      <c r="AH83" s="123"/>
      <c r="AI83" s="57"/>
      <c r="AJ83" s="57"/>
      <c r="AK83" s="57"/>
      <c r="AL83" s="57"/>
      <c r="AM83" s="57"/>
    </row>
    <row r="84" spans="1:39" ht="18" customHeight="1">
      <c r="A84" s="74"/>
      <c r="B84" s="660"/>
      <c r="C84" s="607"/>
      <c r="D84" s="607"/>
      <c r="E84" s="607"/>
      <c r="F84" s="607"/>
      <c r="G84" s="607"/>
      <c r="H84" s="302" t="s">
        <v>105</v>
      </c>
      <c r="I84" s="638" t="s">
        <v>462</v>
      </c>
      <c r="J84" s="638"/>
      <c r="K84" s="638"/>
      <c r="L84" s="638"/>
      <c r="M84" s="638"/>
      <c r="N84" s="638"/>
      <c r="O84" s="638"/>
      <c r="P84" s="638"/>
      <c r="Q84" s="638"/>
      <c r="R84" s="638"/>
      <c r="S84" s="638"/>
      <c r="T84" s="638"/>
      <c r="U84" s="310"/>
      <c r="V84" s="122"/>
      <c r="W84" s="655" t="s">
        <v>114</v>
      </c>
      <c r="X84" s="655"/>
      <c r="Y84" s="655"/>
      <c r="Z84" s="655"/>
      <c r="AA84" s="655"/>
      <c r="AB84" s="655"/>
      <c r="AC84" s="655"/>
      <c r="AD84" s="655"/>
      <c r="AE84" s="655"/>
      <c r="AF84" s="73"/>
      <c r="AG84" s="73"/>
      <c r="AH84" s="123"/>
      <c r="AI84" s="57"/>
      <c r="AJ84" s="57"/>
      <c r="AK84" s="57"/>
      <c r="AL84" s="57"/>
      <c r="AM84" s="57"/>
    </row>
    <row r="85" spans="1:37" ht="22.5" customHeight="1">
      <c r="A85" s="74"/>
      <c r="B85" s="644" t="s">
        <v>463</v>
      </c>
      <c r="C85" s="667" t="s">
        <v>597</v>
      </c>
      <c r="D85" s="668"/>
      <c r="E85" s="668"/>
      <c r="F85" s="668"/>
      <c r="G85" s="669"/>
      <c r="H85" s="673" t="s">
        <v>464</v>
      </c>
      <c r="I85" s="674"/>
      <c r="J85" s="675">
        <f>P32</f>
        <v>0</v>
      </c>
      <c r="K85" s="676"/>
      <c r="L85" s="676"/>
      <c r="M85" s="676"/>
      <c r="N85" s="676"/>
      <c r="O85" s="676"/>
      <c r="P85" s="676"/>
      <c r="Q85" s="677"/>
      <c r="R85" s="652" t="s">
        <v>265</v>
      </c>
      <c r="S85" s="678"/>
      <c r="T85" s="398" t="str">
        <f>P34</f>
        <v>□</v>
      </c>
      <c r="U85" s="679" t="s">
        <v>100</v>
      </c>
      <c r="V85" s="679"/>
      <c r="W85" s="399" t="str">
        <f>T34</f>
        <v>□</v>
      </c>
      <c r="X85" s="679" t="s">
        <v>101</v>
      </c>
      <c r="Y85" s="679"/>
      <c r="Z85" s="399" t="str">
        <f>X34</f>
        <v>□</v>
      </c>
      <c r="AA85" s="679" t="s">
        <v>102</v>
      </c>
      <c r="AB85" s="679"/>
      <c r="AC85" s="399" t="str">
        <f>AB34</f>
        <v>□</v>
      </c>
      <c r="AD85" s="679" t="s">
        <v>103</v>
      </c>
      <c r="AE85" s="679"/>
      <c r="AF85" s="399" t="str">
        <f>AF34</f>
        <v>□</v>
      </c>
      <c r="AG85" s="679" t="s">
        <v>104</v>
      </c>
      <c r="AH85" s="658"/>
      <c r="AI85" s="57"/>
      <c r="AJ85" s="57"/>
      <c r="AK85" s="57"/>
    </row>
    <row r="86" spans="1:40" ht="25.5" customHeight="1">
      <c r="A86" s="74"/>
      <c r="B86" s="666"/>
      <c r="C86" s="670"/>
      <c r="D86" s="671"/>
      <c r="E86" s="671"/>
      <c r="F86" s="671"/>
      <c r="G86" s="672"/>
      <c r="H86" s="673" t="s">
        <v>465</v>
      </c>
      <c r="I86" s="680"/>
      <c r="J86" s="675">
        <f>P37</f>
        <v>0</v>
      </c>
      <c r="K86" s="676"/>
      <c r="L86" s="676"/>
      <c r="M86" s="676"/>
      <c r="N86" s="676"/>
      <c r="O86" s="676"/>
      <c r="P86" s="676"/>
      <c r="Q86" s="676"/>
      <c r="R86" s="676"/>
      <c r="S86" s="676"/>
      <c r="T86" s="676"/>
      <c r="U86" s="676"/>
      <c r="V86" s="676"/>
      <c r="W86" s="676"/>
      <c r="X86" s="676"/>
      <c r="Y86" s="676"/>
      <c r="Z86" s="676"/>
      <c r="AA86" s="676"/>
      <c r="AB86" s="676"/>
      <c r="AC86" s="676"/>
      <c r="AD86" s="676"/>
      <c r="AE86" s="676"/>
      <c r="AF86" s="676"/>
      <c r="AG86" s="676"/>
      <c r="AH86" s="677"/>
      <c r="AI86" s="57"/>
      <c r="AJ86" s="57"/>
      <c r="AK86" s="57"/>
      <c r="AN86" s="51"/>
    </row>
    <row r="87" spans="1:37" ht="22.5" customHeight="1">
      <c r="A87" s="74"/>
      <c r="B87" s="659"/>
      <c r="C87" s="681" t="s">
        <v>266</v>
      </c>
      <c r="D87" s="682"/>
      <c r="E87" s="682"/>
      <c r="F87" s="682"/>
      <c r="G87" s="683"/>
      <c r="H87" s="673" t="s">
        <v>464</v>
      </c>
      <c r="I87" s="674"/>
      <c r="J87" s="687"/>
      <c r="K87" s="688"/>
      <c r="L87" s="688"/>
      <c r="M87" s="688"/>
      <c r="N87" s="688"/>
      <c r="O87" s="688"/>
      <c r="P87" s="688"/>
      <c r="Q87" s="689"/>
      <c r="R87" s="652" t="s">
        <v>265</v>
      </c>
      <c r="S87" s="678"/>
      <c r="T87" s="315" t="s">
        <v>105</v>
      </c>
      <c r="U87" s="679" t="s">
        <v>100</v>
      </c>
      <c r="V87" s="679"/>
      <c r="W87" s="312" t="s">
        <v>105</v>
      </c>
      <c r="X87" s="679" t="s">
        <v>101</v>
      </c>
      <c r="Y87" s="679"/>
      <c r="Z87" s="312" t="s">
        <v>105</v>
      </c>
      <c r="AA87" s="679" t="s">
        <v>102</v>
      </c>
      <c r="AB87" s="679"/>
      <c r="AC87" s="312" t="s">
        <v>105</v>
      </c>
      <c r="AD87" s="679" t="s">
        <v>244</v>
      </c>
      <c r="AE87" s="679"/>
      <c r="AF87" s="693"/>
      <c r="AG87" s="693"/>
      <c r="AH87" s="309" t="s">
        <v>467</v>
      </c>
      <c r="AI87" s="57"/>
      <c r="AJ87" s="57"/>
      <c r="AK87" s="57"/>
    </row>
    <row r="88" spans="1:37" ht="25.5" customHeight="1">
      <c r="A88" s="74"/>
      <c r="B88" s="663"/>
      <c r="C88" s="684"/>
      <c r="D88" s="685"/>
      <c r="E88" s="685"/>
      <c r="F88" s="685"/>
      <c r="G88" s="686"/>
      <c r="H88" s="673" t="s">
        <v>465</v>
      </c>
      <c r="I88" s="680"/>
      <c r="J88" s="694"/>
      <c r="K88" s="695"/>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6"/>
      <c r="AI88" s="57"/>
      <c r="AJ88" s="57"/>
      <c r="AK88" s="57"/>
    </row>
    <row r="89" spans="1:39" ht="22.5" customHeight="1">
      <c r="A89" s="74"/>
      <c r="B89" s="400" t="s">
        <v>113</v>
      </c>
      <c r="C89" s="608" t="s">
        <v>106</v>
      </c>
      <c r="D89" s="608"/>
      <c r="E89" s="608"/>
      <c r="F89" s="608"/>
      <c r="G89" s="608"/>
      <c r="H89" s="312" t="s">
        <v>105</v>
      </c>
      <c r="I89" s="124" t="s">
        <v>468</v>
      </c>
      <c r="J89" s="124"/>
      <c r="K89" s="125"/>
      <c r="L89" s="124"/>
      <c r="M89" s="312" t="s">
        <v>105</v>
      </c>
      <c r="N89" s="124" t="s">
        <v>469</v>
      </c>
      <c r="O89" s="124"/>
      <c r="P89" s="125"/>
      <c r="Q89" s="125"/>
      <c r="R89" s="124"/>
      <c r="S89" s="124"/>
      <c r="T89" s="124"/>
      <c r="U89" s="312" t="s">
        <v>105</v>
      </c>
      <c r="V89" s="700" t="s">
        <v>451</v>
      </c>
      <c r="W89" s="700"/>
      <c r="X89" s="701"/>
      <c r="Y89" s="701"/>
      <c r="Z89" s="701"/>
      <c r="AA89" s="701"/>
      <c r="AB89" s="701"/>
      <c r="AC89" s="701"/>
      <c r="AD89" s="701"/>
      <c r="AE89" s="701"/>
      <c r="AF89" s="701"/>
      <c r="AG89" s="701"/>
      <c r="AH89" s="126" t="s">
        <v>442</v>
      </c>
      <c r="AI89" s="57"/>
      <c r="AJ89" s="57"/>
      <c r="AK89" s="57"/>
      <c r="AL89" s="57"/>
      <c r="AM89" s="57"/>
    </row>
    <row r="90" spans="1:39" ht="18" customHeight="1">
      <c r="A90" s="74"/>
      <c r="B90" s="644" t="s">
        <v>444</v>
      </c>
      <c r="C90" s="608" t="s">
        <v>267</v>
      </c>
      <c r="D90" s="608"/>
      <c r="E90" s="608"/>
      <c r="F90" s="608"/>
      <c r="G90" s="608"/>
      <c r="H90" s="702" t="s">
        <v>470</v>
      </c>
      <c r="I90" s="703"/>
      <c r="J90" s="703"/>
      <c r="K90" s="703"/>
      <c r="L90" s="703"/>
      <c r="M90" s="703"/>
      <c r="N90" s="702" t="s">
        <v>471</v>
      </c>
      <c r="O90" s="703"/>
      <c r="P90" s="703"/>
      <c r="Q90" s="703"/>
      <c r="R90" s="703"/>
      <c r="S90" s="704"/>
      <c r="T90" s="690" t="s">
        <v>598</v>
      </c>
      <c r="U90" s="691"/>
      <c r="V90" s="691"/>
      <c r="W90" s="691"/>
      <c r="X90" s="691"/>
      <c r="Y90" s="692"/>
      <c r="Z90" s="690" t="s">
        <v>472</v>
      </c>
      <c r="AA90" s="691"/>
      <c r="AB90" s="691"/>
      <c r="AC90" s="692"/>
      <c r="AD90" s="690" t="s">
        <v>473</v>
      </c>
      <c r="AE90" s="691"/>
      <c r="AF90" s="691"/>
      <c r="AG90" s="691"/>
      <c r="AH90" s="692"/>
      <c r="AI90" s="316"/>
      <c r="AJ90" s="57"/>
      <c r="AK90" s="57"/>
      <c r="AL90" s="57"/>
      <c r="AM90" s="57"/>
    </row>
    <row r="91" spans="1:39" ht="18" customHeight="1">
      <c r="A91" s="74"/>
      <c r="B91" s="666"/>
      <c r="C91" s="608"/>
      <c r="D91" s="608"/>
      <c r="E91" s="608"/>
      <c r="F91" s="608"/>
      <c r="G91" s="608"/>
      <c r="H91" s="705"/>
      <c r="I91" s="706"/>
      <c r="J91" s="706"/>
      <c r="K91" s="706"/>
      <c r="L91" s="706"/>
      <c r="M91" s="707"/>
      <c r="N91" s="705"/>
      <c r="O91" s="706"/>
      <c r="P91" s="706"/>
      <c r="Q91" s="706"/>
      <c r="R91" s="706"/>
      <c r="S91" s="707"/>
      <c r="T91" s="697"/>
      <c r="U91" s="698"/>
      <c r="V91" s="698"/>
      <c r="W91" s="698"/>
      <c r="X91" s="698"/>
      <c r="Y91" s="699"/>
      <c r="Z91" s="697"/>
      <c r="AA91" s="698"/>
      <c r="AB91" s="698"/>
      <c r="AC91" s="699"/>
      <c r="AD91" s="697"/>
      <c r="AE91" s="698"/>
      <c r="AF91" s="698"/>
      <c r="AG91" s="698"/>
      <c r="AH91" s="699"/>
      <c r="AI91" s="535">
        <f>IF(AND(H91="",N91="",T91="",Z91="",AD91=""),0,1)</f>
        <v>0</v>
      </c>
      <c r="AJ91" s="57"/>
      <c r="AK91" s="57"/>
      <c r="AL91" s="57"/>
      <c r="AM91" s="57"/>
    </row>
    <row r="92" spans="1:39" ht="18" customHeight="1">
      <c r="A92" s="74"/>
      <c r="B92" s="666"/>
      <c r="C92" s="608"/>
      <c r="D92" s="608"/>
      <c r="E92" s="608"/>
      <c r="F92" s="608"/>
      <c r="G92" s="608"/>
      <c r="H92" s="705"/>
      <c r="I92" s="706"/>
      <c r="J92" s="706"/>
      <c r="K92" s="706"/>
      <c r="L92" s="706"/>
      <c r="M92" s="707"/>
      <c r="N92" s="705"/>
      <c r="O92" s="706"/>
      <c r="P92" s="706"/>
      <c r="Q92" s="706"/>
      <c r="R92" s="706"/>
      <c r="S92" s="707"/>
      <c r="T92" s="697"/>
      <c r="U92" s="698"/>
      <c r="V92" s="698"/>
      <c r="W92" s="698"/>
      <c r="X92" s="698"/>
      <c r="Y92" s="699"/>
      <c r="Z92" s="697"/>
      <c r="AA92" s="698"/>
      <c r="AB92" s="698"/>
      <c r="AC92" s="699"/>
      <c r="AD92" s="697"/>
      <c r="AE92" s="698"/>
      <c r="AF92" s="698"/>
      <c r="AG92" s="698"/>
      <c r="AH92" s="699"/>
      <c r="AI92" s="535">
        <f>IF(AND(H92="",N92="",T92="",Z92="",AD92=""),0,1)</f>
        <v>0</v>
      </c>
      <c r="AJ92" s="57"/>
      <c r="AK92" s="57"/>
      <c r="AL92" s="57"/>
      <c r="AM92" s="57"/>
    </row>
    <row r="93" spans="1:39" ht="18" customHeight="1">
      <c r="A93" s="74"/>
      <c r="B93" s="645"/>
      <c r="C93" s="608"/>
      <c r="D93" s="608"/>
      <c r="E93" s="608"/>
      <c r="F93" s="608"/>
      <c r="G93" s="608"/>
      <c r="H93" s="705"/>
      <c r="I93" s="706"/>
      <c r="J93" s="706"/>
      <c r="K93" s="706"/>
      <c r="L93" s="706"/>
      <c r="M93" s="707"/>
      <c r="N93" s="705"/>
      <c r="O93" s="706"/>
      <c r="P93" s="706"/>
      <c r="Q93" s="706"/>
      <c r="R93" s="706"/>
      <c r="S93" s="707"/>
      <c r="T93" s="697"/>
      <c r="U93" s="698"/>
      <c r="V93" s="698"/>
      <c r="W93" s="698"/>
      <c r="X93" s="698"/>
      <c r="Y93" s="699"/>
      <c r="Z93" s="697"/>
      <c r="AA93" s="698"/>
      <c r="AB93" s="698"/>
      <c r="AC93" s="699"/>
      <c r="AD93" s="697"/>
      <c r="AE93" s="698"/>
      <c r="AF93" s="698"/>
      <c r="AG93" s="698"/>
      <c r="AH93" s="699"/>
      <c r="AI93" s="535">
        <f>IF(AND(H93="",N93="",T93="",Z93="",AD93=""),0,1)</f>
        <v>0</v>
      </c>
      <c r="AJ93" s="57"/>
      <c r="AK93" s="57"/>
      <c r="AL93" s="57"/>
      <c r="AM93" s="57"/>
    </row>
    <row r="94" spans="1:39" ht="18" customHeight="1">
      <c r="A94" s="74"/>
      <c r="B94" s="644" t="s">
        <v>444</v>
      </c>
      <c r="C94" s="608" t="s">
        <v>268</v>
      </c>
      <c r="D94" s="608"/>
      <c r="E94" s="608"/>
      <c r="F94" s="608"/>
      <c r="G94" s="608"/>
      <c r="H94" s="708" t="s">
        <v>269</v>
      </c>
      <c r="I94" s="709"/>
      <c r="J94" s="709"/>
      <c r="K94" s="709"/>
      <c r="L94" s="709"/>
      <c r="M94" s="709"/>
      <c r="N94" s="709"/>
      <c r="O94" s="709"/>
      <c r="P94" s="709"/>
      <c r="Q94" s="709"/>
      <c r="R94" s="709"/>
      <c r="S94" s="709"/>
      <c r="T94" s="709"/>
      <c r="U94" s="709"/>
      <c r="V94" s="709"/>
      <c r="W94" s="709"/>
      <c r="X94" s="709"/>
      <c r="Y94" s="709"/>
      <c r="Z94" s="709"/>
      <c r="AA94" s="709"/>
      <c r="AB94" s="709"/>
      <c r="AC94" s="709"/>
      <c r="AD94" s="709"/>
      <c r="AE94" s="709"/>
      <c r="AF94" s="709"/>
      <c r="AG94" s="709"/>
      <c r="AH94" s="709"/>
      <c r="AI94" s="57"/>
      <c r="AJ94" s="57"/>
      <c r="AK94" s="57"/>
      <c r="AL94" s="57"/>
      <c r="AM94" s="57"/>
    </row>
    <row r="95" spans="1:39" ht="22.5" customHeight="1">
      <c r="A95" s="74"/>
      <c r="B95" s="645"/>
      <c r="C95" s="608"/>
      <c r="D95" s="608"/>
      <c r="E95" s="608"/>
      <c r="F95" s="608"/>
      <c r="G95" s="608"/>
      <c r="H95" s="710" t="s">
        <v>470</v>
      </c>
      <c r="I95" s="710"/>
      <c r="J95" s="710"/>
      <c r="K95" s="710"/>
      <c r="L95" s="710"/>
      <c r="M95" s="710"/>
      <c r="N95" s="711"/>
      <c r="O95" s="712"/>
      <c r="P95" s="712"/>
      <c r="Q95" s="712"/>
      <c r="R95" s="712"/>
      <c r="S95" s="713"/>
      <c r="T95" s="710" t="s">
        <v>270</v>
      </c>
      <c r="U95" s="710"/>
      <c r="V95" s="710"/>
      <c r="W95" s="710"/>
      <c r="X95" s="710"/>
      <c r="Y95" s="710"/>
      <c r="Z95" s="714"/>
      <c r="AA95" s="715"/>
      <c r="AB95" s="715"/>
      <c r="AC95" s="715"/>
      <c r="AD95" s="715"/>
      <c r="AE95" s="715"/>
      <c r="AF95" s="715"/>
      <c r="AG95" s="715"/>
      <c r="AH95" s="716"/>
      <c r="AI95" s="57"/>
      <c r="AJ95" s="57"/>
      <c r="AK95" s="57"/>
      <c r="AL95" s="57"/>
      <c r="AM95" s="57"/>
    </row>
    <row r="96" spans="1:39" ht="18.75" customHeight="1">
      <c r="A96" s="74"/>
      <c r="B96" s="417"/>
      <c r="C96" s="60"/>
      <c r="D96" s="317"/>
      <c r="E96" s="317"/>
      <c r="F96" s="317"/>
      <c r="G96" s="317"/>
      <c r="H96" s="79"/>
      <c r="I96" s="51"/>
      <c r="J96" s="417"/>
      <c r="K96" s="79"/>
      <c r="L96" s="79"/>
      <c r="M96" s="79"/>
      <c r="N96" s="79"/>
      <c r="O96" s="417"/>
      <c r="P96" s="79"/>
      <c r="Q96" s="51"/>
      <c r="R96" s="79"/>
      <c r="S96" s="79"/>
      <c r="T96" s="79"/>
      <c r="U96" s="79"/>
      <c r="V96" s="79"/>
      <c r="W96" s="417"/>
      <c r="X96" s="78"/>
      <c r="Y96" s="78"/>
      <c r="Z96" s="417"/>
      <c r="AA96" s="417"/>
      <c r="AB96" s="417"/>
      <c r="AC96" s="417"/>
      <c r="AD96" s="417"/>
      <c r="AE96" s="417"/>
      <c r="AF96" s="417"/>
      <c r="AG96" s="417"/>
      <c r="AH96" s="79"/>
      <c r="AI96" s="57"/>
      <c r="AJ96" s="57"/>
      <c r="AK96" s="57"/>
      <c r="AL96" s="57"/>
      <c r="AM96" s="57"/>
    </row>
    <row r="97" spans="1:39" ht="18" customHeight="1">
      <c r="A97" s="58" t="s">
        <v>474</v>
      </c>
      <c r="B97" s="81" t="s">
        <v>271</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3"/>
      <c r="AJ97" s="54"/>
      <c r="AK97" s="54"/>
      <c r="AL97" s="54"/>
      <c r="AM97" s="54"/>
    </row>
    <row r="98" spans="1:39" ht="12" customHeight="1">
      <c r="A98" s="74"/>
      <c r="B98" s="296"/>
      <c r="C98" s="318"/>
      <c r="D98" s="319"/>
      <c r="E98" s="319"/>
      <c r="F98" s="319"/>
      <c r="G98" s="319"/>
      <c r="H98" s="319"/>
      <c r="I98" s="319"/>
      <c r="J98" s="320"/>
      <c r="K98" s="321"/>
      <c r="L98" s="321"/>
      <c r="M98" s="321"/>
      <c r="N98" s="321"/>
      <c r="O98" s="320"/>
      <c r="P98" s="321"/>
      <c r="Q98" s="101"/>
      <c r="R98" s="321"/>
      <c r="S98" s="321"/>
      <c r="T98" s="321"/>
      <c r="U98" s="321"/>
      <c r="V98" s="321"/>
      <c r="W98" s="320"/>
      <c r="X98" s="322"/>
      <c r="Y98" s="322"/>
      <c r="Z98" s="323"/>
      <c r="AA98" s="323"/>
      <c r="AB98" s="323"/>
      <c r="AC98" s="323"/>
      <c r="AD98" s="323"/>
      <c r="AE98" s="323"/>
      <c r="AF98" s="323"/>
      <c r="AG98" s="323"/>
      <c r="AH98" s="324"/>
      <c r="AI98" s="57"/>
      <c r="AJ98" s="57"/>
      <c r="AK98" s="57"/>
      <c r="AL98" s="57"/>
      <c r="AM98" s="57"/>
    </row>
    <row r="99" spans="1:39" ht="12" customHeight="1">
      <c r="A99" s="58"/>
      <c r="B99" s="325"/>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7"/>
      <c r="AI99" s="53"/>
      <c r="AJ99" s="54"/>
      <c r="AK99" s="54"/>
      <c r="AL99" s="54"/>
      <c r="AM99" s="54"/>
    </row>
    <row r="100" spans="1:39" ht="12" customHeight="1">
      <c r="A100" s="61"/>
      <c r="B100" s="102"/>
      <c r="C100" s="96"/>
      <c r="D100" s="96"/>
      <c r="E100" s="96"/>
      <c r="F100" s="96"/>
      <c r="G100" s="96"/>
      <c r="H100" s="96"/>
      <c r="I100" s="65"/>
      <c r="J100" s="96"/>
      <c r="K100" s="96"/>
      <c r="L100" s="65"/>
      <c r="M100" s="96"/>
      <c r="N100" s="96"/>
      <c r="O100" s="96"/>
      <c r="P100" s="96"/>
      <c r="Q100" s="96"/>
      <c r="R100" s="96"/>
      <c r="S100" s="96"/>
      <c r="T100" s="96"/>
      <c r="U100" s="96"/>
      <c r="V100" s="96"/>
      <c r="W100" s="96"/>
      <c r="X100" s="96"/>
      <c r="Y100" s="96"/>
      <c r="Z100" s="96"/>
      <c r="AA100" s="96"/>
      <c r="AB100" s="96"/>
      <c r="AC100" s="96"/>
      <c r="AD100" s="96"/>
      <c r="AE100" s="96"/>
      <c r="AF100" s="96"/>
      <c r="AG100" s="96"/>
      <c r="AH100" s="103"/>
      <c r="AI100" s="57"/>
      <c r="AJ100" s="63"/>
      <c r="AK100" s="63"/>
      <c r="AL100" s="57"/>
      <c r="AM100" s="57"/>
    </row>
    <row r="101" spans="1:39" ht="12" customHeight="1">
      <c r="A101" s="61"/>
      <c r="B101" s="102"/>
      <c r="C101" s="96"/>
      <c r="D101" s="96"/>
      <c r="E101" s="96"/>
      <c r="F101" s="96"/>
      <c r="G101" s="96"/>
      <c r="H101" s="96"/>
      <c r="I101" s="96"/>
      <c r="J101" s="96"/>
      <c r="K101" s="96"/>
      <c r="L101" s="96"/>
      <c r="M101" s="96"/>
      <c r="N101" s="96"/>
      <c r="O101" s="96"/>
      <c r="P101" s="106"/>
      <c r="Q101" s="96"/>
      <c r="R101" s="96"/>
      <c r="S101" s="96"/>
      <c r="T101" s="96"/>
      <c r="U101" s="96"/>
      <c r="V101" s="96"/>
      <c r="W101" s="96"/>
      <c r="X101" s="96"/>
      <c r="Y101" s="96"/>
      <c r="Z101" s="96"/>
      <c r="AA101" s="96"/>
      <c r="AB101" s="96"/>
      <c r="AC101" s="96"/>
      <c r="AD101" s="96"/>
      <c r="AE101" s="96"/>
      <c r="AF101" s="96"/>
      <c r="AG101" s="96"/>
      <c r="AH101" s="103"/>
      <c r="AI101" s="57"/>
      <c r="AJ101" s="57"/>
      <c r="AK101" s="57"/>
      <c r="AL101" s="57"/>
      <c r="AM101" s="57"/>
    </row>
    <row r="102" spans="1:39" ht="12" customHeight="1">
      <c r="A102" s="61"/>
      <c r="B102" s="102"/>
      <c r="C102" s="96"/>
      <c r="D102" s="96"/>
      <c r="E102" s="96"/>
      <c r="F102" s="96"/>
      <c r="G102" s="96"/>
      <c r="H102" s="96"/>
      <c r="I102" s="96"/>
      <c r="J102" s="96"/>
      <c r="K102" s="96"/>
      <c r="L102" s="96"/>
      <c r="M102" s="96"/>
      <c r="N102" s="96"/>
      <c r="O102" s="96"/>
      <c r="P102" s="107"/>
      <c r="Q102" s="96"/>
      <c r="R102" s="96"/>
      <c r="S102" s="96"/>
      <c r="T102" s="96"/>
      <c r="U102" s="96"/>
      <c r="V102" s="96"/>
      <c r="W102" s="96"/>
      <c r="X102" s="96"/>
      <c r="Y102" s="96"/>
      <c r="Z102" s="96"/>
      <c r="AA102" s="96"/>
      <c r="AB102" s="96"/>
      <c r="AC102" s="96"/>
      <c r="AD102" s="96"/>
      <c r="AE102" s="96"/>
      <c r="AF102" s="96"/>
      <c r="AG102" s="96"/>
      <c r="AH102" s="103"/>
      <c r="AI102" s="57"/>
      <c r="AJ102" s="57"/>
      <c r="AK102" s="57"/>
      <c r="AL102" s="57"/>
      <c r="AM102" s="57"/>
    </row>
    <row r="103" spans="1:39" ht="12" customHeight="1">
      <c r="A103" s="61"/>
      <c r="B103" s="102"/>
      <c r="C103" s="96"/>
      <c r="D103" s="96"/>
      <c r="E103" s="96"/>
      <c r="F103" s="96"/>
      <c r="G103" s="96"/>
      <c r="H103" s="96"/>
      <c r="I103" s="65"/>
      <c r="J103" s="96"/>
      <c r="K103" s="96"/>
      <c r="L103" s="65"/>
      <c r="M103" s="96"/>
      <c r="N103" s="96"/>
      <c r="O103" s="96"/>
      <c r="P103" s="108"/>
      <c r="Q103" s="96"/>
      <c r="R103" s="96"/>
      <c r="S103" s="96"/>
      <c r="T103" s="96"/>
      <c r="U103" s="96"/>
      <c r="V103" s="96"/>
      <c r="W103" s="96"/>
      <c r="X103" s="96"/>
      <c r="Y103" s="96"/>
      <c r="Z103" s="96"/>
      <c r="AA103" s="96"/>
      <c r="AB103" s="96"/>
      <c r="AC103" s="96"/>
      <c r="AD103" s="96"/>
      <c r="AE103" s="96"/>
      <c r="AF103" s="96"/>
      <c r="AG103" s="96"/>
      <c r="AH103" s="103"/>
      <c r="AI103" s="57"/>
      <c r="AJ103" s="57"/>
      <c r="AK103" s="57"/>
      <c r="AL103" s="57"/>
      <c r="AM103" s="57"/>
    </row>
    <row r="104" spans="1:39" ht="12" customHeight="1">
      <c r="A104" s="61"/>
      <c r="B104" s="102"/>
      <c r="C104" s="96"/>
      <c r="D104" s="96"/>
      <c r="E104" s="96"/>
      <c r="F104" s="96"/>
      <c r="G104" s="96"/>
      <c r="H104" s="96"/>
      <c r="I104" s="65"/>
      <c r="J104" s="96"/>
      <c r="K104" s="96"/>
      <c r="L104" s="65"/>
      <c r="M104" s="96"/>
      <c r="N104" s="96"/>
      <c r="O104" s="96"/>
      <c r="P104" s="108"/>
      <c r="Q104" s="96"/>
      <c r="R104" s="96"/>
      <c r="S104" s="96"/>
      <c r="T104" s="96"/>
      <c r="U104" s="96"/>
      <c r="V104" s="96"/>
      <c r="W104" s="96"/>
      <c r="X104" s="96"/>
      <c r="Y104" s="96"/>
      <c r="Z104" s="96"/>
      <c r="AA104" s="96"/>
      <c r="AB104" s="96"/>
      <c r="AC104" s="96"/>
      <c r="AD104" s="96"/>
      <c r="AE104" s="96"/>
      <c r="AF104" s="96"/>
      <c r="AG104" s="96"/>
      <c r="AH104" s="103"/>
      <c r="AI104" s="57"/>
      <c r="AJ104" s="57"/>
      <c r="AK104" s="57"/>
      <c r="AL104" s="57"/>
      <c r="AM104" s="57"/>
    </row>
    <row r="105" spans="1:39" ht="12" customHeight="1">
      <c r="A105" s="61"/>
      <c r="B105" s="102"/>
      <c r="C105" s="96"/>
      <c r="D105" s="96"/>
      <c r="E105" s="96"/>
      <c r="F105" s="96"/>
      <c r="G105" s="96"/>
      <c r="H105" s="96"/>
      <c r="I105" s="65"/>
      <c r="J105" s="96"/>
      <c r="K105" s="96"/>
      <c r="L105" s="65"/>
      <c r="M105" s="96"/>
      <c r="N105" s="96"/>
      <c r="O105" s="96"/>
      <c r="P105" s="108"/>
      <c r="Q105" s="96"/>
      <c r="R105" s="96"/>
      <c r="S105" s="96"/>
      <c r="T105" s="96"/>
      <c r="U105" s="96"/>
      <c r="V105" s="96"/>
      <c r="W105" s="96"/>
      <c r="X105" s="96"/>
      <c r="Y105" s="96"/>
      <c r="Z105" s="96"/>
      <c r="AA105" s="96"/>
      <c r="AB105" s="96"/>
      <c r="AC105" s="96"/>
      <c r="AD105" s="96"/>
      <c r="AE105" s="96"/>
      <c r="AF105" s="96"/>
      <c r="AG105" s="96"/>
      <c r="AH105" s="103"/>
      <c r="AI105" s="57"/>
      <c r="AJ105" s="57"/>
      <c r="AK105" s="57"/>
      <c r="AL105" s="57"/>
      <c r="AM105" s="57"/>
    </row>
    <row r="106" spans="1:39" ht="12" customHeight="1">
      <c r="A106" s="61"/>
      <c r="B106" s="102"/>
      <c r="C106" s="96"/>
      <c r="D106" s="96"/>
      <c r="E106" s="96"/>
      <c r="F106" s="96"/>
      <c r="G106" s="96"/>
      <c r="H106" s="96"/>
      <c r="I106" s="65"/>
      <c r="J106" s="96"/>
      <c r="K106" s="96"/>
      <c r="L106" s="65"/>
      <c r="M106" s="96"/>
      <c r="N106" s="96"/>
      <c r="O106" s="96"/>
      <c r="P106" s="108"/>
      <c r="Q106" s="96"/>
      <c r="R106" s="96"/>
      <c r="S106" s="96"/>
      <c r="T106" s="96"/>
      <c r="U106" s="96"/>
      <c r="V106" s="96"/>
      <c r="W106" s="96"/>
      <c r="X106" s="96"/>
      <c r="Y106" s="96"/>
      <c r="Z106" s="96"/>
      <c r="AA106" s="96"/>
      <c r="AB106" s="96"/>
      <c r="AC106" s="96"/>
      <c r="AD106" s="96"/>
      <c r="AE106" s="96"/>
      <c r="AF106" s="96"/>
      <c r="AG106" s="96"/>
      <c r="AH106" s="103"/>
      <c r="AI106" s="57"/>
      <c r="AJ106" s="57"/>
      <c r="AK106" s="57"/>
      <c r="AL106" s="57"/>
      <c r="AM106" s="57"/>
    </row>
    <row r="107" spans="1:39" ht="12" customHeight="1">
      <c r="A107" s="61"/>
      <c r="B107" s="102"/>
      <c r="C107" s="96"/>
      <c r="D107" s="96"/>
      <c r="E107" s="96"/>
      <c r="F107" s="96"/>
      <c r="G107" s="96"/>
      <c r="H107" s="96"/>
      <c r="I107" s="96"/>
      <c r="J107" s="96"/>
      <c r="K107" s="96"/>
      <c r="L107" s="96"/>
      <c r="M107" s="96"/>
      <c r="N107" s="96"/>
      <c r="O107" s="96"/>
      <c r="P107" s="108"/>
      <c r="Q107" s="96"/>
      <c r="R107" s="96"/>
      <c r="S107" s="96"/>
      <c r="T107" s="96"/>
      <c r="U107" s="96"/>
      <c r="V107" s="96"/>
      <c r="W107" s="96"/>
      <c r="X107" s="96"/>
      <c r="Y107" s="96"/>
      <c r="Z107" s="96"/>
      <c r="AA107" s="96"/>
      <c r="AB107" s="96"/>
      <c r="AC107" s="96"/>
      <c r="AD107" s="96"/>
      <c r="AE107" s="96"/>
      <c r="AF107" s="96"/>
      <c r="AG107" s="96"/>
      <c r="AH107" s="103"/>
      <c r="AI107" s="57"/>
      <c r="AJ107" s="63"/>
      <c r="AK107" s="63"/>
      <c r="AL107" s="57"/>
      <c r="AM107" s="57"/>
    </row>
    <row r="108" spans="1:39" ht="12" customHeight="1">
      <c r="A108" s="67"/>
      <c r="B108" s="102"/>
      <c r="C108" s="96"/>
      <c r="D108" s="96"/>
      <c r="E108" s="96"/>
      <c r="F108" s="96"/>
      <c r="G108" s="96"/>
      <c r="H108" s="96"/>
      <c r="I108" s="96"/>
      <c r="J108" s="96"/>
      <c r="K108" s="96"/>
      <c r="L108" s="96"/>
      <c r="M108" s="96"/>
      <c r="N108" s="96"/>
      <c r="O108" s="96"/>
      <c r="P108" s="109"/>
      <c r="Q108" s="96"/>
      <c r="R108" s="96"/>
      <c r="S108" s="96"/>
      <c r="T108" s="96"/>
      <c r="U108" s="96"/>
      <c r="V108" s="96"/>
      <c r="W108" s="96"/>
      <c r="X108" s="96"/>
      <c r="Y108" s="96"/>
      <c r="Z108" s="96"/>
      <c r="AA108" s="96"/>
      <c r="AB108" s="96"/>
      <c r="AC108" s="96"/>
      <c r="AD108" s="96"/>
      <c r="AE108" s="96"/>
      <c r="AF108" s="96"/>
      <c r="AG108" s="96"/>
      <c r="AH108" s="103"/>
      <c r="AI108" s="57"/>
      <c r="AJ108" s="57"/>
      <c r="AK108" s="57"/>
      <c r="AL108" s="57"/>
      <c r="AM108" s="57"/>
    </row>
    <row r="109" spans="1:39" ht="12" customHeight="1">
      <c r="A109" s="61"/>
      <c r="B109" s="102"/>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103"/>
      <c r="AI109" s="57"/>
      <c r="AJ109" s="57"/>
      <c r="AK109" s="57"/>
      <c r="AL109" s="57"/>
      <c r="AM109" s="57"/>
    </row>
    <row r="110" spans="1:39" ht="12" customHeight="1">
      <c r="A110" s="100"/>
      <c r="B110" s="102"/>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103"/>
      <c r="AI110" s="57"/>
      <c r="AJ110" s="57"/>
      <c r="AK110" s="57"/>
      <c r="AL110" s="57"/>
      <c r="AM110" s="57"/>
    </row>
    <row r="111" spans="1:39" ht="12" customHeight="1">
      <c r="A111" s="61"/>
      <c r="B111" s="110"/>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105"/>
      <c r="AI111" s="61"/>
      <c r="AJ111" s="61"/>
      <c r="AK111" s="61"/>
      <c r="AL111" s="61"/>
      <c r="AM111" s="57"/>
    </row>
    <row r="112" spans="1:39" ht="12" customHeight="1">
      <c r="A112" s="61"/>
      <c r="B112" s="110"/>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105"/>
      <c r="AI112" s="61"/>
      <c r="AJ112" s="61"/>
      <c r="AK112" s="61"/>
      <c r="AL112" s="61"/>
      <c r="AM112" s="57"/>
    </row>
    <row r="113" spans="1:39" ht="12" customHeight="1">
      <c r="A113" s="61"/>
      <c r="B113" s="110"/>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105"/>
      <c r="AI113" s="61"/>
      <c r="AJ113" s="61"/>
      <c r="AK113" s="61"/>
      <c r="AL113" s="61"/>
      <c r="AM113" s="57"/>
    </row>
    <row r="114" spans="1:39" ht="12" customHeight="1">
      <c r="A114" s="67"/>
      <c r="B114" s="102"/>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103"/>
      <c r="AI114" s="57"/>
      <c r="AJ114" s="57"/>
      <c r="AK114" s="57"/>
      <c r="AL114" s="57"/>
      <c r="AM114" s="57"/>
    </row>
    <row r="115" spans="1:39" ht="12" customHeight="1">
      <c r="A115" s="61"/>
      <c r="B115" s="102"/>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103"/>
      <c r="AI115" s="57"/>
      <c r="AJ115" s="57"/>
      <c r="AK115" s="57"/>
      <c r="AL115" s="57"/>
      <c r="AM115" s="57"/>
    </row>
    <row r="116" spans="1:39" ht="12" customHeight="1">
      <c r="A116" s="61"/>
      <c r="B116" s="102"/>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103"/>
      <c r="AI116" s="57"/>
      <c r="AJ116" s="57"/>
      <c r="AK116" s="57"/>
      <c r="AL116" s="57"/>
      <c r="AM116" s="57"/>
    </row>
    <row r="117" spans="1:39" ht="12" customHeight="1">
      <c r="A117" s="100"/>
      <c r="B117" s="110"/>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103"/>
      <c r="AI117" s="57"/>
      <c r="AJ117" s="57"/>
      <c r="AK117" s="57"/>
      <c r="AL117" s="67"/>
      <c r="AM117" s="57"/>
    </row>
    <row r="118" spans="1:39" ht="12" customHeight="1">
      <c r="A118" s="100"/>
      <c r="B118" s="110"/>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103"/>
      <c r="AI118" s="57"/>
      <c r="AJ118" s="57"/>
      <c r="AK118" s="57"/>
      <c r="AL118" s="67"/>
      <c r="AM118" s="57"/>
    </row>
    <row r="119" spans="1:39" ht="12" customHeight="1">
      <c r="A119" s="100"/>
      <c r="B119" s="110"/>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103"/>
      <c r="AI119" s="57"/>
      <c r="AJ119" s="57"/>
      <c r="AK119" s="57"/>
      <c r="AL119" s="67"/>
      <c r="AM119" s="57"/>
    </row>
    <row r="120" spans="1:39" ht="12" customHeight="1">
      <c r="A120" s="100"/>
      <c r="B120" s="110"/>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103"/>
      <c r="AI120" s="57"/>
      <c r="AJ120" s="57"/>
      <c r="AK120" s="57"/>
      <c r="AL120" s="67"/>
      <c r="AM120" s="57"/>
    </row>
    <row r="121" spans="1:39" ht="12" customHeight="1">
      <c r="A121" s="61"/>
      <c r="B121" s="102"/>
      <c r="C121" s="65"/>
      <c r="D121" s="65"/>
      <c r="E121" s="111"/>
      <c r="F121" s="111"/>
      <c r="G121" s="111"/>
      <c r="H121" s="111"/>
      <c r="I121" s="111"/>
      <c r="J121" s="111"/>
      <c r="K121" s="111"/>
      <c r="L121" s="109"/>
      <c r="M121" s="104"/>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2"/>
      <c r="AI121" s="84"/>
      <c r="AJ121" s="84"/>
      <c r="AK121" s="84"/>
      <c r="AL121" s="84"/>
      <c r="AM121" s="57"/>
    </row>
    <row r="122" spans="1:39" ht="12" customHeight="1">
      <c r="A122" s="61"/>
      <c r="B122" s="102"/>
      <c r="C122" s="65"/>
      <c r="D122" s="65"/>
      <c r="E122" s="111"/>
      <c r="F122" s="111"/>
      <c r="G122" s="111"/>
      <c r="H122" s="111"/>
      <c r="I122" s="111"/>
      <c r="J122" s="111"/>
      <c r="K122" s="111"/>
      <c r="L122" s="109"/>
      <c r="M122" s="104"/>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2"/>
      <c r="AI122" s="84"/>
      <c r="AJ122" s="84"/>
      <c r="AK122" s="84"/>
      <c r="AL122" s="84"/>
      <c r="AM122" s="57"/>
    </row>
    <row r="123" spans="1:39" ht="12" customHeight="1">
      <c r="A123" s="61"/>
      <c r="B123" s="102"/>
      <c r="C123" s="65"/>
      <c r="D123" s="65"/>
      <c r="E123" s="111"/>
      <c r="F123" s="111"/>
      <c r="G123" s="111"/>
      <c r="H123" s="111"/>
      <c r="I123" s="111"/>
      <c r="J123" s="111"/>
      <c r="K123" s="111"/>
      <c r="L123" s="109"/>
      <c r="M123" s="104"/>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2"/>
      <c r="AI123" s="84"/>
      <c r="AJ123" s="84"/>
      <c r="AK123" s="84"/>
      <c r="AL123" s="84"/>
      <c r="AM123" s="57"/>
    </row>
    <row r="124" spans="1:39" ht="12" customHeight="1">
      <c r="A124" s="61"/>
      <c r="B124" s="102"/>
      <c r="C124" s="65"/>
      <c r="D124" s="65"/>
      <c r="E124" s="111"/>
      <c r="F124" s="111"/>
      <c r="G124" s="111"/>
      <c r="H124" s="111"/>
      <c r="I124" s="111"/>
      <c r="J124" s="111"/>
      <c r="K124" s="111"/>
      <c r="L124" s="109"/>
      <c r="M124" s="104"/>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2"/>
      <c r="AI124" s="84"/>
      <c r="AJ124" s="84"/>
      <c r="AK124" s="84"/>
      <c r="AL124" s="84"/>
      <c r="AM124" s="57"/>
    </row>
    <row r="125" spans="1:39" ht="12" customHeight="1">
      <c r="A125" s="61"/>
      <c r="B125" s="102"/>
      <c r="C125" s="65"/>
      <c r="D125" s="65"/>
      <c r="E125" s="111"/>
      <c r="F125" s="111"/>
      <c r="G125" s="111"/>
      <c r="H125" s="111"/>
      <c r="I125" s="111"/>
      <c r="J125" s="111"/>
      <c r="K125" s="111"/>
      <c r="L125" s="109"/>
      <c r="M125" s="104"/>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2"/>
      <c r="AI125" s="84"/>
      <c r="AJ125" s="84"/>
      <c r="AK125" s="84"/>
      <c r="AL125" s="84"/>
      <c r="AM125" s="57"/>
    </row>
    <row r="126" spans="1:39" ht="12" customHeight="1">
      <c r="A126" s="61"/>
      <c r="B126" s="102"/>
      <c r="C126" s="65"/>
      <c r="D126" s="65"/>
      <c r="E126" s="111"/>
      <c r="F126" s="111"/>
      <c r="G126" s="111"/>
      <c r="H126" s="111"/>
      <c r="I126" s="111"/>
      <c r="J126" s="111"/>
      <c r="K126" s="111"/>
      <c r="L126" s="109"/>
      <c r="M126" s="104"/>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2"/>
      <c r="AI126" s="84"/>
      <c r="AJ126" s="84"/>
      <c r="AK126" s="84"/>
      <c r="AL126" s="84"/>
      <c r="AM126" s="57"/>
    </row>
    <row r="127" spans="1:39" ht="12" customHeight="1">
      <c r="A127" s="61"/>
      <c r="B127" s="102"/>
      <c r="C127" s="65"/>
      <c r="D127" s="65"/>
      <c r="E127" s="111"/>
      <c r="F127" s="111"/>
      <c r="G127" s="111"/>
      <c r="H127" s="111"/>
      <c r="I127" s="111"/>
      <c r="J127" s="111"/>
      <c r="K127" s="111"/>
      <c r="L127" s="109"/>
      <c r="M127" s="104"/>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2"/>
      <c r="AI127" s="84"/>
      <c r="AJ127" s="84"/>
      <c r="AK127" s="84"/>
      <c r="AL127" s="84"/>
      <c r="AM127" s="57"/>
    </row>
    <row r="128" spans="1:39" ht="12" customHeight="1">
      <c r="A128" s="61"/>
      <c r="B128" s="102"/>
      <c r="C128" s="65"/>
      <c r="D128" s="65"/>
      <c r="E128" s="111"/>
      <c r="F128" s="111"/>
      <c r="G128" s="111"/>
      <c r="H128" s="111"/>
      <c r="I128" s="111"/>
      <c r="J128" s="111"/>
      <c r="K128" s="111"/>
      <c r="L128" s="109"/>
      <c r="M128" s="104"/>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2"/>
      <c r="AI128" s="84"/>
      <c r="AJ128" s="84"/>
      <c r="AK128" s="84"/>
      <c r="AL128" s="84"/>
      <c r="AM128" s="57"/>
    </row>
    <row r="129" spans="1:39" ht="12" customHeight="1">
      <c r="A129" s="61"/>
      <c r="B129" s="102"/>
      <c r="C129" s="65"/>
      <c r="D129" s="65"/>
      <c r="E129" s="111"/>
      <c r="F129" s="111"/>
      <c r="G129" s="111"/>
      <c r="H129" s="111"/>
      <c r="I129" s="111"/>
      <c r="J129" s="111"/>
      <c r="K129" s="111"/>
      <c r="L129" s="109"/>
      <c r="M129" s="104"/>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2"/>
      <c r="AI129" s="84"/>
      <c r="AJ129" s="84"/>
      <c r="AK129" s="84"/>
      <c r="AL129" s="84"/>
      <c r="AM129" s="57"/>
    </row>
    <row r="130" spans="1:39" ht="12" customHeight="1">
      <c r="A130" s="61"/>
      <c r="B130" s="102"/>
      <c r="C130" s="65"/>
      <c r="D130" s="65"/>
      <c r="E130" s="111"/>
      <c r="F130" s="111"/>
      <c r="G130" s="111"/>
      <c r="H130" s="111"/>
      <c r="I130" s="111"/>
      <c r="J130" s="111"/>
      <c r="K130" s="111"/>
      <c r="L130" s="109"/>
      <c r="M130" s="104"/>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2"/>
      <c r="AI130" s="84"/>
      <c r="AJ130" s="84"/>
      <c r="AK130" s="84"/>
      <c r="AL130" s="84"/>
      <c r="AM130" s="57"/>
    </row>
    <row r="131" spans="1:39" ht="12" customHeight="1">
      <c r="A131" s="61"/>
      <c r="B131" s="328"/>
      <c r="C131" s="299"/>
      <c r="D131" s="299"/>
      <c r="E131" s="329"/>
      <c r="F131" s="329"/>
      <c r="G131" s="329"/>
      <c r="H131" s="329"/>
      <c r="I131" s="329"/>
      <c r="J131" s="329"/>
      <c r="K131" s="329"/>
      <c r="L131" s="330"/>
      <c r="M131" s="331"/>
      <c r="N131" s="329"/>
      <c r="O131" s="329"/>
      <c r="P131" s="329"/>
      <c r="Q131" s="329"/>
      <c r="R131" s="329"/>
      <c r="S131" s="329"/>
      <c r="T131" s="329"/>
      <c r="U131" s="329"/>
      <c r="V131" s="329"/>
      <c r="W131" s="329"/>
      <c r="X131" s="329"/>
      <c r="Y131" s="329"/>
      <c r="Z131" s="329"/>
      <c r="AA131" s="329"/>
      <c r="AB131" s="329"/>
      <c r="AC131" s="329"/>
      <c r="AD131" s="329"/>
      <c r="AE131" s="329"/>
      <c r="AF131" s="329"/>
      <c r="AG131" s="329"/>
      <c r="AH131" s="332"/>
      <c r="AI131" s="84"/>
      <c r="AJ131" s="84"/>
      <c r="AK131" s="84"/>
      <c r="AL131" s="84"/>
      <c r="AM131" s="57"/>
    </row>
    <row r="132" spans="1:39" ht="12" customHeight="1">
      <c r="A132" s="61"/>
      <c r="B132" s="57"/>
      <c r="C132" s="60"/>
      <c r="D132" s="60"/>
      <c r="E132" s="84"/>
      <c r="F132" s="84"/>
      <c r="G132" s="84"/>
      <c r="H132" s="84"/>
      <c r="I132" s="84"/>
      <c r="J132" s="84"/>
      <c r="K132" s="84"/>
      <c r="L132" s="70"/>
      <c r="M132" s="51"/>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57"/>
    </row>
    <row r="133" ht="13.5">
      <c r="AH133" s="49">
        <f>'実施計画書（H25年基準）'!$AH$1</f>
      </c>
    </row>
    <row r="134" ht="15" customHeight="1">
      <c r="AH134" s="397" t="s">
        <v>412</v>
      </c>
    </row>
    <row r="135" spans="1:39" ht="15" customHeight="1">
      <c r="A135" s="74"/>
      <c r="B135" s="57"/>
      <c r="C135" s="57"/>
      <c r="D135" s="57"/>
      <c r="E135" s="57"/>
      <c r="F135" s="57"/>
      <c r="G135" s="57"/>
      <c r="H135" s="57"/>
      <c r="I135" s="57"/>
      <c r="J135" s="57"/>
      <c r="K135" s="57"/>
      <c r="L135" s="57"/>
      <c r="M135" s="57"/>
      <c r="N135" s="57"/>
      <c r="O135" s="57"/>
      <c r="P135" s="57"/>
      <c r="Q135" s="57"/>
      <c r="R135" s="57"/>
      <c r="S135" s="57"/>
      <c r="T135" s="57"/>
      <c r="U135" s="57"/>
      <c r="V135" s="57"/>
      <c r="W135" s="57"/>
      <c r="X135" s="128"/>
      <c r="Y135" s="128"/>
      <c r="Z135" s="128"/>
      <c r="AA135" s="128"/>
      <c r="AB135" s="128"/>
      <c r="AC135" s="128"/>
      <c r="AD135" s="128"/>
      <c r="AE135" s="128"/>
      <c r="AF135" s="128"/>
      <c r="AG135" s="128"/>
      <c r="AH135" s="397"/>
      <c r="AI135" s="57"/>
      <c r="AJ135" s="57"/>
      <c r="AK135" s="57"/>
      <c r="AL135" s="57"/>
      <c r="AM135" s="57"/>
    </row>
    <row r="136" spans="1:39" ht="21.75" customHeight="1">
      <c r="A136" s="58" t="s">
        <v>475</v>
      </c>
      <c r="B136" s="81" t="s">
        <v>602</v>
      </c>
      <c r="C136" s="57"/>
      <c r="D136" s="57"/>
      <c r="E136" s="57"/>
      <c r="F136" s="57"/>
      <c r="G136" s="57"/>
      <c r="H136" s="57"/>
      <c r="I136" s="90"/>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6" ht="8.25" customHeight="1">
      <c r="A137" s="51"/>
      <c r="B137" s="50"/>
      <c r="C137" s="57"/>
      <c r="D137" s="57"/>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51"/>
      <c r="AI137" s="51"/>
      <c r="AJ137" s="51"/>
    </row>
    <row r="138" spans="1:36" ht="18" customHeight="1">
      <c r="A138" s="401" t="s">
        <v>272</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row>
    <row r="139" spans="1:36" ht="3"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row>
    <row r="140" spans="1:36" ht="8.25" customHeight="1">
      <c r="A140" s="51"/>
      <c r="B140" s="129"/>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30"/>
      <c r="AI140" s="51"/>
      <c r="AJ140" s="51"/>
    </row>
    <row r="141" spans="1:36" ht="21.75" customHeight="1">
      <c r="A141" s="51"/>
      <c r="B141" s="131"/>
      <c r="C141" s="51"/>
      <c r="D141" s="333"/>
      <c r="E141" s="333"/>
      <c r="F141" s="717" t="s">
        <v>611</v>
      </c>
      <c r="G141" s="717"/>
      <c r="H141" s="717"/>
      <c r="I141" s="717"/>
      <c r="J141" s="717"/>
      <c r="K141" s="717"/>
      <c r="L141" s="717"/>
      <c r="M141" s="717"/>
      <c r="N141" s="718">
        <f>IF(R39=0,"",R39)</f>
      </c>
      <c r="O141" s="719"/>
      <c r="P141" s="719"/>
      <c r="Q141" s="719"/>
      <c r="R141" s="719"/>
      <c r="S141" s="719"/>
      <c r="T141" s="719"/>
      <c r="U141" s="720"/>
      <c r="V141" s="721" t="s">
        <v>476</v>
      </c>
      <c r="W141" s="722"/>
      <c r="X141" s="722"/>
      <c r="Y141" s="402"/>
      <c r="Z141" s="362" t="s">
        <v>414</v>
      </c>
      <c r="AA141" s="51"/>
      <c r="AB141" s="51"/>
      <c r="AC141" s="51"/>
      <c r="AD141" s="51"/>
      <c r="AE141" s="51"/>
      <c r="AF141" s="51"/>
      <c r="AG141" s="51"/>
      <c r="AH141" s="132"/>
      <c r="AI141" s="51"/>
      <c r="AJ141" s="51"/>
    </row>
    <row r="142" spans="1:36" ht="7.5" customHeight="1">
      <c r="A142" s="51"/>
      <c r="B142" s="131"/>
      <c r="C142" s="51"/>
      <c r="D142" s="333"/>
      <c r="E142" s="333"/>
      <c r="F142" s="333"/>
      <c r="G142" s="295"/>
      <c r="H142" s="295"/>
      <c r="I142" s="295"/>
      <c r="J142" s="295"/>
      <c r="K142" s="295"/>
      <c r="L142" s="295"/>
      <c r="M142" s="295"/>
      <c r="N142" s="295"/>
      <c r="O142" s="51"/>
      <c r="P142" s="51"/>
      <c r="Q142" s="51"/>
      <c r="R142" s="333"/>
      <c r="S142" s="333"/>
      <c r="T142" s="333"/>
      <c r="U142" s="333"/>
      <c r="V142" s="333"/>
      <c r="W142" s="51"/>
      <c r="X142" s="51"/>
      <c r="Y142" s="51"/>
      <c r="Z142" s="128"/>
      <c r="AA142" s="51"/>
      <c r="AB142" s="51"/>
      <c r="AC142" s="51"/>
      <c r="AD142" s="51"/>
      <c r="AE142" s="51"/>
      <c r="AF142" s="51"/>
      <c r="AG142" s="51"/>
      <c r="AH142" s="132"/>
      <c r="AI142" s="51"/>
      <c r="AJ142" s="51"/>
    </row>
    <row r="143" spans="1:36" ht="21.75" customHeight="1">
      <c r="A143" s="51"/>
      <c r="B143" s="131"/>
      <c r="C143" s="51"/>
      <c r="D143" s="333"/>
      <c r="E143" s="333"/>
      <c r="F143" s="717" t="s">
        <v>477</v>
      </c>
      <c r="G143" s="717"/>
      <c r="H143" s="717"/>
      <c r="I143" s="717"/>
      <c r="J143" s="717"/>
      <c r="K143" s="717"/>
      <c r="L143" s="717"/>
      <c r="M143" s="717"/>
      <c r="N143" s="723"/>
      <c r="O143" s="724"/>
      <c r="P143" s="724"/>
      <c r="Q143" s="724"/>
      <c r="R143" s="724"/>
      <c r="S143" s="724"/>
      <c r="T143" s="724"/>
      <c r="U143" s="725"/>
      <c r="V143" s="721" t="s">
        <v>478</v>
      </c>
      <c r="W143" s="722"/>
      <c r="X143" s="722"/>
      <c r="Y143" s="402"/>
      <c r="Z143" s="362" t="s">
        <v>375</v>
      </c>
      <c r="AA143" s="363"/>
      <c r="AB143" s="51"/>
      <c r="AC143" s="51"/>
      <c r="AD143" s="51"/>
      <c r="AE143" s="51"/>
      <c r="AF143" s="51"/>
      <c r="AG143" s="51"/>
      <c r="AH143" s="132"/>
      <c r="AI143" s="51"/>
      <c r="AJ143" s="51"/>
    </row>
    <row r="144" spans="1:36" ht="7.5" customHeight="1">
      <c r="A144" s="51"/>
      <c r="B144" s="131"/>
      <c r="C144" s="51"/>
      <c r="D144" s="333"/>
      <c r="E144" s="333"/>
      <c r="F144" s="333"/>
      <c r="G144" s="295"/>
      <c r="H144" s="295"/>
      <c r="I144" s="295"/>
      <c r="J144" s="295"/>
      <c r="K144" s="295"/>
      <c r="L144" s="295"/>
      <c r="M144" s="295"/>
      <c r="N144" s="295"/>
      <c r="O144" s="51"/>
      <c r="P144" s="51"/>
      <c r="Q144" s="51"/>
      <c r="R144" s="333"/>
      <c r="S144" s="333"/>
      <c r="T144" s="333"/>
      <c r="U144" s="333"/>
      <c r="V144" s="333"/>
      <c r="W144" s="51"/>
      <c r="X144" s="51"/>
      <c r="Y144" s="51"/>
      <c r="Z144" s="128"/>
      <c r="AA144" s="51"/>
      <c r="AB144" s="51"/>
      <c r="AC144" s="51"/>
      <c r="AD144" s="51"/>
      <c r="AE144" s="51"/>
      <c r="AF144" s="51"/>
      <c r="AG144" s="51"/>
      <c r="AH144" s="132"/>
      <c r="AI144" s="51"/>
      <c r="AJ144" s="51"/>
    </row>
    <row r="145" spans="1:36" ht="21.75" customHeight="1">
      <c r="A145" s="51"/>
      <c r="B145" s="131"/>
      <c r="C145" s="51"/>
      <c r="D145" s="333"/>
      <c r="E145" s="333"/>
      <c r="F145" s="717" t="s">
        <v>376</v>
      </c>
      <c r="G145" s="717"/>
      <c r="H145" s="717"/>
      <c r="I145" s="717"/>
      <c r="J145" s="717"/>
      <c r="K145" s="717"/>
      <c r="L145" s="717"/>
      <c r="M145" s="717"/>
      <c r="N145" s="723"/>
      <c r="O145" s="724"/>
      <c r="P145" s="724"/>
      <c r="Q145" s="724"/>
      <c r="R145" s="724"/>
      <c r="S145" s="724"/>
      <c r="T145" s="724"/>
      <c r="U145" s="725"/>
      <c r="V145" s="721" t="s">
        <v>479</v>
      </c>
      <c r="W145" s="735"/>
      <c r="X145" s="735"/>
      <c r="Y145" s="735"/>
      <c r="Z145" s="362" t="s">
        <v>375</v>
      </c>
      <c r="AA145" s="51"/>
      <c r="AB145" s="51"/>
      <c r="AC145" s="51"/>
      <c r="AD145" s="51"/>
      <c r="AE145" s="51"/>
      <c r="AF145" s="51"/>
      <c r="AG145" s="51"/>
      <c r="AH145" s="132"/>
      <c r="AI145" s="51"/>
      <c r="AJ145" s="51"/>
    </row>
    <row r="146" spans="1:36" ht="7.5" customHeight="1">
      <c r="A146" s="51"/>
      <c r="B146" s="131"/>
      <c r="C146" s="51"/>
      <c r="D146" s="333"/>
      <c r="E146" s="333"/>
      <c r="F146" s="333"/>
      <c r="G146" s="295"/>
      <c r="H146" s="295"/>
      <c r="I146" s="295"/>
      <c r="J146" s="295"/>
      <c r="K146" s="295"/>
      <c r="L146" s="295"/>
      <c r="M146" s="295"/>
      <c r="N146" s="295"/>
      <c r="O146" s="51"/>
      <c r="P146" s="51"/>
      <c r="Q146" s="51"/>
      <c r="R146" s="333"/>
      <c r="S146" s="333"/>
      <c r="T146" s="333"/>
      <c r="U146" s="333"/>
      <c r="V146" s="333"/>
      <c r="W146" s="51"/>
      <c r="X146" s="51"/>
      <c r="Y146" s="51"/>
      <c r="Z146" s="128"/>
      <c r="AA146" s="51"/>
      <c r="AB146" s="51"/>
      <c r="AC146" s="51"/>
      <c r="AD146" s="51"/>
      <c r="AE146" s="51"/>
      <c r="AF146" s="51"/>
      <c r="AG146" s="51"/>
      <c r="AH146" s="132"/>
      <c r="AI146" s="51"/>
      <c r="AJ146" s="51"/>
    </row>
    <row r="147" spans="1:36" ht="21.75" customHeight="1">
      <c r="A147" s="51"/>
      <c r="B147" s="131"/>
      <c r="C147" s="51"/>
      <c r="D147" s="333"/>
      <c r="E147" s="333"/>
      <c r="F147" s="717" t="s">
        <v>377</v>
      </c>
      <c r="G147" s="717"/>
      <c r="H147" s="717"/>
      <c r="I147" s="717"/>
      <c r="J147" s="717"/>
      <c r="K147" s="717"/>
      <c r="L147" s="717"/>
      <c r="M147" s="717"/>
      <c r="N147" s="723"/>
      <c r="O147" s="724"/>
      <c r="P147" s="724"/>
      <c r="Q147" s="724"/>
      <c r="R147" s="724"/>
      <c r="S147" s="724"/>
      <c r="T147" s="724"/>
      <c r="U147" s="725"/>
      <c r="V147" s="721" t="s">
        <v>479</v>
      </c>
      <c r="W147" s="722"/>
      <c r="X147" s="722"/>
      <c r="Y147" s="722"/>
      <c r="Z147" s="362" t="s">
        <v>375</v>
      </c>
      <c r="AA147" s="51"/>
      <c r="AB147" s="51"/>
      <c r="AC147" s="51"/>
      <c r="AD147" s="51"/>
      <c r="AE147" s="51"/>
      <c r="AF147" s="51"/>
      <c r="AG147" s="51"/>
      <c r="AH147" s="132"/>
      <c r="AI147" s="51"/>
      <c r="AJ147" s="51"/>
    </row>
    <row r="148" spans="1:36" ht="7.5" customHeight="1">
      <c r="A148" s="51"/>
      <c r="B148" s="364"/>
      <c r="C148" s="72"/>
      <c r="D148" s="365"/>
      <c r="E148" s="365"/>
      <c r="F148" s="365"/>
      <c r="G148" s="366"/>
      <c r="H148" s="366"/>
      <c r="I148" s="366"/>
      <c r="J148" s="366"/>
      <c r="K148" s="366"/>
      <c r="L148" s="366"/>
      <c r="M148" s="366"/>
      <c r="N148" s="366"/>
      <c r="O148" s="72"/>
      <c r="P148" s="72"/>
      <c r="Q148" s="72"/>
      <c r="R148" s="365"/>
      <c r="S148" s="365"/>
      <c r="T148" s="365"/>
      <c r="U148" s="365"/>
      <c r="V148" s="365"/>
      <c r="W148" s="72"/>
      <c r="X148" s="72"/>
      <c r="Y148" s="72"/>
      <c r="Z148" s="367"/>
      <c r="AA148" s="72"/>
      <c r="AB148" s="72"/>
      <c r="AC148" s="72"/>
      <c r="AD148" s="72"/>
      <c r="AE148" s="72"/>
      <c r="AF148" s="72"/>
      <c r="AG148" s="72"/>
      <c r="AH148" s="133"/>
      <c r="AI148" s="51"/>
      <c r="AJ148" s="51"/>
    </row>
    <row r="149" spans="1:36" ht="16.5" customHeight="1">
      <c r="A149" s="51"/>
      <c r="B149" s="51"/>
      <c r="C149" s="51"/>
      <c r="D149" s="333"/>
      <c r="E149" s="333"/>
      <c r="F149" s="333"/>
      <c r="G149" s="295"/>
      <c r="H149" s="295"/>
      <c r="I149" s="295"/>
      <c r="J149" s="295"/>
      <c r="K149" s="295"/>
      <c r="L149" s="295"/>
      <c r="M149" s="295"/>
      <c r="N149" s="295"/>
      <c r="O149" s="51"/>
      <c r="P149" s="51"/>
      <c r="Q149" s="51"/>
      <c r="R149" s="333"/>
      <c r="S149" s="333"/>
      <c r="T149" s="333"/>
      <c r="U149" s="333"/>
      <c r="V149" s="333"/>
      <c r="W149" s="51"/>
      <c r="X149" s="51"/>
      <c r="Y149" s="51"/>
      <c r="Z149" s="128"/>
      <c r="AA149" s="51"/>
      <c r="AB149" s="51"/>
      <c r="AC149" s="51"/>
      <c r="AD149" s="51"/>
      <c r="AE149" s="51"/>
      <c r="AF149" s="51"/>
      <c r="AG149" s="51"/>
      <c r="AH149" s="51"/>
      <c r="AI149" s="51"/>
      <c r="AJ149" s="51"/>
    </row>
    <row r="150" spans="1:36" ht="21.75" customHeight="1">
      <c r="A150" s="401" t="s">
        <v>601</v>
      </c>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row>
    <row r="151" spans="1:36" ht="21.75" customHeight="1">
      <c r="A151" s="50"/>
      <c r="B151" s="334" t="s">
        <v>273</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H151" s="51"/>
      <c r="AI151" s="51"/>
      <c r="AJ151" s="51"/>
    </row>
    <row r="152" spans="1:36" s="86" customFormat="1" ht="32.25" customHeight="1">
      <c r="A152" s="134"/>
      <c r="B152" s="726" t="s">
        <v>115</v>
      </c>
      <c r="C152" s="726"/>
      <c r="D152" s="726"/>
      <c r="E152" s="726"/>
      <c r="F152" s="726"/>
      <c r="G152" s="726"/>
      <c r="H152" s="726"/>
      <c r="I152" s="726"/>
      <c r="J152" s="726"/>
      <c r="K152" s="727" t="s">
        <v>415</v>
      </c>
      <c r="L152" s="727"/>
      <c r="M152" s="727"/>
      <c r="N152" s="727"/>
      <c r="O152" s="727"/>
      <c r="P152" s="727"/>
      <c r="Q152" s="727"/>
      <c r="R152" s="727"/>
      <c r="S152" s="727"/>
      <c r="T152" s="727"/>
      <c r="U152" s="727"/>
      <c r="V152" s="727"/>
      <c r="W152" s="727"/>
      <c r="X152" s="727"/>
      <c r="Y152" s="728"/>
      <c r="Z152" s="729" t="s">
        <v>274</v>
      </c>
      <c r="AA152" s="730"/>
      <c r="AB152" s="731"/>
      <c r="AC152" s="732" t="s">
        <v>480</v>
      </c>
      <c r="AD152" s="733"/>
      <c r="AE152" s="734"/>
      <c r="AF152" s="732" t="s">
        <v>378</v>
      </c>
      <c r="AG152" s="733"/>
      <c r="AH152" s="734"/>
      <c r="AI152" s="135"/>
      <c r="AJ152" s="135"/>
    </row>
    <row r="153" spans="1:36" s="86" customFormat="1" ht="22.5" customHeight="1">
      <c r="A153" s="134"/>
      <c r="B153" s="598" t="s">
        <v>116</v>
      </c>
      <c r="C153" s="598"/>
      <c r="D153" s="598"/>
      <c r="E153" s="598"/>
      <c r="F153" s="598"/>
      <c r="G153" s="598"/>
      <c r="H153" s="598"/>
      <c r="I153" s="598"/>
      <c r="J153" s="598"/>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135"/>
      <c r="AJ153" s="135"/>
    </row>
    <row r="154" spans="1:36" s="86" customFormat="1" ht="22.5" customHeight="1">
      <c r="A154" s="134"/>
      <c r="B154" s="598"/>
      <c r="C154" s="598"/>
      <c r="D154" s="598"/>
      <c r="E154" s="598"/>
      <c r="F154" s="598"/>
      <c r="G154" s="598"/>
      <c r="H154" s="598"/>
      <c r="I154" s="598"/>
      <c r="J154" s="598"/>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135"/>
      <c r="AJ154" s="135"/>
    </row>
    <row r="155" spans="1:36" s="86" customFormat="1" ht="22.5" customHeight="1">
      <c r="A155" s="134"/>
      <c r="B155" s="598"/>
      <c r="C155" s="598"/>
      <c r="D155" s="598"/>
      <c r="E155" s="598"/>
      <c r="F155" s="598"/>
      <c r="G155" s="598"/>
      <c r="H155" s="598"/>
      <c r="I155" s="598"/>
      <c r="J155" s="598"/>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135"/>
      <c r="AJ155" s="135"/>
    </row>
    <row r="156" spans="1:36" s="86" customFormat="1" ht="22.5" customHeight="1">
      <c r="A156" s="134"/>
      <c r="B156" s="726" t="s">
        <v>276</v>
      </c>
      <c r="C156" s="726"/>
      <c r="D156" s="726"/>
      <c r="E156" s="726"/>
      <c r="F156" s="726"/>
      <c r="G156" s="726"/>
      <c r="H156" s="726"/>
      <c r="I156" s="726"/>
      <c r="J156" s="72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135"/>
      <c r="AJ156" s="135"/>
    </row>
    <row r="157" spans="1:36" s="86" customFormat="1" ht="22.5" customHeight="1">
      <c r="A157" s="134"/>
      <c r="B157" s="726"/>
      <c r="C157" s="726"/>
      <c r="D157" s="726"/>
      <c r="E157" s="726"/>
      <c r="F157" s="726"/>
      <c r="G157" s="726"/>
      <c r="H157" s="726"/>
      <c r="I157" s="726"/>
      <c r="J157" s="72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135"/>
      <c r="AJ157" s="135"/>
    </row>
    <row r="158" spans="1:36" s="86" customFormat="1" ht="22.5" customHeight="1">
      <c r="A158" s="134"/>
      <c r="B158" s="726"/>
      <c r="C158" s="726"/>
      <c r="D158" s="726"/>
      <c r="E158" s="726"/>
      <c r="F158" s="726"/>
      <c r="G158" s="726"/>
      <c r="H158" s="726"/>
      <c r="I158" s="726"/>
      <c r="J158" s="72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135"/>
      <c r="AJ158" s="135"/>
    </row>
    <row r="159" spans="1:36" s="86" customFormat="1" ht="22.5" customHeight="1">
      <c r="A159" s="134"/>
      <c r="B159" s="736" t="s">
        <v>117</v>
      </c>
      <c r="C159" s="737"/>
      <c r="D159" s="738"/>
      <c r="E159" s="726" t="s">
        <v>118</v>
      </c>
      <c r="F159" s="726"/>
      <c r="G159" s="726"/>
      <c r="H159" s="726"/>
      <c r="I159" s="726"/>
      <c r="J159" s="72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135"/>
      <c r="AJ159" s="135"/>
    </row>
    <row r="160" spans="1:36" s="86" customFormat="1" ht="22.5" customHeight="1">
      <c r="A160" s="134"/>
      <c r="B160" s="739"/>
      <c r="C160" s="740"/>
      <c r="D160" s="741"/>
      <c r="E160" s="726"/>
      <c r="F160" s="726"/>
      <c r="G160" s="726"/>
      <c r="H160" s="726"/>
      <c r="I160" s="726"/>
      <c r="J160" s="72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135"/>
      <c r="AJ160" s="135"/>
    </row>
    <row r="161" spans="1:36" s="86" customFormat="1" ht="22.5" customHeight="1">
      <c r="A161" s="134"/>
      <c r="B161" s="739"/>
      <c r="C161" s="740"/>
      <c r="D161" s="741"/>
      <c r="E161" s="726"/>
      <c r="F161" s="726"/>
      <c r="G161" s="726"/>
      <c r="H161" s="726"/>
      <c r="I161" s="726"/>
      <c r="J161" s="72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135"/>
      <c r="AJ161" s="135"/>
    </row>
    <row r="162" spans="1:36" s="86" customFormat="1" ht="22.5" customHeight="1">
      <c r="A162" s="134"/>
      <c r="B162" s="739"/>
      <c r="C162" s="740"/>
      <c r="D162" s="741"/>
      <c r="E162" s="726"/>
      <c r="F162" s="726"/>
      <c r="G162" s="726"/>
      <c r="H162" s="726"/>
      <c r="I162" s="726"/>
      <c r="J162" s="72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135"/>
      <c r="AJ162" s="135"/>
    </row>
    <row r="163" spans="1:36" s="86" customFormat="1" ht="22.5" customHeight="1">
      <c r="A163" s="134"/>
      <c r="B163" s="739"/>
      <c r="C163" s="740"/>
      <c r="D163" s="741"/>
      <c r="E163" s="745" t="s">
        <v>119</v>
      </c>
      <c r="F163" s="746"/>
      <c r="G163" s="746"/>
      <c r="H163" s="746"/>
      <c r="I163" s="746"/>
      <c r="J163" s="747"/>
      <c r="K163" s="596"/>
      <c r="L163" s="596"/>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135"/>
      <c r="AJ163" s="135"/>
    </row>
    <row r="164" spans="1:36" s="86" customFormat="1" ht="22.5" customHeight="1">
      <c r="A164" s="134"/>
      <c r="B164" s="742"/>
      <c r="C164" s="743"/>
      <c r="D164" s="744"/>
      <c r="E164" s="748"/>
      <c r="F164" s="749"/>
      <c r="G164" s="749"/>
      <c r="H164" s="749"/>
      <c r="I164" s="749"/>
      <c r="J164" s="750"/>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135"/>
      <c r="AJ164" s="135"/>
    </row>
    <row r="165" spans="1:36" s="86" customFormat="1" ht="22.5" customHeight="1">
      <c r="A165" s="134"/>
      <c r="B165" s="726" t="s">
        <v>120</v>
      </c>
      <c r="C165" s="726"/>
      <c r="D165" s="726"/>
      <c r="E165" s="752" t="s">
        <v>121</v>
      </c>
      <c r="F165" s="753"/>
      <c r="G165" s="753"/>
      <c r="H165" s="753"/>
      <c r="I165" s="753"/>
      <c r="J165" s="754"/>
      <c r="K165" s="596"/>
      <c r="L165" s="596"/>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135"/>
      <c r="AJ165" s="135"/>
    </row>
    <row r="166" spans="1:36" s="86" customFormat="1" ht="22.5" customHeight="1">
      <c r="A166" s="134"/>
      <c r="B166" s="726"/>
      <c r="C166" s="726"/>
      <c r="D166" s="726"/>
      <c r="E166" s="755"/>
      <c r="F166" s="756"/>
      <c r="G166" s="756"/>
      <c r="H166" s="756"/>
      <c r="I166" s="756"/>
      <c r="J166" s="757"/>
      <c r="K166" s="596"/>
      <c r="L166" s="596"/>
      <c r="M166" s="596"/>
      <c r="N166" s="596"/>
      <c r="O166" s="596"/>
      <c r="P166" s="596"/>
      <c r="Q166" s="596"/>
      <c r="R166" s="596"/>
      <c r="S166" s="596"/>
      <c r="T166" s="596"/>
      <c r="U166" s="596"/>
      <c r="V166" s="596"/>
      <c r="W166" s="596"/>
      <c r="X166" s="596"/>
      <c r="Y166" s="596"/>
      <c r="Z166" s="596"/>
      <c r="AA166" s="596"/>
      <c r="AB166" s="596"/>
      <c r="AC166" s="596"/>
      <c r="AD166" s="596"/>
      <c r="AE166" s="596"/>
      <c r="AF166" s="596"/>
      <c r="AG166" s="596"/>
      <c r="AH166" s="596"/>
      <c r="AI166" s="135"/>
      <c r="AJ166" s="135"/>
    </row>
    <row r="167" spans="1:36" s="86" customFormat="1" ht="22.5" customHeight="1">
      <c r="A167" s="134"/>
      <c r="B167" s="726"/>
      <c r="C167" s="726"/>
      <c r="D167" s="726"/>
      <c r="E167" s="726" t="s">
        <v>277</v>
      </c>
      <c r="F167" s="726"/>
      <c r="G167" s="726"/>
      <c r="H167" s="726"/>
      <c r="I167" s="726"/>
      <c r="J167" s="726"/>
      <c r="K167" s="596"/>
      <c r="L167" s="596"/>
      <c r="M167" s="596"/>
      <c r="N167" s="596"/>
      <c r="O167" s="596"/>
      <c r="P167" s="596"/>
      <c r="Q167" s="596"/>
      <c r="R167" s="596"/>
      <c r="S167" s="596"/>
      <c r="T167" s="596"/>
      <c r="U167" s="596"/>
      <c r="V167" s="596"/>
      <c r="W167" s="596"/>
      <c r="X167" s="596"/>
      <c r="Y167" s="596"/>
      <c r="Z167" s="596"/>
      <c r="AA167" s="596"/>
      <c r="AB167" s="596"/>
      <c r="AC167" s="596"/>
      <c r="AD167" s="596"/>
      <c r="AE167" s="596"/>
      <c r="AF167" s="596"/>
      <c r="AG167" s="596"/>
      <c r="AH167" s="596"/>
      <c r="AI167" s="135"/>
      <c r="AJ167" s="135"/>
    </row>
    <row r="168" spans="1:36" s="86" customFormat="1" ht="22.5" customHeight="1">
      <c r="A168" s="134"/>
      <c r="B168" s="726"/>
      <c r="C168" s="726"/>
      <c r="D168" s="726"/>
      <c r="E168" s="726"/>
      <c r="F168" s="726"/>
      <c r="G168" s="726"/>
      <c r="H168" s="726"/>
      <c r="I168" s="726"/>
      <c r="J168" s="726"/>
      <c r="K168" s="596"/>
      <c r="L168" s="596"/>
      <c r="M168" s="596"/>
      <c r="N168" s="596"/>
      <c r="O168" s="596"/>
      <c r="P168" s="596"/>
      <c r="Q168" s="596"/>
      <c r="R168" s="596"/>
      <c r="S168" s="596"/>
      <c r="T168" s="596"/>
      <c r="U168" s="596"/>
      <c r="V168" s="596"/>
      <c r="W168" s="596"/>
      <c r="X168" s="596"/>
      <c r="Y168" s="596"/>
      <c r="Z168" s="596"/>
      <c r="AA168" s="596"/>
      <c r="AB168" s="596"/>
      <c r="AC168" s="596"/>
      <c r="AD168" s="596"/>
      <c r="AE168" s="596"/>
      <c r="AF168" s="596"/>
      <c r="AG168" s="596"/>
      <c r="AH168" s="596"/>
      <c r="AI168" s="135"/>
      <c r="AJ168" s="135"/>
    </row>
    <row r="169" spans="1:36" s="86" customFormat="1" ht="22.5" customHeight="1">
      <c r="A169" s="134"/>
      <c r="B169" s="726"/>
      <c r="C169" s="726"/>
      <c r="D169" s="726"/>
      <c r="E169" s="726"/>
      <c r="F169" s="726"/>
      <c r="G169" s="726"/>
      <c r="H169" s="726"/>
      <c r="I169" s="726"/>
      <c r="J169" s="726"/>
      <c r="K169" s="596"/>
      <c r="L169" s="596"/>
      <c r="M169" s="596"/>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135"/>
      <c r="AJ169" s="135"/>
    </row>
    <row r="170" spans="1:36" s="86" customFormat="1" ht="22.5" customHeight="1">
      <c r="A170" s="134"/>
      <c r="B170" s="751"/>
      <c r="C170" s="751"/>
      <c r="D170" s="751"/>
      <c r="E170" s="751"/>
      <c r="F170" s="751"/>
      <c r="G170" s="751"/>
      <c r="H170" s="751"/>
      <c r="I170" s="751"/>
      <c r="J170" s="751"/>
      <c r="K170" s="758"/>
      <c r="L170" s="758"/>
      <c r="M170" s="758"/>
      <c r="N170" s="758"/>
      <c r="O170" s="758"/>
      <c r="P170" s="758"/>
      <c r="Q170" s="758"/>
      <c r="R170" s="758"/>
      <c r="S170" s="758"/>
      <c r="T170" s="758"/>
      <c r="U170" s="758"/>
      <c r="V170" s="758"/>
      <c r="W170" s="758"/>
      <c r="X170" s="758"/>
      <c r="Y170" s="758"/>
      <c r="Z170" s="758"/>
      <c r="AA170" s="758"/>
      <c r="AB170" s="758"/>
      <c r="AC170" s="758"/>
      <c r="AD170" s="758"/>
      <c r="AE170" s="758"/>
      <c r="AF170" s="758"/>
      <c r="AG170" s="758"/>
      <c r="AH170" s="758"/>
      <c r="AI170" s="135"/>
      <c r="AJ170" s="135"/>
    </row>
    <row r="171" spans="1:36" s="86" customFormat="1" ht="22.5" customHeight="1">
      <c r="A171" s="134"/>
      <c r="B171" s="726" t="s">
        <v>278</v>
      </c>
      <c r="C171" s="726"/>
      <c r="D171" s="726"/>
      <c r="E171" s="759" t="s">
        <v>121</v>
      </c>
      <c r="F171" s="759"/>
      <c r="G171" s="759"/>
      <c r="H171" s="759"/>
      <c r="I171" s="759"/>
      <c r="J171" s="759"/>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135"/>
      <c r="AJ171" s="135"/>
    </row>
    <row r="172" spans="1:36" s="86" customFormat="1" ht="22.5" customHeight="1">
      <c r="A172" s="134"/>
      <c r="B172" s="726"/>
      <c r="C172" s="726"/>
      <c r="D172" s="726"/>
      <c r="E172" s="760"/>
      <c r="F172" s="760"/>
      <c r="G172" s="760"/>
      <c r="H172" s="760"/>
      <c r="I172" s="760"/>
      <c r="J172" s="760"/>
      <c r="K172" s="758"/>
      <c r="L172" s="758"/>
      <c r="M172" s="758"/>
      <c r="N172" s="758"/>
      <c r="O172" s="758"/>
      <c r="P172" s="758"/>
      <c r="Q172" s="758"/>
      <c r="R172" s="758"/>
      <c r="S172" s="758"/>
      <c r="T172" s="758"/>
      <c r="U172" s="758"/>
      <c r="V172" s="758"/>
      <c r="W172" s="758"/>
      <c r="X172" s="758"/>
      <c r="Y172" s="758"/>
      <c r="Z172" s="758"/>
      <c r="AA172" s="758"/>
      <c r="AB172" s="758"/>
      <c r="AC172" s="763"/>
      <c r="AD172" s="763"/>
      <c r="AE172" s="763"/>
      <c r="AF172" s="758"/>
      <c r="AG172" s="758"/>
      <c r="AH172" s="758"/>
      <c r="AI172" s="135"/>
      <c r="AJ172" s="135"/>
    </row>
    <row r="173" spans="1:36" s="86" customFormat="1" ht="22.5" customHeight="1">
      <c r="A173" s="134"/>
      <c r="B173" s="726"/>
      <c r="C173" s="726"/>
      <c r="D173" s="726"/>
      <c r="E173" s="761" t="s">
        <v>379</v>
      </c>
      <c r="F173" s="761"/>
      <c r="G173" s="761"/>
      <c r="H173" s="761"/>
      <c r="I173" s="761"/>
      <c r="J173" s="761"/>
      <c r="K173" s="762"/>
      <c r="L173" s="762"/>
      <c r="M173" s="762"/>
      <c r="N173" s="762"/>
      <c r="O173" s="762"/>
      <c r="P173" s="762"/>
      <c r="Q173" s="762"/>
      <c r="R173" s="762"/>
      <c r="S173" s="762"/>
      <c r="T173" s="762"/>
      <c r="U173" s="762"/>
      <c r="V173" s="762"/>
      <c r="W173" s="762"/>
      <c r="X173" s="762"/>
      <c r="Y173" s="762"/>
      <c r="Z173" s="762"/>
      <c r="AA173" s="762"/>
      <c r="AB173" s="762"/>
      <c r="AC173" s="762"/>
      <c r="AD173" s="762"/>
      <c r="AE173" s="762"/>
      <c r="AF173" s="762"/>
      <c r="AG173" s="762"/>
      <c r="AH173" s="762"/>
      <c r="AI173" s="135"/>
      <c r="AJ173" s="135"/>
    </row>
    <row r="174" spans="1:36" s="86" customFormat="1" ht="22.5" customHeight="1">
      <c r="A174" s="134"/>
      <c r="B174" s="726"/>
      <c r="C174" s="726"/>
      <c r="D174" s="726"/>
      <c r="E174" s="759" t="s">
        <v>121</v>
      </c>
      <c r="F174" s="759"/>
      <c r="G174" s="759"/>
      <c r="H174" s="759"/>
      <c r="I174" s="759"/>
      <c r="J174" s="759"/>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135"/>
      <c r="AJ174" s="135"/>
    </row>
    <row r="175" spans="1:36" s="86" customFormat="1" ht="22.5" customHeight="1">
      <c r="A175" s="134"/>
      <c r="B175" s="726"/>
      <c r="C175" s="726"/>
      <c r="D175" s="726"/>
      <c r="E175" s="760"/>
      <c r="F175" s="760"/>
      <c r="G175" s="760"/>
      <c r="H175" s="760"/>
      <c r="I175" s="760"/>
      <c r="J175" s="760"/>
      <c r="K175" s="763"/>
      <c r="L175" s="763"/>
      <c r="M175" s="763"/>
      <c r="N175" s="763"/>
      <c r="O175" s="763"/>
      <c r="P175" s="763"/>
      <c r="Q175" s="763"/>
      <c r="R175" s="763"/>
      <c r="S175" s="763"/>
      <c r="T175" s="763"/>
      <c r="U175" s="763"/>
      <c r="V175" s="763"/>
      <c r="W175" s="763"/>
      <c r="X175" s="763"/>
      <c r="Y175" s="763"/>
      <c r="Z175" s="758"/>
      <c r="AA175" s="758"/>
      <c r="AB175" s="758"/>
      <c r="AC175" s="763"/>
      <c r="AD175" s="763"/>
      <c r="AE175" s="763"/>
      <c r="AF175" s="763"/>
      <c r="AG175" s="763"/>
      <c r="AH175" s="763"/>
      <c r="AI175" s="135"/>
      <c r="AJ175" s="135"/>
    </row>
    <row r="176" spans="1:36" s="86" customFormat="1" ht="22.5" customHeight="1">
      <c r="A176" s="134"/>
      <c r="B176" s="726"/>
      <c r="C176" s="726"/>
      <c r="D176" s="726"/>
      <c r="E176" s="761" t="s">
        <v>379</v>
      </c>
      <c r="F176" s="761"/>
      <c r="G176" s="761"/>
      <c r="H176" s="761"/>
      <c r="I176" s="761"/>
      <c r="J176" s="761"/>
      <c r="K176" s="764"/>
      <c r="L176" s="764"/>
      <c r="M176" s="764"/>
      <c r="N176" s="764"/>
      <c r="O176" s="764"/>
      <c r="P176" s="764"/>
      <c r="Q176" s="764"/>
      <c r="R176" s="764"/>
      <c r="S176" s="764"/>
      <c r="T176" s="764"/>
      <c r="U176" s="764"/>
      <c r="V176" s="764"/>
      <c r="W176" s="764"/>
      <c r="X176" s="764"/>
      <c r="Y176" s="764"/>
      <c r="Z176" s="762"/>
      <c r="AA176" s="762"/>
      <c r="AB176" s="762"/>
      <c r="AC176" s="762"/>
      <c r="AD176" s="762"/>
      <c r="AE176" s="762"/>
      <c r="AF176" s="764"/>
      <c r="AG176" s="764"/>
      <c r="AH176" s="764"/>
      <c r="AI176" s="135"/>
      <c r="AJ176" s="135"/>
    </row>
    <row r="177" spans="1:36" ht="21.75" customHeight="1">
      <c r="A177" s="50"/>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H177" s="51"/>
      <c r="AI177" s="51"/>
      <c r="AJ177" s="51"/>
    </row>
    <row r="178" spans="1:36" s="86" customFormat="1" ht="32.25" customHeight="1">
      <c r="A178" s="134"/>
      <c r="B178" s="726" t="s">
        <v>122</v>
      </c>
      <c r="C178" s="726"/>
      <c r="D178" s="726"/>
      <c r="E178" s="726" t="s">
        <v>171</v>
      </c>
      <c r="F178" s="726"/>
      <c r="G178" s="726"/>
      <c r="H178" s="726"/>
      <c r="I178" s="726"/>
      <c r="J178" s="726"/>
      <c r="K178" s="726" t="s">
        <v>279</v>
      </c>
      <c r="L178" s="726"/>
      <c r="M178" s="726"/>
      <c r="N178" s="726"/>
      <c r="O178" s="726"/>
      <c r="P178" s="726"/>
      <c r="Q178" s="726"/>
      <c r="R178" s="726"/>
      <c r="S178" s="726"/>
      <c r="T178" s="726"/>
      <c r="U178" s="726"/>
      <c r="V178" s="726"/>
      <c r="W178" s="732" t="s">
        <v>280</v>
      </c>
      <c r="X178" s="777"/>
      <c r="Y178" s="778"/>
      <c r="Z178" s="771" t="s">
        <v>281</v>
      </c>
      <c r="AA178" s="772"/>
      <c r="AB178" s="773"/>
      <c r="AC178" s="774" t="s">
        <v>282</v>
      </c>
      <c r="AD178" s="775"/>
      <c r="AE178" s="776"/>
      <c r="AF178" s="765" t="s">
        <v>275</v>
      </c>
      <c r="AG178" s="766"/>
      <c r="AH178" s="767"/>
      <c r="AI178" s="135"/>
      <c r="AJ178" s="135"/>
    </row>
    <row r="179" spans="1:36" s="86" customFormat="1" ht="22.5" customHeight="1">
      <c r="A179" s="134"/>
      <c r="B179" s="598" t="s">
        <v>481</v>
      </c>
      <c r="C179" s="598"/>
      <c r="D179" s="598"/>
      <c r="E179" s="768"/>
      <c r="F179" s="769"/>
      <c r="G179" s="769"/>
      <c r="H179" s="769"/>
      <c r="I179" s="769"/>
      <c r="J179" s="769"/>
      <c r="K179" s="596"/>
      <c r="L179" s="596"/>
      <c r="M179" s="596"/>
      <c r="N179" s="596"/>
      <c r="O179" s="596"/>
      <c r="P179" s="596"/>
      <c r="Q179" s="596"/>
      <c r="R179" s="596"/>
      <c r="S179" s="596"/>
      <c r="T179" s="596"/>
      <c r="U179" s="596"/>
      <c r="V179" s="596"/>
      <c r="W179" s="768"/>
      <c r="X179" s="769"/>
      <c r="Y179" s="770"/>
      <c r="Z179" s="596"/>
      <c r="AA179" s="596"/>
      <c r="AB179" s="596"/>
      <c r="AC179" s="596"/>
      <c r="AD179" s="596"/>
      <c r="AE179" s="596"/>
      <c r="AF179" s="596"/>
      <c r="AG179" s="596"/>
      <c r="AH179" s="596"/>
      <c r="AI179" s="135"/>
      <c r="AJ179" s="135"/>
    </row>
    <row r="180" spans="1:36" ht="22.5" customHeight="1">
      <c r="A180" s="50"/>
      <c r="B180" s="598"/>
      <c r="C180" s="598"/>
      <c r="D180" s="598"/>
      <c r="E180" s="768"/>
      <c r="F180" s="769"/>
      <c r="G180" s="769"/>
      <c r="H180" s="769"/>
      <c r="I180" s="769"/>
      <c r="J180" s="769"/>
      <c r="K180" s="596"/>
      <c r="L180" s="596"/>
      <c r="M180" s="596"/>
      <c r="N180" s="596"/>
      <c r="O180" s="596"/>
      <c r="P180" s="596"/>
      <c r="Q180" s="596"/>
      <c r="R180" s="596"/>
      <c r="S180" s="596"/>
      <c r="T180" s="596"/>
      <c r="U180" s="596"/>
      <c r="V180" s="596"/>
      <c r="W180" s="768"/>
      <c r="X180" s="769"/>
      <c r="Y180" s="770"/>
      <c r="Z180" s="596"/>
      <c r="AA180" s="596"/>
      <c r="AB180" s="596"/>
      <c r="AC180" s="596"/>
      <c r="AD180" s="596"/>
      <c r="AE180" s="596"/>
      <c r="AF180" s="596"/>
      <c r="AG180" s="596"/>
      <c r="AH180" s="596"/>
      <c r="AI180" s="51"/>
      <c r="AJ180" s="51"/>
    </row>
    <row r="181" spans="1:36" ht="22.5" customHeight="1">
      <c r="A181" s="50"/>
      <c r="B181" s="598"/>
      <c r="C181" s="598"/>
      <c r="D181" s="598"/>
      <c r="E181" s="768"/>
      <c r="F181" s="769"/>
      <c r="G181" s="769"/>
      <c r="H181" s="769"/>
      <c r="I181" s="769"/>
      <c r="J181" s="769"/>
      <c r="K181" s="596"/>
      <c r="L181" s="596"/>
      <c r="M181" s="596"/>
      <c r="N181" s="596"/>
      <c r="O181" s="596"/>
      <c r="P181" s="596"/>
      <c r="Q181" s="596"/>
      <c r="R181" s="596"/>
      <c r="S181" s="596"/>
      <c r="T181" s="596"/>
      <c r="U181" s="596"/>
      <c r="V181" s="596"/>
      <c r="W181" s="768"/>
      <c r="X181" s="769"/>
      <c r="Y181" s="770"/>
      <c r="Z181" s="596"/>
      <c r="AA181" s="596"/>
      <c r="AB181" s="596"/>
      <c r="AC181" s="596"/>
      <c r="AD181" s="596"/>
      <c r="AE181" s="596"/>
      <c r="AF181" s="596"/>
      <c r="AG181" s="596"/>
      <c r="AH181" s="596"/>
      <c r="AI181" s="51"/>
      <c r="AJ181" s="51"/>
    </row>
    <row r="182" spans="1:36" ht="22.5" customHeight="1">
      <c r="A182" s="50"/>
      <c r="B182" s="598"/>
      <c r="C182" s="598"/>
      <c r="D182" s="598"/>
      <c r="E182" s="768"/>
      <c r="F182" s="769"/>
      <c r="G182" s="769"/>
      <c r="H182" s="769"/>
      <c r="I182" s="769"/>
      <c r="J182" s="769"/>
      <c r="K182" s="596"/>
      <c r="L182" s="596"/>
      <c r="M182" s="596"/>
      <c r="N182" s="596"/>
      <c r="O182" s="596"/>
      <c r="P182" s="596"/>
      <c r="Q182" s="596"/>
      <c r="R182" s="596"/>
      <c r="S182" s="596"/>
      <c r="T182" s="596"/>
      <c r="U182" s="596"/>
      <c r="V182" s="596"/>
      <c r="W182" s="768"/>
      <c r="X182" s="769"/>
      <c r="Y182" s="770"/>
      <c r="Z182" s="596"/>
      <c r="AA182" s="596"/>
      <c r="AB182" s="596"/>
      <c r="AC182" s="596"/>
      <c r="AD182" s="596"/>
      <c r="AE182" s="596"/>
      <c r="AF182" s="596"/>
      <c r="AG182" s="596"/>
      <c r="AH182" s="596"/>
      <c r="AI182" s="51"/>
      <c r="AJ182" s="51"/>
    </row>
    <row r="183" spans="1:36" ht="22.5" customHeight="1">
      <c r="A183" s="50"/>
      <c r="B183" s="598"/>
      <c r="C183" s="598"/>
      <c r="D183" s="598"/>
      <c r="E183" s="768"/>
      <c r="F183" s="769"/>
      <c r="G183" s="769"/>
      <c r="H183" s="769"/>
      <c r="I183" s="769"/>
      <c r="J183" s="769"/>
      <c r="K183" s="596"/>
      <c r="L183" s="596"/>
      <c r="M183" s="596"/>
      <c r="N183" s="596"/>
      <c r="O183" s="596"/>
      <c r="P183" s="596"/>
      <c r="Q183" s="596"/>
      <c r="R183" s="596"/>
      <c r="S183" s="596"/>
      <c r="T183" s="596"/>
      <c r="U183" s="596"/>
      <c r="V183" s="596"/>
      <c r="W183" s="768"/>
      <c r="X183" s="769"/>
      <c r="Y183" s="770"/>
      <c r="Z183" s="596"/>
      <c r="AA183" s="596"/>
      <c r="AB183" s="596"/>
      <c r="AC183" s="596"/>
      <c r="AD183" s="596"/>
      <c r="AE183" s="596"/>
      <c r="AF183" s="596"/>
      <c r="AG183" s="596"/>
      <c r="AH183" s="596"/>
      <c r="AI183" s="51"/>
      <c r="AJ183" s="51"/>
    </row>
    <row r="184" spans="1:36" ht="22.5" customHeight="1">
      <c r="A184" s="50"/>
      <c r="B184" s="726" t="s">
        <v>482</v>
      </c>
      <c r="C184" s="726"/>
      <c r="D184" s="726"/>
      <c r="E184" s="768"/>
      <c r="F184" s="769"/>
      <c r="G184" s="769"/>
      <c r="H184" s="769"/>
      <c r="I184" s="769"/>
      <c r="J184" s="769"/>
      <c r="K184" s="596"/>
      <c r="L184" s="596"/>
      <c r="M184" s="596"/>
      <c r="N184" s="596"/>
      <c r="O184" s="596"/>
      <c r="P184" s="596"/>
      <c r="Q184" s="596"/>
      <c r="R184" s="596"/>
      <c r="S184" s="596"/>
      <c r="T184" s="596"/>
      <c r="U184" s="596"/>
      <c r="V184" s="596"/>
      <c r="W184" s="768"/>
      <c r="X184" s="769"/>
      <c r="Y184" s="770"/>
      <c r="Z184" s="596"/>
      <c r="AA184" s="596"/>
      <c r="AB184" s="596"/>
      <c r="AC184" s="596"/>
      <c r="AD184" s="596"/>
      <c r="AE184" s="596"/>
      <c r="AF184" s="596"/>
      <c r="AG184" s="596"/>
      <c r="AH184" s="596"/>
      <c r="AI184" s="51"/>
      <c r="AJ184" s="51"/>
    </row>
    <row r="185" spans="1:36" ht="22.5" customHeight="1">
      <c r="A185" s="50"/>
      <c r="B185" s="726"/>
      <c r="C185" s="726"/>
      <c r="D185" s="726"/>
      <c r="E185" s="768"/>
      <c r="F185" s="769"/>
      <c r="G185" s="769"/>
      <c r="H185" s="769"/>
      <c r="I185" s="769"/>
      <c r="J185" s="769"/>
      <c r="K185" s="596"/>
      <c r="L185" s="596"/>
      <c r="M185" s="596"/>
      <c r="N185" s="596"/>
      <c r="O185" s="596"/>
      <c r="P185" s="596"/>
      <c r="Q185" s="596"/>
      <c r="R185" s="596"/>
      <c r="S185" s="596"/>
      <c r="T185" s="596"/>
      <c r="U185" s="596"/>
      <c r="V185" s="596"/>
      <c r="W185" s="768"/>
      <c r="X185" s="769"/>
      <c r="Y185" s="770"/>
      <c r="Z185" s="596"/>
      <c r="AA185" s="596"/>
      <c r="AB185" s="596"/>
      <c r="AC185" s="596"/>
      <c r="AD185" s="596"/>
      <c r="AE185" s="596"/>
      <c r="AF185" s="596"/>
      <c r="AG185" s="596"/>
      <c r="AH185" s="596"/>
      <c r="AI185" s="51"/>
      <c r="AJ185" s="51"/>
    </row>
    <row r="186" ht="13.5" customHeight="1">
      <c r="AH186" s="49">
        <f>'実施計画書（H25年基準）'!$AH$1</f>
      </c>
    </row>
    <row r="187" spans="1:39" ht="15" customHeight="1">
      <c r="A187" s="74"/>
      <c r="B187" s="57"/>
      <c r="C187" s="57"/>
      <c r="D187" s="57"/>
      <c r="E187" s="57"/>
      <c r="F187" s="57"/>
      <c r="G187" s="57"/>
      <c r="H187" s="57"/>
      <c r="I187" s="57"/>
      <c r="J187" s="57"/>
      <c r="K187" s="57"/>
      <c r="L187" s="57"/>
      <c r="M187" s="57"/>
      <c r="N187" s="57"/>
      <c r="O187" s="57"/>
      <c r="P187" s="57"/>
      <c r="Q187" s="57"/>
      <c r="R187" s="57"/>
      <c r="S187" s="57"/>
      <c r="T187" s="57"/>
      <c r="U187" s="57"/>
      <c r="V187" s="57"/>
      <c r="W187" s="57"/>
      <c r="X187" s="128"/>
      <c r="Y187" s="128"/>
      <c r="Z187" s="128"/>
      <c r="AA187" s="128"/>
      <c r="AB187" s="128"/>
      <c r="AC187" s="128"/>
      <c r="AD187" s="128"/>
      <c r="AE187" s="128"/>
      <c r="AF187" s="128"/>
      <c r="AG187" s="128"/>
      <c r="AH187" s="397" t="s">
        <v>416</v>
      </c>
      <c r="AI187" s="57"/>
      <c r="AJ187" s="57"/>
      <c r="AK187" s="57"/>
      <c r="AL187" s="57"/>
      <c r="AM187" s="57"/>
    </row>
    <row r="188" spans="1:39" ht="21.75" customHeight="1">
      <c r="A188" s="58" t="s">
        <v>483</v>
      </c>
      <c r="B188" s="81" t="s">
        <v>283</v>
      </c>
      <c r="C188" s="57"/>
      <c r="D188" s="57"/>
      <c r="E188" s="57"/>
      <c r="F188" s="57"/>
      <c r="G188" s="57"/>
      <c r="H188" s="57"/>
      <c r="I188" s="90"/>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6" ht="21.75" customHeight="1">
      <c r="A189" s="51"/>
      <c r="B189" s="335" t="s">
        <v>284</v>
      </c>
      <c r="C189" s="57"/>
      <c r="D189" s="57"/>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51"/>
      <c r="AI189" s="51"/>
      <c r="AJ189" s="51"/>
    </row>
    <row r="190" spans="1:34" ht="21.75" customHeight="1">
      <c r="A190" s="401" t="s">
        <v>285</v>
      </c>
      <c r="B190" s="60"/>
      <c r="C190" s="77"/>
      <c r="D190" s="77"/>
      <c r="E190" s="77"/>
      <c r="F190" s="77"/>
      <c r="G190" s="77"/>
      <c r="H190" s="77"/>
      <c r="I190" s="77"/>
      <c r="J190" s="61"/>
      <c r="K190" s="61"/>
      <c r="L190" s="61"/>
      <c r="M190" s="61"/>
      <c r="N190" s="61"/>
      <c r="O190" s="61"/>
      <c r="P190" s="61"/>
      <c r="Q190" s="61"/>
      <c r="R190" s="61"/>
      <c r="S190" s="61"/>
      <c r="T190" s="138"/>
      <c r="U190" s="138"/>
      <c r="V190" s="138"/>
      <c r="W190" s="138"/>
      <c r="X190" s="138"/>
      <c r="Y190" s="138"/>
      <c r="Z190" s="138"/>
      <c r="AA190" s="47"/>
      <c r="AB190" s="47"/>
      <c r="AC190" s="47"/>
      <c r="AD190" s="47"/>
      <c r="AE190" s="47"/>
      <c r="AF190" s="47"/>
      <c r="AG190" s="47"/>
      <c r="AH190" s="47"/>
    </row>
    <row r="191" spans="1:34" ht="12" customHeight="1">
      <c r="A191" s="401"/>
      <c r="B191" s="77"/>
      <c r="C191" s="77"/>
      <c r="D191" s="77"/>
      <c r="E191" s="77"/>
      <c r="F191" s="77"/>
      <c r="G191" s="77"/>
      <c r="H191" s="77"/>
      <c r="I191" s="77"/>
      <c r="J191" s="61"/>
      <c r="K191" s="61"/>
      <c r="L191" s="61"/>
      <c r="M191" s="61"/>
      <c r="N191" s="61"/>
      <c r="O191" s="61"/>
      <c r="P191" s="61"/>
      <c r="Q191" s="61"/>
      <c r="R191" s="61"/>
      <c r="S191" s="61"/>
      <c r="T191" s="138"/>
      <c r="U191" s="138"/>
      <c r="V191" s="138"/>
      <c r="W191" s="138"/>
      <c r="X191" s="138"/>
      <c r="Y191" s="138"/>
      <c r="Z191" s="138"/>
      <c r="AA191" s="47"/>
      <c r="AB191" s="47"/>
      <c r="AC191" s="47"/>
      <c r="AD191" s="47"/>
      <c r="AE191" s="47"/>
      <c r="AF191" s="47"/>
      <c r="AG191" s="47"/>
      <c r="AH191" s="47"/>
    </row>
    <row r="192" spans="1:34" ht="21.75" customHeight="1">
      <c r="A192" s="51"/>
      <c r="B192" s="336" t="s">
        <v>286</v>
      </c>
      <c r="C192" s="77"/>
      <c r="D192" s="77"/>
      <c r="E192" s="77"/>
      <c r="F192" s="77"/>
      <c r="G192" s="77"/>
      <c r="H192" s="77"/>
      <c r="I192" s="77"/>
      <c r="J192" s="61"/>
      <c r="K192" s="61"/>
      <c r="L192" s="61"/>
      <c r="M192" s="61"/>
      <c r="N192" s="61"/>
      <c r="O192" s="61"/>
      <c r="P192" s="61"/>
      <c r="Q192" s="61"/>
      <c r="R192" s="61"/>
      <c r="S192" s="61"/>
      <c r="T192" s="138"/>
      <c r="U192" s="138"/>
      <c r="V192" s="138"/>
      <c r="W192" s="138"/>
      <c r="X192" s="138"/>
      <c r="Y192" s="138"/>
      <c r="Z192" s="138"/>
      <c r="AA192" s="47"/>
      <c r="AB192" s="47"/>
      <c r="AC192" s="47"/>
      <c r="AD192" s="47"/>
      <c r="AE192" s="47"/>
      <c r="AF192" s="47"/>
      <c r="AG192" s="47"/>
      <c r="AH192" s="47"/>
    </row>
    <row r="193" spans="2:34" ht="21.75" customHeight="1">
      <c r="B193" s="337" t="s">
        <v>287</v>
      </c>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47"/>
      <c r="AB193" s="47"/>
      <c r="AC193" s="47"/>
      <c r="AD193" s="47"/>
      <c r="AE193" s="47"/>
      <c r="AF193" s="47"/>
      <c r="AG193" s="47"/>
      <c r="AH193" s="47"/>
    </row>
    <row r="194" spans="2:34" ht="21.75" customHeight="1">
      <c r="B194" s="779" t="s">
        <v>288</v>
      </c>
      <c r="C194" s="780"/>
      <c r="D194" s="736" t="s">
        <v>291</v>
      </c>
      <c r="E194" s="737"/>
      <c r="F194" s="737"/>
      <c r="G194" s="737"/>
      <c r="H194" s="737"/>
      <c r="I194" s="737"/>
      <c r="J194" s="737"/>
      <c r="K194" s="738"/>
      <c r="L194" s="785" t="s">
        <v>171</v>
      </c>
      <c r="M194" s="785"/>
      <c r="N194" s="785"/>
      <c r="O194" s="785"/>
      <c r="P194" s="785"/>
      <c r="Q194" s="785" t="s">
        <v>484</v>
      </c>
      <c r="R194" s="785"/>
      <c r="S194" s="785"/>
      <c r="T194" s="785"/>
      <c r="U194" s="785"/>
      <c r="V194" s="785"/>
      <c r="W194" s="785"/>
      <c r="X194" s="785" t="s">
        <v>123</v>
      </c>
      <c r="Y194" s="785"/>
      <c r="Z194" s="785"/>
      <c r="AA194" s="785"/>
      <c r="AB194" s="785"/>
      <c r="AC194" s="785"/>
      <c r="AD194" s="785"/>
      <c r="AE194" s="785"/>
      <c r="AF194" s="785"/>
      <c r="AG194" s="793" t="s">
        <v>124</v>
      </c>
      <c r="AH194" s="794"/>
    </row>
    <row r="195" spans="2:34" ht="21.75" customHeight="1">
      <c r="B195" s="781"/>
      <c r="C195" s="782"/>
      <c r="D195" s="739"/>
      <c r="E195" s="740"/>
      <c r="F195" s="740"/>
      <c r="G195" s="740"/>
      <c r="H195" s="740"/>
      <c r="I195" s="740"/>
      <c r="J195" s="740"/>
      <c r="K195" s="741"/>
      <c r="L195" s="785"/>
      <c r="M195" s="785"/>
      <c r="N195" s="785"/>
      <c r="O195" s="785"/>
      <c r="P195" s="785"/>
      <c r="Q195" s="785"/>
      <c r="R195" s="785"/>
      <c r="S195" s="785"/>
      <c r="T195" s="785"/>
      <c r="U195" s="785"/>
      <c r="V195" s="785"/>
      <c r="W195" s="785"/>
      <c r="X195" s="799" t="s">
        <v>380</v>
      </c>
      <c r="Y195" s="800"/>
      <c r="Z195" s="801"/>
      <c r="AA195" s="799" t="s">
        <v>289</v>
      </c>
      <c r="AB195" s="800"/>
      <c r="AC195" s="801"/>
      <c r="AD195" s="808" t="s">
        <v>125</v>
      </c>
      <c r="AE195" s="809"/>
      <c r="AF195" s="810"/>
      <c r="AG195" s="795"/>
      <c r="AH195" s="796"/>
    </row>
    <row r="196" spans="2:34" ht="21.75" customHeight="1">
      <c r="B196" s="781"/>
      <c r="C196" s="782"/>
      <c r="D196" s="739"/>
      <c r="E196" s="740"/>
      <c r="F196" s="740"/>
      <c r="G196" s="740"/>
      <c r="H196" s="740"/>
      <c r="I196" s="740"/>
      <c r="J196" s="740"/>
      <c r="K196" s="741"/>
      <c r="L196" s="785"/>
      <c r="M196" s="785"/>
      <c r="N196" s="785"/>
      <c r="O196" s="785"/>
      <c r="P196" s="785"/>
      <c r="Q196" s="785"/>
      <c r="R196" s="785"/>
      <c r="S196" s="785"/>
      <c r="T196" s="785"/>
      <c r="U196" s="785"/>
      <c r="V196" s="785"/>
      <c r="W196" s="785"/>
      <c r="X196" s="802"/>
      <c r="Y196" s="803"/>
      <c r="Z196" s="804"/>
      <c r="AA196" s="802"/>
      <c r="AB196" s="803"/>
      <c r="AC196" s="804"/>
      <c r="AD196" s="811"/>
      <c r="AE196" s="812"/>
      <c r="AF196" s="813"/>
      <c r="AG196" s="795"/>
      <c r="AH196" s="796"/>
    </row>
    <row r="197" spans="2:34" ht="21.75" customHeight="1">
      <c r="B197" s="783"/>
      <c r="C197" s="784"/>
      <c r="D197" s="786" t="s">
        <v>596</v>
      </c>
      <c r="E197" s="787"/>
      <c r="F197" s="787"/>
      <c r="G197" s="787"/>
      <c r="H197" s="787"/>
      <c r="I197" s="787"/>
      <c r="J197" s="787"/>
      <c r="K197" s="788"/>
      <c r="L197" s="785"/>
      <c r="M197" s="785"/>
      <c r="N197" s="785"/>
      <c r="O197" s="785"/>
      <c r="P197" s="785"/>
      <c r="Q197" s="785"/>
      <c r="R197" s="785"/>
      <c r="S197" s="785"/>
      <c r="T197" s="785"/>
      <c r="U197" s="785"/>
      <c r="V197" s="785"/>
      <c r="W197" s="785"/>
      <c r="X197" s="805"/>
      <c r="Y197" s="806"/>
      <c r="Z197" s="807"/>
      <c r="AA197" s="805"/>
      <c r="AB197" s="806"/>
      <c r="AC197" s="807"/>
      <c r="AD197" s="814"/>
      <c r="AE197" s="815"/>
      <c r="AF197" s="816"/>
      <c r="AG197" s="797"/>
      <c r="AH197" s="798"/>
    </row>
    <row r="198" spans="2:34" ht="24.75" customHeight="1">
      <c r="B198" s="791"/>
      <c r="C198" s="792"/>
      <c r="D198" s="386" t="s">
        <v>466</v>
      </c>
      <c r="E198" s="385" t="s">
        <v>485</v>
      </c>
      <c r="F198" s="596"/>
      <c r="G198" s="596"/>
      <c r="H198" s="596"/>
      <c r="I198" s="596"/>
      <c r="J198" s="596"/>
      <c r="K198" s="596"/>
      <c r="L198" s="596"/>
      <c r="M198" s="596"/>
      <c r="N198" s="596"/>
      <c r="O198" s="596"/>
      <c r="P198" s="596"/>
      <c r="Q198" s="768"/>
      <c r="R198" s="769"/>
      <c r="S198" s="769"/>
      <c r="T198" s="769"/>
      <c r="U198" s="769"/>
      <c r="V198" s="769"/>
      <c r="W198" s="769"/>
      <c r="X198" s="817"/>
      <c r="Y198" s="817"/>
      <c r="Z198" s="817"/>
      <c r="AA198" s="818"/>
      <c r="AB198" s="819"/>
      <c r="AC198" s="820"/>
      <c r="AD198" s="789"/>
      <c r="AE198" s="821"/>
      <c r="AF198" s="790"/>
      <c r="AG198" s="789"/>
      <c r="AH198" s="790"/>
    </row>
    <row r="199" spans="2:34" ht="24.75" customHeight="1">
      <c r="B199" s="791" t="s">
        <v>113</v>
      </c>
      <c r="C199" s="792"/>
      <c r="D199" s="386" t="s">
        <v>466</v>
      </c>
      <c r="E199" s="385" t="s">
        <v>486</v>
      </c>
      <c r="F199" s="596"/>
      <c r="G199" s="596"/>
      <c r="H199" s="596"/>
      <c r="I199" s="596"/>
      <c r="J199" s="596"/>
      <c r="K199" s="596"/>
      <c r="L199" s="596"/>
      <c r="M199" s="596"/>
      <c r="N199" s="596"/>
      <c r="O199" s="596"/>
      <c r="P199" s="596"/>
      <c r="Q199" s="768"/>
      <c r="R199" s="769"/>
      <c r="S199" s="769"/>
      <c r="T199" s="769"/>
      <c r="U199" s="769"/>
      <c r="V199" s="769"/>
      <c r="W199" s="769"/>
      <c r="X199" s="817"/>
      <c r="Y199" s="817"/>
      <c r="Z199" s="817"/>
      <c r="AA199" s="818"/>
      <c r="AB199" s="819"/>
      <c r="AC199" s="820"/>
      <c r="AD199" s="789"/>
      <c r="AE199" s="821"/>
      <c r="AF199" s="790"/>
      <c r="AG199" s="789"/>
      <c r="AH199" s="790"/>
    </row>
    <row r="200" spans="2:34" ht="24.75" customHeight="1">
      <c r="B200" s="791" t="s">
        <v>113</v>
      </c>
      <c r="C200" s="792"/>
      <c r="D200" s="386" t="s">
        <v>466</v>
      </c>
      <c r="E200" s="385" t="s">
        <v>487</v>
      </c>
      <c r="F200" s="596"/>
      <c r="G200" s="596"/>
      <c r="H200" s="596"/>
      <c r="I200" s="596"/>
      <c r="J200" s="596"/>
      <c r="K200" s="596"/>
      <c r="L200" s="596"/>
      <c r="M200" s="596"/>
      <c r="N200" s="596"/>
      <c r="O200" s="596"/>
      <c r="P200" s="596"/>
      <c r="Q200" s="768"/>
      <c r="R200" s="769"/>
      <c r="S200" s="769"/>
      <c r="T200" s="769"/>
      <c r="U200" s="769"/>
      <c r="V200" s="769"/>
      <c r="W200" s="769"/>
      <c r="X200" s="817"/>
      <c r="Y200" s="817"/>
      <c r="Z200" s="817"/>
      <c r="AA200" s="818"/>
      <c r="AB200" s="819"/>
      <c r="AC200" s="820"/>
      <c r="AD200" s="789"/>
      <c r="AE200" s="821"/>
      <c r="AF200" s="790"/>
      <c r="AG200" s="789"/>
      <c r="AH200" s="790"/>
    </row>
    <row r="201" spans="2:34" ht="24.75" customHeight="1">
      <c r="B201" s="791"/>
      <c r="C201" s="792"/>
      <c r="D201" s="386" t="s">
        <v>466</v>
      </c>
      <c r="E201" s="385" t="s">
        <v>488</v>
      </c>
      <c r="F201" s="596"/>
      <c r="G201" s="596"/>
      <c r="H201" s="596"/>
      <c r="I201" s="596"/>
      <c r="J201" s="596"/>
      <c r="K201" s="596"/>
      <c r="L201" s="596"/>
      <c r="M201" s="596"/>
      <c r="N201" s="596"/>
      <c r="O201" s="596"/>
      <c r="P201" s="596"/>
      <c r="Q201" s="768"/>
      <c r="R201" s="769"/>
      <c r="S201" s="769"/>
      <c r="T201" s="769"/>
      <c r="U201" s="769"/>
      <c r="V201" s="769"/>
      <c r="W201" s="769"/>
      <c r="X201" s="817"/>
      <c r="Y201" s="817"/>
      <c r="Z201" s="817"/>
      <c r="AA201" s="818"/>
      <c r="AB201" s="819"/>
      <c r="AC201" s="820"/>
      <c r="AD201" s="789"/>
      <c r="AE201" s="821"/>
      <c r="AF201" s="790"/>
      <c r="AG201" s="789"/>
      <c r="AH201" s="790"/>
    </row>
    <row r="202" spans="2:34" ht="24.75" customHeight="1">
      <c r="B202" s="791" t="s">
        <v>113</v>
      </c>
      <c r="C202" s="792"/>
      <c r="D202" s="386" t="s">
        <v>466</v>
      </c>
      <c r="E202" s="385" t="s">
        <v>489</v>
      </c>
      <c r="F202" s="596"/>
      <c r="G202" s="596"/>
      <c r="H202" s="596"/>
      <c r="I202" s="596"/>
      <c r="J202" s="596"/>
      <c r="K202" s="596"/>
      <c r="L202" s="596"/>
      <c r="M202" s="596"/>
      <c r="N202" s="596"/>
      <c r="O202" s="596"/>
      <c r="P202" s="596"/>
      <c r="Q202" s="768"/>
      <c r="R202" s="769"/>
      <c r="S202" s="769"/>
      <c r="T202" s="769"/>
      <c r="U202" s="769"/>
      <c r="V202" s="769"/>
      <c r="W202" s="769"/>
      <c r="X202" s="817"/>
      <c r="Y202" s="817"/>
      <c r="Z202" s="817"/>
      <c r="AA202" s="818"/>
      <c r="AB202" s="819"/>
      <c r="AC202" s="820"/>
      <c r="AD202" s="789"/>
      <c r="AE202" s="821"/>
      <c r="AF202" s="790"/>
      <c r="AG202" s="789"/>
      <c r="AH202" s="790"/>
    </row>
    <row r="203" spans="2:34" ht="24.75" customHeight="1">
      <c r="B203" s="791" t="s">
        <v>113</v>
      </c>
      <c r="C203" s="792"/>
      <c r="D203" s="386" t="s">
        <v>466</v>
      </c>
      <c r="E203" s="385" t="s">
        <v>490</v>
      </c>
      <c r="F203" s="596"/>
      <c r="G203" s="596"/>
      <c r="H203" s="596"/>
      <c r="I203" s="596"/>
      <c r="J203" s="596"/>
      <c r="K203" s="596"/>
      <c r="L203" s="596"/>
      <c r="M203" s="596"/>
      <c r="N203" s="596"/>
      <c r="O203" s="596"/>
      <c r="P203" s="596"/>
      <c r="Q203" s="768"/>
      <c r="R203" s="769"/>
      <c r="S203" s="769"/>
      <c r="T203" s="769"/>
      <c r="U203" s="769"/>
      <c r="V203" s="769"/>
      <c r="W203" s="769"/>
      <c r="X203" s="817"/>
      <c r="Y203" s="817"/>
      <c r="Z203" s="817"/>
      <c r="AA203" s="818"/>
      <c r="AB203" s="819"/>
      <c r="AC203" s="820"/>
      <c r="AD203" s="789"/>
      <c r="AE203" s="821"/>
      <c r="AF203" s="790"/>
      <c r="AG203" s="789"/>
      <c r="AH203" s="790"/>
    </row>
    <row r="204" spans="2:34" ht="24.75" customHeight="1">
      <c r="B204" s="791" t="s">
        <v>113</v>
      </c>
      <c r="C204" s="792"/>
      <c r="D204" s="386" t="s">
        <v>466</v>
      </c>
      <c r="E204" s="385" t="s">
        <v>491</v>
      </c>
      <c r="F204" s="596"/>
      <c r="G204" s="596"/>
      <c r="H204" s="596"/>
      <c r="I204" s="596"/>
      <c r="J204" s="596"/>
      <c r="K204" s="596"/>
      <c r="L204" s="596"/>
      <c r="M204" s="596"/>
      <c r="N204" s="596"/>
      <c r="O204" s="596"/>
      <c r="P204" s="596"/>
      <c r="Q204" s="768"/>
      <c r="R204" s="769"/>
      <c r="S204" s="769"/>
      <c r="T204" s="769"/>
      <c r="U204" s="769"/>
      <c r="V204" s="769"/>
      <c r="W204" s="769"/>
      <c r="X204" s="817"/>
      <c r="Y204" s="817"/>
      <c r="Z204" s="817"/>
      <c r="AA204" s="818"/>
      <c r="AB204" s="819"/>
      <c r="AC204" s="820"/>
      <c r="AD204" s="789"/>
      <c r="AE204" s="821"/>
      <c r="AF204" s="790"/>
      <c r="AG204" s="789"/>
      <c r="AH204" s="790"/>
    </row>
    <row r="205" spans="1:26" ht="21.75" customHeight="1">
      <c r="A205" s="401"/>
      <c r="B205" s="338"/>
      <c r="C205" s="142"/>
      <c r="E205" s="139"/>
      <c r="F205" s="139"/>
      <c r="G205" s="139"/>
      <c r="H205" s="141"/>
      <c r="I205" s="139"/>
      <c r="J205" s="141"/>
      <c r="K205" s="141"/>
      <c r="L205" s="139"/>
      <c r="M205" s="139"/>
      <c r="N205" s="139"/>
      <c r="O205" s="139"/>
      <c r="P205" s="141"/>
      <c r="Q205" s="139"/>
      <c r="R205" s="141"/>
      <c r="S205" s="141"/>
      <c r="T205" s="139"/>
      <c r="U205" s="141"/>
      <c r="V205" s="139"/>
      <c r="W205" s="139"/>
      <c r="X205" s="139"/>
      <c r="Y205" s="141"/>
      <c r="Z205" s="139"/>
    </row>
    <row r="206" spans="2:34" ht="21.75" customHeight="1">
      <c r="B206" s="337" t="s">
        <v>290</v>
      </c>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47"/>
      <c r="AB206" s="47"/>
      <c r="AC206" s="47"/>
      <c r="AD206" s="47"/>
      <c r="AE206" s="47"/>
      <c r="AF206" s="47"/>
      <c r="AG206" s="47"/>
      <c r="AH206" s="47"/>
    </row>
    <row r="207" spans="2:34" ht="21.75" customHeight="1">
      <c r="B207" s="829" t="s">
        <v>288</v>
      </c>
      <c r="C207" s="829"/>
      <c r="D207" s="598" t="s">
        <v>291</v>
      </c>
      <c r="E207" s="598"/>
      <c r="F207" s="598"/>
      <c r="G207" s="598"/>
      <c r="H207" s="598"/>
      <c r="I207" s="598"/>
      <c r="J207" s="598"/>
      <c r="K207" s="598"/>
      <c r="L207" s="793" t="s">
        <v>171</v>
      </c>
      <c r="M207" s="822"/>
      <c r="N207" s="822"/>
      <c r="O207" s="822"/>
      <c r="P207" s="822"/>
      <c r="Q207" s="785" t="s">
        <v>484</v>
      </c>
      <c r="R207" s="785"/>
      <c r="S207" s="785"/>
      <c r="T207" s="785"/>
      <c r="U207" s="785"/>
      <c r="V207" s="785"/>
      <c r="W207" s="785"/>
      <c r="X207" s="607" t="s">
        <v>123</v>
      </c>
      <c r="Y207" s="607"/>
      <c r="Z207" s="607"/>
      <c r="AA207" s="607"/>
      <c r="AB207" s="607"/>
      <c r="AC207" s="607"/>
      <c r="AD207" s="607"/>
      <c r="AE207" s="607"/>
      <c r="AF207" s="607"/>
      <c r="AG207" s="785" t="s">
        <v>124</v>
      </c>
      <c r="AH207" s="785"/>
    </row>
    <row r="208" spans="2:34" ht="21.75" customHeight="1">
      <c r="B208" s="829"/>
      <c r="C208" s="829"/>
      <c r="D208" s="598"/>
      <c r="E208" s="598"/>
      <c r="F208" s="598"/>
      <c r="G208" s="598"/>
      <c r="H208" s="598"/>
      <c r="I208" s="598"/>
      <c r="J208" s="598"/>
      <c r="K208" s="598"/>
      <c r="L208" s="795"/>
      <c r="M208" s="823"/>
      <c r="N208" s="823"/>
      <c r="O208" s="823"/>
      <c r="P208" s="823"/>
      <c r="Q208" s="785"/>
      <c r="R208" s="785"/>
      <c r="S208" s="785"/>
      <c r="T208" s="785"/>
      <c r="U208" s="785"/>
      <c r="V208" s="785"/>
      <c r="W208" s="785"/>
      <c r="X208" s="785" t="s">
        <v>292</v>
      </c>
      <c r="Y208" s="785"/>
      <c r="Z208" s="785"/>
      <c r="AA208" s="785" t="s">
        <v>293</v>
      </c>
      <c r="AB208" s="785"/>
      <c r="AC208" s="785"/>
      <c r="AD208" s="785" t="s">
        <v>294</v>
      </c>
      <c r="AE208" s="785"/>
      <c r="AF208" s="785"/>
      <c r="AG208" s="785"/>
      <c r="AH208" s="785"/>
    </row>
    <row r="209" spans="2:34" ht="21.75" customHeight="1">
      <c r="B209" s="829"/>
      <c r="C209" s="829"/>
      <c r="D209" s="598"/>
      <c r="E209" s="598"/>
      <c r="F209" s="598"/>
      <c r="G209" s="598"/>
      <c r="H209" s="598"/>
      <c r="I209" s="598"/>
      <c r="J209" s="598"/>
      <c r="K209" s="598"/>
      <c r="L209" s="795"/>
      <c r="M209" s="823"/>
      <c r="N209" s="823"/>
      <c r="O209" s="823"/>
      <c r="P209" s="823"/>
      <c r="Q209" s="785"/>
      <c r="R209" s="785"/>
      <c r="S209" s="785"/>
      <c r="T209" s="785"/>
      <c r="U209" s="785"/>
      <c r="V209" s="785"/>
      <c r="W209" s="785"/>
      <c r="X209" s="785"/>
      <c r="Y209" s="785"/>
      <c r="Z209" s="785"/>
      <c r="AA209" s="785"/>
      <c r="AB209" s="785"/>
      <c r="AC209" s="785"/>
      <c r="AD209" s="785"/>
      <c r="AE209" s="785"/>
      <c r="AF209" s="785"/>
      <c r="AG209" s="785"/>
      <c r="AH209" s="785"/>
    </row>
    <row r="210" spans="2:34" ht="21.75" customHeight="1">
      <c r="B210" s="829"/>
      <c r="C210" s="829"/>
      <c r="D210" s="598"/>
      <c r="E210" s="598"/>
      <c r="F210" s="598"/>
      <c r="G210" s="598"/>
      <c r="H210" s="598"/>
      <c r="I210" s="598"/>
      <c r="J210" s="598"/>
      <c r="K210" s="598"/>
      <c r="L210" s="797"/>
      <c r="M210" s="824"/>
      <c r="N210" s="824"/>
      <c r="O210" s="824"/>
      <c r="P210" s="824"/>
      <c r="Q210" s="785"/>
      <c r="R210" s="785"/>
      <c r="S210" s="785"/>
      <c r="T210" s="785"/>
      <c r="U210" s="785"/>
      <c r="V210" s="785"/>
      <c r="W210" s="785"/>
      <c r="X210" s="785"/>
      <c r="Y210" s="785"/>
      <c r="Z210" s="785"/>
      <c r="AA210" s="785"/>
      <c r="AB210" s="785"/>
      <c r="AC210" s="785"/>
      <c r="AD210" s="785"/>
      <c r="AE210" s="785"/>
      <c r="AF210" s="785"/>
      <c r="AG210" s="785"/>
      <c r="AH210" s="785"/>
    </row>
    <row r="211" spans="2:34" ht="24.75" customHeight="1">
      <c r="B211" s="791" t="s">
        <v>113</v>
      </c>
      <c r="C211" s="792"/>
      <c r="D211" s="825" t="s">
        <v>492</v>
      </c>
      <c r="E211" s="826"/>
      <c r="F211" s="768"/>
      <c r="G211" s="769"/>
      <c r="H211" s="769"/>
      <c r="I211" s="769"/>
      <c r="J211" s="769"/>
      <c r="K211" s="769"/>
      <c r="L211" s="827"/>
      <c r="M211" s="828"/>
      <c r="N211" s="828"/>
      <c r="O211" s="828"/>
      <c r="P211" s="828"/>
      <c r="Q211" s="830"/>
      <c r="R211" s="830"/>
      <c r="S211" s="830"/>
      <c r="T211" s="830"/>
      <c r="U211" s="830"/>
      <c r="V211" s="830"/>
      <c r="W211" s="830"/>
      <c r="X211" s="830"/>
      <c r="Y211" s="830"/>
      <c r="Z211" s="830"/>
      <c r="AA211" s="830"/>
      <c r="AB211" s="830"/>
      <c r="AC211" s="830"/>
      <c r="AD211" s="830"/>
      <c r="AE211" s="830"/>
      <c r="AF211" s="830"/>
      <c r="AG211" s="789"/>
      <c r="AH211" s="831"/>
    </row>
    <row r="212" spans="2:34" ht="24.75" customHeight="1">
      <c r="B212" s="791"/>
      <c r="C212" s="792"/>
      <c r="D212" s="825" t="s">
        <v>493</v>
      </c>
      <c r="E212" s="826"/>
      <c r="F212" s="768"/>
      <c r="G212" s="769"/>
      <c r="H212" s="769"/>
      <c r="I212" s="769"/>
      <c r="J212" s="769"/>
      <c r="K212" s="769"/>
      <c r="L212" s="827"/>
      <c r="M212" s="828"/>
      <c r="N212" s="828"/>
      <c r="O212" s="828"/>
      <c r="P212" s="828"/>
      <c r="Q212" s="830"/>
      <c r="R212" s="830"/>
      <c r="S212" s="830"/>
      <c r="T212" s="830"/>
      <c r="U212" s="830"/>
      <c r="V212" s="830"/>
      <c r="W212" s="830"/>
      <c r="X212" s="830"/>
      <c r="Y212" s="830"/>
      <c r="Z212" s="830"/>
      <c r="AA212" s="830"/>
      <c r="AB212" s="830"/>
      <c r="AC212" s="830"/>
      <c r="AD212" s="830"/>
      <c r="AE212" s="830"/>
      <c r="AF212" s="830"/>
      <c r="AG212" s="789"/>
      <c r="AH212" s="831"/>
    </row>
    <row r="213" spans="2:34" ht="24.75" customHeight="1">
      <c r="B213" s="791" t="s">
        <v>113</v>
      </c>
      <c r="C213" s="792"/>
      <c r="D213" s="825" t="s">
        <v>494</v>
      </c>
      <c r="E213" s="826"/>
      <c r="F213" s="768"/>
      <c r="G213" s="769"/>
      <c r="H213" s="769"/>
      <c r="I213" s="769"/>
      <c r="J213" s="769"/>
      <c r="K213" s="769"/>
      <c r="L213" s="827"/>
      <c r="M213" s="828"/>
      <c r="N213" s="828"/>
      <c r="O213" s="828"/>
      <c r="P213" s="828"/>
      <c r="Q213" s="830"/>
      <c r="R213" s="830"/>
      <c r="S213" s="830"/>
      <c r="T213" s="830"/>
      <c r="U213" s="830"/>
      <c r="V213" s="830"/>
      <c r="W213" s="830"/>
      <c r="X213" s="830"/>
      <c r="Y213" s="830"/>
      <c r="Z213" s="830"/>
      <c r="AA213" s="830"/>
      <c r="AB213" s="830"/>
      <c r="AC213" s="830"/>
      <c r="AD213" s="830"/>
      <c r="AE213" s="830"/>
      <c r="AF213" s="830"/>
      <c r="AG213" s="789"/>
      <c r="AH213" s="831"/>
    </row>
    <row r="214" spans="2:34" ht="24.75" customHeight="1">
      <c r="B214" s="791" t="s">
        <v>113</v>
      </c>
      <c r="C214" s="792"/>
      <c r="D214" s="825" t="s">
        <v>495</v>
      </c>
      <c r="E214" s="826"/>
      <c r="F214" s="768"/>
      <c r="G214" s="769"/>
      <c r="H214" s="769"/>
      <c r="I214" s="769"/>
      <c r="J214" s="769"/>
      <c r="K214" s="769"/>
      <c r="L214" s="827"/>
      <c r="M214" s="828"/>
      <c r="N214" s="828"/>
      <c r="O214" s="828"/>
      <c r="P214" s="828"/>
      <c r="Q214" s="830"/>
      <c r="R214" s="830"/>
      <c r="S214" s="830"/>
      <c r="T214" s="830"/>
      <c r="U214" s="830"/>
      <c r="V214" s="830"/>
      <c r="W214" s="830"/>
      <c r="X214" s="830"/>
      <c r="Y214" s="830"/>
      <c r="Z214" s="830"/>
      <c r="AA214" s="830"/>
      <c r="AB214" s="830"/>
      <c r="AC214" s="830"/>
      <c r="AD214" s="830"/>
      <c r="AE214" s="830"/>
      <c r="AF214" s="830"/>
      <c r="AG214" s="789"/>
      <c r="AH214" s="831"/>
    </row>
    <row r="215" spans="2:34" ht="24.75" customHeight="1">
      <c r="B215" s="791" t="s">
        <v>113</v>
      </c>
      <c r="C215" s="792"/>
      <c r="D215" s="825" t="s">
        <v>496</v>
      </c>
      <c r="E215" s="826"/>
      <c r="F215" s="768"/>
      <c r="G215" s="769"/>
      <c r="H215" s="769"/>
      <c r="I215" s="769"/>
      <c r="J215" s="769"/>
      <c r="K215" s="769"/>
      <c r="L215" s="827"/>
      <c r="M215" s="828"/>
      <c r="N215" s="828"/>
      <c r="O215" s="828"/>
      <c r="P215" s="828"/>
      <c r="Q215" s="830"/>
      <c r="R215" s="830"/>
      <c r="S215" s="830"/>
      <c r="T215" s="830"/>
      <c r="U215" s="830"/>
      <c r="V215" s="830"/>
      <c r="W215" s="830"/>
      <c r="X215" s="830"/>
      <c r="Y215" s="830"/>
      <c r="Z215" s="830"/>
      <c r="AA215" s="830"/>
      <c r="AB215" s="830"/>
      <c r="AC215" s="830"/>
      <c r="AD215" s="830"/>
      <c r="AE215" s="830"/>
      <c r="AF215" s="830"/>
      <c r="AG215" s="789"/>
      <c r="AH215" s="831"/>
    </row>
    <row r="216" spans="2:34" ht="24.75" customHeight="1">
      <c r="B216" s="791" t="s">
        <v>113</v>
      </c>
      <c r="C216" s="792"/>
      <c r="D216" s="825" t="s">
        <v>497</v>
      </c>
      <c r="E216" s="826"/>
      <c r="F216" s="768"/>
      <c r="G216" s="769"/>
      <c r="H216" s="769"/>
      <c r="I216" s="769"/>
      <c r="J216" s="769"/>
      <c r="K216" s="769"/>
      <c r="L216" s="827"/>
      <c r="M216" s="828"/>
      <c r="N216" s="828"/>
      <c r="O216" s="828"/>
      <c r="P216" s="828"/>
      <c r="Q216" s="830"/>
      <c r="R216" s="830"/>
      <c r="S216" s="830"/>
      <c r="T216" s="830"/>
      <c r="U216" s="830"/>
      <c r="V216" s="830"/>
      <c r="W216" s="830"/>
      <c r="X216" s="830"/>
      <c r="Y216" s="830"/>
      <c r="Z216" s="830"/>
      <c r="AA216" s="830"/>
      <c r="AB216" s="830"/>
      <c r="AC216" s="830"/>
      <c r="AD216" s="830"/>
      <c r="AE216" s="830"/>
      <c r="AF216" s="830"/>
      <c r="AG216" s="789"/>
      <c r="AH216" s="831"/>
    </row>
    <row r="217" spans="2:34" ht="24.75" customHeight="1">
      <c r="B217" s="791" t="s">
        <v>113</v>
      </c>
      <c r="C217" s="792"/>
      <c r="D217" s="825" t="s">
        <v>498</v>
      </c>
      <c r="E217" s="826"/>
      <c r="F217" s="768"/>
      <c r="G217" s="769"/>
      <c r="H217" s="769"/>
      <c r="I217" s="769"/>
      <c r="J217" s="769"/>
      <c r="K217" s="769"/>
      <c r="L217" s="827"/>
      <c r="M217" s="828"/>
      <c r="N217" s="828"/>
      <c r="O217" s="828"/>
      <c r="P217" s="828"/>
      <c r="Q217" s="830"/>
      <c r="R217" s="830"/>
      <c r="S217" s="830"/>
      <c r="T217" s="830"/>
      <c r="U217" s="830"/>
      <c r="V217" s="830"/>
      <c r="W217" s="830"/>
      <c r="X217" s="830"/>
      <c r="Y217" s="830"/>
      <c r="Z217" s="830"/>
      <c r="AA217" s="830"/>
      <c r="AB217" s="830"/>
      <c r="AC217" s="830"/>
      <c r="AD217" s="830"/>
      <c r="AE217" s="830"/>
      <c r="AF217" s="830"/>
      <c r="AG217" s="789"/>
      <c r="AH217" s="831"/>
    </row>
    <row r="218" spans="2:34" ht="24.75" customHeight="1">
      <c r="B218" s="791" t="s">
        <v>113</v>
      </c>
      <c r="C218" s="792"/>
      <c r="D218" s="825" t="s">
        <v>499</v>
      </c>
      <c r="E218" s="826"/>
      <c r="F218" s="768"/>
      <c r="G218" s="769"/>
      <c r="H218" s="769"/>
      <c r="I218" s="769"/>
      <c r="J218" s="769"/>
      <c r="K218" s="769"/>
      <c r="L218" s="827"/>
      <c r="M218" s="828"/>
      <c r="N218" s="828"/>
      <c r="O218" s="828"/>
      <c r="P218" s="828"/>
      <c r="Q218" s="830"/>
      <c r="R218" s="830"/>
      <c r="S218" s="830"/>
      <c r="T218" s="830"/>
      <c r="U218" s="830"/>
      <c r="V218" s="830"/>
      <c r="W218" s="830"/>
      <c r="X218" s="830"/>
      <c r="Y218" s="830"/>
      <c r="Z218" s="830"/>
      <c r="AA218" s="830"/>
      <c r="AB218" s="830"/>
      <c r="AC218" s="830"/>
      <c r="AD218" s="830"/>
      <c r="AE218" s="830"/>
      <c r="AF218" s="830"/>
      <c r="AG218" s="789"/>
      <c r="AH218" s="831"/>
    </row>
    <row r="219" spans="2:34" ht="24.75" customHeight="1">
      <c r="B219" s="791" t="s">
        <v>113</v>
      </c>
      <c r="C219" s="792"/>
      <c r="D219" s="825" t="s">
        <v>500</v>
      </c>
      <c r="E219" s="826"/>
      <c r="F219" s="768"/>
      <c r="G219" s="769"/>
      <c r="H219" s="769"/>
      <c r="I219" s="769"/>
      <c r="J219" s="769"/>
      <c r="K219" s="769"/>
      <c r="L219" s="827"/>
      <c r="M219" s="828"/>
      <c r="N219" s="828"/>
      <c r="O219" s="828"/>
      <c r="P219" s="828"/>
      <c r="Q219" s="830"/>
      <c r="R219" s="830"/>
      <c r="S219" s="830"/>
      <c r="T219" s="830"/>
      <c r="U219" s="830"/>
      <c r="V219" s="830"/>
      <c r="W219" s="830"/>
      <c r="X219" s="830"/>
      <c r="Y219" s="830"/>
      <c r="Z219" s="830"/>
      <c r="AA219" s="830"/>
      <c r="AB219" s="830"/>
      <c r="AC219" s="830"/>
      <c r="AD219" s="830"/>
      <c r="AE219" s="830"/>
      <c r="AF219" s="830"/>
      <c r="AG219" s="789"/>
      <c r="AH219" s="831"/>
    </row>
    <row r="220" spans="2:34" ht="24.75" customHeight="1">
      <c r="B220" s="791" t="s">
        <v>113</v>
      </c>
      <c r="C220" s="792"/>
      <c r="D220" s="825" t="s">
        <v>501</v>
      </c>
      <c r="E220" s="826"/>
      <c r="F220" s="768"/>
      <c r="G220" s="769"/>
      <c r="H220" s="769"/>
      <c r="I220" s="769"/>
      <c r="J220" s="769"/>
      <c r="K220" s="769"/>
      <c r="L220" s="827"/>
      <c r="M220" s="828"/>
      <c r="N220" s="828"/>
      <c r="O220" s="828"/>
      <c r="P220" s="828"/>
      <c r="Q220" s="830"/>
      <c r="R220" s="830"/>
      <c r="S220" s="830"/>
      <c r="T220" s="830"/>
      <c r="U220" s="830"/>
      <c r="V220" s="830"/>
      <c r="W220" s="830"/>
      <c r="X220" s="830"/>
      <c r="Y220" s="830"/>
      <c r="Z220" s="830"/>
      <c r="AA220" s="830"/>
      <c r="AB220" s="830"/>
      <c r="AC220" s="830"/>
      <c r="AD220" s="830"/>
      <c r="AE220" s="830"/>
      <c r="AF220" s="830"/>
      <c r="AG220" s="789"/>
      <c r="AH220" s="831"/>
    </row>
    <row r="221" spans="2:34" ht="24.75" customHeight="1">
      <c r="B221" s="791" t="s">
        <v>113</v>
      </c>
      <c r="C221" s="792"/>
      <c r="D221" s="825" t="s">
        <v>502</v>
      </c>
      <c r="E221" s="826"/>
      <c r="F221" s="768"/>
      <c r="G221" s="769"/>
      <c r="H221" s="769"/>
      <c r="I221" s="769"/>
      <c r="J221" s="769"/>
      <c r="K221" s="769"/>
      <c r="L221" s="827"/>
      <c r="M221" s="828"/>
      <c r="N221" s="828"/>
      <c r="O221" s="828"/>
      <c r="P221" s="828"/>
      <c r="Q221" s="830"/>
      <c r="R221" s="830"/>
      <c r="S221" s="830"/>
      <c r="T221" s="830"/>
      <c r="U221" s="830"/>
      <c r="V221" s="830"/>
      <c r="W221" s="830"/>
      <c r="X221" s="830"/>
      <c r="Y221" s="830"/>
      <c r="Z221" s="830"/>
      <c r="AA221" s="830"/>
      <c r="AB221" s="830"/>
      <c r="AC221" s="830"/>
      <c r="AD221" s="830"/>
      <c r="AE221" s="830"/>
      <c r="AF221" s="830"/>
      <c r="AG221" s="789"/>
      <c r="AH221" s="831"/>
    </row>
    <row r="222" spans="2:34" ht="24.75" customHeight="1">
      <c r="B222" s="791" t="s">
        <v>113</v>
      </c>
      <c r="C222" s="792"/>
      <c r="D222" s="825" t="s">
        <v>503</v>
      </c>
      <c r="E222" s="826"/>
      <c r="F222" s="768"/>
      <c r="G222" s="769"/>
      <c r="H222" s="769"/>
      <c r="I222" s="769"/>
      <c r="J222" s="769"/>
      <c r="K222" s="769"/>
      <c r="L222" s="827"/>
      <c r="M222" s="828"/>
      <c r="N222" s="828"/>
      <c r="O222" s="828"/>
      <c r="P222" s="828"/>
      <c r="Q222" s="830"/>
      <c r="R222" s="830"/>
      <c r="S222" s="830"/>
      <c r="T222" s="830"/>
      <c r="U222" s="830"/>
      <c r="V222" s="830"/>
      <c r="W222" s="830"/>
      <c r="X222" s="830"/>
      <c r="Y222" s="830"/>
      <c r="Z222" s="830"/>
      <c r="AA222" s="830"/>
      <c r="AB222" s="830"/>
      <c r="AC222" s="830"/>
      <c r="AD222" s="830"/>
      <c r="AE222" s="830"/>
      <c r="AF222" s="830"/>
      <c r="AG222" s="789"/>
      <c r="AH222" s="831"/>
    </row>
    <row r="223" spans="2:34" ht="21.75" customHeight="1">
      <c r="B223" s="339" t="s">
        <v>295</v>
      </c>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47"/>
      <c r="AB223" s="47"/>
      <c r="AC223" s="47"/>
      <c r="AD223" s="47"/>
      <c r="AE223" s="47"/>
      <c r="AF223" s="47"/>
      <c r="AG223" s="47"/>
      <c r="AH223" s="47"/>
    </row>
    <row r="224" spans="2:34" ht="21.75" customHeight="1">
      <c r="B224" s="145" t="s">
        <v>296</v>
      </c>
      <c r="C224" s="340"/>
      <c r="D224" s="340"/>
      <c r="E224" s="340"/>
      <c r="F224" s="341"/>
      <c r="G224" s="341"/>
      <c r="H224" s="341"/>
      <c r="I224" s="341"/>
      <c r="J224" s="341"/>
      <c r="K224" s="341"/>
      <c r="L224" s="341"/>
      <c r="M224" s="341"/>
      <c r="N224" s="341"/>
      <c r="O224" s="418"/>
      <c r="P224" s="418"/>
      <c r="Q224" s="418"/>
      <c r="R224" s="418"/>
      <c r="S224" s="418"/>
      <c r="T224" s="418"/>
      <c r="U224" s="418"/>
      <c r="V224" s="418"/>
      <c r="W224" s="418"/>
      <c r="X224" s="418"/>
      <c r="Y224" s="418"/>
      <c r="Z224" s="418"/>
      <c r="AA224" s="418"/>
      <c r="AB224" s="418"/>
      <c r="AC224" s="418"/>
      <c r="AD224" s="418"/>
      <c r="AE224" s="418"/>
      <c r="AF224" s="418"/>
      <c r="AG224" s="418"/>
      <c r="AH224" s="419"/>
    </row>
    <row r="225" spans="2:34" ht="21.75" customHeight="1">
      <c r="B225" s="145" t="s">
        <v>297</v>
      </c>
      <c r="C225" s="340"/>
      <c r="D225" s="340"/>
      <c r="E225" s="340"/>
      <c r="F225" s="341"/>
      <c r="G225" s="341"/>
      <c r="H225" s="341"/>
      <c r="I225" s="341"/>
      <c r="J225" s="341"/>
      <c r="K225" s="341"/>
      <c r="L225" s="341"/>
      <c r="M225" s="341"/>
      <c r="N225" s="341"/>
      <c r="O225" s="418"/>
      <c r="P225" s="418"/>
      <c r="Q225" s="418"/>
      <c r="R225" s="418"/>
      <c r="S225" s="418"/>
      <c r="T225" s="418"/>
      <c r="U225" s="418"/>
      <c r="V225" s="418"/>
      <c r="W225" s="418"/>
      <c r="X225" s="418"/>
      <c r="Y225" s="418"/>
      <c r="Z225" s="418"/>
      <c r="AA225" s="418"/>
      <c r="AB225" s="418"/>
      <c r="AC225" s="418"/>
      <c r="AD225" s="418"/>
      <c r="AE225" s="418"/>
      <c r="AF225" s="418"/>
      <c r="AG225" s="418"/>
      <c r="AH225" s="419"/>
    </row>
    <row r="226" spans="2:34" ht="21.75" customHeight="1">
      <c r="B226" s="145"/>
      <c r="C226" s="340"/>
      <c r="D226" s="340"/>
      <c r="E226" s="340"/>
      <c r="F226" s="341"/>
      <c r="G226" s="341"/>
      <c r="H226" s="341"/>
      <c r="I226" s="341"/>
      <c r="J226" s="341"/>
      <c r="K226" s="341"/>
      <c r="L226" s="341"/>
      <c r="M226" s="341"/>
      <c r="N226" s="341"/>
      <c r="O226" s="418"/>
      <c r="P226" s="418"/>
      <c r="Q226" s="418"/>
      <c r="R226" s="418"/>
      <c r="S226" s="418"/>
      <c r="T226" s="418"/>
      <c r="U226" s="418"/>
      <c r="V226" s="418"/>
      <c r="W226" s="418"/>
      <c r="X226" s="418"/>
      <c r="Y226" s="418"/>
      <c r="Z226" s="418"/>
      <c r="AA226" s="418"/>
      <c r="AB226" s="418"/>
      <c r="AC226" s="418"/>
      <c r="AD226" s="418"/>
      <c r="AE226" s="418"/>
      <c r="AF226" s="418"/>
      <c r="AG226" s="418"/>
      <c r="AH226" s="419"/>
    </row>
    <row r="227" spans="2:34" ht="21.75" customHeight="1">
      <c r="B227" s="342" t="s">
        <v>298</v>
      </c>
      <c r="C227" s="340"/>
      <c r="D227" s="340"/>
      <c r="E227" s="340"/>
      <c r="F227" s="341"/>
      <c r="G227" s="341"/>
      <c r="H227" s="341"/>
      <c r="I227" s="341"/>
      <c r="K227" s="341"/>
      <c r="L227" s="341"/>
      <c r="M227" s="341"/>
      <c r="N227" s="341"/>
      <c r="O227" s="418"/>
      <c r="P227" s="418"/>
      <c r="Q227" s="418"/>
      <c r="R227" s="418"/>
      <c r="S227" s="418"/>
      <c r="T227" s="418"/>
      <c r="U227" s="418"/>
      <c r="V227" s="418"/>
      <c r="W227" s="418"/>
      <c r="X227" s="418"/>
      <c r="Y227" s="418"/>
      <c r="Z227" s="418"/>
      <c r="AA227" s="418"/>
      <c r="AB227" s="418"/>
      <c r="AC227" s="418"/>
      <c r="AD227" s="418"/>
      <c r="AE227" s="418"/>
      <c r="AF227" s="418"/>
      <c r="AG227" s="418"/>
      <c r="AH227" s="419"/>
    </row>
    <row r="228" spans="2:34" ht="24.75" customHeight="1">
      <c r="B228" s="832" t="s">
        <v>466</v>
      </c>
      <c r="C228" s="832"/>
      <c r="D228" s="343"/>
      <c r="E228" s="344" t="s">
        <v>299</v>
      </c>
      <c r="F228" s="344"/>
      <c r="G228" s="344"/>
      <c r="H228" s="344"/>
      <c r="I228" s="344"/>
      <c r="J228" s="344"/>
      <c r="K228" s="344"/>
      <c r="L228" s="344"/>
      <c r="M228" s="344"/>
      <c r="N228" s="344"/>
      <c r="O228" s="344"/>
      <c r="P228" s="344"/>
      <c r="Q228" s="344"/>
      <c r="R228" s="345"/>
      <c r="S228" s="346"/>
      <c r="T228" s="344"/>
      <c r="U228" s="346"/>
      <c r="V228" s="344"/>
      <c r="W228" s="344"/>
      <c r="X228" s="344"/>
      <c r="Y228" s="345"/>
      <c r="Z228" s="344"/>
      <c r="AA228" s="125"/>
      <c r="AB228" s="125"/>
      <c r="AC228" s="125"/>
      <c r="AD228" s="125"/>
      <c r="AE228" s="125"/>
      <c r="AF228" s="125"/>
      <c r="AG228" s="125"/>
      <c r="AH228" s="347"/>
    </row>
    <row r="229" spans="2:34" ht="21.75" customHeight="1">
      <c r="B229" s="90" t="s">
        <v>300</v>
      </c>
      <c r="C229" s="70"/>
      <c r="D229" s="51"/>
      <c r="E229" s="75"/>
      <c r="F229" s="75"/>
      <c r="G229" s="75"/>
      <c r="H229" s="75"/>
      <c r="I229" s="75"/>
      <c r="J229" s="75"/>
      <c r="K229" s="75"/>
      <c r="L229" s="75"/>
      <c r="M229" s="75"/>
      <c r="N229" s="75"/>
      <c r="O229" s="75"/>
      <c r="P229" s="75"/>
      <c r="Q229" s="75"/>
      <c r="R229" s="70"/>
      <c r="S229" s="348"/>
      <c r="T229" s="75"/>
      <c r="U229" s="348"/>
      <c r="V229" s="75"/>
      <c r="W229" s="75"/>
      <c r="X229" s="75"/>
      <c r="Y229" s="70"/>
      <c r="Z229" s="75"/>
      <c r="AA229" s="51"/>
      <c r="AB229" s="51"/>
      <c r="AC229" s="51"/>
      <c r="AD229" s="51"/>
      <c r="AE229" s="51"/>
      <c r="AF229" s="51"/>
      <c r="AG229" s="51"/>
      <c r="AH229" s="51"/>
    </row>
    <row r="230" spans="2:26" ht="21.75" customHeight="1">
      <c r="B230" s="139"/>
      <c r="C230" s="141"/>
      <c r="E230" s="139"/>
      <c r="F230" s="139"/>
      <c r="G230" s="139"/>
      <c r="H230" s="139"/>
      <c r="I230" s="139"/>
      <c r="J230" s="139"/>
      <c r="K230" s="139"/>
      <c r="L230" s="139"/>
      <c r="M230" s="139"/>
      <c r="N230" s="139"/>
      <c r="O230" s="139"/>
      <c r="P230" s="139"/>
      <c r="Q230" s="139"/>
      <c r="R230" s="141"/>
      <c r="S230" s="142"/>
      <c r="T230" s="139"/>
      <c r="U230" s="142"/>
      <c r="V230" s="139"/>
      <c r="W230" s="139"/>
      <c r="X230" s="139"/>
      <c r="Y230" s="141"/>
      <c r="Z230" s="139"/>
    </row>
    <row r="231" ht="13.5" customHeight="1">
      <c r="AH231" s="49">
        <f>'実施計画書（H25年基準）'!$AH$1</f>
      </c>
    </row>
    <row r="232" spans="1:39" ht="15" customHeight="1">
      <c r="A232" s="74"/>
      <c r="B232" s="57"/>
      <c r="C232" s="57"/>
      <c r="D232" s="57"/>
      <c r="E232" s="57"/>
      <c r="F232" s="57"/>
      <c r="G232" s="57"/>
      <c r="H232" s="57"/>
      <c r="I232" s="57"/>
      <c r="J232" s="57"/>
      <c r="K232" s="57"/>
      <c r="L232" s="57"/>
      <c r="M232" s="57"/>
      <c r="N232" s="57"/>
      <c r="O232" s="57"/>
      <c r="P232" s="57"/>
      <c r="Q232" s="57"/>
      <c r="R232" s="57"/>
      <c r="S232" s="57"/>
      <c r="T232" s="57"/>
      <c r="U232" s="57"/>
      <c r="V232" s="57"/>
      <c r="W232" s="57"/>
      <c r="X232" s="128"/>
      <c r="Y232" s="128"/>
      <c r="Z232" s="128"/>
      <c r="AA232" s="128"/>
      <c r="AB232" s="128"/>
      <c r="AC232" s="128"/>
      <c r="AD232" s="128"/>
      <c r="AE232" s="128"/>
      <c r="AF232" s="128"/>
      <c r="AG232" s="128"/>
      <c r="AH232" s="397" t="s">
        <v>417</v>
      </c>
      <c r="AI232" s="57"/>
      <c r="AJ232" s="57"/>
      <c r="AK232" s="57"/>
      <c r="AL232" s="57"/>
      <c r="AM232" s="57"/>
    </row>
    <row r="233" spans="1:34" ht="21.75" customHeight="1">
      <c r="A233" s="401" t="s">
        <v>301</v>
      </c>
      <c r="B233" s="60"/>
      <c r="C233" s="77"/>
      <c r="D233" s="77"/>
      <c r="E233" s="77"/>
      <c r="F233" s="77"/>
      <c r="G233" s="77"/>
      <c r="H233" s="77"/>
      <c r="I233" s="77"/>
      <c r="J233" s="61"/>
      <c r="K233" s="61"/>
      <c r="L233" s="61"/>
      <c r="M233" s="61"/>
      <c r="N233" s="61"/>
      <c r="O233" s="61"/>
      <c r="P233" s="61"/>
      <c r="Q233" s="61"/>
      <c r="R233" s="61"/>
      <c r="S233" s="147"/>
      <c r="T233" s="148"/>
      <c r="U233" s="143"/>
      <c r="V233" s="143"/>
      <c r="W233" s="138"/>
      <c r="X233" s="138"/>
      <c r="Y233" s="138"/>
      <c r="Z233" s="138"/>
      <c r="AA233" s="47"/>
      <c r="AB233" s="47"/>
      <c r="AC233" s="47"/>
      <c r="AD233" s="47"/>
      <c r="AE233" s="47"/>
      <c r="AF233" s="47"/>
      <c r="AG233" s="47"/>
      <c r="AH233" s="47"/>
    </row>
    <row r="234" spans="1:34" ht="12" customHeight="1">
      <c r="A234" s="401"/>
      <c r="B234" s="77"/>
      <c r="C234" s="77"/>
      <c r="D234" s="77"/>
      <c r="E234" s="77"/>
      <c r="F234" s="77"/>
      <c r="G234" s="77"/>
      <c r="H234" s="77"/>
      <c r="I234" s="77"/>
      <c r="J234" s="61"/>
      <c r="K234" s="61"/>
      <c r="L234" s="61"/>
      <c r="M234" s="61"/>
      <c r="N234" s="61"/>
      <c r="O234" s="61"/>
      <c r="P234" s="61"/>
      <c r="Q234" s="61"/>
      <c r="R234" s="61"/>
      <c r="S234" s="61"/>
      <c r="T234" s="138"/>
      <c r="U234" s="138"/>
      <c r="V234" s="138"/>
      <c r="W234" s="138"/>
      <c r="X234" s="138"/>
      <c r="Y234" s="138"/>
      <c r="Z234" s="138"/>
      <c r="AA234" s="47"/>
      <c r="AB234" s="47"/>
      <c r="AC234" s="47"/>
      <c r="AD234" s="47"/>
      <c r="AE234" s="47"/>
      <c r="AF234" s="47"/>
      <c r="AG234" s="47"/>
      <c r="AH234" s="47"/>
    </row>
    <row r="235" spans="2:34" ht="21.75" customHeight="1">
      <c r="B235" s="337" t="s">
        <v>302</v>
      </c>
      <c r="C235" s="138"/>
      <c r="D235" s="138"/>
      <c r="E235" s="138"/>
      <c r="F235" s="138"/>
      <c r="G235" s="138"/>
      <c r="H235" s="138"/>
      <c r="I235" s="138"/>
      <c r="J235" s="141"/>
      <c r="K235" s="138"/>
      <c r="L235" s="138"/>
      <c r="M235" s="349"/>
      <c r="N235" s="138"/>
      <c r="O235" s="138"/>
      <c r="P235" s="138"/>
      <c r="Q235" s="349"/>
      <c r="R235" s="138"/>
      <c r="S235" s="138"/>
      <c r="T235" s="138"/>
      <c r="U235" s="138"/>
      <c r="V235" s="138"/>
      <c r="W235" s="138"/>
      <c r="X235" s="138"/>
      <c r="Y235" s="138"/>
      <c r="Z235" s="138"/>
      <c r="AA235" s="47"/>
      <c r="AB235" s="47"/>
      <c r="AC235" s="47"/>
      <c r="AD235" s="47"/>
      <c r="AE235" s="47"/>
      <c r="AF235" s="47"/>
      <c r="AG235" s="47"/>
      <c r="AH235" s="47"/>
    </row>
    <row r="236" spans="1:35" ht="26.25" customHeight="1">
      <c r="A236" s="50"/>
      <c r="B236" s="779" t="s">
        <v>288</v>
      </c>
      <c r="C236" s="780"/>
      <c r="D236" s="726" t="s">
        <v>171</v>
      </c>
      <c r="E236" s="726"/>
      <c r="F236" s="726"/>
      <c r="G236" s="726"/>
      <c r="H236" s="726"/>
      <c r="I236" s="598" t="s">
        <v>303</v>
      </c>
      <c r="J236" s="598"/>
      <c r="K236" s="598"/>
      <c r="L236" s="598"/>
      <c r="M236" s="598"/>
      <c r="N236" s="598"/>
      <c r="O236" s="598"/>
      <c r="P236" s="598"/>
      <c r="Q236" s="598"/>
      <c r="R236" s="833" t="s">
        <v>304</v>
      </c>
      <c r="S236" s="834"/>
      <c r="T236" s="834"/>
      <c r="U236" s="834"/>
      <c r="V236" s="834"/>
      <c r="W236" s="834"/>
      <c r="X236" s="834"/>
      <c r="Y236" s="834"/>
      <c r="Z236" s="834"/>
      <c r="AA236" s="834"/>
      <c r="AB236" s="834"/>
      <c r="AC236" s="834"/>
      <c r="AD236" s="835"/>
      <c r="AE236" s="779" t="s">
        <v>305</v>
      </c>
      <c r="AF236" s="780"/>
      <c r="AG236" s="736" t="s">
        <v>124</v>
      </c>
      <c r="AH236" s="738"/>
      <c r="AI236" s="51"/>
    </row>
    <row r="237" spans="1:35" ht="27" customHeight="1">
      <c r="A237" s="50"/>
      <c r="B237" s="781"/>
      <c r="C237" s="782"/>
      <c r="D237" s="726"/>
      <c r="E237" s="726"/>
      <c r="F237" s="726"/>
      <c r="G237" s="726"/>
      <c r="H237" s="726"/>
      <c r="I237" s="598"/>
      <c r="J237" s="598"/>
      <c r="K237" s="598"/>
      <c r="L237" s="598"/>
      <c r="M237" s="598"/>
      <c r="N237" s="598"/>
      <c r="O237" s="598"/>
      <c r="P237" s="598"/>
      <c r="Q237" s="598"/>
      <c r="R237" s="836" t="s">
        <v>306</v>
      </c>
      <c r="S237" s="836"/>
      <c r="T237" s="836"/>
      <c r="U237" s="836" t="s">
        <v>504</v>
      </c>
      <c r="V237" s="836"/>
      <c r="W237" s="836"/>
      <c r="X237" s="836" t="s">
        <v>307</v>
      </c>
      <c r="Y237" s="836"/>
      <c r="Z237" s="836"/>
      <c r="AA237" s="595" t="s">
        <v>612</v>
      </c>
      <c r="AB237" s="595"/>
      <c r="AC237" s="595" t="s">
        <v>613</v>
      </c>
      <c r="AD237" s="595"/>
      <c r="AE237" s="781"/>
      <c r="AF237" s="782"/>
      <c r="AG237" s="739"/>
      <c r="AH237" s="741"/>
      <c r="AI237" s="51"/>
    </row>
    <row r="238" spans="1:35" ht="21.75" customHeight="1">
      <c r="A238" s="50"/>
      <c r="B238" s="781"/>
      <c r="C238" s="782"/>
      <c r="D238" s="726"/>
      <c r="E238" s="726"/>
      <c r="F238" s="726"/>
      <c r="G238" s="726"/>
      <c r="H238" s="726"/>
      <c r="I238" s="598"/>
      <c r="J238" s="598"/>
      <c r="K238" s="598"/>
      <c r="L238" s="598"/>
      <c r="M238" s="598"/>
      <c r="N238" s="598"/>
      <c r="O238" s="598"/>
      <c r="P238" s="598"/>
      <c r="Q238" s="598"/>
      <c r="R238" s="598" t="s">
        <v>641</v>
      </c>
      <c r="S238" s="598"/>
      <c r="T238" s="598"/>
      <c r="U238" s="598" t="s">
        <v>308</v>
      </c>
      <c r="V238" s="598"/>
      <c r="W238" s="598"/>
      <c r="X238" s="598"/>
      <c r="Y238" s="598"/>
      <c r="Z238" s="598"/>
      <c r="AA238" s="595"/>
      <c r="AB238" s="595"/>
      <c r="AC238" s="595"/>
      <c r="AD238" s="595"/>
      <c r="AE238" s="781"/>
      <c r="AF238" s="782"/>
      <c r="AG238" s="739"/>
      <c r="AH238" s="741"/>
      <c r="AI238" s="51"/>
    </row>
    <row r="239" spans="1:35" ht="21.75" customHeight="1">
      <c r="A239" s="50"/>
      <c r="B239" s="783"/>
      <c r="C239" s="784"/>
      <c r="D239" s="726"/>
      <c r="E239" s="726"/>
      <c r="F239" s="726"/>
      <c r="G239" s="726"/>
      <c r="H239" s="726"/>
      <c r="I239" s="598"/>
      <c r="J239" s="598"/>
      <c r="K239" s="598"/>
      <c r="L239" s="598"/>
      <c r="M239" s="598"/>
      <c r="N239" s="598"/>
      <c r="O239" s="598"/>
      <c r="P239" s="598"/>
      <c r="Q239" s="598"/>
      <c r="R239" s="598"/>
      <c r="S239" s="598"/>
      <c r="T239" s="598"/>
      <c r="U239" s="598"/>
      <c r="V239" s="598"/>
      <c r="W239" s="598"/>
      <c r="X239" s="598"/>
      <c r="Y239" s="598"/>
      <c r="Z239" s="598"/>
      <c r="AA239" s="595"/>
      <c r="AB239" s="595"/>
      <c r="AC239" s="595"/>
      <c r="AD239" s="595"/>
      <c r="AE239" s="783"/>
      <c r="AF239" s="784"/>
      <c r="AG239" s="742"/>
      <c r="AH239" s="744"/>
      <c r="AI239" s="51"/>
    </row>
    <row r="240" spans="1:35" ht="24" customHeight="1">
      <c r="A240" s="50"/>
      <c r="B240" s="791" t="s">
        <v>113</v>
      </c>
      <c r="C240" s="792"/>
      <c r="D240" s="596"/>
      <c r="E240" s="596"/>
      <c r="F240" s="596"/>
      <c r="G240" s="596"/>
      <c r="H240" s="596"/>
      <c r="I240" s="596"/>
      <c r="J240" s="596"/>
      <c r="K240" s="596"/>
      <c r="L240" s="596"/>
      <c r="M240" s="596"/>
      <c r="N240" s="596"/>
      <c r="O240" s="596"/>
      <c r="P240" s="596"/>
      <c r="Q240" s="596"/>
      <c r="R240" s="596"/>
      <c r="S240" s="596"/>
      <c r="T240" s="596"/>
      <c r="U240" s="597"/>
      <c r="V240" s="597"/>
      <c r="W240" s="597"/>
      <c r="X240" s="597"/>
      <c r="Y240" s="597"/>
      <c r="Z240" s="597"/>
      <c r="AA240" s="768"/>
      <c r="AB240" s="770"/>
      <c r="AC240" s="768" t="s">
        <v>113</v>
      </c>
      <c r="AD240" s="770"/>
      <c r="AE240" s="768"/>
      <c r="AF240" s="770"/>
      <c r="AG240" s="768"/>
      <c r="AH240" s="770"/>
      <c r="AI240" s="51"/>
    </row>
    <row r="241" spans="1:35" ht="24" customHeight="1">
      <c r="A241" s="50"/>
      <c r="B241" s="791" t="s">
        <v>113</v>
      </c>
      <c r="C241" s="792"/>
      <c r="D241" s="596"/>
      <c r="E241" s="596"/>
      <c r="F241" s="596"/>
      <c r="G241" s="596"/>
      <c r="H241" s="596"/>
      <c r="I241" s="596"/>
      <c r="J241" s="596"/>
      <c r="K241" s="596"/>
      <c r="L241" s="596"/>
      <c r="M241" s="596"/>
      <c r="N241" s="596"/>
      <c r="O241" s="596"/>
      <c r="P241" s="596"/>
      <c r="Q241" s="596"/>
      <c r="R241" s="596"/>
      <c r="S241" s="596"/>
      <c r="T241" s="596"/>
      <c r="U241" s="597"/>
      <c r="V241" s="597"/>
      <c r="W241" s="597"/>
      <c r="X241" s="597"/>
      <c r="Y241" s="597"/>
      <c r="Z241" s="597"/>
      <c r="AA241" s="768"/>
      <c r="AB241" s="770"/>
      <c r="AC241" s="768" t="s">
        <v>113</v>
      </c>
      <c r="AD241" s="770"/>
      <c r="AE241" s="768"/>
      <c r="AF241" s="770"/>
      <c r="AG241" s="768"/>
      <c r="AH241" s="770"/>
      <c r="AI241" s="51"/>
    </row>
    <row r="242" spans="1:35" ht="24" customHeight="1">
      <c r="A242" s="50"/>
      <c r="B242" s="791" t="s">
        <v>113</v>
      </c>
      <c r="C242" s="792"/>
      <c r="D242" s="596"/>
      <c r="E242" s="596"/>
      <c r="F242" s="596"/>
      <c r="G242" s="596"/>
      <c r="H242" s="596"/>
      <c r="I242" s="596"/>
      <c r="J242" s="596"/>
      <c r="K242" s="596"/>
      <c r="L242" s="596"/>
      <c r="M242" s="596"/>
      <c r="N242" s="596"/>
      <c r="O242" s="596"/>
      <c r="P242" s="596"/>
      <c r="Q242" s="596"/>
      <c r="R242" s="596"/>
      <c r="S242" s="596"/>
      <c r="T242" s="596"/>
      <c r="U242" s="597"/>
      <c r="V242" s="597"/>
      <c r="W242" s="597"/>
      <c r="X242" s="597"/>
      <c r="Y242" s="597"/>
      <c r="Z242" s="597"/>
      <c r="AA242" s="768"/>
      <c r="AB242" s="770"/>
      <c r="AC242" s="768" t="s">
        <v>113</v>
      </c>
      <c r="AD242" s="770"/>
      <c r="AE242" s="768"/>
      <c r="AF242" s="770"/>
      <c r="AG242" s="768"/>
      <c r="AH242" s="770"/>
      <c r="AI242" s="51"/>
    </row>
    <row r="243" ht="21.75" customHeight="1"/>
    <row r="244" spans="1:34" ht="21.75" customHeight="1">
      <c r="A244" s="401" t="s">
        <v>309</v>
      </c>
      <c r="B244" s="60"/>
      <c r="C244" s="77"/>
      <c r="D244" s="77"/>
      <c r="E244" s="77"/>
      <c r="F244" s="77"/>
      <c r="G244" s="77"/>
      <c r="H244" s="77"/>
      <c r="I244" s="77"/>
      <c r="J244" s="61"/>
      <c r="K244" s="61"/>
      <c r="L244" s="61"/>
      <c r="M244" s="61"/>
      <c r="N244" s="61"/>
      <c r="O244" s="61"/>
      <c r="P244" s="61"/>
      <c r="Q244" s="61"/>
      <c r="R244" s="61"/>
      <c r="S244" s="61"/>
      <c r="T244" s="138"/>
      <c r="U244" s="138"/>
      <c r="V244" s="138"/>
      <c r="W244" s="138"/>
      <c r="X244" s="138"/>
      <c r="Y244" s="138"/>
      <c r="Z244" s="138"/>
      <c r="AA244" s="47"/>
      <c r="AB244" s="47"/>
      <c r="AC244" s="47"/>
      <c r="AD244" s="47"/>
      <c r="AE244" s="47"/>
      <c r="AF244" s="47"/>
      <c r="AG244" s="47"/>
      <c r="AH244" s="47"/>
    </row>
    <row r="245" spans="1:34" ht="12.75" customHeight="1">
      <c r="A245" s="401"/>
      <c r="B245" s="77"/>
      <c r="C245" s="77"/>
      <c r="D245" s="77"/>
      <c r="E245" s="77"/>
      <c r="F245" s="77"/>
      <c r="G245" s="77"/>
      <c r="H245" s="77"/>
      <c r="I245" s="77"/>
      <c r="J245" s="61"/>
      <c r="K245" s="61"/>
      <c r="L245" s="61"/>
      <c r="M245" s="61"/>
      <c r="N245" s="61"/>
      <c r="O245" s="61"/>
      <c r="P245" s="61"/>
      <c r="Q245" s="61"/>
      <c r="R245" s="61"/>
      <c r="S245" s="61"/>
      <c r="T245" s="138"/>
      <c r="U245" s="138"/>
      <c r="V245" s="138"/>
      <c r="W245" s="138"/>
      <c r="X245" s="138"/>
      <c r="Y245" s="138"/>
      <c r="Z245" s="138"/>
      <c r="AA245" s="47"/>
      <c r="AB245" s="47"/>
      <c r="AC245" s="47"/>
      <c r="AD245" s="47"/>
      <c r="AE245" s="47"/>
      <c r="AF245" s="47"/>
      <c r="AG245" s="47"/>
      <c r="AH245" s="47"/>
    </row>
    <row r="246" spans="2:34" ht="21.75" customHeight="1">
      <c r="B246" s="337" t="s">
        <v>310</v>
      </c>
      <c r="C246" s="138"/>
      <c r="D246" s="138"/>
      <c r="E246" s="138"/>
      <c r="F246" s="138"/>
      <c r="G246" s="138"/>
      <c r="H246" s="138"/>
      <c r="I246" s="138"/>
      <c r="K246" s="138"/>
      <c r="L246" s="138"/>
      <c r="M246" s="138"/>
      <c r="N246" s="138"/>
      <c r="O246" s="138"/>
      <c r="P246" s="138"/>
      <c r="Q246" s="138"/>
      <c r="R246" s="138"/>
      <c r="S246" s="138"/>
      <c r="T246" s="138"/>
      <c r="U246" s="138"/>
      <c r="V246" s="138"/>
      <c r="W246" s="138"/>
      <c r="X246" s="138"/>
      <c r="Y246" s="138"/>
      <c r="Z246" s="138"/>
      <c r="AA246" s="47"/>
      <c r="AB246" s="47"/>
      <c r="AC246" s="47"/>
      <c r="AD246" s="47"/>
      <c r="AE246" s="47"/>
      <c r="AF246" s="47"/>
      <c r="AG246" s="47"/>
      <c r="AH246" s="47"/>
    </row>
    <row r="247" spans="1:36" ht="21.75" customHeight="1">
      <c r="A247" s="50"/>
      <c r="B247" s="779" t="s">
        <v>288</v>
      </c>
      <c r="C247" s="837"/>
      <c r="D247" s="726" t="s">
        <v>171</v>
      </c>
      <c r="E247" s="726"/>
      <c r="F247" s="726"/>
      <c r="G247" s="726"/>
      <c r="H247" s="726"/>
      <c r="I247" s="726"/>
      <c r="J247" s="726"/>
      <c r="K247" s="598" t="s">
        <v>484</v>
      </c>
      <c r="L247" s="598"/>
      <c r="M247" s="598"/>
      <c r="N247" s="598"/>
      <c r="O247" s="598"/>
      <c r="P247" s="598"/>
      <c r="Q247" s="598"/>
      <c r="R247" s="598"/>
      <c r="S247" s="598"/>
      <c r="T247" s="598" t="s">
        <v>126</v>
      </c>
      <c r="U247" s="598"/>
      <c r="V247" s="598"/>
      <c r="W247" s="598"/>
      <c r="X247" s="598"/>
      <c r="Y247" s="598"/>
      <c r="Z247" s="842" t="s">
        <v>311</v>
      </c>
      <c r="AA247" s="843"/>
      <c r="AB247" s="843"/>
      <c r="AC247" s="844"/>
      <c r="AD247" s="779" t="s">
        <v>312</v>
      </c>
      <c r="AE247" s="851"/>
      <c r="AF247" s="780"/>
      <c r="AG247" s="736" t="s">
        <v>124</v>
      </c>
      <c r="AH247" s="738"/>
      <c r="AI247" s="51"/>
      <c r="AJ247" s="51"/>
    </row>
    <row r="248" spans="1:36" ht="21.75" customHeight="1">
      <c r="A248" s="50"/>
      <c r="B248" s="838"/>
      <c r="C248" s="839"/>
      <c r="D248" s="726"/>
      <c r="E248" s="726"/>
      <c r="F248" s="726"/>
      <c r="G248" s="726"/>
      <c r="H248" s="726"/>
      <c r="I248" s="726"/>
      <c r="J248" s="726"/>
      <c r="K248" s="598"/>
      <c r="L248" s="598"/>
      <c r="M248" s="598"/>
      <c r="N248" s="598"/>
      <c r="O248" s="598"/>
      <c r="P248" s="598"/>
      <c r="Q248" s="598"/>
      <c r="R248" s="598"/>
      <c r="S248" s="598"/>
      <c r="T248" s="598"/>
      <c r="U248" s="598"/>
      <c r="V248" s="598"/>
      <c r="W248" s="598"/>
      <c r="X248" s="598"/>
      <c r="Y248" s="598"/>
      <c r="Z248" s="845"/>
      <c r="AA248" s="846"/>
      <c r="AB248" s="846"/>
      <c r="AC248" s="847"/>
      <c r="AD248" s="781"/>
      <c r="AE248" s="852"/>
      <c r="AF248" s="782"/>
      <c r="AG248" s="739"/>
      <c r="AH248" s="741"/>
      <c r="AI248" s="51"/>
      <c r="AJ248" s="51"/>
    </row>
    <row r="249" spans="1:36" ht="21.75" customHeight="1">
      <c r="A249" s="50"/>
      <c r="B249" s="838"/>
      <c r="C249" s="839"/>
      <c r="D249" s="726"/>
      <c r="E249" s="726"/>
      <c r="F249" s="726"/>
      <c r="G249" s="726"/>
      <c r="H249" s="726"/>
      <c r="I249" s="726"/>
      <c r="J249" s="726"/>
      <c r="K249" s="598"/>
      <c r="L249" s="598"/>
      <c r="M249" s="598"/>
      <c r="N249" s="598"/>
      <c r="O249" s="598"/>
      <c r="P249" s="598"/>
      <c r="Q249" s="598"/>
      <c r="R249" s="598"/>
      <c r="S249" s="598"/>
      <c r="T249" s="736" t="s">
        <v>313</v>
      </c>
      <c r="U249" s="737"/>
      <c r="V249" s="738"/>
      <c r="W249" s="598" t="s">
        <v>314</v>
      </c>
      <c r="X249" s="598"/>
      <c r="Y249" s="598"/>
      <c r="Z249" s="845"/>
      <c r="AA249" s="846"/>
      <c r="AB249" s="846"/>
      <c r="AC249" s="847"/>
      <c r="AD249" s="781"/>
      <c r="AE249" s="852"/>
      <c r="AF249" s="782"/>
      <c r="AG249" s="739"/>
      <c r="AH249" s="741"/>
      <c r="AI249" s="51"/>
      <c r="AJ249" s="51"/>
    </row>
    <row r="250" spans="1:36" ht="21.75" customHeight="1">
      <c r="A250" s="50"/>
      <c r="B250" s="840"/>
      <c r="C250" s="841"/>
      <c r="D250" s="726"/>
      <c r="E250" s="726"/>
      <c r="F250" s="726"/>
      <c r="G250" s="726"/>
      <c r="H250" s="726"/>
      <c r="I250" s="726"/>
      <c r="J250" s="726"/>
      <c r="K250" s="598"/>
      <c r="L250" s="598"/>
      <c r="M250" s="598"/>
      <c r="N250" s="598"/>
      <c r="O250" s="598"/>
      <c r="P250" s="598"/>
      <c r="Q250" s="598"/>
      <c r="R250" s="598"/>
      <c r="S250" s="598"/>
      <c r="T250" s="742"/>
      <c r="U250" s="743"/>
      <c r="V250" s="744"/>
      <c r="W250" s="598"/>
      <c r="X250" s="598"/>
      <c r="Y250" s="598"/>
      <c r="Z250" s="848"/>
      <c r="AA250" s="849"/>
      <c r="AB250" s="849"/>
      <c r="AC250" s="850"/>
      <c r="AD250" s="783"/>
      <c r="AE250" s="853"/>
      <c r="AF250" s="784"/>
      <c r="AG250" s="742"/>
      <c r="AH250" s="744"/>
      <c r="AI250" s="51"/>
      <c r="AJ250" s="51"/>
    </row>
    <row r="251" spans="1:36" ht="24" customHeight="1">
      <c r="A251" s="50"/>
      <c r="B251" s="791" t="s">
        <v>113</v>
      </c>
      <c r="C251" s="792"/>
      <c r="D251" s="596"/>
      <c r="E251" s="596"/>
      <c r="F251" s="596"/>
      <c r="G251" s="596"/>
      <c r="H251" s="596"/>
      <c r="I251" s="596"/>
      <c r="J251" s="596"/>
      <c r="K251" s="596"/>
      <c r="L251" s="596"/>
      <c r="M251" s="596"/>
      <c r="N251" s="596"/>
      <c r="O251" s="596"/>
      <c r="P251" s="596"/>
      <c r="Q251" s="596"/>
      <c r="R251" s="596"/>
      <c r="S251" s="596"/>
      <c r="T251" s="768"/>
      <c r="U251" s="769"/>
      <c r="V251" s="770"/>
      <c r="W251" s="768"/>
      <c r="X251" s="769"/>
      <c r="Y251" s="770"/>
      <c r="Z251" s="768"/>
      <c r="AA251" s="769"/>
      <c r="AB251" s="769"/>
      <c r="AC251" s="770"/>
      <c r="AD251" s="768"/>
      <c r="AE251" s="769"/>
      <c r="AF251" s="770"/>
      <c r="AG251" s="768"/>
      <c r="AH251" s="770"/>
      <c r="AI251" s="51"/>
      <c r="AJ251" s="51"/>
    </row>
    <row r="252" spans="1:36" ht="24" customHeight="1">
      <c r="A252" s="50"/>
      <c r="B252" s="791" t="s">
        <v>113</v>
      </c>
      <c r="C252" s="792"/>
      <c r="D252" s="596"/>
      <c r="E252" s="596"/>
      <c r="F252" s="596"/>
      <c r="G252" s="596"/>
      <c r="H252" s="596"/>
      <c r="I252" s="596"/>
      <c r="J252" s="596"/>
      <c r="K252" s="596"/>
      <c r="L252" s="596"/>
      <c r="M252" s="596"/>
      <c r="N252" s="596"/>
      <c r="O252" s="596"/>
      <c r="P252" s="596"/>
      <c r="Q252" s="596"/>
      <c r="R252" s="596"/>
      <c r="S252" s="596"/>
      <c r="T252" s="768"/>
      <c r="U252" s="769"/>
      <c r="V252" s="770"/>
      <c r="W252" s="768"/>
      <c r="X252" s="769"/>
      <c r="Y252" s="770"/>
      <c r="Z252" s="768"/>
      <c r="AA252" s="769"/>
      <c r="AB252" s="769"/>
      <c r="AC252" s="770"/>
      <c r="AD252" s="768"/>
      <c r="AE252" s="769"/>
      <c r="AF252" s="770"/>
      <c r="AG252" s="768"/>
      <c r="AH252" s="770"/>
      <c r="AI252" s="51"/>
      <c r="AJ252" s="51"/>
    </row>
    <row r="253" spans="1:36" ht="24" customHeight="1">
      <c r="A253" s="50"/>
      <c r="B253" s="791" t="s">
        <v>113</v>
      </c>
      <c r="C253" s="792"/>
      <c r="D253" s="596"/>
      <c r="E253" s="596"/>
      <c r="F253" s="596"/>
      <c r="G253" s="596"/>
      <c r="H253" s="596"/>
      <c r="I253" s="596"/>
      <c r="J253" s="596"/>
      <c r="K253" s="596"/>
      <c r="L253" s="596"/>
      <c r="M253" s="596"/>
      <c r="N253" s="596"/>
      <c r="O253" s="596"/>
      <c r="P253" s="596"/>
      <c r="Q253" s="596"/>
      <c r="R253" s="596"/>
      <c r="S253" s="596"/>
      <c r="T253" s="768"/>
      <c r="U253" s="769"/>
      <c r="V253" s="770"/>
      <c r="W253" s="768"/>
      <c r="X253" s="769"/>
      <c r="Y253" s="770"/>
      <c r="Z253" s="768"/>
      <c r="AA253" s="769"/>
      <c r="AB253" s="769"/>
      <c r="AC253" s="770"/>
      <c r="AD253" s="768" t="s">
        <v>113</v>
      </c>
      <c r="AE253" s="769"/>
      <c r="AF253" s="770"/>
      <c r="AG253" s="768"/>
      <c r="AH253" s="770"/>
      <c r="AI253" s="51"/>
      <c r="AJ253" s="51"/>
    </row>
    <row r="254" spans="1:36" ht="13.5" customHeight="1">
      <c r="A254" s="50"/>
      <c r="B254" s="341"/>
      <c r="C254" s="341"/>
      <c r="D254" s="341"/>
      <c r="E254" s="341"/>
      <c r="F254" s="341"/>
      <c r="G254" s="341"/>
      <c r="H254" s="341"/>
      <c r="I254" s="341"/>
      <c r="J254" s="341"/>
      <c r="K254" s="341"/>
      <c r="L254" s="341"/>
      <c r="M254" s="341"/>
      <c r="N254" s="341"/>
      <c r="O254" s="341"/>
      <c r="P254" s="341"/>
      <c r="Q254" s="341"/>
      <c r="R254" s="341"/>
      <c r="S254" s="341"/>
      <c r="T254" s="341"/>
      <c r="U254" s="341"/>
      <c r="V254" s="136"/>
      <c r="W254" s="341"/>
      <c r="X254" s="341"/>
      <c r="Y254" s="136"/>
      <c r="Z254" s="341"/>
      <c r="AA254" s="341"/>
      <c r="AB254" s="341"/>
      <c r="AC254" s="341"/>
      <c r="AD254" s="341"/>
      <c r="AE254" s="341"/>
      <c r="AF254" s="341"/>
      <c r="AG254" s="350"/>
      <c r="AH254" s="350"/>
      <c r="AI254" s="51"/>
      <c r="AJ254" s="51"/>
    </row>
    <row r="255" spans="1:34" ht="21.75" customHeight="1">
      <c r="A255" s="401" t="s">
        <v>315</v>
      </c>
      <c r="B255" s="60"/>
      <c r="C255" s="77"/>
      <c r="D255" s="77"/>
      <c r="E255" s="77"/>
      <c r="F255" s="77"/>
      <c r="G255" s="77"/>
      <c r="H255" s="77"/>
      <c r="I255" s="77"/>
      <c r="J255" s="61"/>
      <c r="K255" s="61"/>
      <c r="L255" s="61"/>
      <c r="M255" s="61"/>
      <c r="N255" s="61"/>
      <c r="O255" s="61"/>
      <c r="P255" s="61"/>
      <c r="Q255" s="61"/>
      <c r="R255" s="61"/>
      <c r="S255" s="61"/>
      <c r="T255" s="138"/>
      <c r="U255" s="138"/>
      <c r="V255" s="138"/>
      <c r="W255" s="138"/>
      <c r="X255" s="138"/>
      <c r="Y255" s="138"/>
      <c r="Z255" s="138"/>
      <c r="AA255" s="47"/>
      <c r="AB255" s="47"/>
      <c r="AC255" s="47"/>
      <c r="AD255" s="47"/>
      <c r="AE255" s="47"/>
      <c r="AF255" s="47"/>
      <c r="AG255" s="47"/>
      <c r="AH255" s="47"/>
    </row>
    <row r="256" spans="1:34" ht="12.75" customHeight="1">
      <c r="A256" s="401"/>
      <c r="B256" s="77" t="s">
        <v>413</v>
      </c>
      <c r="C256" s="77"/>
      <c r="D256" s="77"/>
      <c r="E256" s="77"/>
      <c r="F256" s="77"/>
      <c r="G256" s="77"/>
      <c r="H256" s="77"/>
      <c r="I256" s="77"/>
      <c r="J256" s="61"/>
      <c r="K256" s="61"/>
      <c r="L256" s="61"/>
      <c r="M256" s="61"/>
      <c r="N256" s="61"/>
      <c r="O256" s="61"/>
      <c r="P256" s="61"/>
      <c r="Q256" s="61"/>
      <c r="R256" s="61"/>
      <c r="S256" s="61"/>
      <c r="T256" s="138"/>
      <c r="U256" s="138"/>
      <c r="V256" s="138"/>
      <c r="W256" s="138"/>
      <c r="X256" s="138"/>
      <c r="Y256" s="138"/>
      <c r="Z256" s="138"/>
      <c r="AA256" s="47"/>
      <c r="AB256" s="47"/>
      <c r="AC256" s="47"/>
      <c r="AD256" s="47"/>
      <c r="AE256" s="47"/>
      <c r="AF256" s="47"/>
      <c r="AG256" s="47"/>
      <c r="AH256" s="47"/>
    </row>
    <row r="257" spans="1:34" ht="4.5" customHeight="1">
      <c r="A257" s="401"/>
      <c r="B257" s="77"/>
      <c r="C257" s="77"/>
      <c r="D257" s="77"/>
      <c r="E257" s="77"/>
      <c r="F257" s="77"/>
      <c r="G257" s="77"/>
      <c r="H257" s="77"/>
      <c r="I257" s="77"/>
      <c r="J257" s="61"/>
      <c r="K257" s="61"/>
      <c r="L257" s="61"/>
      <c r="M257" s="61"/>
      <c r="N257" s="61"/>
      <c r="O257" s="61"/>
      <c r="P257" s="61"/>
      <c r="Q257" s="61"/>
      <c r="R257" s="61"/>
      <c r="S257" s="61"/>
      <c r="T257" s="138"/>
      <c r="U257" s="138"/>
      <c r="V257" s="138"/>
      <c r="W257" s="138"/>
      <c r="X257" s="138"/>
      <c r="Y257" s="138"/>
      <c r="Z257" s="138"/>
      <c r="AA257" s="47"/>
      <c r="AB257" s="47"/>
      <c r="AC257" s="47"/>
      <c r="AD257" s="47"/>
      <c r="AE257" s="47"/>
      <c r="AF257" s="47"/>
      <c r="AG257" s="47"/>
      <c r="AH257" s="47"/>
    </row>
    <row r="258" spans="1:34" ht="21.75" customHeight="1">
      <c r="A258" s="401"/>
      <c r="B258" s="302" t="s">
        <v>445</v>
      </c>
      <c r="C258" s="336" t="s">
        <v>316</v>
      </c>
      <c r="E258" s="77"/>
      <c r="F258" s="77"/>
      <c r="G258" s="77"/>
      <c r="H258" s="77"/>
      <c r="I258" s="77"/>
      <c r="J258" s="61"/>
      <c r="K258" s="77"/>
      <c r="M258" s="336"/>
      <c r="N258" s="336"/>
      <c r="P258" s="61"/>
      <c r="Q258" s="61"/>
      <c r="R258" s="61"/>
      <c r="S258" s="61"/>
      <c r="T258" s="61"/>
      <c r="U258" s="138"/>
      <c r="V258" s="138"/>
      <c r="W258" s="138"/>
      <c r="X258" s="336"/>
      <c r="Y258" s="336"/>
      <c r="AA258" s="138"/>
      <c r="AB258" s="47"/>
      <c r="AC258" s="47"/>
      <c r="AD258" s="47"/>
      <c r="AE258" s="47"/>
      <c r="AF258" s="47"/>
      <c r="AG258" s="47"/>
      <c r="AH258" s="47"/>
    </row>
    <row r="259" spans="2:34" ht="21.75" customHeight="1">
      <c r="B259" s="337" t="s">
        <v>317</v>
      </c>
      <c r="C259" s="138"/>
      <c r="D259" s="138"/>
      <c r="E259" s="138"/>
      <c r="F259" s="138"/>
      <c r="G259" s="138"/>
      <c r="H259" s="138"/>
      <c r="I259" s="138"/>
      <c r="K259" s="138"/>
      <c r="L259" s="138"/>
      <c r="M259" s="138"/>
      <c r="N259" s="138"/>
      <c r="O259" s="138"/>
      <c r="P259" s="138"/>
      <c r="Q259" s="138"/>
      <c r="R259" s="138"/>
      <c r="S259" s="138"/>
      <c r="T259" s="138"/>
      <c r="U259" s="138"/>
      <c r="V259" s="138"/>
      <c r="W259" s="138"/>
      <c r="X259" s="138"/>
      <c r="Y259" s="138"/>
      <c r="Z259" s="138"/>
      <c r="AA259" s="47"/>
      <c r="AB259" s="47"/>
      <c r="AC259" s="47"/>
      <c r="AD259" s="47"/>
      <c r="AE259" s="47"/>
      <c r="AF259" s="47"/>
      <c r="AG259" s="47"/>
      <c r="AH259" s="47"/>
    </row>
    <row r="260" spans="1:36" ht="21.75" customHeight="1">
      <c r="A260" s="50"/>
      <c r="B260" s="736" t="s">
        <v>291</v>
      </c>
      <c r="C260" s="737"/>
      <c r="D260" s="737"/>
      <c r="E260" s="737"/>
      <c r="F260" s="737"/>
      <c r="G260" s="737"/>
      <c r="H260" s="737"/>
      <c r="I260" s="737"/>
      <c r="J260" s="738"/>
      <c r="K260" s="736" t="s">
        <v>171</v>
      </c>
      <c r="L260" s="737"/>
      <c r="M260" s="737"/>
      <c r="N260" s="737"/>
      <c r="O260" s="737"/>
      <c r="P260" s="737"/>
      <c r="Q260" s="737"/>
      <c r="R260" s="737"/>
      <c r="S260" s="738"/>
      <c r="T260" s="736" t="s">
        <v>318</v>
      </c>
      <c r="U260" s="737"/>
      <c r="V260" s="737"/>
      <c r="W260" s="737"/>
      <c r="X260" s="737"/>
      <c r="Y260" s="737"/>
      <c r="Z260" s="737"/>
      <c r="AA260" s="737"/>
      <c r="AB260" s="737"/>
      <c r="AC260" s="738"/>
      <c r="AD260" s="854" t="s">
        <v>319</v>
      </c>
      <c r="AE260" s="855"/>
      <c r="AF260" s="856"/>
      <c r="AG260" s="753" t="s">
        <v>124</v>
      </c>
      <c r="AH260" s="754"/>
      <c r="AI260" s="51"/>
      <c r="AJ260" s="51"/>
    </row>
    <row r="261" spans="1:36" ht="21.75" customHeight="1">
      <c r="A261" s="50"/>
      <c r="B261" s="739"/>
      <c r="C261" s="740"/>
      <c r="D261" s="740"/>
      <c r="E261" s="740"/>
      <c r="F261" s="740"/>
      <c r="G261" s="740"/>
      <c r="H261" s="740"/>
      <c r="I261" s="740"/>
      <c r="J261" s="741"/>
      <c r="K261" s="739"/>
      <c r="L261" s="740"/>
      <c r="M261" s="740"/>
      <c r="N261" s="740"/>
      <c r="O261" s="740"/>
      <c r="P261" s="740"/>
      <c r="Q261" s="740"/>
      <c r="R261" s="740"/>
      <c r="S261" s="741"/>
      <c r="T261" s="739"/>
      <c r="U261" s="740"/>
      <c r="V261" s="740"/>
      <c r="W261" s="740"/>
      <c r="X261" s="740"/>
      <c r="Y261" s="740"/>
      <c r="Z261" s="740"/>
      <c r="AA261" s="740"/>
      <c r="AB261" s="740"/>
      <c r="AC261" s="741"/>
      <c r="AD261" s="857"/>
      <c r="AE261" s="858"/>
      <c r="AF261" s="859"/>
      <c r="AG261" s="864"/>
      <c r="AH261" s="865"/>
      <c r="AI261" s="51"/>
      <c r="AJ261" s="51"/>
    </row>
    <row r="262" spans="1:36" ht="21.75" customHeight="1">
      <c r="A262" s="50"/>
      <c r="B262" s="742"/>
      <c r="C262" s="743"/>
      <c r="D262" s="743"/>
      <c r="E262" s="743"/>
      <c r="F262" s="743"/>
      <c r="G262" s="743"/>
      <c r="H262" s="743"/>
      <c r="I262" s="743"/>
      <c r="J262" s="744"/>
      <c r="K262" s="742"/>
      <c r="L262" s="743"/>
      <c r="M262" s="743"/>
      <c r="N262" s="743"/>
      <c r="O262" s="743"/>
      <c r="P262" s="743"/>
      <c r="Q262" s="743"/>
      <c r="R262" s="743"/>
      <c r="S262" s="744"/>
      <c r="T262" s="742"/>
      <c r="U262" s="743"/>
      <c r="V262" s="743"/>
      <c r="W262" s="743"/>
      <c r="X262" s="743"/>
      <c r="Y262" s="743"/>
      <c r="Z262" s="743"/>
      <c r="AA262" s="743"/>
      <c r="AB262" s="743"/>
      <c r="AC262" s="744"/>
      <c r="AD262" s="860"/>
      <c r="AE262" s="861"/>
      <c r="AF262" s="862"/>
      <c r="AG262" s="756"/>
      <c r="AH262" s="757"/>
      <c r="AI262" s="51"/>
      <c r="AJ262" s="51"/>
    </row>
    <row r="263" spans="1:36" ht="21.75" customHeight="1">
      <c r="A263" s="50"/>
      <c r="B263" s="863" t="s">
        <v>505</v>
      </c>
      <c r="C263" s="863"/>
      <c r="D263" s="768"/>
      <c r="E263" s="769"/>
      <c r="F263" s="769"/>
      <c r="G263" s="769"/>
      <c r="H263" s="769"/>
      <c r="I263" s="769"/>
      <c r="J263" s="770"/>
      <c r="K263" s="768"/>
      <c r="L263" s="769"/>
      <c r="M263" s="769"/>
      <c r="N263" s="769"/>
      <c r="O263" s="769"/>
      <c r="P263" s="769"/>
      <c r="Q263" s="769"/>
      <c r="R263" s="769"/>
      <c r="S263" s="770"/>
      <c r="T263" s="768"/>
      <c r="U263" s="769"/>
      <c r="V263" s="769"/>
      <c r="W263" s="769"/>
      <c r="X263" s="769"/>
      <c r="Y263" s="769"/>
      <c r="Z263" s="769"/>
      <c r="AA263" s="769"/>
      <c r="AB263" s="769"/>
      <c r="AC263" s="770"/>
      <c r="AD263" s="768"/>
      <c r="AE263" s="769"/>
      <c r="AF263" s="770"/>
      <c r="AG263" s="768"/>
      <c r="AH263" s="770"/>
      <c r="AI263" s="534">
        <f>IF(AND(D263="",K263="",T263="",AD263="",AG263=""),0,1)</f>
        <v>0</v>
      </c>
      <c r="AJ263" s="51"/>
    </row>
    <row r="264" spans="1:36" ht="21.75" customHeight="1">
      <c r="A264" s="50"/>
      <c r="B264" s="863" t="s">
        <v>506</v>
      </c>
      <c r="C264" s="863"/>
      <c r="D264" s="768"/>
      <c r="E264" s="769"/>
      <c r="F264" s="769"/>
      <c r="G264" s="769"/>
      <c r="H264" s="769"/>
      <c r="I264" s="769"/>
      <c r="J264" s="770"/>
      <c r="K264" s="768"/>
      <c r="L264" s="769"/>
      <c r="M264" s="769"/>
      <c r="N264" s="769"/>
      <c r="O264" s="769"/>
      <c r="P264" s="769"/>
      <c r="Q264" s="769"/>
      <c r="R264" s="769"/>
      <c r="S264" s="770"/>
      <c r="T264" s="768"/>
      <c r="U264" s="769"/>
      <c r="V264" s="769"/>
      <c r="W264" s="769"/>
      <c r="X264" s="769"/>
      <c r="Y264" s="769"/>
      <c r="Z264" s="769"/>
      <c r="AA264" s="769"/>
      <c r="AB264" s="769"/>
      <c r="AC264" s="770"/>
      <c r="AD264" s="768"/>
      <c r="AE264" s="769"/>
      <c r="AF264" s="770"/>
      <c r="AG264" s="768"/>
      <c r="AH264" s="770"/>
      <c r="AI264" s="534">
        <f aca="true" t="shared" si="0" ref="AI264:AI269">IF(AND(D264="",K264="",T264="",AD264="",AG264=""),0,1)</f>
        <v>0</v>
      </c>
      <c r="AJ264" s="51"/>
    </row>
    <row r="265" spans="1:36" ht="21.75" customHeight="1">
      <c r="A265" s="50"/>
      <c r="B265" s="863" t="s">
        <v>507</v>
      </c>
      <c r="C265" s="863"/>
      <c r="D265" s="768"/>
      <c r="E265" s="769"/>
      <c r="F265" s="769"/>
      <c r="G265" s="769"/>
      <c r="H265" s="769"/>
      <c r="I265" s="769"/>
      <c r="J265" s="770"/>
      <c r="K265" s="768"/>
      <c r="L265" s="769"/>
      <c r="M265" s="769"/>
      <c r="N265" s="769"/>
      <c r="O265" s="769"/>
      <c r="P265" s="769"/>
      <c r="Q265" s="769"/>
      <c r="R265" s="769"/>
      <c r="S265" s="770"/>
      <c r="T265" s="768"/>
      <c r="U265" s="769"/>
      <c r="V265" s="769"/>
      <c r="W265" s="769"/>
      <c r="X265" s="769"/>
      <c r="Y265" s="769"/>
      <c r="Z265" s="769"/>
      <c r="AA265" s="769"/>
      <c r="AB265" s="769"/>
      <c r="AC265" s="770"/>
      <c r="AD265" s="768"/>
      <c r="AE265" s="769"/>
      <c r="AF265" s="770"/>
      <c r="AG265" s="768"/>
      <c r="AH265" s="770"/>
      <c r="AI265" s="534">
        <f t="shared" si="0"/>
        <v>0</v>
      </c>
      <c r="AJ265" s="51"/>
    </row>
    <row r="266" spans="1:36" ht="21.75" customHeight="1">
      <c r="A266" s="50"/>
      <c r="B266" s="863" t="s">
        <v>508</v>
      </c>
      <c r="C266" s="863"/>
      <c r="D266" s="768"/>
      <c r="E266" s="769"/>
      <c r="F266" s="769"/>
      <c r="G266" s="769"/>
      <c r="H266" s="769"/>
      <c r="I266" s="769"/>
      <c r="J266" s="770"/>
      <c r="K266" s="768"/>
      <c r="L266" s="769"/>
      <c r="M266" s="769"/>
      <c r="N266" s="769"/>
      <c r="O266" s="769"/>
      <c r="P266" s="769"/>
      <c r="Q266" s="769"/>
      <c r="R266" s="769"/>
      <c r="S266" s="770"/>
      <c r="T266" s="768"/>
      <c r="U266" s="769"/>
      <c r="V266" s="769"/>
      <c r="W266" s="769"/>
      <c r="X266" s="769"/>
      <c r="Y266" s="769"/>
      <c r="Z266" s="769"/>
      <c r="AA266" s="769"/>
      <c r="AB266" s="769"/>
      <c r="AC266" s="770"/>
      <c r="AD266" s="768"/>
      <c r="AE266" s="769"/>
      <c r="AF266" s="770"/>
      <c r="AG266" s="768"/>
      <c r="AH266" s="770"/>
      <c r="AI266" s="534">
        <f t="shared" si="0"/>
        <v>0</v>
      </c>
      <c r="AJ266" s="51"/>
    </row>
    <row r="267" spans="1:36" ht="21.75" customHeight="1">
      <c r="A267" s="50"/>
      <c r="B267" s="863" t="s">
        <v>509</v>
      </c>
      <c r="C267" s="863"/>
      <c r="D267" s="768"/>
      <c r="E267" s="769"/>
      <c r="F267" s="769"/>
      <c r="G267" s="769"/>
      <c r="H267" s="769"/>
      <c r="I267" s="769"/>
      <c r="J267" s="770"/>
      <c r="K267" s="768"/>
      <c r="L267" s="769"/>
      <c r="M267" s="769"/>
      <c r="N267" s="769"/>
      <c r="O267" s="769"/>
      <c r="P267" s="769"/>
      <c r="Q267" s="769"/>
      <c r="R267" s="769"/>
      <c r="S267" s="770"/>
      <c r="T267" s="768"/>
      <c r="U267" s="769"/>
      <c r="V267" s="769"/>
      <c r="W267" s="769"/>
      <c r="X267" s="769"/>
      <c r="Y267" s="769"/>
      <c r="Z267" s="769"/>
      <c r="AA267" s="769"/>
      <c r="AB267" s="769"/>
      <c r="AC267" s="770"/>
      <c r="AD267" s="768"/>
      <c r="AE267" s="769"/>
      <c r="AF267" s="770"/>
      <c r="AG267" s="768"/>
      <c r="AH267" s="770"/>
      <c r="AI267" s="534">
        <f t="shared" si="0"/>
        <v>0</v>
      </c>
      <c r="AJ267" s="51"/>
    </row>
    <row r="268" spans="1:36" ht="21.75" customHeight="1">
      <c r="A268" s="50"/>
      <c r="B268" s="863" t="s">
        <v>510</v>
      </c>
      <c r="C268" s="863"/>
      <c r="D268" s="768"/>
      <c r="E268" s="769"/>
      <c r="F268" s="769"/>
      <c r="G268" s="769"/>
      <c r="H268" s="769"/>
      <c r="I268" s="769"/>
      <c r="J268" s="770"/>
      <c r="K268" s="768"/>
      <c r="L268" s="769"/>
      <c r="M268" s="769"/>
      <c r="N268" s="769"/>
      <c r="O268" s="769"/>
      <c r="P268" s="769"/>
      <c r="Q268" s="769"/>
      <c r="R268" s="769"/>
      <c r="S268" s="770"/>
      <c r="T268" s="768"/>
      <c r="U268" s="769"/>
      <c r="V268" s="769"/>
      <c r="W268" s="769"/>
      <c r="X268" s="769"/>
      <c r="Y268" s="769"/>
      <c r="Z268" s="769"/>
      <c r="AA268" s="769"/>
      <c r="AB268" s="769"/>
      <c r="AC268" s="770"/>
      <c r="AD268" s="768"/>
      <c r="AE268" s="769"/>
      <c r="AF268" s="770"/>
      <c r="AG268" s="768"/>
      <c r="AH268" s="770"/>
      <c r="AI268" s="534">
        <f t="shared" si="0"/>
        <v>0</v>
      </c>
      <c r="AJ268" s="51"/>
    </row>
    <row r="269" spans="1:36" ht="21.75" customHeight="1">
      <c r="A269" s="50"/>
      <c r="B269" s="863" t="s">
        <v>511</v>
      </c>
      <c r="C269" s="863"/>
      <c r="D269" s="768"/>
      <c r="E269" s="769"/>
      <c r="F269" s="769"/>
      <c r="G269" s="769"/>
      <c r="H269" s="769"/>
      <c r="I269" s="769"/>
      <c r="J269" s="770"/>
      <c r="K269" s="768"/>
      <c r="L269" s="769"/>
      <c r="M269" s="769"/>
      <c r="N269" s="769"/>
      <c r="O269" s="769"/>
      <c r="P269" s="769"/>
      <c r="Q269" s="769"/>
      <c r="R269" s="769"/>
      <c r="S269" s="770"/>
      <c r="T269" s="768"/>
      <c r="U269" s="769"/>
      <c r="V269" s="769"/>
      <c r="W269" s="769"/>
      <c r="X269" s="769"/>
      <c r="Y269" s="769"/>
      <c r="Z269" s="769"/>
      <c r="AA269" s="769"/>
      <c r="AB269" s="769"/>
      <c r="AC269" s="770"/>
      <c r="AD269" s="768"/>
      <c r="AE269" s="769"/>
      <c r="AF269" s="770"/>
      <c r="AG269" s="768"/>
      <c r="AH269" s="770"/>
      <c r="AI269" s="534">
        <f t="shared" si="0"/>
        <v>0</v>
      </c>
      <c r="AJ269" s="51"/>
    </row>
    <row r="270" spans="1:36" ht="13.5" customHeight="1">
      <c r="A270" s="50"/>
      <c r="B270" s="341"/>
      <c r="C270" s="341"/>
      <c r="D270" s="341"/>
      <c r="E270" s="341"/>
      <c r="F270" s="341"/>
      <c r="G270" s="341"/>
      <c r="H270" s="341"/>
      <c r="I270" s="341"/>
      <c r="J270" s="341"/>
      <c r="K270" s="341"/>
      <c r="L270" s="341"/>
      <c r="M270" s="341"/>
      <c r="N270" s="341"/>
      <c r="O270" s="341"/>
      <c r="P270" s="341"/>
      <c r="Q270" s="341"/>
      <c r="R270" s="341"/>
      <c r="S270" s="341"/>
      <c r="T270" s="341"/>
      <c r="U270" s="341"/>
      <c r="V270" s="136"/>
      <c r="W270" s="341"/>
      <c r="X270" s="341"/>
      <c r="Y270" s="136"/>
      <c r="Z270" s="341"/>
      <c r="AA270" s="341"/>
      <c r="AB270" s="341"/>
      <c r="AC270" s="341"/>
      <c r="AD270" s="341"/>
      <c r="AE270" s="341"/>
      <c r="AF270" s="341"/>
      <c r="AG270" s="350"/>
      <c r="AH270" s="350"/>
      <c r="AI270" s="51"/>
      <c r="AJ270" s="51"/>
    </row>
    <row r="271" spans="1:34" ht="21.75" customHeight="1">
      <c r="A271" s="401" t="s">
        <v>320</v>
      </c>
      <c r="B271" s="149"/>
      <c r="C271" s="61"/>
      <c r="D271" s="61"/>
      <c r="E271" s="61"/>
      <c r="F271" s="61"/>
      <c r="G271" s="61"/>
      <c r="H271" s="61"/>
      <c r="I271" s="61"/>
      <c r="J271" s="61"/>
      <c r="K271" s="61"/>
      <c r="L271" s="61"/>
      <c r="M271" s="61"/>
      <c r="N271" s="61"/>
      <c r="O271" s="61"/>
      <c r="P271" s="61"/>
      <c r="Q271" s="61"/>
      <c r="R271" s="61"/>
      <c r="S271" s="61"/>
      <c r="T271" s="61"/>
      <c r="U271" s="61"/>
      <c r="V271" s="61"/>
      <c r="W271" s="87"/>
      <c r="X271" s="61"/>
      <c r="Y271" s="61"/>
      <c r="Z271" s="61"/>
      <c r="AA271" s="50"/>
      <c r="AB271" s="146"/>
      <c r="AC271" s="350"/>
      <c r="AD271" s="350"/>
      <c r="AE271" s="350"/>
      <c r="AF271" s="137"/>
      <c r="AG271" s="137"/>
      <c r="AH271" s="137"/>
    </row>
    <row r="272" spans="2:34" ht="21.75" customHeight="1">
      <c r="B272" s="140" t="s">
        <v>512</v>
      </c>
      <c r="C272" s="61"/>
      <c r="D272" s="61"/>
      <c r="E272" s="61"/>
      <c r="F272" s="61"/>
      <c r="G272" s="61"/>
      <c r="H272" s="61"/>
      <c r="I272" s="61"/>
      <c r="J272" s="61"/>
      <c r="K272" s="61"/>
      <c r="L272" s="61"/>
      <c r="M272" s="61"/>
      <c r="N272" s="61"/>
      <c r="O272" s="61"/>
      <c r="P272" s="61"/>
      <c r="Q272" s="61"/>
      <c r="R272" s="61"/>
      <c r="S272" s="61"/>
      <c r="T272" s="61"/>
      <c r="U272" s="61"/>
      <c r="V272" s="61"/>
      <c r="W272" s="87"/>
      <c r="X272" s="61"/>
      <c r="Y272" s="61"/>
      <c r="Z272" s="61"/>
      <c r="AA272" s="50"/>
      <c r="AB272" s="50"/>
      <c r="AC272" s="50"/>
      <c r="AD272" s="50"/>
      <c r="AE272" s="50"/>
      <c r="AF272" s="50"/>
      <c r="AG272" s="50"/>
      <c r="AH272" s="50"/>
    </row>
    <row r="273" spans="2:34" ht="21.75" customHeight="1">
      <c r="B273" s="887" t="s">
        <v>321</v>
      </c>
      <c r="C273" s="888"/>
      <c r="D273" s="726" t="s">
        <v>322</v>
      </c>
      <c r="E273" s="726"/>
      <c r="F273" s="726"/>
      <c r="G273" s="726"/>
      <c r="H273" s="726"/>
      <c r="I273" s="726"/>
      <c r="J273" s="866"/>
      <c r="K273" s="867"/>
      <c r="L273" s="867"/>
      <c r="M273" s="867"/>
      <c r="N273" s="867"/>
      <c r="O273" s="867"/>
      <c r="P273" s="867"/>
      <c r="Q273" s="867"/>
      <c r="R273" s="867"/>
      <c r="S273" s="867"/>
      <c r="T273" s="419"/>
      <c r="U273" s="881" t="s">
        <v>323</v>
      </c>
      <c r="V273" s="881"/>
      <c r="W273" s="728" t="s">
        <v>322</v>
      </c>
      <c r="X273" s="726"/>
      <c r="Y273" s="726"/>
      <c r="Z273" s="726"/>
      <c r="AA273" s="726"/>
      <c r="AB273" s="868"/>
      <c r="AC273" s="868"/>
      <c r="AD273" s="868"/>
      <c r="AE273" s="868"/>
      <c r="AF273" s="868"/>
      <c r="AG273" s="868"/>
      <c r="AH273" s="869"/>
    </row>
    <row r="274" spans="2:34" ht="21.75" customHeight="1">
      <c r="B274" s="889"/>
      <c r="C274" s="890"/>
      <c r="D274" s="726" t="s">
        <v>171</v>
      </c>
      <c r="E274" s="726"/>
      <c r="F274" s="726"/>
      <c r="G274" s="726"/>
      <c r="H274" s="726"/>
      <c r="I274" s="726"/>
      <c r="J274" s="866"/>
      <c r="K274" s="867"/>
      <c r="L274" s="867"/>
      <c r="M274" s="867"/>
      <c r="N274" s="867"/>
      <c r="O274" s="867"/>
      <c r="P274" s="867"/>
      <c r="Q274" s="867"/>
      <c r="R274" s="867"/>
      <c r="S274" s="867"/>
      <c r="T274" s="419"/>
      <c r="U274" s="881"/>
      <c r="V274" s="881"/>
      <c r="W274" s="728" t="s">
        <v>171</v>
      </c>
      <c r="X274" s="726"/>
      <c r="Y274" s="726"/>
      <c r="Z274" s="726"/>
      <c r="AA274" s="726"/>
      <c r="AB274" s="868"/>
      <c r="AC274" s="868"/>
      <c r="AD274" s="868"/>
      <c r="AE274" s="868"/>
      <c r="AF274" s="868"/>
      <c r="AG274" s="868"/>
      <c r="AH274" s="869"/>
    </row>
    <row r="275" spans="2:34" ht="21.75" customHeight="1">
      <c r="B275" s="889"/>
      <c r="C275" s="890"/>
      <c r="D275" s="726" t="s">
        <v>324</v>
      </c>
      <c r="E275" s="726"/>
      <c r="F275" s="726"/>
      <c r="G275" s="726"/>
      <c r="H275" s="726"/>
      <c r="I275" s="726"/>
      <c r="J275" s="866"/>
      <c r="K275" s="867"/>
      <c r="L275" s="867"/>
      <c r="M275" s="867"/>
      <c r="N275" s="867"/>
      <c r="O275" s="867"/>
      <c r="P275" s="867"/>
      <c r="Q275" s="867"/>
      <c r="R275" s="867"/>
      <c r="S275" s="867"/>
      <c r="T275" s="419"/>
      <c r="U275" s="881"/>
      <c r="V275" s="881"/>
      <c r="W275" s="745" t="s">
        <v>324</v>
      </c>
      <c r="X275" s="746"/>
      <c r="Y275" s="746"/>
      <c r="Z275" s="746"/>
      <c r="AA275" s="747"/>
      <c r="AB275" s="872"/>
      <c r="AC275" s="873"/>
      <c r="AD275" s="873"/>
      <c r="AE275" s="873"/>
      <c r="AF275" s="873"/>
      <c r="AG275" s="873"/>
      <c r="AH275" s="874"/>
    </row>
    <row r="276" spans="2:34" ht="21.75" customHeight="1">
      <c r="B276" s="889"/>
      <c r="C276" s="890"/>
      <c r="D276" s="726" t="s">
        <v>325</v>
      </c>
      <c r="E276" s="726"/>
      <c r="F276" s="726"/>
      <c r="G276" s="726"/>
      <c r="H276" s="726"/>
      <c r="I276" s="726"/>
      <c r="J276" s="866"/>
      <c r="K276" s="878"/>
      <c r="L276" s="632"/>
      <c r="M276" s="632"/>
      <c r="N276" s="632"/>
      <c r="O276" s="632"/>
      <c r="P276" s="632"/>
      <c r="Q276" s="879" t="s">
        <v>513</v>
      </c>
      <c r="R276" s="879"/>
      <c r="S276" s="880"/>
      <c r="T276" s="419"/>
      <c r="U276" s="881"/>
      <c r="V276" s="881"/>
      <c r="W276" s="748"/>
      <c r="X276" s="749"/>
      <c r="Y276" s="749"/>
      <c r="Z276" s="749"/>
      <c r="AA276" s="750"/>
      <c r="AB276" s="875"/>
      <c r="AC276" s="876"/>
      <c r="AD276" s="876"/>
      <c r="AE276" s="876"/>
      <c r="AF276" s="876"/>
      <c r="AG276" s="876"/>
      <c r="AH276" s="877"/>
    </row>
    <row r="277" spans="2:34" ht="21.75" customHeight="1">
      <c r="B277" s="891"/>
      <c r="C277" s="892"/>
      <c r="D277" s="759" t="s">
        <v>326</v>
      </c>
      <c r="E277" s="759"/>
      <c r="F277" s="759"/>
      <c r="G277" s="759"/>
      <c r="H277" s="759"/>
      <c r="I277" s="759"/>
      <c r="J277" s="882"/>
      <c r="K277" s="867"/>
      <c r="L277" s="867"/>
      <c r="M277" s="867"/>
      <c r="N277" s="867"/>
      <c r="O277" s="867"/>
      <c r="P277" s="867"/>
      <c r="Q277" s="867"/>
      <c r="R277" s="867"/>
      <c r="S277" s="867"/>
      <c r="T277" s="419"/>
      <c r="U277" s="881"/>
      <c r="V277" s="881"/>
      <c r="W277" s="728" t="s">
        <v>327</v>
      </c>
      <c r="X277" s="726"/>
      <c r="Y277" s="726"/>
      <c r="Z277" s="726"/>
      <c r="AA277" s="726"/>
      <c r="AB277" s="870"/>
      <c r="AC277" s="870"/>
      <c r="AD277" s="870"/>
      <c r="AE277" s="870"/>
      <c r="AF277" s="870"/>
      <c r="AG277" s="870"/>
      <c r="AH277" s="871"/>
    </row>
    <row r="278" spans="2:34" ht="13.5" customHeight="1">
      <c r="B278" s="351"/>
      <c r="C278" s="351"/>
      <c r="D278" s="341"/>
      <c r="E278" s="341"/>
      <c r="F278" s="341"/>
      <c r="G278" s="341"/>
      <c r="H278" s="341"/>
      <c r="I278" s="341"/>
      <c r="J278" s="341"/>
      <c r="K278" s="295"/>
      <c r="L278" s="295"/>
      <c r="M278" s="295"/>
      <c r="N278" s="295"/>
      <c r="O278" s="295"/>
      <c r="P278" s="295"/>
      <c r="Q278" s="295"/>
      <c r="R278" s="295"/>
      <c r="S278" s="295"/>
      <c r="T278" s="333"/>
      <c r="U278" s="403"/>
      <c r="V278" s="403"/>
      <c r="W278" s="136"/>
      <c r="X278" s="136"/>
      <c r="Y278" s="136"/>
      <c r="Z278" s="136"/>
      <c r="AA278" s="136"/>
      <c r="AB278" s="136"/>
      <c r="AC278" s="136"/>
      <c r="AD278" s="136"/>
      <c r="AE278" s="136"/>
      <c r="AF278" s="136"/>
      <c r="AG278" s="136"/>
      <c r="AH278" s="136"/>
    </row>
    <row r="279" spans="1:34" ht="21.75" customHeight="1">
      <c r="A279" s="401" t="s">
        <v>514</v>
      </c>
      <c r="B279" s="149"/>
      <c r="C279" s="61"/>
      <c r="D279" s="61"/>
      <c r="E279" s="61"/>
      <c r="F279" s="61"/>
      <c r="G279" s="61"/>
      <c r="H279" s="61"/>
      <c r="I279" s="61"/>
      <c r="J279" s="61"/>
      <c r="K279" s="61"/>
      <c r="L279" s="61"/>
      <c r="M279" s="61"/>
      <c r="N279" s="61"/>
      <c r="O279" s="61"/>
      <c r="P279" s="61"/>
      <c r="Q279" s="61"/>
      <c r="R279" s="61"/>
      <c r="S279" s="61"/>
      <c r="T279" s="61"/>
      <c r="U279" s="61"/>
      <c r="V279" s="61"/>
      <c r="W279" s="87"/>
      <c r="X279" s="61"/>
      <c r="Y279" s="61"/>
      <c r="Z279" s="61"/>
      <c r="AA279" s="50"/>
      <c r="AB279" s="146"/>
      <c r="AC279" s="350"/>
      <c r="AD279" s="350"/>
      <c r="AE279" s="350"/>
      <c r="AF279" s="137"/>
      <c r="AG279" s="137"/>
      <c r="AH279" s="137"/>
    </row>
    <row r="280" spans="2:34" ht="21.75" customHeight="1">
      <c r="B280" s="882" t="s">
        <v>515</v>
      </c>
      <c r="C280" s="883"/>
      <c r="D280" s="883"/>
      <c r="E280" s="883"/>
      <c r="F280" s="883"/>
      <c r="G280" s="883"/>
      <c r="H280" s="883"/>
      <c r="I280" s="883"/>
      <c r="J280" s="884"/>
      <c r="K280" s="885"/>
      <c r="L280" s="886"/>
      <c r="M280" s="886"/>
      <c r="N280" s="886"/>
      <c r="O280" s="886"/>
      <c r="P280" s="886"/>
      <c r="Q280" s="879" t="s">
        <v>516</v>
      </c>
      <c r="R280" s="879"/>
      <c r="S280" s="880"/>
      <c r="T280" s="333"/>
      <c r="U280" s="403"/>
      <c r="V280" s="403"/>
      <c r="W280" s="136"/>
      <c r="X280" s="136"/>
      <c r="Y280" s="136"/>
      <c r="Z280" s="136"/>
      <c r="AA280" s="136"/>
      <c r="AB280" s="136"/>
      <c r="AC280" s="136"/>
      <c r="AD280" s="136"/>
      <c r="AE280" s="136"/>
      <c r="AF280" s="136"/>
      <c r="AG280" s="136"/>
      <c r="AH280" s="136"/>
    </row>
    <row r="281" spans="2:34" ht="8.25" customHeight="1">
      <c r="B281" s="351"/>
      <c r="C281" s="351"/>
      <c r="D281" s="341"/>
      <c r="E281" s="341"/>
      <c r="F281" s="341"/>
      <c r="G281" s="341"/>
      <c r="H281" s="341"/>
      <c r="I281" s="341"/>
      <c r="J281" s="341"/>
      <c r="K281" s="295"/>
      <c r="L281" s="295"/>
      <c r="M281" s="295"/>
      <c r="N281" s="295"/>
      <c r="O281" s="295"/>
      <c r="P281" s="295"/>
      <c r="Q281" s="295"/>
      <c r="R281" s="295"/>
      <c r="S281" s="295"/>
      <c r="T281" s="333"/>
      <c r="U281" s="333"/>
      <c r="V281" s="333"/>
      <c r="W281" s="333"/>
      <c r="X281" s="333"/>
      <c r="Y281" s="333"/>
      <c r="Z281" s="333"/>
      <c r="AA281" s="333"/>
      <c r="AB281" s="333"/>
      <c r="AC281" s="333"/>
      <c r="AD281" s="333"/>
      <c r="AE281" s="333"/>
      <c r="AF281" s="333"/>
      <c r="AG281" s="333"/>
      <c r="AH281" s="333"/>
    </row>
    <row r="282" ht="13.5" customHeight="1"/>
    <row r="283" spans="2:34" ht="8.25" customHeight="1">
      <c r="B283" s="351"/>
      <c r="C283" s="351"/>
      <c r="D283" s="341"/>
      <c r="E283" s="341"/>
      <c r="F283" s="341"/>
      <c r="G283" s="341"/>
      <c r="H283" s="341"/>
      <c r="I283" s="341"/>
      <c r="J283" s="341"/>
      <c r="K283" s="295"/>
      <c r="L283" s="295"/>
      <c r="M283" s="295"/>
      <c r="N283" s="295"/>
      <c r="O283" s="295"/>
      <c r="P283" s="295"/>
      <c r="Q283" s="295"/>
      <c r="R283" s="295"/>
      <c r="S283" s="295"/>
      <c r="T283" s="333"/>
      <c r="U283" s="333"/>
      <c r="V283" s="333"/>
      <c r="W283" s="333"/>
      <c r="X283" s="333"/>
      <c r="Y283" s="333"/>
      <c r="Z283" s="333"/>
      <c r="AA283" s="333"/>
      <c r="AB283" s="333"/>
      <c r="AC283" s="333"/>
      <c r="AD283" s="333"/>
      <c r="AE283" s="333"/>
      <c r="AF283" s="333"/>
      <c r="AG283" s="333"/>
      <c r="AH283" s="333"/>
    </row>
    <row r="284" spans="2:39" ht="15" customHeight="1">
      <c r="B284" s="351"/>
      <c r="C284" s="351"/>
      <c r="D284" s="341"/>
      <c r="E284" s="341"/>
      <c r="F284" s="341"/>
      <c r="G284" s="341"/>
      <c r="H284" s="341"/>
      <c r="I284" s="341"/>
      <c r="J284" s="341"/>
      <c r="K284" s="420"/>
      <c r="L284" s="420"/>
      <c r="M284" s="420"/>
      <c r="N284" s="420"/>
      <c r="O284" s="420"/>
      <c r="P284" s="420"/>
      <c r="Q284" s="420"/>
      <c r="R284" s="420"/>
      <c r="S284" s="420"/>
      <c r="T284" s="421"/>
      <c r="U284" s="421"/>
      <c r="V284" s="421"/>
      <c r="W284" s="421"/>
      <c r="X284" s="421"/>
      <c r="Y284" s="421"/>
      <c r="Z284" s="421"/>
      <c r="AA284" s="421"/>
      <c r="AB284" s="421"/>
      <c r="AC284" s="421"/>
      <c r="AD284" s="421"/>
      <c r="AE284" s="421"/>
      <c r="AF284" s="421"/>
      <c r="AG284" s="421"/>
      <c r="AH284" s="49">
        <f>'実施計画書（H25年基準）'!$AH$1</f>
      </c>
      <c r="AJ284" s="57"/>
      <c r="AK284" s="57"/>
      <c r="AL284" s="57"/>
      <c r="AM284" s="57"/>
    </row>
    <row r="285" spans="1:39" ht="15" customHeight="1">
      <c r="A285" s="74"/>
      <c r="B285" s="75"/>
      <c r="C285" s="57"/>
      <c r="D285" s="57"/>
      <c r="E285" s="57"/>
      <c r="F285" s="57"/>
      <c r="G285" s="57"/>
      <c r="H285" s="57"/>
      <c r="I285" s="57"/>
      <c r="J285" s="57"/>
      <c r="K285" s="57"/>
      <c r="L285" s="57"/>
      <c r="M285" s="60"/>
      <c r="N285" s="60"/>
      <c r="O285" s="60"/>
      <c r="P285" s="60"/>
      <c r="Q285" s="60"/>
      <c r="R285" s="61"/>
      <c r="S285" s="61"/>
      <c r="T285" s="61"/>
      <c r="U285" s="70"/>
      <c r="V285" s="57"/>
      <c r="W285" s="57"/>
      <c r="X285" s="57"/>
      <c r="Y285" s="57"/>
      <c r="Z285" s="57"/>
      <c r="AA285" s="70"/>
      <c r="AB285" s="57"/>
      <c r="AC285" s="57"/>
      <c r="AD285" s="57"/>
      <c r="AE285" s="57"/>
      <c r="AF285" s="57"/>
      <c r="AG285" s="57"/>
      <c r="AH285" s="397" t="s">
        <v>587</v>
      </c>
      <c r="AI285" s="57"/>
      <c r="AJ285" s="57"/>
      <c r="AK285" s="57"/>
      <c r="AL285" s="57"/>
      <c r="AM285" s="57"/>
    </row>
    <row r="286" spans="1:39" ht="21.75" customHeight="1">
      <c r="A286" s="58" t="s">
        <v>517</v>
      </c>
      <c r="B286" s="368" t="s">
        <v>128</v>
      </c>
      <c r="C286" s="57"/>
      <c r="D286" s="57"/>
      <c r="E286" s="57"/>
      <c r="F286" s="57"/>
      <c r="G286" s="57"/>
      <c r="H286" s="57"/>
      <c r="I286" s="57"/>
      <c r="J286" s="57"/>
      <c r="K286" s="57"/>
      <c r="L286" s="57"/>
      <c r="M286" s="57"/>
      <c r="N286" s="57"/>
      <c r="O286" s="57"/>
      <c r="P286" s="57"/>
      <c r="Q286" s="57"/>
      <c r="R286" s="57"/>
      <c r="S286" s="57"/>
      <c r="T286" s="57"/>
      <c r="U286" s="57"/>
      <c r="V286" s="57"/>
      <c r="W286" s="57"/>
      <c r="X286" s="128"/>
      <c r="Y286" s="128"/>
      <c r="Z286" s="128"/>
      <c r="AA286" s="128"/>
      <c r="AB286" s="128"/>
      <c r="AC286" s="128"/>
      <c r="AD286" s="128"/>
      <c r="AE286" s="128"/>
      <c r="AF286" s="128"/>
      <c r="AG286" s="128"/>
      <c r="AI286" s="57"/>
      <c r="AJ286" s="57"/>
      <c r="AK286" s="57"/>
      <c r="AL286" s="57"/>
      <c r="AM286" s="57"/>
    </row>
    <row r="287" spans="1:39" ht="15" customHeight="1">
      <c r="A287" s="369"/>
      <c r="B287" s="368"/>
      <c r="C287" s="57"/>
      <c r="D287" s="57"/>
      <c r="E287" s="57"/>
      <c r="F287" s="57"/>
      <c r="G287" s="57"/>
      <c r="H287" s="57"/>
      <c r="I287" s="57"/>
      <c r="J287" s="57"/>
      <c r="K287" s="57"/>
      <c r="L287" s="57"/>
      <c r="M287" s="57"/>
      <c r="N287" s="57"/>
      <c r="O287" s="57"/>
      <c r="P287" s="57"/>
      <c r="Q287" s="57"/>
      <c r="R287" s="57"/>
      <c r="S287" s="57"/>
      <c r="T287" s="57"/>
      <c r="U287" s="57"/>
      <c r="V287" s="57"/>
      <c r="W287" s="57"/>
      <c r="X287" s="128"/>
      <c r="Y287" s="128"/>
      <c r="Z287" s="128"/>
      <c r="AA287" s="128"/>
      <c r="AB287" s="128"/>
      <c r="AC287" s="128"/>
      <c r="AD287" s="128"/>
      <c r="AE287" s="128"/>
      <c r="AF287" s="128"/>
      <c r="AG287" s="128"/>
      <c r="AI287" s="57"/>
      <c r="AJ287" s="57"/>
      <c r="AK287" s="57"/>
      <c r="AL287" s="57"/>
      <c r="AM287" s="57"/>
    </row>
    <row r="288" spans="1:39" ht="15" customHeight="1">
      <c r="A288" s="100"/>
      <c r="B288" s="150" t="s">
        <v>588</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I288" s="57"/>
      <c r="AJ288" s="57"/>
      <c r="AK288" s="57"/>
      <c r="AL288" s="57"/>
      <c r="AM288" s="57"/>
    </row>
    <row r="289" spans="1:39" ht="15" customHeight="1" thickBot="1">
      <c r="A289" s="100"/>
      <c r="B289" s="900" t="s">
        <v>518</v>
      </c>
      <c r="C289" s="900"/>
      <c r="D289" s="900"/>
      <c r="E289" s="900"/>
      <c r="F289" s="900"/>
      <c r="G289" s="900"/>
      <c r="H289" s="900"/>
      <c r="I289" s="900"/>
      <c r="J289" s="900"/>
      <c r="K289" s="900"/>
      <c r="L289" s="900"/>
      <c r="M289" s="900"/>
      <c r="N289" s="900"/>
      <c r="O289" s="900"/>
      <c r="P289" s="900"/>
      <c r="Q289" s="900"/>
      <c r="R289" s="900"/>
      <c r="S289" s="900"/>
      <c r="T289" s="900"/>
      <c r="U289" s="900"/>
      <c r="V289" s="900"/>
      <c r="W289" s="900"/>
      <c r="X289" s="900"/>
      <c r="Y289" s="900"/>
      <c r="Z289" s="900"/>
      <c r="AA289" s="900"/>
      <c r="AB289" s="151"/>
      <c r="AC289" s="57"/>
      <c r="AD289" s="100"/>
      <c r="AE289" s="100"/>
      <c r="AF289" s="100"/>
      <c r="AG289" s="100"/>
      <c r="AH289" s="100"/>
      <c r="AI289" s="57"/>
      <c r="AJ289" s="57"/>
      <c r="AK289" s="57"/>
      <c r="AL289" s="57"/>
      <c r="AM289" s="57"/>
    </row>
    <row r="290" spans="1:39" ht="15" customHeight="1" thickBot="1" thickTop="1">
      <c r="A290" s="100"/>
      <c r="B290" s="901" t="s">
        <v>328</v>
      </c>
      <c r="C290" s="902"/>
      <c r="D290" s="902"/>
      <c r="E290" s="902"/>
      <c r="F290" s="902"/>
      <c r="G290" s="903"/>
      <c r="H290" s="152"/>
      <c r="I290" s="152"/>
      <c r="J290" s="152"/>
      <c r="K290" s="152"/>
      <c r="L290" s="152"/>
      <c r="M290" s="152"/>
      <c r="N290" s="152"/>
      <c r="O290" s="152"/>
      <c r="P290" s="152"/>
      <c r="Q290" s="152"/>
      <c r="R290" s="152"/>
      <c r="S290" s="152"/>
      <c r="T290" s="152"/>
      <c r="U290" s="152"/>
      <c r="V290" s="152"/>
      <c r="W290" s="152"/>
      <c r="X290" s="904" t="s">
        <v>381</v>
      </c>
      <c r="Y290" s="904"/>
      <c r="Z290" s="904"/>
      <c r="AA290" s="905"/>
      <c r="AB290" s="153" t="s">
        <v>519</v>
      </c>
      <c r="AC290" s="154"/>
      <c r="AD290" s="907"/>
      <c r="AE290" s="907"/>
      <c r="AF290" s="907"/>
      <c r="AG290" s="907"/>
      <c r="AH290" s="908"/>
      <c r="AI290" s="57"/>
      <c r="AJ290" s="57"/>
      <c r="AK290" s="57"/>
      <c r="AL290" s="57"/>
      <c r="AM290" s="57"/>
    </row>
    <row r="291" spans="1:39" ht="15" customHeight="1" thickTop="1">
      <c r="A291" s="100"/>
      <c r="B291" s="295"/>
      <c r="C291" s="295"/>
      <c r="D291" s="295"/>
      <c r="E291" s="295"/>
      <c r="F291" s="295"/>
      <c r="G291" s="295"/>
      <c r="H291" s="152"/>
      <c r="I291" s="152"/>
      <c r="J291" s="152"/>
      <c r="K291" s="152"/>
      <c r="L291" s="152"/>
      <c r="M291" s="152"/>
      <c r="N291" s="152"/>
      <c r="O291" s="152"/>
      <c r="P291" s="152"/>
      <c r="Q291" s="152"/>
      <c r="R291" s="152"/>
      <c r="S291" s="152"/>
      <c r="T291" s="152"/>
      <c r="U291" s="152"/>
      <c r="V291" s="152"/>
      <c r="W291" s="152"/>
      <c r="X291" s="356"/>
      <c r="Y291" s="356"/>
      <c r="Z291" s="356"/>
      <c r="AA291" s="356"/>
      <c r="AB291" s="151"/>
      <c r="AC291" s="57"/>
      <c r="AD291" s="100"/>
      <c r="AE291" s="100"/>
      <c r="AF291" s="100"/>
      <c r="AG291" s="100"/>
      <c r="AH291" s="100"/>
      <c r="AI291" s="57"/>
      <c r="AJ291" s="57"/>
      <c r="AK291" s="57"/>
      <c r="AL291" s="57"/>
      <c r="AM291" s="57"/>
    </row>
    <row r="292" spans="1:39" ht="15" customHeight="1">
      <c r="A292" s="373"/>
      <c r="B292" s="404" t="s">
        <v>382</v>
      </c>
      <c r="C292" s="405"/>
      <c r="D292" s="405"/>
      <c r="E292" s="405"/>
      <c r="F292" s="405"/>
      <c r="G292" s="405"/>
      <c r="H292" s="405"/>
      <c r="I292" s="405"/>
      <c r="J292" s="405"/>
      <c r="K292" s="405"/>
      <c r="L292" s="405"/>
      <c r="M292" s="405"/>
      <c r="N292" s="405"/>
      <c r="O292" s="405"/>
      <c r="P292" s="405"/>
      <c r="Q292" s="405"/>
      <c r="R292" s="405"/>
      <c r="S292" s="405"/>
      <c r="T292" s="405"/>
      <c r="U292" s="405"/>
      <c r="V292" s="405"/>
      <c r="W292" s="405"/>
      <c r="X292" s="405"/>
      <c r="Y292" s="405"/>
      <c r="Z292" s="405"/>
      <c r="AA292" s="405"/>
      <c r="AB292" s="405"/>
      <c r="AC292" s="405"/>
      <c r="AD292" s="405"/>
      <c r="AE292" s="405"/>
      <c r="AF292" s="405"/>
      <c r="AG292" s="405"/>
      <c r="AH292" s="405"/>
      <c r="AI292" s="57"/>
      <c r="AJ292" s="57"/>
      <c r="AK292" s="57"/>
      <c r="AL292" s="57"/>
      <c r="AM292" s="57"/>
    </row>
    <row r="293" spans="1:39" ht="15" customHeight="1">
      <c r="A293" s="373"/>
      <c r="B293" s="893" t="s">
        <v>129</v>
      </c>
      <c r="C293" s="894"/>
      <c r="D293" s="894"/>
      <c r="E293" s="894"/>
      <c r="F293" s="894"/>
      <c r="G293" s="894"/>
      <c r="H293" s="894"/>
      <c r="I293" s="894"/>
      <c r="J293" s="894"/>
      <c r="K293" s="894"/>
      <c r="L293" s="894"/>
      <c r="M293" s="894"/>
      <c r="N293" s="894"/>
      <c r="O293" s="894"/>
      <c r="P293" s="894"/>
      <c r="Q293" s="895"/>
      <c r="R293" s="896" t="s">
        <v>46</v>
      </c>
      <c r="S293" s="896"/>
      <c r="T293" s="896"/>
      <c r="U293" s="897" t="s">
        <v>130</v>
      </c>
      <c r="V293" s="897"/>
      <c r="W293" s="897"/>
      <c r="X293" s="897"/>
      <c r="Y293" s="898" t="s">
        <v>6</v>
      </c>
      <c r="Z293" s="899"/>
      <c r="AA293" s="898" t="s">
        <v>131</v>
      </c>
      <c r="AB293" s="906"/>
      <c r="AC293" s="906"/>
      <c r="AD293" s="906"/>
      <c r="AE293" s="906"/>
      <c r="AF293" s="906"/>
      <c r="AG293" s="906"/>
      <c r="AH293" s="899"/>
      <c r="AI293" s="57"/>
      <c r="AJ293" s="57"/>
      <c r="AK293" s="57"/>
      <c r="AL293" s="57"/>
      <c r="AM293" s="57"/>
    </row>
    <row r="294" spans="1:39" ht="15" customHeight="1">
      <c r="A294" s="370"/>
      <c r="B294" s="909" t="s">
        <v>383</v>
      </c>
      <c r="C294" s="910"/>
      <c r="D294" s="910"/>
      <c r="E294" s="910"/>
      <c r="F294" s="910"/>
      <c r="G294" s="911"/>
      <c r="H294" s="918" t="s">
        <v>520</v>
      </c>
      <c r="I294" s="919"/>
      <c r="J294" s="919"/>
      <c r="K294" s="919"/>
      <c r="L294" s="919"/>
      <c r="M294" s="919"/>
      <c r="N294" s="919"/>
      <c r="O294" s="919"/>
      <c r="P294" s="919"/>
      <c r="Q294" s="920"/>
      <c r="R294" s="921" t="s">
        <v>521</v>
      </c>
      <c r="S294" s="921"/>
      <c r="T294" s="921"/>
      <c r="U294" s="922"/>
      <c r="V294" s="923"/>
      <c r="W294" s="923"/>
      <c r="X294" s="924"/>
      <c r="Y294" s="925" t="s">
        <v>384</v>
      </c>
      <c r="Z294" s="926"/>
      <c r="AA294" s="919" t="s">
        <v>385</v>
      </c>
      <c r="AB294" s="919"/>
      <c r="AC294" s="919"/>
      <c r="AD294" s="919"/>
      <c r="AE294" s="919"/>
      <c r="AF294" s="919"/>
      <c r="AG294" s="919"/>
      <c r="AH294" s="920"/>
      <c r="AI294" s="128"/>
      <c r="AJ294" s="57"/>
      <c r="AK294" s="57"/>
      <c r="AL294" s="57"/>
      <c r="AM294" s="57"/>
    </row>
    <row r="295" spans="1:39" ht="15" customHeight="1">
      <c r="A295" s="370"/>
      <c r="B295" s="912"/>
      <c r="C295" s="913"/>
      <c r="D295" s="913"/>
      <c r="E295" s="913"/>
      <c r="F295" s="913"/>
      <c r="G295" s="914"/>
      <c r="H295" s="918" t="s">
        <v>522</v>
      </c>
      <c r="I295" s="919"/>
      <c r="J295" s="919"/>
      <c r="K295" s="919"/>
      <c r="L295" s="919"/>
      <c r="M295" s="919"/>
      <c r="N295" s="919"/>
      <c r="O295" s="919"/>
      <c r="P295" s="919"/>
      <c r="Q295" s="920"/>
      <c r="R295" s="921" t="s">
        <v>523</v>
      </c>
      <c r="S295" s="921"/>
      <c r="T295" s="921"/>
      <c r="U295" s="927"/>
      <c r="V295" s="927"/>
      <c r="W295" s="927"/>
      <c r="X295" s="927"/>
      <c r="Y295" s="925" t="s">
        <v>384</v>
      </c>
      <c r="Z295" s="926"/>
      <c r="AA295" s="919" t="s">
        <v>524</v>
      </c>
      <c r="AB295" s="919"/>
      <c r="AC295" s="919"/>
      <c r="AD295" s="919"/>
      <c r="AE295" s="919"/>
      <c r="AF295" s="919"/>
      <c r="AG295" s="919"/>
      <c r="AH295" s="920"/>
      <c r="AI295" s="128"/>
      <c r="AJ295" s="57"/>
      <c r="AK295" s="57"/>
      <c r="AL295" s="57"/>
      <c r="AM295" s="57"/>
    </row>
    <row r="296" spans="1:39" ht="15" customHeight="1">
      <c r="A296" s="370"/>
      <c r="B296" s="912"/>
      <c r="C296" s="913"/>
      <c r="D296" s="913"/>
      <c r="E296" s="913"/>
      <c r="F296" s="913"/>
      <c r="G296" s="914"/>
      <c r="H296" s="918" t="s">
        <v>525</v>
      </c>
      <c r="I296" s="919"/>
      <c r="J296" s="919"/>
      <c r="K296" s="919"/>
      <c r="L296" s="919"/>
      <c r="M296" s="919"/>
      <c r="N296" s="919"/>
      <c r="O296" s="919"/>
      <c r="P296" s="919"/>
      <c r="Q296" s="920"/>
      <c r="R296" s="921" t="s">
        <v>526</v>
      </c>
      <c r="S296" s="921"/>
      <c r="T296" s="921"/>
      <c r="U296" s="922"/>
      <c r="V296" s="923"/>
      <c r="W296" s="923"/>
      <c r="X296" s="924"/>
      <c r="Y296" s="925" t="s">
        <v>384</v>
      </c>
      <c r="Z296" s="926"/>
      <c r="AA296" s="919" t="s">
        <v>524</v>
      </c>
      <c r="AB296" s="919"/>
      <c r="AC296" s="919"/>
      <c r="AD296" s="919"/>
      <c r="AE296" s="919"/>
      <c r="AF296" s="919"/>
      <c r="AG296" s="919"/>
      <c r="AH296" s="920"/>
      <c r="AI296" s="128"/>
      <c r="AJ296" s="57"/>
      <c r="AK296" s="57"/>
      <c r="AL296" s="57"/>
      <c r="AM296" s="57"/>
    </row>
    <row r="297" spans="1:39" ht="15" customHeight="1">
      <c r="A297" s="370"/>
      <c r="B297" s="912"/>
      <c r="C297" s="913"/>
      <c r="D297" s="913"/>
      <c r="E297" s="913"/>
      <c r="F297" s="913"/>
      <c r="G297" s="914"/>
      <c r="H297" s="918" t="s">
        <v>527</v>
      </c>
      <c r="I297" s="919"/>
      <c r="J297" s="919"/>
      <c r="K297" s="919"/>
      <c r="L297" s="919"/>
      <c r="M297" s="919"/>
      <c r="N297" s="919"/>
      <c r="O297" s="919"/>
      <c r="P297" s="919"/>
      <c r="Q297" s="920"/>
      <c r="R297" s="921" t="s">
        <v>528</v>
      </c>
      <c r="S297" s="921"/>
      <c r="T297" s="921"/>
      <c r="U297" s="922"/>
      <c r="V297" s="923"/>
      <c r="W297" s="923"/>
      <c r="X297" s="924"/>
      <c r="Y297" s="925" t="s">
        <v>384</v>
      </c>
      <c r="Z297" s="926"/>
      <c r="AA297" s="919" t="s">
        <v>524</v>
      </c>
      <c r="AB297" s="919"/>
      <c r="AC297" s="919"/>
      <c r="AD297" s="919"/>
      <c r="AE297" s="919"/>
      <c r="AF297" s="919"/>
      <c r="AG297" s="919"/>
      <c r="AH297" s="920"/>
      <c r="AI297" s="128"/>
      <c r="AJ297" s="57"/>
      <c r="AK297" s="57"/>
      <c r="AL297" s="57"/>
      <c r="AM297" s="57"/>
    </row>
    <row r="298" spans="1:39" ht="15" customHeight="1">
      <c r="A298" s="370"/>
      <c r="B298" s="915"/>
      <c r="C298" s="916"/>
      <c r="D298" s="916"/>
      <c r="E298" s="916"/>
      <c r="F298" s="916"/>
      <c r="G298" s="917"/>
      <c r="H298" s="918" t="s">
        <v>529</v>
      </c>
      <c r="I298" s="919"/>
      <c r="J298" s="919"/>
      <c r="K298" s="919"/>
      <c r="L298" s="919"/>
      <c r="M298" s="919"/>
      <c r="N298" s="919"/>
      <c r="O298" s="919"/>
      <c r="P298" s="919"/>
      <c r="Q298" s="920"/>
      <c r="R298" s="921" t="s">
        <v>530</v>
      </c>
      <c r="S298" s="921"/>
      <c r="T298" s="921"/>
      <c r="U298" s="922"/>
      <c r="V298" s="923"/>
      <c r="W298" s="923"/>
      <c r="X298" s="924"/>
      <c r="Y298" s="925" t="s">
        <v>384</v>
      </c>
      <c r="Z298" s="926"/>
      <c r="AA298" s="919" t="s">
        <v>524</v>
      </c>
      <c r="AB298" s="919"/>
      <c r="AC298" s="919"/>
      <c r="AD298" s="919"/>
      <c r="AE298" s="919"/>
      <c r="AF298" s="919"/>
      <c r="AG298" s="919"/>
      <c r="AH298" s="920"/>
      <c r="AI298" s="128"/>
      <c r="AJ298" s="57"/>
      <c r="AK298" s="57"/>
      <c r="AL298" s="57"/>
      <c r="AM298" s="57"/>
    </row>
    <row r="299" spans="1:39" ht="15" customHeight="1">
      <c r="A299" s="370"/>
      <c r="B299" s="918" t="s">
        <v>386</v>
      </c>
      <c r="C299" s="919"/>
      <c r="D299" s="919"/>
      <c r="E299" s="919"/>
      <c r="F299" s="919"/>
      <c r="G299" s="919"/>
      <c r="H299" s="919"/>
      <c r="I299" s="919"/>
      <c r="J299" s="919"/>
      <c r="K299" s="919"/>
      <c r="L299" s="919"/>
      <c r="M299" s="919"/>
      <c r="N299" s="919"/>
      <c r="O299" s="919"/>
      <c r="P299" s="919"/>
      <c r="Q299" s="920"/>
      <c r="R299" s="921" t="s">
        <v>531</v>
      </c>
      <c r="S299" s="921"/>
      <c r="T299" s="921"/>
      <c r="U299" s="928">
        <f>IF(AI304=2,"",IF(OR(U294&lt;&gt;"",U295&lt;&gt;"",U296&lt;&gt;"",U297&lt;&gt;"",U298&lt;&gt;""),ROUNDDOWN(U294,0)+ROUNDDOWN(U295,0)+ROUNDDOWN(U296,0)+ROUNDDOWN(U297,0)+ROUNDDOWN(U298,0),""))</f>
      </c>
      <c r="V299" s="929"/>
      <c r="W299" s="929"/>
      <c r="X299" s="930"/>
      <c r="Y299" s="925" t="s">
        <v>384</v>
      </c>
      <c r="Z299" s="926"/>
      <c r="AA299" s="918" t="s">
        <v>532</v>
      </c>
      <c r="AB299" s="919"/>
      <c r="AC299" s="919"/>
      <c r="AD299" s="919"/>
      <c r="AE299" s="919"/>
      <c r="AF299" s="919"/>
      <c r="AG299" s="919"/>
      <c r="AH299" s="920"/>
      <c r="AI299" s="128"/>
      <c r="AJ299" s="57"/>
      <c r="AK299" s="57"/>
      <c r="AL299" s="57"/>
      <c r="AM299" s="57"/>
    </row>
    <row r="300" spans="1:39" ht="15" customHeight="1">
      <c r="A300" s="370"/>
      <c r="B300" s="145"/>
      <c r="C300" s="145"/>
      <c r="D300" s="145"/>
      <c r="E300" s="145"/>
      <c r="F300" s="145"/>
      <c r="G300" s="145"/>
      <c r="H300" s="145"/>
      <c r="I300" s="145"/>
      <c r="J300" s="145"/>
      <c r="K300" s="145"/>
      <c r="L300" s="145"/>
      <c r="M300" s="145"/>
      <c r="N300" s="145"/>
      <c r="O300" s="145"/>
      <c r="P300" s="145"/>
      <c r="Q300" s="145"/>
      <c r="R300" s="144"/>
      <c r="S300" s="144"/>
      <c r="T300" s="144"/>
      <c r="U300" s="422"/>
      <c r="V300" s="422"/>
      <c r="W300" s="422"/>
      <c r="X300" s="422"/>
      <c r="Y300" s="423"/>
      <c r="Z300" s="423"/>
      <c r="AA300" s="145"/>
      <c r="AB300" s="145"/>
      <c r="AC300" s="372"/>
      <c r="AD300" s="372"/>
      <c r="AE300" s="372"/>
      <c r="AF300" s="372"/>
      <c r="AG300" s="372"/>
      <c r="AH300" s="372"/>
      <c r="AI300" s="128"/>
      <c r="AJ300" s="57"/>
      <c r="AK300" s="57"/>
      <c r="AL300" s="57"/>
      <c r="AM300" s="57"/>
    </row>
    <row r="301" spans="1:39" ht="15" customHeight="1">
      <c r="A301" s="373"/>
      <c r="B301" s="406" t="s">
        <v>387</v>
      </c>
      <c r="C301" s="405"/>
      <c r="D301" s="405"/>
      <c r="E301" s="405"/>
      <c r="F301" s="405"/>
      <c r="G301" s="405"/>
      <c r="H301" s="405"/>
      <c r="I301" s="405"/>
      <c r="J301" s="405"/>
      <c r="K301" s="405"/>
      <c r="L301" s="405"/>
      <c r="M301" s="405"/>
      <c r="N301" s="405"/>
      <c r="O301" s="405"/>
      <c r="P301" s="405"/>
      <c r="Q301" s="405"/>
      <c r="R301" s="407"/>
      <c r="S301" s="405"/>
      <c r="T301" s="405"/>
      <c r="U301" s="408"/>
      <c r="V301" s="405"/>
      <c r="W301" s="405"/>
      <c r="X301" s="405"/>
      <c r="Y301" s="409"/>
      <c r="Z301" s="409"/>
      <c r="AA301" s="409"/>
      <c r="AB301" s="409"/>
      <c r="AC301" s="409"/>
      <c r="AD301" s="410"/>
      <c r="AE301" s="410"/>
      <c r="AF301" s="410"/>
      <c r="AG301" s="410"/>
      <c r="AH301" s="410"/>
      <c r="AI301" s="57"/>
      <c r="AJ301" s="57"/>
      <c r="AK301" s="57"/>
      <c r="AL301" s="57"/>
      <c r="AM301" s="57"/>
    </row>
    <row r="302" spans="1:39" ht="15" customHeight="1">
      <c r="A302" s="373"/>
      <c r="B302" s="411" t="s">
        <v>430</v>
      </c>
      <c r="C302" s="405"/>
      <c r="D302" s="405"/>
      <c r="E302" s="405"/>
      <c r="F302" s="405"/>
      <c r="G302" s="405"/>
      <c r="H302" s="405"/>
      <c r="I302" s="405"/>
      <c r="J302" s="405"/>
      <c r="K302" s="405"/>
      <c r="L302" s="405"/>
      <c r="M302" s="405"/>
      <c r="N302" s="405"/>
      <c r="O302" s="405"/>
      <c r="P302" s="405"/>
      <c r="Q302" s="405"/>
      <c r="R302" s="407"/>
      <c r="S302" s="405"/>
      <c r="T302" s="405"/>
      <c r="U302" s="408"/>
      <c r="V302" s="405"/>
      <c r="W302" s="405"/>
      <c r="X302" s="405"/>
      <c r="Y302" s="409"/>
      <c r="Z302" s="409"/>
      <c r="AA302" s="409"/>
      <c r="AB302" s="409"/>
      <c r="AC302" s="409"/>
      <c r="AD302" s="410"/>
      <c r="AE302" s="410"/>
      <c r="AF302" s="410"/>
      <c r="AG302" s="410"/>
      <c r="AH302" s="410"/>
      <c r="AI302" s="57"/>
      <c r="AJ302" s="57"/>
      <c r="AK302" s="57"/>
      <c r="AL302" s="57"/>
      <c r="AM302" s="57"/>
    </row>
    <row r="303" spans="1:39" ht="15" customHeight="1">
      <c r="A303" s="373"/>
      <c r="B303" s="893" t="s">
        <v>129</v>
      </c>
      <c r="C303" s="894"/>
      <c r="D303" s="894"/>
      <c r="E303" s="894"/>
      <c r="F303" s="894"/>
      <c r="G303" s="894"/>
      <c r="H303" s="894"/>
      <c r="I303" s="894"/>
      <c r="J303" s="894"/>
      <c r="K303" s="894"/>
      <c r="L303" s="894"/>
      <c r="M303" s="894"/>
      <c r="N303" s="894"/>
      <c r="O303" s="894"/>
      <c r="P303" s="894"/>
      <c r="Q303" s="895"/>
      <c r="R303" s="896" t="s">
        <v>46</v>
      </c>
      <c r="S303" s="896"/>
      <c r="T303" s="896"/>
      <c r="U303" s="897" t="s">
        <v>130</v>
      </c>
      <c r="V303" s="897"/>
      <c r="W303" s="897"/>
      <c r="X303" s="897"/>
      <c r="Y303" s="898" t="s">
        <v>6</v>
      </c>
      <c r="Z303" s="899"/>
      <c r="AA303" s="898" t="s">
        <v>131</v>
      </c>
      <c r="AB303" s="906"/>
      <c r="AC303" s="906"/>
      <c r="AD303" s="906"/>
      <c r="AE303" s="906"/>
      <c r="AF303" s="906"/>
      <c r="AG303" s="906"/>
      <c r="AH303" s="899"/>
      <c r="AI303" s="57"/>
      <c r="AK303" s="57"/>
      <c r="AL303" s="57"/>
      <c r="AM303" s="57"/>
    </row>
    <row r="304" spans="1:39" ht="15" customHeight="1">
      <c r="A304" s="370"/>
      <c r="B304" s="909" t="s">
        <v>388</v>
      </c>
      <c r="C304" s="910"/>
      <c r="D304" s="910"/>
      <c r="E304" s="910"/>
      <c r="F304" s="910"/>
      <c r="G304" s="911"/>
      <c r="H304" s="918" t="s">
        <v>520</v>
      </c>
      <c r="I304" s="919"/>
      <c r="J304" s="919"/>
      <c r="K304" s="919"/>
      <c r="L304" s="919"/>
      <c r="M304" s="919"/>
      <c r="N304" s="919"/>
      <c r="O304" s="919"/>
      <c r="P304" s="919"/>
      <c r="Q304" s="920"/>
      <c r="R304" s="921" t="s">
        <v>533</v>
      </c>
      <c r="S304" s="921"/>
      <c r="T304" s="921"/>
      <c r="U304" s="927"/>
      <c r="V304" s="927"/>
      <c r="W304" s="927"/>
      <c r="X304" s="927"/>
      <c r="Y304" s="925" t="s">
        <v>384</v>
      </c>
      <c r="Z304" s="926"/>
      <c r="AA304" s="931" t="s">
        <v>524</v>
      </c>
      <c r="AB304" s="931"/>
      <c r="AC304" s="931"/>
      <c r="AD304" s="931"/>
      <c r="AE304" s="931"/>
      <c r="AF304" s="931"/>
      <c r="AG304" s="931"/>
      <c r="AH304" s="932"/>
      <c r="AI304" s="536">
        <f>IF(OR(AI305=2,AI306=2),2,0)</f>
        <v>2</v>
      </c>
      <c r="AJ304" s="57"/>
      <c r="AK304" s="57"/>
      <c r="AL304" s="57"/>
      <c r="AM304" s="57"/>
    </row>
    <row r="305" spans="1:39" ht="15" customHeight="1">
      <c r="A305" s="370"/>
      <c r="B305" s="912"/>
      <c r="C305" s="913"/>
      <c r="D305" s="913"/>
      <c r="E305" s="913"/>
      <c r="F305" s="913"/>
      <c r="G305" s="914"/>
      <c r="H305" s="918" t="s">
        <v>522</v>
      </c>
      <c r="I305" s="919"/>
      <c r="J305" s="919"/>
      <c r="K305" s="919"/>
      <c r="L305" s="919"/>
      <c r="M305" s="919"/>
      <c r="N305" s="919"/>
      <c r="O305" s="919"/>
      <c r="P305" s="919"/>
      <c r="Q305" s="920"/>
      <c r="R305" s="921" t="s">
        <v>534</v>
      </c>
      <c r="S305" s="921"/>
      <c r="T305" s="921"/>
      <c r="U305" s="927"/>
      <c r="V305" s="927"/>
      <c r="W305" s="927"/>
      <c r="X305" s="927"/>
      <c r="Y305" s="925" t="s">
        <v>384</v>
      </c>
      <c r="Z305" s="926"/>
      <c r="AA305" s="931" t="s">
        <v>524</v>
      </c>
      <c r="AB305" s="931"/>
      <c r="AC305" s="931"/>
      <c r="AD305" s="931"/>
      <c r="AE305" s="931"/>
      <c r="AF305" s="931"/>
      <c r="AG305" s="931"/>
      <c r="AH305" s="932"/>
      <c r="AI305" s="536">
        <f>IF(OR(P16="",AC16="",S28="",R39="",R41="",R43=""),2,IF(OR(P16=1,P16=2,P16=3),IF(R39&gt;0.4,2,0),IF(OR(P16=4,P16=5,P16=6,P16=7),IF(R39&gt;0.6,2,0),IF(P16=8,0,2))))</f>
        <v>2</v>
      </c>
      <c r="AJ305" s="57"/>
      <c r="AK305" s="57"/>
      <c r="AL305" s="57"/>
      <c r="AM305" s="57"/>
    </row>
    <row r="306" spans="1:39" ht="15" customHeight="1">
      <c r="A306" s="370"/>
      <c r="B306" s="912"/>
      <c r="C306" s="913"/>
      <c r="D306" s="913"/>
      <c r="E306" s="913"/>
      <c r="F306" s="913"/>
      <c r="G306" s="914"/>
      <c r="H306" s="918" t="s">
        <v>525</v>
      </c>
      <c r="I306" s="919"/>
      <c r="J306" s="919"/>
      <c r="K306" s="919"/>
      <c r="L306" s="919"/>
      <c r="M306" s="919"/>
      <c r="N306" s="919"/>
      <c r="O306" s="919"/>
      <c r="P306" s="919"/>
      <c r="Q306" s="920"/>
      <c r="R306" s="921" t="s">
        <v>535</v>
      </c>
      <c r="S306" s="921"/>
      <c r="T306" s="921"/>
      <c r="U306" s="927"/>
      <c r="V306" s="927"/>
      <c r="W306" s="927"/>
      <c r="X306" s="927"/>
      <c r="Y306" s="925" t="s">
        <v>384</v>
      </c>
      <c r="Z306" s="926"/>
      <c r="AA306" s="931" t="s">
        <v>524</v>
      </c>
      <c r="AB306" s="931"/>
      <c r="AC306" s="931"/>
      <c r="AD306" s="931"/>
      <c r="AE306" s="931"/>
      <c r="AF306" s="931"/>
      <c r="AG306" s="931"/>
      <c r="AH306" s="932"/>
      <c r="AI306" s="536">
        <f>IF(OR(P16=1,P16=2,P16=3,P16=4),0,IF(P16=5,IF(R41&gt;3,2,0),IF(P16=6,IF(R41&gt;2.8,2,0),IF(P16=7,IF(R41&gt;2.7,2,0),IF(P16=8,IF(R41&gt;3.2,2,0),2)))))</f>
        <v>2</v>
      </c>
      <c r="AJ306" s="57"/>
      <c r="AK306" s="57"/>
      <c r="AL306" s="57"/>
      <c r="AM306" s="57"/>
    </row>
    <row r="307" spans="1:39" ht="15" customHeight="1">
      <c r="A307" s="370"/>
      <c r="B307" s="912"/>
      <c r="C307" s="913"/>
      <c r="D307" s="913"/>
      <c r="E307" s="913"/>
      <c r="F307" s="913"/>
      <c r="G307" s="914"/>
      <c r="H307" s="918" t="s">
        <v>527</v>
      </c>
      <c r="I307" s="919"/>
      <c r="J307" s="919"/>
      <c r="K307" s="919"/>
      <c r="L307" s="919"/>
      <c r="M307" s="919"/>
      <c r="N307" s="919"/>
      <c r="O307" s="919"/>
      <c r="P307" s="919"/>
      <c r="Q307" s="920"/>
      <c r="R307" s="921" t="s">
        <v>536</v>
      </c>
      <c r="S307" s="921"/>
      <c r="T307" s="921"/>
      <c r="U307" s="927"/>
      <c r="V307" s="927"/>
      <c r="W307" s="927"/>
      <c r="X307" s="927"/>
      <c r="Y307" s="925" t="s">
        <v>384</v>
      </c>
      <c r="Z307" s="926"/>
      <c r="AA307" s="931" t="s">
        <v>524</v>
      </c>
      <c r="AB307" s="931"/>
      <c r="AC307" s="931"/>
      <c r="AD307" s="931"/>
      <c r="AE307" s="931"/>
      <c r="AF307" s="931"/>
      <c r="AG307" s="931"/>
      <c r="AH307" s="932"/>
      <c r="AI307" s="128"/>
      <c r="AJ307" s="57"/>
      <c r="AK307" s="57"/>
      <c r="AL307" s="57"/>
      <c r="AM307" s="57"/>
    </row>
    <row r="308" spans="1:39" ht="15" customHeight="1">
      <c r="A308" s="370"/>
      <c r="B308" s="912"/>
      <c r="C308" s="913"/>
      <c r="D308" s="913"/>
      <c r="E308" s="913"/>
      <c r="F308" s="913"/>
      <c r="G308" s="914"/>
      <c r="H308" s="918" t="s">
        <v>529</v>
      </c>
      <c r="I308" s="919"/>
      <c r="J308" s="919"/>
      <c r="K308" s="919"/>
      <c r="L308" s="919"/>
      <c r="M308" s="919"/>
      <c r="N308" s="919"/>
      <c r="O308" s="919"/>
      <c r="P308" s="919"/>
      <c r="Q308" s="920"/>
      <c r="R308" s="921" t="s">
        <v>537</v>
      </c>
      <c r="S308" s="921"/>
      <c r="T308" s="921"/>
      <c r="U308" s="927"/>
      <c r="V308" s="927"/>
      <c r="W308" s="927"/>
      <c r="X308" s="927"/>
      <c r="Y308" s="925" t="s">
        <v>384</v>
      </c>
      <c r="Z308" s="926"/>
      <c r="AA308" s="931" t="s">
        <v>524</v>
      </c>
      <c r="AB308" s="931"/>
      <c r="AC308" s="931"/>
      <c r="AD308" s="931"/>
      <c r="AE308" s="931"/>
      <c r="AF308" s="931"/>
      <c r="AG308" s="931"/>
      <c r="AH308" s="932"/>
      <c r="AI308" s="128"/>
      <c r="AJ308" s="57"/>
      <c r="AK308" s="57"/>
      <c r="AL308" s="57"/>
      <c r="AM308" s="57"/>
    </row>
    <row r="309" spans="1:39" ht="15" customHeight="1">
      <c r="A309" s="373"/>
      <c r="B309" s="933" t="s">
        <v>389</v>
      </c>
      <c r="C309" s="933"/>
      <c r="D309" s="933"/>
      <c r="E309" s="933"/>
      <c r="F309" s="933"/>
      <c r="G309" s="933"/>
      <c r="H309" s="934" t="s">
        <v>329</v>
      </c>
      <c r="I309" s="935"/>
      <c r="J309" s="935"/>
      <c r="K309" s="935"/>
      <c r="L309" s="935"/>
      <c r="M309" s="935"/>
      <c r="N309" s="935"/>
      <c r="O309" s="935"/>
      <c r="P309" s="935"/>
      <c r="Q309" s="936"/>
      <c r="R309" s="896" t="s">
        <v>538</v>
      </c>
      <c r="S309" s="896"/>
      <c r="T309" s="896"/>
      <c r="U309" s="937"/>
      <c r="V309" s="938"/>
      <c r="W309" s="938"/>
      <c r="X309" s="939"/>
      <c r="Y309" s="940" t="s">
        <v>539</v>
      </c>
      <c r="Z309" s="941"/>
      <c r="AA309" s="942" t="s">
        <v>330</v>
      </c>
      <c r="AB309" s="942"/>
      <c r="AC309" s="942"/>
      <c r="AD309" s="942"/>
      <c r="AE309" s="942"/>
      <c r="AF309" s="942"/>
      <c r="AG309" s="942"/>
      <c r="AH309" s="943"/>
      <c r="AI309" s="57"/>
      <c r="AJ309" s="57"/>
      <c r="AK309" s="57"/>
      <c r="AL309" s="57"/>
      <c r="AM309" s="57"/>
    </row>
    <row r="310" spans="1:39" ht="15" customHeight="1">
      <c r="A310" s="373"/>
      <c r="B310" s="933"/>
      <c r="C310" s="933"/>
      <c r="D310" s="933"/>
      <c r="E310" s="933"/>
      <c r="F310" s="933"/>
      <c r="G310" s="933"/>
      <c r="H310" s="934" t="s">
        <v>331</v>
      </c>
      <c r="I310" s="935"/>
      <c r="J310" s="935"/>
      <c r="K310" s="935"/>
      <c r="L310" s="935"/>
      <c r="M310" s="935"/>
      <c r="N310" s="935"/>
      <c r="O310" s="935"/>
      <c r="P310" s="935"/>
      <c r="Q310" s="936"/>
      <c r="R310" s="896" t="s">
        <v>538</v>
      </c>
      <c r="S310" s="896"/>
      <c r="T310" s="896"/>
      <c r="U310" s="937"/>
      <c r="V310" s="938"/>
      <c r="W310" s="938"/>
      <c r="X310" s="939"/>
      <c r="Y310" s="940" t="s">
        <v>539</v>
      </c>
      <c r="Z310" s="941"/>
      <c r="AA310" s="942" t="s">
        <v>330</v>
      </c>
      <c r="AB310" s="942"/>
      <c r="AC310" s="942"/>
      <c r="AD310" s="942"/>
      <c r="AE310" s="942"/>
      <c r="AF310" s="942"/>
      <c r="AG310" s="942"/>
      <c r="AH310" s="943"/>
      <c r="AI310" s="57"/>
      <c r="AJ310" s="57"/>
      <c r="AK310" s="57"/>
      <c r="AL310" s="57"/>
      <c r="AM310" s="57"/>
    </row>
    <row r="311" spans="1:39" ht="15" customHeight="1">
      <c r="A311" s="370"/>
      <c r="B311" s="933"/>
      <c r="C311" s="933"/>
      <c r="D311" s="933"/>
      <c r="E311" s="933"/>
      <c r="F311" s="933"/>
      <c r="G311" s="933"/>
      <c r="H311" s="918" t="s">
        <v>390</v>
      </c>
      <c r="I311" s="919"/>
      <c r="J311" s="919"/>
      <c r="K311" s="919"/>
      <c r="L311" s="919"/>
      <c r="M311" s="919"/>
      <c r="N311" s="919"/>
      <c r="O311" s="919"/>
      <c r="P311" s="919"/>
      <c r="Q311" s="920"/>
      <c r="R311" s="921" t="s">
        <v>538</v>
      </c>
      <c r="S311" s="921"/>
      <c r="T311" s="921"/>
      <c r="U311" s="944"/>
      <c r="V311" s="945"/>
      <c r="W311" s="945"/>
      <c r="X311" s="946"/>
      <c r="Y311" s="925" t="s">
        <v>539</v>
      </c>
      <c r="Z311" s="926"/>
      <c r="AA311" s="931" t="s">
        <v>330</v>
      </c>
      <c r="AB311" s="931"/>
      <c r="AC311" s="931"/>
      <c r="AD311" s="931"/>
      <c r="AE311" s="931"/>
      <c r="AF311" s="931"/>
      <c r="AG311" s="931"/>
      <c r="AH311" s="932"/>
      <c r="AI311" s="128"/>
      <c r="AJ311" s="57"/>
      <c r="AK311" s="57"/>
      <c r="AL311" s="57"/>
      <c r="AM311" s="57"/>
    </row>
    <row r="312" spans="1:41" ht="15" customHeight="1">
      <c r="A312" s="374"/>
      <c r="B312" s="957" t="s">
        <v>391</v>
      </c>
      <c r="C312" s="958"/>
      <c r="D312" s="958"/>
      <c r="E312" s="958"/>
      <c r="F312" s="958"/>
      <c r="G312" s="958"/>
      <c r="H312" s="958"/>
      <c r="I312" s="958"/>
      <c r="J312" s="958"/>
      <c r="K312" s="958"/>
      <c r="L312" s="958"/>
      <c r="M312" s="958"/>
      <c r="N312" s="958"/>
      <c r="O312" s="958"/>
      <c r="P312" s="958"/>
      <c r="Q312" s="959"/>
      <c r="R312" s="953" t="s">
        <v>540</v>
      </c>
      <c r="S312" s="954"/>
      <c r="T312" s="955"/>
      <c r="U312" s="960"/>
      <c r="V312" s="961"/>
      <c r="W312" s="961"/>
      <c r="X312" s="962"/>
      <c r="Y312" s="925" t="s">
        <v>384</v>
      </c>
      <c r="Z312" s="926"/>
      <c r="AA312" s="947" t="s">
        <v>524</v>
      </c>
      <c r="AB312" s="948"/>
      <c r="AC312" s="948"/>
      <c r="AD312" s="948"/>
      <c r="AE312" s="948"/>
      <c r="AF312" s="948"/>
      <c r="AG312" s="948"/>
      <c r="AH312" s="949"/>
      <c r="AI312" s="57"/>
      <c r="AJ312" s="57"/>
      <c r="AK312" s="57"/>
      <c r="AN312" s="375"/>
      <c r="AO312" s="376"/>
    </row>
    <row r="313" spans="1:39" ht="15" customHeight="1">
      <c r="A313" s="370"/>
      <c r="B313" s="950" t="s">
        <v>392</v>
      </c>
      <c r="C313" s="951"/>
      <c r="D313" s="951"/>
      <c r="E313" s="951"/>
      <c r="F313" s="951"/>
      <c r="G313" s="951"/>
      <c r="H313" s="951"/>
      <c r="I313" s="951"/>
      <c r="J313" s="951"/>
      <c r="K313" s="951"/>
      <c r="L313" s="951"/>
      <c r="M313" s="951"/>
      <c r="N313" s="951"/>
      <c r="O313" s="951"/>
      <c r="P313" s="951"/>
      <c r="Q313" s="952"/>
      <c r="R313" s="953" t="s">
        <v>541</v>
      </c>
      <c r="S313" s="954"/>
      <c r="T313" s="955"/>
      <c r="U313" s="928">
        <f>IF(AI304=2,"",IF(OR(U304&lt;&gt;"",U305&lt;&gt;"",U306&lt;&gt;"",U307&lt;&gt;"",U308&lt;&gt;"",U312&lt;&gt;""),IF(U309="",U304,ROUNDDOWN(U304*(1-U309/100),0))+IF(U310="",U305,ROUNDDOWN(U305*(1-U310/100),0))+ROUNDDOWN(U306,0)+ROUNDDOWN(U307,0)+IF(U311="",U308,ROUNDDOWN(U308*(1-U311/100),1))-IF(U312="",0,ROUNDDOWN(U312,0)),""))</f>
      </c>
      <c r="V313" s="929"/>
      <c r="W313" s="929"/>
      <c r="X313" s="930"/>
      <c r="Y313" s="925" t="s">
        <v>384</v>
      </c>
      <c r="Z313" s="926"/>
      <c r="AA313" s="956" t="s">
        <v>542</v>
      </c>
      <c r="AB313" s="931"/>
      <c r="AC313" s="931"/>
      <c r="AD313" s="931"/>
      <c r="AE313" s="931"/>
      <c r="AF313" s="931"/>
      <c r="AG313" s="931"/>
      <c r="AH313" s="932"/>
      <c r="AI313" s="128"/>
      <c r="AJ313" s="57"/>
      <c r="AK313" s="57"/>
      <c r="AL313" s="57"/>
      <c r="AM313" s="57"/>
    </row>
    <row r="314" spans="1:39" ht="15" customHeight="1">
      <c r="A314" s="373"/>
      <c r="B314" s="411" t="s">
        <v>428</v>
      </c>
      <c r="C314" s="155"/>
      <c r="D314" s="155"/>
      <c r="E314" s="155"/>
      <c r="F314" s="155"/>
      <c r="G314" s="155"/>
      <c r="H314" s="155"/>
      <c r="I314" s="155"/>
      <c r="J314" s="155"/>
      <c r="K314" s="155"/>
      <c r="L314" s="155"/>
      <c r="M314" s="155"/>
      <c r="N314" s="155"/>
      <c r="O314" s="155"/>
      <c r="P314" s="155"/>
      <c r="Q314" s="155"/>
      <c r="R314" s="156"/>
      <c r="S314" s="156"/>
      <c r="U314" s="352"/>
      <c r="V314" s="352"/>
      <c r="W314" s="963"/>
      <c r="X314" s="963"/>
      <c r="Y314" s="963"/>
      <c r="Z314" s="963"/>
      <c r="AA314" s="963"/>
      <c r="AB314" s="963"/>
      <c r="AC314" s="963"/>
      <c r="AD314" s="963"/>
      <c r="AE314" s="963"/>
      <c r="AF314" s="963"/>
      <c r="AG314" s="963"/>
      <c r="AH314" s="963"/>
      <c r="AI314" s="57"/>
      <c r="AJ314" s="57"/>
      <c r="AK314" s="57"/>
      <c r="AL314" s="57"/>
      <c r="AM314" s="57"/>
    </row>
    <row r="315" spans="1:35" ht="15" customHeight="1">
      <c r="A315" s="373"/>
      <c r="B315" s="893" t="s">
        <v>129</v>
      </c>
      <c r="C315" s="894"/>
      <c r="D315" s="894"/>
      <c r="E315" s="894"/>
      <c r="F315" s="894"/>
      <c r="G315" s="894"/>
      <c r="H315" s="894"/>
      <c r="I315" s="894"/>
      <c r="J315" s="894"/>
      <c r="K315" s="894"/>
      <c r="L315" s="894"/>
      <c r="M315" s="894"/>
      <c r="N315" s="894"/>
      <c r="O315" s="894"/>
      <c r="P315" s="894"/>
      <c r="Q315" s="895"/>
      <c r="R315" s="898" t="s">
        <v>46</v>
      </c>
      <c r="S315" s="906"/>
      <c r="T315" s="899"/>
      <c r="U315" s="893" t="s">
        <v>130</v>
      </c>
      <c r="V315" s="894"/>
      <c r="W315" s="894"/>
      <c r="X315" s="895"/>
      <c r="Y315" s="898" t="s">
        <v>6</v>
      </c>
      <c r="Z315" s="899"/>
      <c r="AA315" s="898" t="s">
        <v>131</v>
      </c>
      <c r="AB315" s="906"/>
      <c r="AC315" s="906"/>
      <c r="AD315" s="906"/>
      <c r="AE315" s="906"/>
      <c r="AF315" s="906"/>
      <c r="AG315" s="906"/>
      <c r="AH315" s="899"/>
      <c r="AI315" s="57"/>
    </row>
    <row r="316" spans="1:39" ht="15" customHeight="1">
      <c r="A316" s="373"/>
      <c r="B316" s="964" t="s">
        <v>393</v>
      </c>
      <c r="C316" s="964"/>
      <c r="D316" s="964"/>
      <c r="E316" s="964"/>
      <c r="F316" s="964"/>
      <c r="G316" s="964"/>
      <c r="H316" s="964"/>
      <c r="I316" s="964"/>
      <c r="J316" s="964"/>
      <c r="K316" s="964"/>
      <c r="L316" s="964"/>
      <c r="M316" s="964"/>
      <c r="N316" s="964"/>
      <c r="O316" s="964"/>
      <c r="P316" s="964"/>
      <c r="Q316" s="964"/>
      <c r="R316" s="953" t="s">
        <v>543</v>
      </c>
      <c r="S316" s="954"/>
      <c r="T316" s="955"/>
      <c r="U316" s="965"/>
      <c r="V316" s="966"/>
      <c r="W316" s="966"/>
      <c r="X316" s="967"/>
      <c r="Y316" s="953" t="s">
        <v>516</v>
      </c>
      <c r="Z316" s="955"/>
      <c r="AA316" s="956" t="s">
        <v>394</v>
      </c>
      <c r="AB316" s="931"/>
      <c r="AC316" s="931"/>
      <c r="AD316" s="931"/>
      <c r="AE316" s="931"/>
      <c r="AF316" s="931"/>
      <c r="AG316" s="931"/>
      <c r="AH316" s="932"/>
      <c r="AI316" s="57"/>
      <c r="AJ316" s="57"/>
      <c r="AK316" s="57"/>
      <c r="AL316" s="57"/>
      <c r="AM316" s="57"/>
    </row>
    <row r="317" spans="1:39" ht="15" customHeight="1">
      <c r="A317" s="370"/>
      <c r="B317" s="964" t="s">
        <v>395</v>
      </c>
      <c r="C317" s="964"/>
      <c r="D317" s="964"/>
      <c r="E317" s="964"/>
      <c r="F317" s="964"/>
      <c r="G317" s="964"/>
      <c r="H317" s="964"/>
      <c r="I317" s="964"/>
      <c r="J317" s="964"/>
      <c r="K317" s="964"/>
      <c r="L317" s="964"/>
      <c r="M317" s="964"/>
      <c r="N317" s="964"/>
      <c r="O317" s="964"/>
      <c r="P317" s="964"/>
      <c r="Q317" s="964"/>
      <c r="R317" s="953" t="s">
        <v>544</v>
      </c>
      <c r="S317" s="954"/>
      <c r="T317" s="955"/>
      <c r="U317" s="968"/>
      <c r="V317" s="969"/>
      <c r="W317" s="969"/>
      <c r="X317" s="970"/>
      <c r="Y317" s="953"/>
      <c r="Z317" s="955"/>
      <c r="AA317" s="956" t="s">
        <v>394</v>
      </c>
      <c r="AB317" s="931"/>
      <c r="AC317" s="931"/>
      <c r="AD317" s="931"/>
      <c r="AE317" s="931"/>
      <c r="AF317" s="931"/>
      <c r="AG317" s="931"/>
      <c r="AH317" s="932"/>
      <c r="AI317" s="128"/>
      <c r="AJ317" s="57"/>
      <c r="AK317" s="57"/>
      <c r="AL317" s="57"/>
      <c r="AM317" s="57"/>
    </row>
    <row r="318" spans="1:41" ht="15" customHeight="1">
      <c r="A318" s="370"/>
      <c r="B318" s="964" t="s">
        <v>396</v>
      </c>
      <c r="C318" s="964"/>
      <c r="D318" s="964"/>
      <c r="E318" s="964"/>
      <c r="F318" s="964"/>
      <c r="G318" s="964"/>
      <c r="H318" s="964"/>
      <c r="I318" s="964"/>
      <c r="J318" s="964"/>
      <c r="K318" s="964"/>
      <c r="L318" s="964"/>
      <c r="M318" s="964"/>
      <c r="N318" s="964"/>
      <c r="O318" s="964"/>
      <c r="P318" s="964"/>
      <c r="Q318" s="964"/>
      <c r="R318" s="953" t="s">
        <v>545</v>
      </c>
      <c r="S318" s="954"/>
      <c r="T318" s="955"/>
      <c r="U318" s="971">
        <f>IF(U316&lt;&gt;"",IF(U316&lt;4,IF(U316&lt;=2.2,5.13,IF(U316&lt;=2.5,4.96,IF(U316&lt;=2.8,4.8,IF(U316&lt;=3.2,4.58,IF(U316&lt;=3.6,4.35,4.13))))),IF(U316&lt;=4,4.13,IF(U316&lt;=4.5,3.86,IF(U316&lt;=5,3.58,IF(U316&lt;=5.6,3.25,IF(U316&lt;=6.3,2.86,2.42)))))),"")</f>
      </c>
      <c r="V318" s="972"/>
      <c r="W318" s="972"/>
      <c r="X318" s="973"/>
      <c r="Y318" s="953"/>
      <c r="Z318" s="955"/>
      <c r="AA318" s="956" t="s">
        <v>397</v>
      </c>
      <c r="AB318" s="931"/>
      <c r="AC318" s="931"/>
      <c r="AD318" s="931"/>
      <c r="AE318" s="931"/>
      <c r="AF318" s="931"/>
      <c r="AG318" s="931"/>
      <c r="AH318" s="932"/>
      <c r="AI318" s="128"/>
      <c r="AJ318" s="57"/>
      <c r="AK318" s="57"/>
      <c r="AN318" s="375"/>
      <c r="AO318" s="376"/>
    </row>
    <row r="319" spans="1:41" ht="15" customHeight="1">
      <c r="A319" s="370"/>
      <c r="B319" s="964" t="s">
        <v>398</v>
      </c>
      <c r="C319" s="964"/>
      <c r="D319" s="964"/>
      <c r="E319" s="964"/>
      <c r="F319" s="964"/>
      <c r="G319" s="964"/>
      <c r="H319" s="964"/>
      <c r="I319" s="964"/>
      <c r="J319" s="964"/>
      <c r="K319" s="964"/>
      <c r="L319" s="964"/>
      <c r="M319" s="964"/>
      <c r="N319" s="964"/>
      <c r="O319" s="964"/>
      <c r="P319" s="964"/>
      <c r="Q319" s="964"/>
      <c r="R319" s="953" t="s">
        <v>546</v>
      </c>
      <c r="S319" s="954"/>
      <c r="T319" s="955"/>
      <c r="U319" s="971">
        <f>IF(AND(U318&lt;&gt;"",U317&lt;&gt;""),ROUND(U318/U317,2),"")</f>
      </c>
      <c r="V319" s="972"/>
      <c r="W319" s="972"/>
      <c r="X319" s="973"/>
      <c r="Y319" s="953"/>
      <c r="Z319" s="955"/>
      <c r="AA319" s="956" t="s">
        <v>642</v>
      </c>
      <c r="AB319" s="931"/>
      <c r="AC319" s="931"/>
      <c r="AD319" s="931"/>
      <c r="AE319" s="931"/>
      <c r="AF319" s="931"/>
      <c r="AG319" s="931"/>
      <c r="AH319" s="932"/>
      <c r="AI319" s="128"/>
      <c r="AJ319" s="57"/>
      <c r="AK319" s="57"/>
      <c r="AN319" s="375"/>
      <c r="AO319" s="376"/>
    </row>
    <row r="320" spans="1:41" ht="15" customHeight="1">
      <c r="A320" s="370"/>
      <c r="B320" s="964" t="s">
        <v>399</v>
      </c>
      <c r="C320" s="964"/>
      <c r="D320" s="964"/>
      <c r="E320" s="964"/>
      <c r="F320" s="964"/>
      <c r="G320" s="964"/>
      <c r="H320" s="964"/>
      <c r="I320" s="964"/>
      <c r="J320" s="964"/>
      <c r="K320" s="964"/>
      <c r="L320" s="964"/>
      <c r="M320" s="964"/>
      <c r="N320" s="964"/>
      <c r="O320" s="964"/>
      <c r="P320" s="964"/>
      <c r="Q320" s="964"/>
      <c r="R320" s="953" t="s">
        <v>547</v>
      </c>
      <c r="S320" s="954"/>
      <c r="T320" s="955"/>
      <c r="U320" s="974">
        <f>IF(AI304=2,"",IF(AND(U304&lt;&gt;"",U319&lt;&gt;""),ROUNDDOWN(U304*U319,0),""))</f>
      </c>
      <c r="V320" s="975"/>
      <c r="W320" s="975"/>
      <c r="X320" s="976"/>
      <c r="Y320" s="925" t="s">
        <v>384</v>
      </c>
      <c r="Z320" s="926"/>
      <c r="AA320" s="956" t="s">
        <v>548</v>
      </c>
      <c r="AB320" s="931"/>
      <c r="AC320" s="931"/>
      <c r="AD320" s="931"/>
      <c r="AE320" s="931"/>
      <c r="AF320" s="931"/>
      <c r="AG320" s="931"/>
      <c r="AH320" s="932"/>
      <c r="AI320" s="128"/>
      <c r="AJ320" s="57"/>
      <c r="AK320" s="57"/>
      <c r="AN320" s="375"/>
      <c r="AO320" s="376"/>
    </row>
    <row r="321" spans="1:41" ht="15" customHeight="1">
      <c r="A321" s="370"/>
      <c r="B321" s="964" t="s">
        <v>400</v>
      </c>
      <c r="C321" s="964"/>
      <c r="D321" s="964"/>
      <c r="E321" s="964"/>
      <c r="F321" s="964"/>
      <c r="G321" s="964"/>
      <c r="H321" s="964"/>
      <c r="I321" s="964"/>
      <c r="J321" s="964"/>
      <c r="K321" s="964"/>
      <c r="L321" s="964"/>
      <c r="M321" s="964"/>
      <c r="N321" s="964"/>
      <c r="O321" s="964"/>
      <c r="P321" s="964"/>
      <c r="Q321" s="964"/>
      <c r="R321" s="953" t="s">
        <v>549</v>
      </c>
      <c r="S321" s="954"/>
      <c r="T321" s="955"/>
      <c r="U321" s="974">
        <f>IF(AI304=2,"",IF(AND(U305&lt;&gt;"",U319&lt;&gt;""),ROUNDDOWN(U305*U319,0),""))</f>
      </c>
      <c r="V321" s="975"/>
      <c r="W321" s="975"/>
      <c r="X321" s="976"/>
      <c r="Y321" s="925" t="s">
        <v>384</v>
      </c>
      <c r="Z321" s="926"/>
      <c r="AA321" s="956" t="s">
        <v>550</v>
      </c>
      <c r="AB321" s="931"/>
      <c r="AC321" s="931"/>
      <c r="AD321" s="931"/>
      <c r="AE321" s="931"/>
      <c r="AF321" s="931"/>
      <c r="AG321" s="931"/>
      <c r="AH321" s="932"/>
      <c r="AI321" s="128"/>
      <c r="AJ321" s="57"/>
      <c r="AK321" s="57"/>
      <c r="AN321" s="375"/>
      <c r="AO321" s="376"/>
    </row>
    <row r="322" spans="1:41" ht="15" customHeight="1">
      <c r="A322" s="373"/>
      <c r="B322" s="404" t="s">
        <v>429</v>
      </c>
      <c r="C322" s="405"/>
      <c r="D322" s="405"/>
      <c r="E322" s="405"/>
      <c r="F322" s="405"/>
      <c r="G322" s="405"/>
      <c r="H322" s="405"/>
      <c r="I322" s="405"/>
      <c r="J322" s="405"/>
      <c r="K322" s="405"/>
      <c r="L322" s="405"/>
      <c r="M322" s="405"/>
      <c r="N322" s="405"/>
      <c r="O322" s="405"/>
      <c r="P322" s="405"/>
      <c r="Q322" s="405"/>
      <c r="R322" s="408"/>
      <c r="S322" s="405"/>
      <c r="T322" s="405"/>
      <c r="U322" s="352"/>
      <c r="V322" s="963" t="s">
        <v>551</v>
      </c>
      <c r="W322" s="963"/>
      <c r="X322" s="963"/>
      <c r="Y322" s="963"/>
      <c r="Z322" s="963"/>
      <c r="AA322" s="963"/>
      <c r="AB322" s="963"/>
      <c r="AC322" s="963"/>
      <c r="AD322" s="963"/>
      <c r="AE322" s="963"/>
      <c r="AF322" s="963"/>
      <c r="AG322" s="963"/>
      <c r="AH322" s="963"/>
      <c r="AI322" s="377"/>
      <c r="AJ322" s="57"/>
      <c r="AK322" s="57"/>
      <c r="AN322" s="375"/>
      <c r="AO322" s="376"/>
    </row>
    <row r="323" spans="1:41" ht="15" customHeight="1">
      <c r="A323" s="373"/>
      <c r="B323" s="898" t="s">
        <v>129</v>
      </c>
      <c r="C323" s="906"/>
      <c r="D323" s="906"/>
      <c r="E323" s="906"/>
      <c r="F323" s="906"/>
      <c r="G323" s="906"/>
      <c r="H323" s="906"/>
      <c r="I323" s="906"/>
      <c r="J323" s="906"/>
      <c r="K323" s="906"/>
      <c r="L323" s="906"/>
      <c r="M323" s="906"/>
      <c r="N323" s="906"/>
      <c r="O323" s="906"/>
      <c r="P323" s="906"/>
      <c r="Q323" s="899"/>
      <c r="R323" s="893" t="s">
        <v>46</v>
      </c>
      <c r="S323" s="894"/>
      <c r="T323" s="895"/>
      <c r="U323" s="893" t="s">
        <v>130</v>
      </c>
      <c r="V323" s="894"/>
      <c r="W323" s="894"/>
      <c r="X323" s="895"/>
      <c r="Y323" s="898" t="s">
        <v>6</v>
      </c>
      <c r="Z323" s="899"/>
      <c r="AA323" s="898" t="s">
        <v>131</v>
      </c>
      <c r="AB323" s="906"/>
      <c r="AC323" s="906"/>
      <c r="AD323" s="906"/>
      <c r="AE323" s="906"/>
      <c r="AF323" s="906"/>
      <c r="AG323" s="906"/>
      <c r="AH323" s="899"/>
      <c r="AI323" s="57"/>
      <c r="AJ323" s="57"/>
      <c r="AK323" s="57"/>
      <c r="AN323" s="375"/>
      <c r="AO323" s="376"/>
    </row>
    <row r="324" spans="1:41" ht="15" customHeight="1">
      <c r="A324" s="373"/>
      <c r="B324" s="980" t="s">
        <v>332</v>
      </c>
      <c r="C324" s="980"/>
      <c r="D324" s="980"/>
      <c r="E324" s="980"/>
      <c r="F324" s="980"/>
      <c r="G324" s="980"/>
      <c r="H324" s="980"/>
      <c r="I324" s="980"/>
      <c r="J324" s="980"/>
      <c r="K324" s="980"/>
      <c r="L324" s="980"/>
      <c r="M324" s="980"/>
      <c r="N324" s="980"/>
      <c r="O324" s="980"/>
      <c r="P324" s="980"/>
      <c r="Q324" s="980"/>
      <c r="R324" s="893" t="s">
        <v>552</v>
      </c>
      <c r="S324" s="894"/>
      <c r="T324" s="895"/>
      <c r="U324" s="944"/>
      <c r="V324" s="945"/>
      <c r="W324" s="945"/>
      <c r="X324" s="946"/>
      <c r="Y324" s="940" t="s">
        <v>133</v>
      </c>
      <c r="Z324" s="941"/>
      <c r="AA324" s="977" t="s">
        <v>333</v>
      </c>
      <c r="AB324" s="978"/>
      <c r="AC324" s="978"/>
      <c r="AD324" s="978"/>
      <c r="AE324" s="978"/>
      <c r="AF324" s="978"/>
      <c r="AG324" s="978"/>
      <c r="AH324" s="979"/>
      <c r="AI324" s="57"/>
      <c r="AJ324" s="57"/>
      <c r="AK324" s="57"/>
      <c r="AN324" s="375"/>
      <c r="AO324" s="376"/>
    </row>
    <row r="325" spans="1:41" ht="15" customHeight="1">
      <c r="A325" s="373"/>
      <c r="B325" s="980" t="s">
        <v>334</v>
      </c>
      <c r="C325" s="980"/>
      <c r="D325" s="980"/>
      <c r="E325" s="980"/>
      <c r="F325" s="980"/>
      <c r="G325" s="980"/>
      <c r="H325" s="980"/>
      <c r="I325" s="980"/>
      <c r="J325" s="980"/>
      <c r="K325" s="980"/>
      <c r="L325" s="980"/>
      <c r="M325" s="980"/>
      <c r="N325" s="980"/>
      <c r="O325" s="980"/>
      <c r="P325" s="980"/>
      <c r="Q325" s="980"/>
      <c r="R325" s="893" t="s">
        <v>553</v>
      </c>
      <c r="S325" s="894"/>
      <c r="T325" s="895"/>
      <c r="U325" s="944"/>
      <c r="V325" s="945"/>
      <c r="W325" s="945"/>
      <c r="X325" s="946"/>
      <c r="Y325" s="940" t="s">
        <v>133</v>
      </c>
      <c r="Z325" s="941"/>
      <c r="AA325" s="977" t="s">
        <v>333</v>
      </c>
      <c r="AB325" s="978"/>
      <c r="AC325" s="978"/>
      <c r="AD325" s="978"/>
      <c r="AE325" s="978"/>
      <c r="AF325" s="978"/>
      <c r="AG325" s="978"/>
      <c r="AH325" s="979"/>
      <c r="AI325" s="57"/>
      <c r="AJ325" s="57"/>
      <c r="AK325" s="57"/>
      <c r="AN325" s="375"/>
      <c r="AO325" s="376"/>
    </row>
    <row r="326" spans="1:41" ht="15" customHeight="1">
      <c r="A326" s="373"/>
      <c r="B326" s="980" t="s">
        <v>554</v>
      </c>
      <c r="C326" s="980"/>
      <c r="D326" s="980"/>
      <c r="E326" s="980"/>
      <c r="F326" s="980"/>
      <c r="G326" s="980"/>
      <c r="H326" s="980"/>
      <c r="I326" s="980"/>
      <c r="J326" s="980"/>
      <c r="K326" s="980"/>
      <c r="L326" s="980"/>
      <c r="M326" s="980"/>
      <c r="N326" s="980"/>
      <c r="O326" s="980"/>
      <c r="P326" s="980"/>
      <c r="Q326" s="980"/>
      <c r="R326" s="893" t="s">
        <v>555</v>
      </c>
      <c r="S326" s="894"/>
      <c r="T326" s="895"/>
      <c r="U326" s="984">
        <f>IF(AI301=2,"",IF(OR(U324&lt;&gt;"",U325&lt;&gt;""),ROUNDDOWN(U324+(U325/2),1),""))</f>
      </c>
      <c r="V326" s="985"/>
      <c r="W326" s="985"/>
      <c r="X326" s="986"/>
      <c r="Y326" s="940" t="s">
        <v>133</v>
      </c>
      <c r="Z326" s="941"/>
      <c r="AA326" s="977" t="s">
        <v>556</v>
      </c>
      <c r="AB326" s="978"/>
      <c r="AC326" s="978"/>
      <c r="AD326" s="978"/>
      <c r="AE326" s="978"/>
      <c r="AF326" s="978"/>
      <c r="AG326" s="978"/>
      <c r="AH326" s="979"/>
      <c r="AI326" s="57"/>
      <c r="AJ326" s="57"/>
      <c r="AK326" s="57"/>
      <c r="AN326" s="375"/>
      <c r="AO326" s="376"/>
    </row>
    <row r="327" spans="1:41" ht="15" customHeight="1">
      <c r="A327" s="373"/>
      <c r="B327" s="980" t="s">
        <v>557</v>
      </c>
      <c r="C327" s="980"/>
      <c r="D327" s="980"/>
      <c r="E327" s="980"/>
      <c r="F327" s="980"/>
      <c r="G327" s="980"/>
      <c r="H327" s="980"/>
      <c r="I327" s="980"/>
      <c r="J327" s="980"/>
      <c r="K327" s="980"/>
      <c r="L327" s="980"/>
      <c r="M327" s="980"/>
      <c r="N327" s="980"/>
      <c r="O327" s="980"/>
      <c r="P327" s="980"/>
      <c r="Q327" s="980"/>
      <c r="R327" s="893" t="s">
        <v>558</v>
      </c>
      <c r="S327" s="894"/>
      <c r="T327" s="895"/>
      <c r="U327" s="981"/>
      <c r="V327" s="982"/>
      <c r="W327" s="982"/>
      <c r="X327" s="983"/>
      <c r="Y327" s="925" t="s">
        <v>401</v>
      </c>
      <c r="Z327" s="926"/>
      <c r="AA327" s="977" t="s">
        <v>335</v>
      </c>
      <c r="AB327" s="978"/>
      <c r="AC327" s="978"/>
      <c r="AD327" s="978"/>
      <c r="AE327" s="978"/>
      <c r="AF327" s="978"/>
      <c r="AG327" s="978"/>
      <c r="AH327" s="979"/>
      <c r="AI327" s="57"/>
      <c r="AJ327" s="57"/>
      <c r="AK327" s="57"/>
      <c r="AN327" s="375"/>
      <c r="AO327" s="375"/>
    </row>
    <row r="328" spans="1:41" ht="15" customHeight="1">
      <c r="A328" s="373"/>
      <c r="B328" s="980" t="s">
        <v>559</v>
      </c>
      <c r="C328" s="980"/>
      <c r="D328" s="980"/>
      <c r="E328" s="980"/>
      <c r="F328" s="980"/>
      <c r="G328" s="980"/>
      <c r="H328" s="980"/>
      <c r="I328" s="980"/>
      <c r="J328" s="980"/>
      <c r="K328" s="980"/>
      <c r="L328" s="980"/>
      <c r="M328" s="980"/>
      <c r="N328" s="980"/>
      <c r="O328" s="980"/>
      <c r="P328" s="980"/>
      <c r="Q328" s="980"/>
      <c r="R328" s="893" t="s">
        <v>560</v>
      </c>
      <c r="S328" s="894"/>
      <c r="T328" s="895"/>
      <c r="U328" s="981"/>
      <c r="V328" s="982"/>
      <c r="W328" s="982"/>
      <c r="X328" s="983"/>
      <c r="Y328" s="925" t="s">
        <v>384</v>
      </c>
      <c r="Z328" s="926"/>
      <c r="AA328" s="977" t="s">
        <v>336</v>
      </c>
      <c r="AB328" s="978"/>
      <c r="AC328" s="978"/>
      <c r="AD328" s="978"/>
      <c r="AE328" s="978"/>
      <c r="AF328" s="978"/>
      <c r="AG328" s="978"/>
      <c r="AH328" s="979"/>
      <c r="AI328" s="57"/>
      <c r="AJ328" s="57"/>
      <c r="AK328" s="57"/>
      <c r="AN328" s="375"/>
      <c r="AO328" s="375"/>
    </row>
    <row r="329" spans="1:41" ht="15" customHeight="1">
      <c r="A329" s="373"/>
      <c r="B329" s="980" t="s">
        <v>561</v>
      </c>
      <c r="C329" s="980"/>
      <c r="D329" s="980"/>
      <c r="E329" s="980"/>
      <c r="F329" s="980"/>
      <c r="G329" s="980"/>
      <c r="H329" s="980"/>
      <c r="I329" s="980"/>
      <c r="J329" s="980"/>
      <c r="K329" s="980"/>
      <c r="L329" s="980"/>
      <c r="M329" s="980"/>
      <c r="N329" s="980"/>
      <c r="O329" s="980"/>
      <c r="P329" s="980"/>
      <c r="Q329" s="980"/>
      <c r="R329" s="893" t="s">
        <v>562</v>
      </c>
      <c r="S329" s="894"/>
      <c r="T329" s="895"/>
      <c r="U329" s="981"/>
      <c r="V329" s="982"/>
      <c r="W329" s="982"/>
      <c r="X329" s="983"/>
      <c r="Y329" s="925" t="s">
        <v>401</v>
      </c>
      <c r="Z329" s="926"/>
      <c r="AA329" s="977" t="s">
        <v>337</v>
      </c>
      <c r="AB329" s="978"/>
      <c r="AC329" s="978"/>
      <c r="AD329" s="978"/>
      <c r="AE329" s="978"/>
      <c r="AF329" s="978"/>
      <c r="AG329" s="978"/>
      <c r="AH329" s="979"/>
      <c r="AI329" s="57"/>
      <c r="AJ329" s="57"/>
      <c r="AK329" s="57"/>
      <c r="AN329" s="57"/>
      <c r="AO329" s="57"/>
    </row>
    <row r="330" spans="1:39" ht="15" customHeight="1">
      <c r="A330" s="373"/>
      <c r="B330" s="980" t="s">
        <v>563</v>
      </c>
      <c r="C330" s="980"/>
      <c r="D330" s="980"/>
      <c r="E330" s="980"/>
      <c r="F330" s="980"/>
      <c r="G330" s="980"/>
      <c r="H330" s="980"/>
      <c r="I330" s="980"/>
      <c r="J330" s="980"/>
      <c r="K330" s="980"/>
      <c r="L330" s="980"/>
      <c r="M330" s="980"/>
      <c r="N330" s="980"/>
      <c r="O330" s="980"/>
      <c r="P330" s="980"/>
      <c r="Q330" s="980"/>
      <c r="R330" s="893" t="s">
        <v>564</v>
      </c>
      <c r="S330" s="894"/>
      <c r="T330" s="895"/>
      <c r="U330" s="981"/>
      <c r="V330" s="982"/>
      <c r="W330" s="982"/>
      <c r="X330" s="983"/>
      <c r="Y330" s="925" t="s">
        <v>384</v>
      </c>
      <c r="Z330" s="926"/>
      <c r="AA330" s="977" t="s">
        <v>338</v>
      </c>
      <c r="AB330" s="978"/>
      <c r="AC330" s="978"/>
      <c r="AD330" s="978"/>
      <c r="AE330" s="978"/>
      <c r="AF330" s="978"/>
      <c r="AG330" s="978"/>
      <c r="AH330" s="979"/>
      <c r="AI330" s="57"/>
      <c r="AJ330" s="57"/>
      <c r="AK330" s="57"/>
      <c r="AL330" s="57"/>
      <c r="AM330" s="57"/>
    </row>
    <row r="331" spans="1:39" ht="15" customHeight="1">
      <c r="A331" s="373"/>
      <c r="B331" s="980" t="s">
        <v>565</v>
      </c>
      <c r="C331" s="980"/>
      <c r="D331" s="980"/>
      <c r="E331" s="980"/>
      <c r="F331" s="980"/>
      <c r="G331" s="980"/>
      <c r="H331" s="980"/>
      <c r="I331" s="980"/>
      <c r="J331" s="980"/>
      <c r="K331" s="980"/>
      <c r="L331" s="980"/>
      <c r="M331" s="980"/>
      <c r="N331" s="980"/>
      <c r="O331" s="980"/>
      <c r="P331" s="980"/>
      <c r="Q331" s="980"/>
      <c r="R331" s="893" t="s">
        <v>566</v>
      </c>
      <c r="S331" s="894"/>
      <c r="T331" s="895"/>
      <c r="U331" s="987"/>
      <c r="V331" s="988"/>
      <c r="W331" s="988"/>
      <c r="X331" s="989"/>
      <c r="Y331" s="990" t="s">
        <v>567</v>
      </c>
      <c r="Z331" s="991"/>
      <c r="AA331" s="977" t="s">
        <v>339</v>
      </c>
      <c r="AB331" s="978"/>
      <c r="AC331" s="978"/>
      <c r="AD331" s="978"/>
      <c r="AE331" s="978"/>
      <c r="AF331" s="978"/>
      <c r="AG331" s="978"/>
      <c r="AH331" s="979"/>
      <c r="AI331" s="57"/>
      <c r="AJ331" s="57"/>
      <c r="AK331" s="57"/>
      <c r="AL331" s="57"/>
      <c r="AM331" s="57"/>
    </row>
    <row r="332" spans="1:39" ht="15" customHeight="1">
      <c r="A332" s="373"/>
      <c r="B332" s="993" t="s">
        <v>402</v>
      </c>
      <c r="C332" s="993"/>
      <c r="D332" s="993"/>
      <c r="E332" s="993"/>
      <c r="F332" s="993"/>
      <c r="G332" s="993"/>
      <c r="H332" s="993"/>
      <c r="I332" s="993"/>
      <c r="J332" s="993"/>
      <c r="K332" s="993"/>
      <c r="L332" s="993"/>
      <c r="M332" s="993"/>
      <c r="N332" s="993"/>
      <c r="O332" s="993"/>
      <c r="P332" s="993"/>
      <c r="Q332" s="993"/>
      <c r="R332" s="893" t="s">
        <v>568</v>
      </c>
      <c r="S332" s="894"/>
      <c r="T332" s="895"/>
      <c r="U332" s="928">
        <f>IF(AI304=2,"",IF(AND(U306="",U326="",U327="",U328="",U329="",U331=""),"",ROUNDDOWN((IF(U327="",0,U327)*IF(U326="",0,U326)-IF(U328="",0,U328))+(IF(U329="",0,U329)*IF(U326="",0,U326)-IF(U330="",0,U330))+(IF(U306="",0,U306)*IF(U331="",0,U331)),0)))</f>
      </c>
      <c r="V332" s="929"/>
      <c r="W332" s="929"/>
      <c r="X332" s="930"/>
      <c r="Y332" s="925" t="s">
        <v>384</v>
      </c>
      <c r="Z332" s="926"/>
      <c r="AA332" s="992" t="s">
        <v>569</v>
      </c>
      <c r="AB332" s="942"/>
      <c r="AC332" s="942"/>
      <c r="AD332" s="942"/>
      <c r="AE332" s="942"/>
      <c r="AF332" s="942"/>
      <c r="AG332" s="942"/>
      <c r="AH332" s="943"/>
      <c r="AI332" s="57"/>
      <c r="AJ332" s="57"/>
      <c r="AK332" s="57"/>
      <c r="AL332" s="57"/>
      <c r="AM332" s="57"/>
    </row>
    <row r="333" spans="1:39" ht="15" customHeight="1">
      <c r="A333" s="373"/>
      <c r="B333" s="412"/>
      <c r="C333" s="412"/>
      <c r="D333" s="354"/>
      <c r="E333" s="412"/>
      <c r="F333" s="412"/>
      <c r="G333" s="412"/>
      <c r="H333" s="412"/>
      <c r="I333" s="412"/>
      <c r="J333" s="412"/>
      <c r="K333" s="412"/>
      <c r="L333" s="412"/>
      <c r="M333" s="412"/>
      <c r="N333" s="412"/>
      <c r="O333" s="412"/>
      <c r="P333" s="412"/>
      <c r="Q333" s="412"/>
      <c r="R333" s="378"/>
      <c r="S333" s="378"/>
      <c r="T333" s="378"/>
      <c r="U333" s="353"/>
      <c r="V333" s="353"/>
      <c r="W333" s="353"/>
      <c r="X333" s="353"/>
      <c r="Y333" s="379"/>
      <c r="Z333" s="379"/>
      <c r="AA333" s="355"/>
      <c r="AB333" s="355"/>
      <c r="AC333" s="355"/>
      <c r="AD333" s="355"/>
      <c r="AE333" s="355"/>
      <c r="AF333" s="355"/>
      <c r="AG333" s="355"/>
      <c r="AH333" s="355"/>
      <c r="AI333" s="57"/>
      <c r="AJ333" s="57"/>
      <c r="AK333" s="57"/>
      <c r="AL333" s="57"/>
      <c r="AM333" s="57"/>
    </row>
    <row r="334" spans="1:39" ht="15" customHeight="1">
      <c r="A334" s="373"/>
      <c r="B334" s="992" t="s">
        <v>403</v>
      </c>
      <c r="C334" s="942"/>
      <c r="D334" s="942"/>
      <c r="E334" s="942"/>
      <c r="F334" s="942"/>
      <c r="G334" s="942"/>
      <c r="H334" s="942"/>
      <c r="I334" s="942"/>
      <c r="J334" s="942"/>
      <c r="K334" s="942"/>
      <c r="L334" s="942"/>
      <c r="M334" s="942"/>
      <c r="N334" s="942"/>
      <c r="O334" s="942"/>
      <c r="P334" s="942"/>
      <c r="Q334" s="943"/>
      <c r="R334" s="898" t="s">
        <v>570</v>
      </c>
      <c r="S334" s="906"/>
      <c r="T334" s="899"/>
      <c r="U334" s="928">
        <f>IF(AI304=2,"",IF(U309="",ROUNDDOWN(IF(U320="",U304,U320),0),ROUNDDOWN(IF(U320="",U304,U320)*(1-U309/100),0))+IF(U310="",ROUNDDOWN(IF(U321="",U305,U321),0),ROUNDDOWN(IF(U321="",U305,U321)*(1-U310/100),0))+ROUNDDOWN(U306,0)+ROUNDDOWN(U307,0)+ROUNDDOWN(U308,0)-IF(U312="",0,ROUNDDOWN(U312,0))-IF(U332="",0,U332))</f>
      </c>
      <c r="V334" s="929"/>
      <c r="W334" s="929"/>
      <c r="X334" s="930"/>
      <c r="Y334" s="925" t="s">
        <v>384</v>
      </c>
      <c r="Z334" s="926"/>
      <c r="AA334" s="956" t="s">
        <v>571</v>
      </c>
      <c r="AB334" s="931"/>
      <c r="AC334" s="931"/>
      <c r="AD334" s="931"/>
      <c r="AE334" s="931"/>
      <c r="AF334" s="931"/>
      <c r="AG334" s="931"/>
      <c r="AH334" s="932"/>
      <c r="AI334" s="57"/>
      <c r="AJ334" s="57"/>
      <c r="AK334" s="57"/>
      <c r="AL334" s="57"/>
      <c r="AM334" s="57"/>
    </row>
    <row r="335" spans="1:39" ht="15" customHeight="1">
      <c r="A335" s="373"/>
      <c r="B335" s="918" t="s">
        <v>404</v>
      </c>
      <c r="C335" s="919"/>
      <c r="D335" s="919"/>
      <c r="E335" s="919"/>
      <c r="F335" s="919"/>
      <c r="G335" s="919"/>
      <c r="H335" s="919"/>
      <c r="I335" s="919"/>
      <c r="J335" s="919"/>
      <c r="K335" s="919"/>
      <c r="L335" s="919"/>
      <c r="M335" s="919"/>
      <c r="N335" s="919"/>
      <c r="O335" s="919"/>
      <c r="P335" s="919"/>
      <c r="Q335" s="920"/>
      <c r="R335" s="953" t="s">
        <v>572</v>
      </c>
      <c r="S335" s="954"/>
      <c r="T335" s="955"/>
      <c r="U335" s="974">
        <f>IF(AI304=2,"",IF(OR(U299&lt;&gt;"",U334&lt;&gt;""),IF(U299="",0,U299)-IF(U334="",0,U334),""))</f>
      </c>
      <c r="V335" s="975"/>
      <c r="W335" s="975"/>
      <c r="X335" s="976"/>
      <c r="Y335" s="925" t="s">
        <v>384</v>
      </c>
      <c r="Z335" s="926"/>
      <c r="AA335" s="956" t="s">
        <v>573</v>
      </c>
      <c r="AB335" s="931"/>
      <c r="AC335" s="931"/>
      <c r="AD335" s="931"/>
      <c r="AE335" s="931"/>
      <c r="AF335" s="931"/>
      <c r="AG335" s="931"/>
      <c r="AH335" s="932"/>
      <c r="AI335" s="57"/>
      <c r="AJ335" s="57"/>
      <c r="AK335" s="57"/>
      <c r="AL335" s="57"/>
      <c r="AM335" s="57"/>
    </row>
    <row r="336" spans="1:39" ht="15" customHeight="1">
      <c r="A336" s="373"/>
      <c r="B336" s="380"/>
      <c r="C336" s="380"/>
      <c r="D336" s="380"/>
      <c r="E336" s="380"/>
      <c r="F336" s="380"/>
      <c r="G336" s="380"/>
      <c r="H336" s="380"/>
      <c r="I336" s="380"/>
      <c r="J336" s="380"/>
      <c r="K336" s="380"/>
      <c r="L336" s="380"/>
      <c r="M336" s="380"/>
      <c r="N336" s="380"/>
      <c r="O336" s="380"/>
      <c r="P336" s="380"/>
      <c r="Q336" s="380"/>
      <c r="R336" s="381"/>
      <c r="S336" s="381"/>
      <c r="T336" s="381"/>
      <c r="U336" s="490"/>
      <c r="V336" s="490"/>
      <c r="W336" s="491"/>
      <c r="X336" s="491"/>
      <c r="Y336" s="371"/>
      <c r="Z336" s="371"/>
      <c r="AA336" s="382"/>
      <c r="AB336" s="382"/>
      <c r="AC336" s="382"/>
      <c r="AD336" s="382"/>
      <c r="AE336" s="382"/>
      <c r="AF336" s="382"/>
      <c r="AG336" s="382"/>
      <c r="AH336" s="382"/>
      <c r="AI336" s="57"/>
      <c r="AJ336" s="57"/>
      <c r="AK336" s="57"/>
      <c r="AL336" s="57"/>
      <c r="AM336" s="57"/>
    </row>
    <row r="337" spans="1:39" ht="15" customHeight="1">
      <c r="A337" s="370"/>
      <c r="B337" s="411" t="s">
        <v>405</v>
      </c>
      <c r="C337" s="155"/>
      <c r="D337" s="155"/>
      <c r="E337" s="155"/>
      <c r="F337" s="155"/>
      <c r="G337" s="155"/>
      <c r="H337" s="155"/>
      <c r="I337" s="155"/>
      <c r="J337" s="155"/>
      <c r="K337" s="155"/>
      <c r="L337" s="155"/>
      <c r="M337" s="155"/>
      <c r="N337" s="155"/>
      <c r="O337" s="155"/>
      <c r="P337" s="155"/>
      <c r="Q337" s="155"/>
      <c r="R337" s="156"/>
      <c r="S337" s="156"/>
      <c r="U337" s="383"/>
      <c r="V337" s="383"/>
      <c r="AI337" s="128"/>
      <c r="AJ337" s="57"/>
      <c r="AK337" s="57"/>
      <c r="AL337" s="57"/>
      <c r="AM337" s="57"/>
    </row>
    <row r="338" spans="1:39" ht="15" customHeight="1">
      <c r="A338" s="373"/>
      <c r="B338" s="898" t="s">
        <v>129</v>
      </c>
      <c r="C338" s="906"/>
      <c r="D338" s="906"/>
      <c r="E338" s="906"/>
      <c r="F338" s="906"/>
      <c r="G338" s="906"/>
      <c r="H338" s="906"/>
      <c r="I338" s="906"/>
      <c r="J338" s="906"/>
      <c r="K338" s="906"/>
      <c r="L338" s="906"/>
      <c r="M338" s="906"/>
      <c r="N338" s="906"/>
      <c r="O338" s="906"/>
      <c r="P338" s="906"/>
      <c r="Q338" s="899"/>
      <c r="R338" s="898" t="s">
        <v>46</v>
      </c>
      <c r="S338" s="906"/>
      <c r="T338" s="899"/>
      <c r="U338" s="893" t="s">
        <v>130</v>
      </c>
      <c r="V338" s="894"/>
      <c r="W338" s="894"/>
      <c r="X338" s="895"/>
      <c r="Y338" s="898" t="s">
        <v>6</v>
      </c>
      <c r="Z338" s="899"/>
      <c r="AA338" s="898" t="s">
        <v>131</v>
      </c>
      <c r="AB338" s="906"/>
      <c r="AC338" s="906"/>
      <c r="AD338" s="906"/>
      <c r="AE338" s="906"/>
      <c r="AF338" s="906"/>
      <c r="AG338" s="906"/>
      <c r="AH338" s="899"/>
      <c r="AI338" s="57"/>
      <c r="AJ338" s="57"/>
      <c r="AK338" s="57"/>
      <c r="AL338" s="57"/>
      <c r="AM338" s="57"/>
    </row>
    <row r="339" spans="1:39" ht="15" customHeight="1">
      <c r="A339" s="370"/>
      <c r="B339" s="956" t="s">
        <v>639</v>
      </c>
      <c r="C339" s="931"/>
      <c r="D339" s="931"/>
      <c r="E339" s="931"/>
      <c r="F339" s="931"/>
      <c r="G339" s="931"/>
      <c r="H339" s="931"/>
      <c r="I339" s="931"/>
      <c r="J339" s="931"/>
      <c r="K339" s="931"/>
      <c r="L339" s="931"/>
      <c r="M339" s="931"/>
      <c r="N339" s="931"/>
      <c r="O339" s="931"/>
      <c r="P339" s="931"/>
      <c r="Q339" s="932"/>
      <c r="R339" s="953" t="s">
        <v>574</v>
      </c>
      <c r="S339" s="954"/>
      <c r="T339" s="955"/>
      <c r="U339" s="960"/>
      <c r="V339" s="961"/>
      <c r="W339" s="961"/>
      <c r="X339" s="962"/>
      <c r="Y339" s="925" t="s">
        <v>384</v>
      </c>
      <c r="Z339" s="926"/>
      <c r="AA339" s="956" t="s">
        <v>575</v>
      </c>
      <c r="AB339" s="931"/>
      <c r="AC339" s="931"/>
      <c r="AD339" s="931"/>
      <c r="AE339" s="931"/>
      <c r="AF339" s="931"/>
      <c r="AG339" s="931"/>
      <c r="AH339" s="932"/>
      <c r="AI339" s="128"/>
      <c r="AJ339" s="57"/>
      <c r="AK339" s="57"/>
      <c r="AL339" s="57"/>
      <c r="AM339" s="57"/>
    </row>
    <row r="340" spans="1:39" ht="15" customHeight="1">
      <c r="A340" s="370"/>
      <c r="B340" s="918" t="s">
        <v>418</v>
      </c>
      <c r="C340" s="919"/>
      <c r="D340" s="919"/>
      <c r="E340" s="919"/>
      <c r="F340" s="919"/>
      <c r="G340" s="919"/>
      <c r="H340" s="919"/>
      <c r="I340" s="919"/>
      <c r="J340" s="919"/>
      <c r="K340" s="919"/>
      <c r="L340" s="919"/>
      <c r="M340" s="919"/>
      <c r="N340" s="919"/>
      <c r="O340" s="919"/>
      <c r="P340" s="919"/>
      <c r="Q340" s="920"/>
      <c r="R340" s="953" t="s">
        <v>576</v>
      </c>
      <c r="S340" s="954"/>
      <c r="T340" s="955"/>
      <c r="U340" s="974">
        <f>IF(AI304=2,"",IF(U339="",0,ROUNDDOWN(U339,0))-IF(U312="",0,ROUNDDOWN(U312,0)))</f>
      </c>
      <c r="V340" s="975"/>
      <c r="W340" s="975"/>
      <c r="X340" s="976"/>
      <c r="Y340" s="925" t="s">
        <v>384</v>
      </c>
      <c r="Z340" s="926"/>
      <c r="AA340" s="956" t="s">
        <v>577</v>
      </c>
      <c r="AB340" s="931"/>
      <c r="AC340" s="931"/>
      <c r="AD340" s="931"/>
      <c r="AE340" s="931"/>
      <c r="AF340" s="931"/>
      <c r="AG340" s="931"/>
      <c r="AH340" s="932"/>
      <c r="AI340" s="128"/>
      <c r="AJ340" s="57"/>
      <c r="AK340" s="57"/>
      <c r="AL340" s="57"/>
      <c r="AM340" s="57"/>
    </row>
    <row r="341" spans="1:39" ht="15" customHeight="1">
      <c r="A341" s="370"/>
      <c r="B341" s="372"/>
      <c r="C341" s="372"/>
      <c r="D341" s="372"/>
      <c r="E341" s="372"/>
      <c r="F341" s="372"/>
      <c r="G341" s="372"/>
      <c r="H341" s="372"/>
      <c r="I341" s="372"/>
      <c r="J341" s="372"/>
      <c r="K341" s="372"/>
      <c r="L341" s="372"/>
      <c r="M341" s="372"/>
      <c r="N341" s="372"/>
      <c r="O341" s="372"/>
      <c r="P341" s="372"/>
      <c r="Q341" s="372"/>
      <c r="R341" s="144"/>
      <c r="S341" s="144"/>
      <c r="T341" s="144"/>
      <c r="U341" s="384"/>
      <c r="V341" s="384"/>
      <c r="W341" s="384"/>
      <c r="X341" s="384"/>
      <c r="Y341" s="371"/>
      <c r="Z341" s="371"/>
      <c r="AA341" s="382"/>
      <c r="AB341" s="382"/>
      <c r="AC341" s="382"/>
      <c r="AD341" s="382"/>
      <c r="AE341" s="382"/>
      <c r="AF341" s="382"/>
      <c r="AG341" s="382"/>
      <c r="AH341" s="382"/>
      <c r="AI341" s="128"/>
      <c r="AJ341" s="57"/>
      <c r="AK341" s="57"/>
      <c r="AL341" s="57"/>
      <c r="AM341" s="57"/>
    </row>
    <row r="342" spans="1:39" ht="15" customHeight="1">
      <c r="A342" s="373"/>
      <c r="B342" s="406" t="s">
        <v>134</v>
      </c>
      <c r="C342" s="405"/>
      <c r="D342" s="405"/>
      <c r="E342" s="405"/>
      <c r="F342" s="405"/>
      <c r="G342" s="405"/>
      <c r="H342" s="405"/>
      <c r="I342" s="405"/>
      <c r="J342" s="405"/>
      <c r="K342" s="405"/>
      <c r="L342" s="405"/>
      <c r="M342" s="405"/>
      <c r="N342" s="405"/>
      <c r="O342" s="405"/>
      <c r="P342" s="405"/>
      <c r="Q342" s="405"/>
      <c r="R342" s="408"/>
      <c r="S342" s="405"/>
      <c r="T342" s="405"/>
      <c r="U342" s="408"/>
      <c r="V342" s="405"/>
      <c r="W342" s="405"/>
      <c r="X342" s="405"/>
      <c r="Y342" s="413"/>
      <c r="Z342" s="413"/>
      <c r="AA342" s="413"/>
      <c r="AB342" s="413"/>
      <c r="AC342" s="413"/>
      <c r="AD342" s="414"/>
      <c r="AE342" s="414"/>
      <c r="AF342" s="414"/>
      <c r="AG342" s="414"/>
      <c r="AH342" s="414"/>
      <c r="AI342" s="57"/>
      <c r="AJ342" s="57"/>
      <c r="AK342" s="57"/>
      <c r="AL342" s="57"/>
      <c r="AM342" s="57"/>
    </row>
    <row r="343" spans="1:35" ht="15" customHeight="1">
      <c r="A343" s="373"/>
      <c r="B343" s="898" t="s">
        <v>129</v>
      </c>
      <c r="C343" s="906"/>
      <c r="D343" s="906"/>
      <c r="E343" s="906"/>
      <c r="F343" s="906"/>
      <c r="G343" s="906"/>
      <c r="H343" s="906"/>
      <c r="I343" s="906"/>
      <c r="J343" s="906"/>
      <c r="K343" s="906"/>
      <c r="L343" s="906"/>
      <c r="M343" s="906"/>
      <c r="N343" s="906"/>
      <c r="O343" s="906"/>
      <c r="P343" s="906"/>
      <c r="Q343" s="899"/>
      <c r="R343" s="897" t="s">
        <v>46</v>
      </c>
      <c r="S343" s="897"/>
      <c r="T343" s="897"/>
      <c r="U343" s="897" t="s">
        <v>130</v>
      </c>
      <c r="V343" s="897"/>
      <c r="W343" s="897"/>
      <c r="X343" s="897"/>
      <c r="Y343" s="898" t="s">
        <v>6</v>
      </c>
      <c r="Z343" s="899"/>
      <c r="AA343" s="898" t="s">
        <v>131</v>
      </c>
      <c r="AB343" s="906"/>
      <c r="AC343" s="906"/>
      <c r="AD343" s="906"/>
      <c r="AE343" s="906"/>
      <c r="AF343" s="906"/>
      <c r="AG343" s="906"/>
      <c r="AH343" s="899"/>
      <c r="AI343" s="57"/>
    </row>
    <row r="344" spans="1:39" ht="15" customHeight="1">
      <c r="A344" s="370"/>
      <c r="B344" s="918" t="s">
        <v>406</v>
      </c>
      <c r="C344" s="919"/>
      <c r="D344" s="919"/>
      <c r="E344" s="919"/>
      <c r="F344" s="919"/>
      <c r="G344" s="919"/>
      <c r="H344" s="919"/>
      <c r="I344" s="919"/>
      <c r="J344" s="919"/>
      <c r="K344" s="919"/>
      <c r="L344" s="919"/>
      <c r="M344" s="919"/>
      <c r="N344" s="919"/>
      <c r="O344" s="919"/>
      <c r="P344" s="919"/>
      <c r="Q344" s="920"/>
      <c r="R344" s="953" t="s">
        <v>572</v>
      </c>
      <c r="S344" s="954"/>
      <c r="T344" s="955"/>
      <c r="U344" s="974">
        <f>IF(AI304=2,"",IF(OR(U299&lt;&gt;"",U334&lt;&gt;""),IF(U299="",0,U299)-IF(U334="",0,U334),""))</f>
      </c>
      <c r="V344" s="975"/>
      <c r="W344" s="975"/>
      <c r="X344" s="976"/>
      <c r="Y344" s="925" t="s">
        <v>384</v>
      </c>
      <c r="Z344" s="926"/>
      <c r="AA344" s="956" t="s">
        <v>573</v>
      </c>
      <c r="AB344" s="931"/>
      <c r="AC344" s="931"/>
      <c r="AD344" s="931"/>
      <c r="AE344" s="931"/>
      <c r="AF344" s="931"/>
      <c r="AG344" s="931"/>
      <c r="AH344" s="932"/>
      <c r="AI344" s="128"/>
      <c r="AJ344" s="57"/>
      <c r="AK344" s="57"/>
      <c r="AL344" s="57"/>
      <c r="AM344" s="57"/>
    </row>
    <row r="345" spans="1:39" ht="15" customHeight="1">
      <c r="A345" s="373"/>
      <c r="B345" s="934" t="s">
        <v>589</v>
      </c>
      <c r="C345" s="935"/>
      <c r="D345" s="935"/>
      <c r="E345" s="935"/>
      <c r="F345" s="935"/>
      <c r="G345" s="935"/>
      <c r="H345" s="935"/>
      <c r="I345" s="935"/>
      <c r="J345" s="935"/>
      <c r="K345" s="935"/>
      <c r="L345" s="935"/>
      <c r="M345" s="935"/>
      <c r="N345" s="935"/>
      <c r="O345" s="935"/>
      <c r="P345" s="935"/>
      <c r="Q345" s="936"/>
      <c r="R345" s="898" t="s">
        <v>407</v>
      </c>
      <c r="S345" s="906"/>
      <c r="T345" s="899"/>
      <c r="U345" s="994">
        <f>IF(AI304=2,"",IF(OR(U335&lt;&gt;"",U340&lt;&gt;""),ROUNDDOWN(IF(U335="",0,U335)+IF(U340="",0,U340),1),""))</f>
      </c>
      <c r="V345" s="995"/>
      <c r="W345" s="995"/>
      <c r="X345" s="996"/>
      <c r="Y345" s="925" t="s">
        <v>384</v>
      </c>
      <c r="Z345" s="926"/>
      <c r="AA345" s="992" t="s">
        <v>578</v>
      </c>
      <c r="AB345" s="942"/>
      <c r="AC345" s="942"/>
      <c r="AD345" s="942"/>
      <c r="AE345" s="942"/>
      <c r="AF345" s="942"/>
      <c r="AG345" s="942"/>
      <c r="AH345" s="943"/>
      <c r="AI345" s="57"/>
      <c r="AJ345" s="57"/>
      <c r="AK345" s="57"/>
      <c r="AL345" s="57"/>
      <c r="AM345" s="57"/>
    </row>
    <row r="346" spans="1:39" ht="15" customHeight="1">
      <c r="A346" s="370"/>
      <c r="B346" s="918" t="s">
        <v>590</v>
      </c>
      <c r="C346" s="919"/>
      <c r="D346" s="919"/>
      <c r="E346" s="919"/>
      <c r="F346" s="919"/>
      <c r="G346" s="919"/>
      <c r="H346" s="919"/>
      <c r="I346" s="919"/>
      <c r="J346" s="919"/>
      <c r="K346" s="919"/>
      <c r="L346" s="919"/>
      <c r="M346" s="919"/>
      <c r="N346" s="919"/>
      <c r="O346" s="919"/>
      <c r="P346" s="919"/>
      <c r="Q346" s="920"/>
      <c r="R346" s="953" t="s">
        <v>579</v>
      </c>
      <c r="S346" s="954"/>
      <c r="T346" s="955"/>
      <c r="U346" s="994">
        <f>IF(AI304=2,"",IF(OR(U345&lt;&gt;"",U299&lt;&gt;""),ROUNDDOWN(IF(U345="",0,U345)/IF(U299="",0,U299)*100,1),""))</f>
      </c>
      <c r="V346" s="995"/>
      <c r="W346" s="995"/>
      <c r="X346" s="996"/>
      <c r="Y346" s="997" t="s">
        <v>580</v>
      </c>
      <c r="Z346" s="998"/>
      <c r="AA346" s="956" t="s">
        <v>581</v>
      </c>
      <c r="AB346" s="931"/>
      <c r="AC346" s="931"/>
      <c r="AD346" s="931"/>
      <c r="AE346" s="931"/>
      <c r="AF346" s="931"/>
      <c r="AG346" s="931"/>
      <c r="AH346" s="932"/>
      <c r="AI346" s="128"/>
      <c r="AJ346" s="57"/>
      <c r="AK346" s="57"/>
      <c r="AL346" s="57"/>
      <c r="AM346" s="57"/>
    </row>
    <row r="347" spans="1:39" ht="15" customHeight="1">
      <c r="A347" s="370"/>
      <c r="B347" s="918" t="s">
        <v>408</v>
      </c>
      <c r="C347" s="919"/>
      <c r="D347" s="919"/>
      <c r="E347" s="919"/>
      <c r="F347" s="919"/>
      <c r="G347" s="919"/>
      <c r="H347" s="919"/>
      <c r="I347" s="919"/>
      <c r="J347" s="919"/>
      <c r="K347" s="919"/>
      <c r="L347" s="919"/>
      <c r="M347" s="919"/>
      <c r="N347" s="919"/>
      <c r="O347" s="919"/>
      <c r="P347" s="919"/>
      <c r="Q347" s="920"/>
      <c r="R347" s="953" t="s">
        <v>582</v>
      </c>
      <c r="S347" s="954"/>
      <c r="T347" s="955"/>
      <c r="U347" s="994">
        <f>IF(AI304=2,"",IF(OR(U335&lt;&gt;"",U299&lt;&gt;""),ROUNDDOWN(IF(U335="",0,U335)/IF(U299="",0,U299)*100,1),""))</f>
      </c>
      <c r="V347" s="995"/>
      <c r="W347" s="995"/>
      <c r="X347" s="996"/>
      <c r="Y347" s="997" t="s">
        <v>580</v>
      </c>
      <c r="Z347" s="998"/>
      <c r="AA347" s="956" t="s">
        <v>583</v>
      </c>
      <c r="AB347" s="931"/>
      <c r="AC347" s="931"/>
      <c r="AD347" s="931"/>
      <c r="AE347" s="931"/>
      <c r="AF347" s="931"/>
      <c r="AG347" s="931"/>
      <c r="AH347" s="932"/>
      <c r="AI347" s="128"/>
      <c r="AJ347" s="57"/>
      <c r="AK347" s="57"/>
      <c r="AL347" s="57"/>
      <c r="AM347" s="57"/>
    </row>
    <row r="348" spans="1:39" ht="15" customHeight="1">
      <c r="A348" s="373"/>
      <c r="B348" s="934" t="s">
        <v>340</v>
      </c>
      <c r="C348" s="935"/>
      <c r="D348" s="935"/>
      <c r="E348" s="935"/>
      <c r="F348" s="935"/>
      <c r="G348" s="935"/>
      <c r="H348" s="935"/>
      <c r="I348" s="935"/>
      <c r="J348" s="935"/>
      <c r="K348" s="935"/>
      <c r="L348" s="935"/>
      <c r="M348" s="935"/>
      <c r="N348" s="935"/>
      <c r="O348" s="935"/>
      <c r="P348" s="935"/>
      <c r="Q348" s="936"/>
      <c r="R348" s="898" t="s">
        <v>584</v>
      </c>
      <c r="S348" s="906"/>
      <c r="T348" s="899"/>
      <c r="U348" s="999">
        <f>IF(AI304=2,"",IF(R43="","",ROUND(R43,0)))</f>
      </c>
      <c r="V348" s="1000"/>
      <c r="W348" s="1000"/>
      <c r="X348" s="1001"/>
      <c r="Y348" s="898" t="s">
        <v>107</v>
      </c>
      <c r="Z348" s="899"/>
      <c r="AA348" s="934" t="s">
        <v>341</v>
      </c>
      <c r="AB348" s="935"/>
      <c r="AC348" s="935"/>
      <c r="AD348" s="935"/>
      <c r="AE348" s="935"/>
      <c r="AF348" s="935"/>
      <c r="AG348" s="935"/>
      <c r="AH348" s="936"/>
      <c r="AI348" s="57"/>
      <c r="AJ348" s="57"/>
      <c r="AK348" s="57"/>
      <c r="AL348" s="57"/>
      <c r="AM348" s="57"/>
    </row>
    <row r="349" spans="1:39" ht="15" customHeight="1">
      <c r="A349" s="370"/>
      <c r="B349" s="918" t="s">
        <v>136</v>
      </c>
      <c r="C349" s="919"/>
      <c r="D349" s="919"/>
      <c r="E349" s="919"/>
      <c r="F349" s="919"/>
      <c r="G349" s="919"/>
      <c r="H349" s="919"/>
      <c r="I349" s="919"/>
      <c r="J349" s="919"/>
      <c r="K349" s="919"/>
      <c r="L349" s="919"/>
      <c r="M349" s="919"/>
      <c r="N349" s="919"/>
      <c r="O349" s="919"/>
      <c r="P349" s="919"/>
      <c r="Q349" s="920"/>
      <c r="R349" s="953" t="s">
        <v>584</v>
      </c>
      <c r="S349" s="954"/>
      <c r="T349" s="955"/>
      <c r="U349" s="1002">
        <f>IF(AI304=2,"",IF(OR(R43&lt;&gt;"",U335&lt;&gt;""),ROUNDDOWN(IF(R43="",0,R43)/IF(U335="",0,U335),1),""))</f>
      </c>
      <c r="V349" s="1003"/>
      <c r="W349" s="1003"/>
      <c r="X349" s="1004"/>
      <c r="Y349" s="997" t="s">
        <v>111</v>
      </c>
      <c r="Z349" s="998"/>
      <c r="AA349" s="956" t="s">
        <v>409</v>
      </c>
      <c r="AB349" s="931"/>
      <c r="AC349" s="931"/>
      <c r="AD349" s="931"/>
      <c r="AE349" s="931"/>
      <c r="AF349" s="931"/>
      <c r="AG349" s="931"/>
      <c r="AH349" s="932"/>
      <c r="AI349" s="128"/>
      <c r="AJ349" s="57"/>
      <c r="AK349" s="57"/>
      <c r="AL349" s="57"/>
      <c r="AM349" s="57"/>
    </row>
    <row r="507" ht="21">
      <c r="A507" s="48"/>
    </row>
    <row r="512" ht="21">
      <c r="A512" s="48"/>
    </row>
    <row r="544" ht="21">
      <c r="A544" s="48"/>
    </row>
    <row r="549" ht="21">
      <c r="A549" s="48"/>
    </row>
    <row r="551" ht="21">
      <c r="A551" s="48"/>
    </row>
    <row r="553" ht="21">
      <c r="A553" s="48"/>
    </row>
    <row r="560" ht="21">
      <c r="A560" s="48"/>
    </row>
    <row r="565" ht="21">
      <c r="A565" s="48"/>
    </row>
    <row r="567" ht="21">
      <c r="A567" s="48"/>
    </row>
    <row r="592" ht="21">
      <c r="A592" s="48"/>
    </row>
    <row r="597" ht="21">
      <c r="A597" s="48"/>
    </row>
    <row r="599" ht="21">
      <c r="A599" s="48"/>
    </row>
    <row r="601" ht="21">
      <c r="A601" s="48"/>
    </row>
    <row r="608" ht="21">
      <c r="A608" s="48"/>
    </row>
    <row r="613" ht="21">
      <c r="A613" s="48"/>
    </row>
    <row r="615" ht="21">
      <c r="A615" s="48"/>
    </row>
    <row r="625" ht="21">
      <c r="A625" s="48"/>
    </row>
    <row r="630" ht="21">
      <c r="A630" s="48"/>
    </row>
    <row r="632" ht="21">
      <c r="A632" s="48"/>
    </row>
    <row r="634" ht="21">
      <c r="A634" s="48"/>
    </row>
    <row r="641" ht="21">
      <c r="A641" s="48"/>
    </row>
    <row r="646" ht="21">
      <c r="A646" s="48"/>
    </row>
    <row r="648" ht="21">
      <c r="A648" s="48"/>
    </row>
    <row r="673" ht="21">
      <c r="A673" s="48"/>
    </row>
    <row r="678" ht="21">
      <c r="A678" s="48"/>
    </row>
    <row r="680" ht="21">
      <c r="A680" s="48"/>
    </row>
    <row r="682" ht="21">
      <c r="A682" s="48"/>
    </row>
    <row r="689" ht="21">
      <c r="A689" s="48"/>
    </row>
    <row r="694" ht="21">
      <c r="A694" s="48"/>
    </row>
    <row r="696" ht="21">
      <c r="A696" s="48"/>
    </row>
    <row r="708" ht="21">
      <c r="A708" s="48"/>
    </row>
    <row r="713" ht="21">
      <c r="A713" s="48"/>
    </row>
    <row r="715" ht="21">
      <c r="A715" s="48"/>
    </row>
    <row r="717" ht="21">
      <c r="A717" s="48"/>
    </row>
    <row r="724" ht="21">
      <c r="A724" s="48"/>
    </row>
    <row r="729" ht="21">
      <c r="A729" s="48"/>
    </row>
    <row r="731" ht="21">
      <c r="A731" s="48"/>
    </row>
    <row r="734" ht="21">
      <c r="A734" s="48"/>
    </row>
    <row r="736" ht="21">
      <c r="A736" s="48"/>
    </row>
    <row r="738" ht="21">
      <c r="A738" s="48"/>
    </row>
    <row r="745" ht="21">
      <c r="A745" s="48"/>
    </row>
    <row r="750" ht="21">
      <c r="A750" s="48"/>
    </row>
    <row r="752" ht="21">
      <c r="A752" s="48"/>
    </row>
    <row r="753" ht="21">
      <c r="A753" s="48"/>
    </row>
    <row r="757" ht="21">
      <c r="A757" s="48"/>
    </row>
    <row r="759" ht="21">
      <c r="A759" s="48"/>
    </row>
    <row r="760" ht="21">
      <c r="A760" s="48"/>
    </row>
    <row r="763" ht="21">
      <c r="A763" s="48"/>
    </row>
    <row r="764" ht="21">
      <c r="A764" s="48"/>
    </row>
    <row r="765" ht="21">
      <c r="A765" s="48"/>
    </row>
    <row r="767" ht="21">
      <c r="A767" s="48"/>
    </row>
    <row r="769" ht="21">
      <c r="A769" s="48"/>
    </row>
    <row r="771" ht="21">
      <c r="A771" s="48"/>
    </row>
    <row r="778" ht="21">
      <c r="A778" s="48"/>
    </row>
    <row r="783" ht="21">
      <c r="A783" s="48"/>
    </row>
    <row r="785" ht="21">
      <c r="A785" s="48"/>
    </row>
    <row r="788" ht="21">
      <c r="A788" s="48"/>
    </row>
    <row r="790" ht="21">
      <c r="A790" s="48"/>
    </row>
    <row r="792" ht="21">
      <c r="A792" s="48"/>
    </row>
    <row r="799" ht="21">
      <c r="A799" s="48"/>
    </row>
    <row r="804" ht="21">
      <c r="A804" s="48"/>
    </row>
    <row r="806" ht="21">
      <c r="A806" s="48"/>
    </row>
    <row r="807" ht="21">
      <c r="A807" s="48"/>
    </row>
    <row r="811" ht="21">
      <c r="A811" s="48"/>
    </row>
    <row r="813" ht="21">
      <c r="A813" s="48"/>
    </row>
    <row r="814" ht="21">
      <c r="A814" s="48"/>
    </row>
    <row r="817" ht="21">
      <c r="A817" s="48"/>
    </row>
    <row r="818" ht="21">
      <c r="A818" s="48"/>
    </row>
    <row r="819" ht="21">
      <c r="A819" s="48"/>
    </row>
    <row r="821" ht="21">
      <c r="A821" s="48"/>
    </row>
    <row r="824" ht="21">
      <c r="A824" s="48"/>
    </row>
    <row r="825" ht="21">
      <c r="A825" s="48"/>
    </row>
    <row r="826" ht="21">
      <c r="A826" s="48"/>
    </row>
    <row r="827" ht="21">
      <c r="A827" s="48"/>
    </row>
    <row r="830" ht="21">
      <c r="A830" s="48"/>
    </row>
    <row r="831" ht="21">
      <c r="A831" s="48"/>
    </row>
    <row r="832" ht="21">
      <c r="A832" s="48"/>
    </row>
    <row r="833" ht="21">
      <c r="A833" s="48"/>
    </row>
    <row r="834" ht="21">
      <c r="A834" s="48"/>
    </row>
    <row r="835" ht="21">
      <c r="A835" s="48"/>
    </row>
    <row r="836" ht="21">
      <c r="A836" s="48"/>
    </row>
    <row r="839" ht="21">
      <c r="A839" s="48"/>
    </row>
    <row r="843" ht="21">
      <c r="A843" s="48"/>
    </row>
    <row r="845" ht="21">
      <c r="A845" s="48"/>
    </row>
    <row r="846" ht="21">
      <c r="A846" s="48"/>
    </row>
    <row r="849" ht="21">
      <c r="A849" s="48"/>
    </row>
    <row r="850" ht="21">
      <c r="A850" s="48"/>
    </row>
    <row r="851" ht="21">
      <c r="A851" s="48"/>
    </row>
    <row r="853" ht="21">
      <c r="A853" s="48"/>
    </row>
    <row r="856" ht="21">
      <c r="A856" s="48"/>
    </row>
    <row r="857" ht="21">
      <c r="A857" s="48"/>
    </row>
    <row r="858" ht="21">
      <c r="A858" s="48"/>
    </row>
    <row r="859" ht="21">
      <c r="A859" s="48"/>
    </row>
    <row r="862" ht="21">
      <c r="A862" s="48"/>
    </row>
    <row r="863" ht="21">
      <c r="A863" s="48"/>
    </row>
    <row r="864" ht="21">
      <c r="A864" s="48"/>
    </row>
    <row r="865" ht="21">
      <c r="A865" s="48"/>
    </row>
    <row r="866" ht="21">
      <c r="A866" s="48"/>
    </row>
    <row r="867" ht="21">
      <c r="A867" s="48"/>
    </row>
    <row r="868" ht="21">
      <c r="A868" s="48"/>
    </row>
    <row r="871" ht="21">
      <c r="A871" s="48"/>
    </row>
    <row r="872" ht="21">
      <c r="A872" s="48"/>
    </row>
    <row r="873" ht="21">
      <c r="A873" s="48"/>
    </row>
    <row r="875" ht="21">
      <c r="A875" s="48"/>
    </row>
    <row r="878" ht="21">
      <c r="A878" s="48"/>
    </row>
    <row r="879" ht="21">
      <c r="A879" s="48"/>
    </row>
    <row r="880" ht="21">
      <c r="A880" s="48"/>
    </row>
    <row r="881" ht="21">
      <c r="A881" s="48"/>
    </row>
    <row r="884" ht="21">
      <c r="A884" s="48"/>
    </row>
    <row r="885" ht="21">
      <c r="A885" s="48"/>
    </row>
    <row r="886" ht="21">
      <c r="A886" s="48"/>
    </row>
    <row r="887" ht="21">
      <c r="A887" s="48"/>
    </row>
    <row r="888" ht="21">
      <c r="A888" s="48"/>
    </row>
    <row r="889" ht="21">
      <c r="A889" s="48"/>
    </row>
    <row r="890" ht="21">
      <c r="A890" s="48"/>
    </row>
    <row r="893" ht="21">
      <c r="A893" s="48"/>
    </row>
    <row r="894" ht="21">
      <c r="A894" s="48"/>
    </row>
    <row r="896" ht="21">
      <c r="A896" s="48"/>
    </row>
    <row r="897" ht="21">
      <c r="A897" s="48"/>
    </row>
    <row r="898" ht="21">
      <c r="A898" s="48"/>
    </row>
    <row r="900" ht="21">
      <c r="A900" s="48"/>
    </row>
    <row r="902" ht="21">
      <c r="A902" s="48"/>
    </row>
    <row r="904" ht="21">
      <c r="A904" s="48"/>
    </row>
    <row r="911" ht="21">
      <c r="A911" s="48"/>
    </row>
    <row r="916" ht="21">
      <c r="A916" s="48"/>
    </row>
    <row r="918" ht="21">
      <c r="A918" s="48"/>
    </row>
    <row r="921" ht="21">
      <c r="A921" s="48"/>
    </row>
    <row r="923" ht="21">
      <c r="A923" s="48"/>
    </row>
    <row r="925" ht="21">
      <c r="A925" s="48"/>
    </row>
    <row r="932" ht="21">
      <c r="A932" s="48"/>
    </row>
    <row r="937" ht="21">
      <c r="A937" s="48"/>
    </row>
    <row r="939" ht="21">
      <c r="A939" s="48"/>
    </row>
    <row r="940" ht="21">
      <c r="A940" s="48"/>
    </row>
    <row r="944" ht="21">
      <c r="A944" s="48"/>
    </row>
    <row r="946" ht="21">
      <c r="A946" s="48"/>
    </row>
    <row r="947" ht="21">
      <c r="A947" s="48"/>
    </row>
    <row r="950" ht="21">
      <c r="A950" s="48"/>
    </row>
    <row r="951" ht="21">
      <c r="A951" s="48"/>
    </row>
    <row r="952" ht="21">
      <c r="A952" s="48"/>
    </row>
    <row r="954" ht="21">
      <c r="A954" s="48"/>
    </row>
    <row r="957" ht="21">
      <c r="A957" s="48"/>
    </row>
    <row r="958" ht="21">
      <c r="A958" s="48"/>
    </row>
    <row r="959" ht="21">
      <c r="A959" s="48"/>
    </row>
    <row r="960" ht="21">
      <c r="A960" s="48"/>
    </row>
    <row r="963" ht="21">
      <c r="A963" s="48"/>
    </row>
    <row r="964" ht="21">
      <c r="A964" s="48"/>
    </row>
    <row r="965" ht="21">
      <c r="A965" s="48"/>
    </row>
    <row r="966" ht="21">
      <c r="A966" s="48"/>
    </row>
    <row r="967" ht="21">
      <c r="A967" s="48"/>
    </row>
    <row r="968" ht="21">
      <c r="A968" s="48"/>
    </row>
    <row r="969" ht="21">
      <c r="A969" s="48"/>
    </row>
    <row r="972" ht="21">
      <c r="A972" s="48"/>
    </row>
    <row r="976" ht="21">
      <c r="A976" s="48"/>
    </row>
    <row r="978" ht="21">
      <c r="A978" s="48"/>
    </row>
    <row r="979" ht="21">
      <c r="A979" s="48"/>
    </row>
    <row r="982" ht="21">
      <c r="A982" s="48"/>
    </row>
    <row r="983" ht="21">
      <c r="A983" s="48"/>
    </row>
    <row r="984" ht="21">
      <c r="A984" s="48"/>
    </row>
    <row r="986" ht="21">
      <c r="A986" s="48"/>
    </row>
    <row r="989" ht="21">
      <c r="A989" s="48"/>
    </row>
    <row r="990" ht="21">
      <c r="A990" s="48"/>
    </row>
    <row r="991" ht="21">
      <c r="A991" s="48"/>
    </row>
    <row r="992" ht="21">
      <c r="A992" s="48"/>
    </row>
    <row r="995" ht="21">
      <c r="A995" s="48"/>
    </row>
    <row r="996" ht="21">
      <c r="A996" s="48"/>
    </row>
    <row r="997" ht="21">
      <c r="A997" s="48"/>
    </row>
    <row r="998" ht="21">
      <c r="A998" s="48"/>
    </row>
    <row r="999" ht="21">
      <c r="A999" s="48"/>
    </row>
    <row r="1000" ht="21">
      <c r="A1000" s="48"/>
    </row>
    <row r="1001" ht="21">
      <c r="A1001" s="48"/>
    </row>
    <row r="1004" ht="21">
      <c r="A1004" s="48"/>
    </row>
    <row r="1005" ht="21">
      <c r="A1005" s="48"/>
    </row>
    <row r="1006" ht="21">
      <c r="A1006" s="48"/>
    </row>
    <row r="1008" ht="21">
      <c r="A1008" s="48"/>
    </row>
    <row r="1011" ht="21">
      <c r="A1011" s="48"/>
    </row>
    <row r="1012" ht="21">
      <c r="A1012" s="48"/>
    </row>
    <row r="1013" ht="21">
      <c r="A1013" s="48"/>
    </row>
    <row r="1014" ht="21">
      <c r="A1014" s="48"/>
    </row>
    <row r="1017" ht="21">
      <c r="A1017" s="48"/>
    </row>
    <row r="1018" ht="21">
      <c r="A1018" s="48"/>
    </row>
    <row r="1019" ht="21">
      <c r="A1019" s="48"/>
    </row>
    <row r="1020" ht="21">
      <c r="A1020" s="48"/>
    </row>
    <row r="1021" ht="21">
      <c r="A1021" s="48"/>
    </row>
    <row r="1022" ht="21">
      <c r="A1022" s="48"/>
    </row>
    <row r="1023" ht="21">
      <c r="A1023" s="48"/>
    </row>
    <row r="1026" ht="21">
      <c r="A1026" s="48"/>
    </row>
    <row r="1027" ht="21">
      <c r="A1027" s="48"/>
    </row>
    <row r="1028" ht="21">
      <c r="A1028" s="48"/>
    </row>
    <row r="1029" ht="21">
      <c r="A1029" s="48"/>
    </row>
    <row r="1032" ht="21">
      <c r="A1032" s="48"/>
    </row>
    <row r="1033" ht="21">
      <c r="A1033" s="48"/>
    </row>
    <row r="1034" ht="21">
      <c r="A1034" s="48"/>
    </row>
    <row r="1035" ht="21">
      <c r="A1035" s="48"/>
    </row>
    <row r="1036" ht="21">
      <c r="A1036" s="48"/>
    </row>
    <row r="1037" ht="21">
      <c r="A1037" s="48"/>
    </row>
    <row r="1038" ht="21">
      <c r="A1038" s="48"/>
    </row>
    <row r="1041" ht="21">
      <c r="A1041" s="48"/>
    </row>
    <row r="1042" ht="21">
      <c r="A1042" s="48"/>
    </row>
    <row r="1043" ht="21">
      <c r="A1043" s="48"/>
    </row>
    <row r="1045" ht="21">
      <c r="A1045" s="48"/>
    </row>
    <row r="1048" ht="21">
      <c r="A1048" s="48"/>
    </row>
    <row r="1049" ht="21">
      <c r="A1049" s="48"/>
    </row>
    <row r="1050" ht="21">
      <c r="A1050" s="48"/>
    </row>
    <row r="1051" ht="21">
      <c r="A1051" s="48"/>
    </row>
    <row r="1054" ht="21">
      <c r="A1054" s="48"/>
    </row>
    <row r="1055" ht="21">
      <c r="A1055" s="48"/>
    </row>
    <row r="1056" ht="21">
      <c r="A1056" s="48"/>
    </row>
    <row r="1057" ht="21">
      <c r="A1057" s="48"/>
    </row>
    <row r="1058" ht="21">
      <c r="A1058" s="48"/>
    </row>
    <row r="1059" ht="21">
      <c r="A1059" s="48"/>
    </row>
    <row r="1060" ht="21">
      <c r="A1060" s="48"/>
    </row>
    <row r="1063" ht="21">
      <c r="A1063" s="48"/>
    </row>
    <row r="1064" ht="21">
      <c r="A1064" s="48"/>
    </row>
    <row r="1065" ht="21">
      <c r="A1065" s="48"/>
    </row>
    <row r="1066" ht="21">
      <c r="A1066" s="48"/>
    </row>
    <row r="1067" ht="21">
      <c r="A1067" s="48"/>
    </row>
    <row r="1068" ht="21">
      <c r="A1068" s="48"/>
    </row>
    <row r="1069" ht="21">
      <c r="A1069" s="48"/>
    </row>
    <row r="1070" ht="21">
      <c r="A1070" s="48"/>
    </row>
    <row r="1071" ht="21">
      <c r="A1071" s="48"/>
    </row>
    <row r="1074" ht="21">
      <c r="A1074" s="48"/>
    </row>
    <row r="1075" ht="21">
      <c r="A1075" s="48"/>
    </row>
    <row r="1076" ht="21">
      <c r="A1076" s="48"/>
    </row>
    <row r="1077" ht="21">
      <c r="A1077" s="48"/>
    </row>
    <row r="1080" ht="21">
      <c r="A1080" s="48"/>
    </row>
    <row r="1081" ht="21">
      <c r="A1081" s="48"/>
    </row>
    <row r="1082" ht="21">
      <c r="A1082" s="48"/>
    </row>
    <row r="1083" ht="21">
      <c r="A1083" s="48"/>
    </row>
    <row r="1084" ht="21">
      <c r="A1084" s="48"/>
    </row>
    <row r="1085" ht="21">
      <c r="A1085" s="48"/>
    </row>
    <row r="1086" ht="21">
      <c r="A1086" s="48"/>
    </row>
    <row r="1089" ht="21">
      <c r="A1089" s="48"/>
    </row>
    <row r="1090" ht="21">
      <c r="A1090" s="48"/>
    </row>
    <row r="1091" ht="21">
      <c r="A1091" s="48"/>
    </row>
    <row r="1093" ht="21">
      <c r="A1093" s="48"/>
    </row>
    <row r="1096" ht="21">
      <c r="A1096" s="48"/>
    </row>
    <row r="1097" ht="21">
      <c r="A1097" s="48"/>
    </row>
    <row r="1098" ht="21">
      <c r="A1098" s="48"/>
    </row>
    <row r="1099" ht="21">
      <c r="A1099" s="48"/>
    </row>
    <row r="1102" ht="21">
      <c r="A1102" s="48"/>
    </row>
    <row r="1103" ht="21">
      <c r="A1103" s="48"/>
    </row>
    <row r="1104" ht="21">
      <c r="A1104" s="48"/>
    </row>
    <row r="1105" ht="21">
      <c r="A1105" s="48"/>
    </row>
    <row r="1106" ht="21">
      <c r="A1106" s="48"/>
    </row>
    <row r="1107" ht="21">
      <c r="A1107" s="48"/>
    </row>
    <row r="1108" ht="21">
      <c r="A1108" s="48"/>
    </row>
    <row r="1111" ht="21">
      <c r="A1111" s="48"/>
    </row>
    <row r="1112" ht="21">
      <c r="A1112" s="48"/>
    </row>
    <row r="1113" ht="21">
      <c r="A1113" s="48"/>
    </row>
    <row r="1114" ht="21">
      <c r="A1114" s="48"/>
    </row>
    <row r="1115" ht="21">
      <c r="A1115" s="48"/>
    </row>
    <row r="1118" ht="21">
      <c r="A1118" s="48"/>
    </row>
    <row r="1121" ht="21">
      <c r="A1121" s="48"/>
    </row>
    <row r="1122" ht="21">
      <c r="A1122" s="48"/>
    </row>
    <row r="1123" ht="21">
      <c r="A1123" s="48"/>
    </row>
    <row r="1124" ht="21">
      <c r="A1124" s="48"/>
    </row>
    <row r="1125" ht="21">
      <c r="A1125" s="48"/>
    </row>
    <row r="1128" ht="21">
      <c r="A1128" s="48"/>
    </row>
    <row r="1131" ht="21">
      <c r="A1131" s="48"/>
    </row>
    <row r="1132" ht="21">
      <c r="A1132" s="48"/>
    </row>
    <row r="1133" ht="21">
      <c r="A1133" s="48"/>
    </row>
    <row r="1134" ht="21">
      <c r="A1134" s="48"/>
    </row>
    <row r="1135" ht="21">
      <c r="A1135" s="48"/>
    </row>
    <row r="1138" ht="21">
      <c r="A1138" s="48"/>
    </row>
    <row r="1141" ht="21">
      <c r="A1141" s="48"/>
    </row>
    <row r="1142" ht="21">
      <c r="A1142" s="48"/>
    </row>
    <row r="1143" ht="21">
      <c r="A1143" s="48"/>
    </row>
    <row r="1144" ht="21">
      <c r="A1144" s="48"/>
    </row>
    <row r="1145" ht="21">
      <c r="A1145" s="48"/>
    </row>
    <row r="1147" ht="21">
      <c r="A1147" s="48"/>
    </row>
    <row r="1148" ht="21">
      <c r="A1148" s="48"/>
    </row>
    <row r="1149" ht="21">
      <c r="A1149" s="48"/>
    </row>
    <row r="1151" ht="21">
      <c r="A1151" s="48"/>
    </row>
    <row r="1154" ht="21">
      <c r="A1154" s="48"/>
    </row>
    <row r="1155" ht="21">
      <c r="A1155" s="48"/>
    </row>
    <row r="1156" ht="21">
      <c r="A1156" s="48"/>
    </row>
    <row r="1157" ht="21">
      <c r="A1157" s="48"/>
    </row>
    <row r="1158" ht="21">
      <c r="A1158" s="48"/>
    </row>
    <row r="1159" ht="21">
      <c r="A1159" s="48"/>
    </row>
    <row r="1160" ht="21">
      <c r="A1160" s="48"/>
    </row>
    <row r="1163" ht="21">
      <c r="A1163" s="48"/>
    </row>
    <row r="1165" ht="21">
      <c r="A1165" s="48"/>
    </row>
    <row r="1166" ht="21">
      <c r="A1166" s="48"/>
    </row>
    <row r="1167" ht="21">
      <c r="A1167" s="48"/>
    </row>
    <row r="1168" ht="21">
      <c r="A1168" s="48"/>
    </row>
    <row r="1170" ht="21">
      <c r="A1170" s="48"/>
    </row>
    <row r="1171" ht="21">
      <c r="A1171" s="48"/>
    </row>
    <row r="1174" ht="21">
      <c r="A1174" s="48"/>
    </row>
    <row r="1175" ht="21">
      <c r="A1175" s="48"/>
    </row>
    <row r="1176" ht="21">
      <c r="A1176" s="48"/>
    </row>
    <row r="1177" ht="21">
      <c r="A1177" s="48"/>
    </row>
    <row r="1178" ht="21">
      <c r="A1178" s="48"/>
    </row>
    <row r="1181" ht="21">
      <c r="A1181" s="48"/>
    </row>
    <row r="1184" ht="21">
      <c r="A1184" s="48"/>
    </row>
    <row r="1185" ht="21">
      <c r="A1185" s="48"/>
    </row>
    <row r="1186" ht="21">
      <c r="A1186" s="48"/>
    </row>
    <row r="1187" ht="21">
      <c r="A1187" s="48"/>
    </row>
    <row r="1188" ht="21">
      <c r="A1188" s="48"/>
    </row>
    <row r="1191" ht="21">
      <c r="A1191" s="48"/>
    </row>
    <row r="1194" ht="21">
      <c r="A1194" s="48"/>
    </row>
    <row r="1195" ht="21">
      <c r="A1195" s="48"/>
    </row>
    <row r="1196" ht="21">
      <c r="A1196" s="48"/>
    </row>
    <row r="1197" ht="21">
      <c r="A1197" s="48"/>
    </row>
    <row r="1198" ht="21">
      <c r="A1198" s="48"/>
    </row>
    <row r="1201" ht="21">
      <c r="A1201" s="48"/>
    </row>
    <row r="1204" ht="21">
      <c r="A1204" s="48"/>
    </row>
    <row r="1205" ht="21">
      <c r="A1205" s="48"/>
    </row>
    <row r="1206" ht="21">
      <c r="A1206" s="48"/>
    </row>
    <row r="1207" ht="21">
      <c r="A1207" s="48"/>
    </row>
    <row r="1208" ht="21">
      <c r="A1208" s="48"/>
    </row>
    <row r="1210" ht="21">
      <c r="A1210" s="48"/>
    </row>
    <row r="1211" ht="21">
      <c r="A1211" s="48"/>
    </row>
    <row r="1212" ht="21">
      <c r="A1212" s="48"/>
    </row>
    <row r="1214" ht="21">
      <c r="A1214" s="48"/>
    </row>
    <row r="1217" ht="21">
      <c r="A1217" s="48"/>
    </row>
    <row r="1218" ht="21">
      <c r="A1218" s="48"/>
    </row>
    <row r="1219" ht="21">
      <c r="A1219" s="48"/>
    </row>
    <row r="1220" ht="21">
      <c r="A1220" s="48"/>
    </row>
    <row r="1221" ht="21">
      <c r="A1221" s="48"/>
    </row>
    <row r="1222" ht="21">
      <c r="A1222" s="48"/>
    </row>
    <row r="1223" ht="21">
      <c r="A1223" s="48"/>
    </row>
    <row r="1226" ht="21">
      <c r="A1226" s="48"/>
    </row>
    <row r="1228" ht="21">
      <c r="A1228" s="48"/>
    </row>
    <row r="1229" ht="21">
      <c r="A1229" s="48"/>
    </row>
    <row r="1230" ht="21">
      <c r="A1230" s="48"/>
    </row>
    <row r="1231" ht="21">
      <c r="A1231" s="48"/>
    </row>
    <row r="1233" ht="21">
      <c r="A1233" s="48"/>
    </row>
    <row r="1234" ht="21">
      <c r="A1234" s="48"/>
    </row>
    <row r="1236" ht="21">
      <c r="A1236" s="48"/>
    </row>
    <row r="1237" ht="21">
      <c r="A1237" s="48"/>
    </row>
    <row r="1238" ht="21">
      <c r="A1238" s="48"/>
    </row>
    <row r="1240" ht="21">
      <c r="A1240" s="48"/>
    </row>
    <row r="1243" ht="21">
      <c r="A1243" s="48"/>
    </row>
    <row r="1244" ht="21">
      <c r="A1244" s="48"/>
    </row>
    <row r="1245" ht="21">
      <c r="A1245" s="48"/>
    </row>
    <row r="1246" ht="21">
      <c r="A1246" s="48"/>
    </row>
    <row r="1247" ht="21">
      <c r="A1247" s="48"/>
    </row>
    <row r="1248" ht="21">
      <c r="A1248" s="48"/>
    </row>
    <row r="1249" ht="21">
      <c r="A1249" s="48"/>
    </row>
    <row r="1252" ht="21">
      <c r="A1252" s="48"/>
    </row>
    <row r="1254" ht="21">
      <c r="A1254" s="48"/>
    </row>
    <row r="1255" ht="21">
      <c r="A1255" s="48"/>
    </row>
    <row r="1256" ht="21">
      <c r="A1256" s="48"/>
    </row>
    <row r="1257" ht="21">
      <c r="A1257" s="48"/>
    </row>
    <row r="1259" ht="21">
      <c r="A1259" s="48"/>
    </row>
    <row r="1260" ht="21">
      <c r="A1260" s="48"/>
    </row>
    <row r="1262" ht="21">
      <c r="A1262" s="48"/>
    </row>
    <row r="1264" ht="21">
      <c r="A1264" s="48"/>
    </row>
    <row r="1265" ht="21">
      <c r="A1265" s="48"/>
    </row>
    <row r="1266" ht="21">
      <c r="A1266" s="48"/>
    </row>
    <row r="1267" ht="21">
      <c r="A1267" s="48"/>
    </row>
    <row r="1269" ht="21">
      <c r="A1269" s="48"/>
    </row>
    <row r="1270" ht="21">
      <c r="A1270" s="48"/>
    </row>
    <row r="1271" ht="21">
      <c r="A1271" s="48"/>
    </row>
    <row r="1272" ht="21">
      <c r="A1272" s="48"/>
    </row>
    <row r="1274" ht="21">
      <c r="A1274" s="48"/>
    </row>
    <row r="1275" ht="21">
      <c r="A1275" s="48"/>
    </row>
    <row r="1277" ht="21">
      <c r="A1277" s="48"/>
    </row>
    <row r="1279" ht="21">
      <c r="A1279" s="48"/>
    </row>
    <row r="1280" ht="21">
      <c r="A1280" s="48"/>
    </row>
    <row r="1281" ht="21">
      <c r="A1281" s="48"/>
    </row>
    <row r="1283" ht="21">
      <c r="A1283" s="48"/>
    </row>
    <row r="1286" ht="21">
      <c r="A1286" s="48"/>
    </row>
    <row r="1287" ht="21">
      <c r="A1287" s="48"/>
    </row>
    <row r="1288" ht="21">
      <c r="A1288" s="48"/>
    </row>
    <row r="1289" ht="21">
      <c r="A1289" s="48"/>
    </row>
    <row r="1290" ht="21">
      <c r="A1290" s="48"/>
    </row>
    <row r="1292" ht="21">
      <c r="A1292" s="48"/>
    </row>
    <row r="1293" ht="21">
      <c r="A1293" s="48"/>
    </row>
    <row r="1294" ht="21">
      <c r="A1294" s="48"/>
    </row>
    <row r="1296" ht="21">
      <c r="A1296" s="48"/>
    </row>
    <row r="1299" ht="21">
      <c r="A1299" s="48"/>
    </row>
    <row r="1300" ht="21">
      <c r="A1300" s="48"/>
    </row>
    <row r="1301" ht="21">
      <c r="A1301" s="48"/>
    </row>
    <row r="1302" ht="21">
      <c r="A1302" s="48"/>
    </row>
    <row r="1303" ht="21">
      <c r="A1303" s="48"/>
    </row>
    <row r="1304" ht="21">
      <c r="A1304" s="48"/>
    </row>
    <row r="1305" ht="21">
      <c r="A1305" s="48"/>
    </row>
    <row r="1308" ht="21">
      <c r="A1308" s="48"/>
    </row>
    <row r="1310" ht="21">
      <c r="A1310" s="48"/>
    </row>
    <row r="1311" ht="21">
      <c r="A1311" s="48"/>
    </row>
    <row r="1312" ht="21">
      <c r="A1312" s="48"/>
    </row>
    <row r="1313" ht="21">
      <c r="A1313" s="48"/>
    </row>
    <row r="1315" ht="21">
      <c r="A1315" s="48"/>
    </row>
    <row r="1316" ht="21">
      <c r="A1316" s="48"/>
    </row>
    <row r="1318" ht="21">
      <c r="A1318" s="48"/>
    </row>
    <row r="1319" ht="21">
      <c r="A1319" s="48"/>
    </row>
    <row r="1320" ht="21">
      <c r="A1320" s="48"/>
    </row>
    <row r="1322" ht="21">
      <c r="A1322" s="48"/>
    </row>
    <row r="1325" ht="21">
      <c r="A1325" s="48"/>
    </row>
    <row r="1326" ht="21">
      <c r="A1326" s="48"/>
    </row>
    <row r="1327" ht="21">
      <c r="A1327" s="48"/>
    </row>
    <row r="1328" ht="21">
      <c r="A1328" s="48"/>
    </row>
    <row r="1329" ht="21">
      <c r="A1329" s="48"/>
    </row>
    <row r="1330" ht="21">
      <c r="A1330" s="48"/>
    </row>
    <row r="1331" ht="21">
      <c r="A1331" s="48"/>
    </row>
    <row r="1334" ht="21">
      <c r="A1334" s="48"/>
    </row>
    <row r="1336" ht="21">
      <c r="A1336" s="48"/>
    </row>
    <row r="1337" ht="21">
      <c r="A1337" s="48"/>
    </row>
    <row r="1338" ht="21">
      <c r="A1338" s="48"/>
    </row>
    <row r="1339" ht="21">
      <c r="A1339" s="48"/>
    </row>
    <row r="1341" ht="21">
      <c r="A1341" s="48"/>
    </row>
    <row r="1342" ht="21">
      <c r="A1342" s="48"/>
    </row>
    <row r="1344" ht="21">
      <c r="A1344" s="48"/>
    </row>
    <row r="1346" ht="21">
      <c r="A1346" s="48"/>
    </row>
    <row r="1347" ht="21">
      <c r="A1347" s="48"/>
    </row>
    <row r="1348" ht="21">
      <c r="A1348" s="48"/>
    </row>
    <row r="1349" ht="21">
      <c r="A1349" s="48"/>
    </row>
    <row r="1351" ht="21">
      <c r="A1351" s="48"/>
    </row>
    <row r="1352" ht="21">
      <c r="A1352" s="48"/>
    </row>
    <row r="1353" ht="21">
      <c r="A1353" s="48"/>
    </row>
    <row r="1354" ht="21">
      <c r="A1354" s="48"/>
    </row>
    <row r="1356" ht="21">
      <c r="A1356" s="48"/>
    </row>
    <row r="1357" ht="21">
      <c r="A1357" s="48"/>
    </row>
    <row r="1359" ht="21">
      <c r="A1359" s="48"/>
    </row>
    <row r="1361" ht="21">
      <c r="A1361" s="48"/>
    </row>
    <row r="1362" ht="21">
      <c r="A1362" s="48"/>
    </row>
    <row r="1363" ht="21">
      <c r="A1363" s="48"/>
    </row>
    <row r="1365" ht="21">
      <c r="A1365" s="48"/>
    </row>
    <row r="1366" ht="21">
      <c r="A1366" s="48"/>
    </row>
    <row r="1367" ht="21">
      <c r="A1367" s="48"/>
    </row>
    <row r="1368" ht="21">
      <c r="A1368" s="48"/>
    </row>
    <row r="1369" ht="21">
      <c r="A1369" s="48"/>
    </row>
    <row r="1370" ht="21">
      <c r="A1370" s="48"/>
    </row>
    <row r="1371" ht="21">
      <c r="A1371" s="48"/>
    </row>
    <row r="1372" ht="21">
      <c r="A1372" s="48"/>
    </row>
    <row r="1374" ht="21">
      <c r="A1374" s="48"/>
    </row>
    <row r="1375" ht="21">
      <c r="A1375" s="48"/>
    </row>
    <row r="1376" ht="21">
      <c r="A1376" s="48"/>
    </row>
    <row r="1377" ht="21">
      <c r="A1377" s="48"/>
    </row>
    <row r="1378" ht="21">
      <c r="A1378" s="48"/>
    </row>
    <row r="1379" ht="21">
      <c r="A1379" s="48"/>
    </row>
    <row r="1380" ht="21">
      <c r="A1380" s="48"/>
    </row>
    <row r="1381" ht="21">
      <c r="A1381" s="48"/>
    </row>
    <row r="1383" ht="21">
      <c r="A1383" s="48"/>
    </row>
    <row r="1384" ht="21">
      <c r="A1384" s="48"/>
    </row>
    <row r="1385" ht="21">
      <c r="A1385" s="48"/>
    </row>
    <row r="1386" ht="21">
      <c r="A1386" s="48"/>
    </row>
    <row r="1387" ht="21">
      <c r="A1387" s="48"/>
    </row>
    <row r="1390" ht="21">
      <c r="A1390" s="48"/>
    </row>
    <row r="1392" ht="21">
      <c r="A1392" s="48"/>
    </row>
    <row r="1393" ht="21">
      <c r="A1393" s="48"/>
    </row>
    <row r="1394" ht="21">
      <c r="A1394" s="48"/>
    </row>
    <row r="1395" ht="21">
      <c r="A1395" s="48"/>
    </row>
    <row r="1397" ht="21">
      <c r="A1397" s="48"/>
    </row>
    <row r="1398" ht="21">
      <c r="A1398" s="48"/>
    </row>
    <row r="1400" ht="21">
      <c r="A1400" s="48"/>
    </row>
    <row r="1402" ht="21">
      <c r="A1402" s="48"/>
    </row>
    <row r="1403" ht="21">
      <c r="A1403" s="48"/>
    </row>
    <row r="1404" ht="21">
      <c r="A1404" s="48"/>
    </row>
    <row r="1405" ht="21">
      <c r="A1405" s="48"/>
    </row>
    <row r="1407" ht="21">
      <c r="A1407" s="48"/>
    </row>
    <row r="1408" ht="21">
      <c r="A1408" s="48"/>
    </row>
    <row r="1409" ht="21">
      <c r="A1409" s="48"/>
    </row>
    <row r="1410" ht="21">
      <c r="A1410" s="48"/>
    </row>
    <row r="1412" ht="21">
      <c r="A1412" s="48"/>
    </row>
    <row r="1413" ht="21">
      <c r="A1413" s="48"/>
    </row>
    <row r="1415" ht="21">
      <c r="A1415" s="48"/>
    </row>
    <row r="1417" ht="21">
      <c r="A1417" s="48"/>
    </row>
    <row r="1418" ht="21">
      <c r="A1418" s="48"/>
    </row>
    <row r="1419" ht="21">
      <c r="A1419" s="48"/>
    </row>
    <row r="1421" ht="21">
      <c r="A1421" s="48"/>
    </row>
    <row r="1422" ht="21">
      <c r="A1422" s="48"/>
    </row>
    <row r="1423" ht="21">
      <c r="A1423" s="48"/>
    </row>
    <row r="1424" ht="21">
      <c r="A1424" s="48"/>
    </row>
    <row r="1425" ht="21">
      <c r="A1425" s="48"/>
    </row>
    <row r="1426" ht="21">
      <c r="A1426" s="48"/>
    </row>
    <row r="1427" ht="21">
      <c r="A1427" s="48"/>
    </row>
    <row r="1428" ht="21">
      <c r="A1428" s="48"/>
    </row>
    <row r="1430" ht="21">
      <c r="A1430" s="48"/>
    </row>
    <row r="1431" ht="21">
      <c r="A1431" s="48"/>
    </row>
    <row r="1432" ht="21">
      <c r="A1432" s="48"/>
    </row>
    <row r="1433" ht="21">
      <c r="A1433" s="48"/>
    </row>
    <row r="1434" ht="21">
      <c r="A1434" s="48"/>
    </row>
    <row r="1435" ht="21">
      <c r="A1435" s="48"/>
    </row>
    <row r="1436" ht="21">
      <c r="A1436" s="48"/>
    </row>
    <row r="1437" ht="21">
      <c r="A1437" s="48"/>
    </row>
    <row r="1439" ht="21">
      <c r="A1439" s="48"/>
    </row>
    <row r="1440" ht="21">
      <c r="A1440" s="48"/>
    </row>
    <row r="1441" ht="21">
      <c r="A1441" s="48"/>
    </row>
    <row r="1442" ht="21">
      <c r="A1442" s="48"/>
    </row>
    <row r="1443" ht="21">
      <c r="A1443" s="48"/>
    </row>
    <row r="1444" ht="21">
      <c r="A1444" s="48"/>
    </row>
    <row r="1445" ht="21">
      <c r="A1445" s="48"/>
    </row>
    <row r="1446" ht="21">
      <c r="A1446" s="48"/>
    </row>
    <row r="1447" ht="21">
      <c r="A1447" s="48"/>
    </row>
    <row r="1448" ht="21">
      <c r="A1448" s="48"/>
    </row>
    <row r="1449" ht="21">
      <c r="A1449" s="48"/>
    </row>
    <row r="1450" ht="21">
      <c r="A1450" s="48"/>
    </row>
    <row r="1451" ht="21">
      <c r="A1451" s="48"/>
    </row>
    <row r="1452" ht="21">
      <c r="A1452" s="48"/>
    </row>
    <row r="1453" ht="21">
      <c r="A1453" s="48"/>
    </row>
    <row r="1455" ht="21">
      <c r="A1455" s="48"/>
    </row>
    <row r="1456" ht="21">
      <c r="A1456" s="48"/>
    </row>
    <row r="1457" ht="21">
      <c r="A1457" s="48"/>
    </row>
    <row r="1458" ht="21">
      <c r="A1458" s="48"/>
    </row>
    <row r="1459" ht="21">
      <c r="A1459" s="48"/>
    </row>
    <row r="1460" ht="21">
      <c r="A1460" s="48"/>
    </row>
    <row r="1461" ht="21">
      <c r="A1461" s="48"/>
    </row>
    <row r="1462" ht="21">
      <c r="A1462" s="48"/>
    </row>
    <row r="1464" ht="21">
      <c r="A1464" s="48"/>
    </row>
    <row r="1465" ht="21">
      <c r="A1465" s="48"/>
    </row>
    <row r="1466" ht="21">
      <c r="A1466" s="48"/>
    </row>
    <row r="1467" ht="21">
      <c r="A1467" s="48"/>
    </row>
    <row r="1468" ht="21">
      <c r="A1468" s="48"/>
    </row>
    <row r="1469" ht="21">
      <c r="A1469" s="48"/>
    </row>
    <row r="1470" ht="21">
      <c r="A1470" s="48"/>
    </row>
    <row r="1471" ht="21">
      <c r="A1471" s="48"/>
    </row>
    <row r="1472" ht="21">
      <c r="A1472" s="48"/>
    </row>
    <row r="1473" ht="21">
      <c r="A1473" s="48"/>
    </row>
    <row r="1474" ht="21">
      <c r="A1474" s="48"/>
    </row>
    <row r="1475" ht="21">
      <c r="A1475" s="48"/>
    </row>
    <row r="1476" ht="21">
      <c r="A1476" s="48"/>
    </row>
    <row r="1477" ht="21">
      <c r="A1477" s="48"/>
    </row>
    <row r="1479" ht="21">
      <c r="A1479" s="48"/>
    </row>
    <row r="1480" ht="21">
      <c r="A1480" s="48"/>
    </row>
    <row r="1481" ht="21">
      <c r="A1481" s="48"/>
    </row>
    <row r="1482" ht="21">
      <c r="A1482" s="48"/>
    </row>
    <row r="1483" ht="21">
      <c r="A1483" s="48"/>
    </row>
    <row r="1484" ht="21">
      <c r="A1484" s="48"/>
    </row>
    <row r="1485" ht="21">
      <c r="A1485" s="48"/>
    </row>
    <row r="1486" ht="21">
      <c r="A1486" s="48"/>
    </row>
    <row r="1487" ht="21">
      <c r="A1487" s="48"/>
    </row>
    <row r="1488" ht="21">
      <c r="A1488" s="48"/>
    </row>
    <row r="1489" ht="21">
      <c r="A1489" s="48"/>
    </row>
    <row r="1490" ht="21">
      <c r="A1490" s="48"/>
    </row>
    <row r="1491" ht="21">
      <c r="A1491" s="48"/>
    </row>
    <row r="1492" ht="21">
      <c r="A1492" s="48"/>
    </row>
    <row r="1493" ht="21">
      <c r="A1493" s="48"/>
    </row>
    <row r="1494" ht="21">
      <c r="A1494" s="48"/>
    </row>
    <row r="1495" ht="21">
      <c r="A1495" s="48"/>
    </row>
    <row r="1496" ht="21">
      <c r="A1496" s="48"/>
    </row>
    <row r="1497" ht="21">
      <c r="A1497" s="48"/>
    </row>
    <row r="1498" ht="21">
      <c r="A1498" s="48"/>
    </row>
    <row r="1499" ht="21">
      <c r="A1499" s="48"/>
    </row>
    <row r="1500" ht="21">
      <c r="A1500" s="48"/>
    </row>
    <row r="1501" ht="21">
      <c r="A1501" s="48"/>
    </row>
    <row r="1502" ht="21">
      <c r="A1502" s="48"/>
    </row>
    <row r="1503" ht="21">
      <c r="A1503" s="48"/>
    </row>
    <row r="1504" ht="21">
      <c r="A1504" s="48"/>
    </row>
    <row r="1505" ht="21">
      <c r="A1505" s="48"/>
    </row>
    <row r="1506" ht="21">
      <c r="A1506" s="48"/>
    </row>
    <row r="1507" ht="21">
      <c r="A1507" s="48"/>
    </row>
    <row r="1508" ht="21">
      <c r="A1508" s="48"/>
    </row>
    <row r="1509" ht="21">
      <c r="A1509" s="48"/>
    </row>
    <row r="1510" ht="21">
      <c r="A1510" s="48"/>
    </row>
    <row r="1511" ht="21">
      <c r="A1511" s="48"/>
    </row>
    <row r="1512" ht="21">
      <c r="A1512" s="48"/>
    </row>
    <row r="1513" ht="21">
      <c r="A1513" s="48"/>
    </row>
    <row r="1514" ht="21">
      <c r="A1514" s="48"/>
    </row>
    <row r="1515" ht="21">
      <c r="A1515" s="48"/>
    </row>
    <row r="1516" ht="21">
      <c r="A1516" s="48"/>
    </row>
    <row r="1517" ht="21">
      <c r="A1517" s="48"/>
    </row>
    <row r="1518" ht="21">
      <c r="A1518" s="48"/>
    </row>
    <row r="1519" ht="21">
      <c r="A1519" s="48"/>
    </row>
    <row r="1520" ht="21">
      <c r="A1520" s="48"/>
    </row>
    <row r="1521" ht="21">
      <c r="A1521" s="48"/>
    </row>
    <row r="1522" ht="21">
      <c r="A1522" s="48"/>
    </row>
    <row r="1523" ht="21">
      <c r="A1523" s="48"/>
    </row>
    <row r="1524" ht="21">
      <c r="A1524" s="48"/>
    </row>
    <row r="1525" ht="21">
      <c r="A1525" s="48"/>
    </row>
    <row r="1526" ht="21">
      <c r="A1526" s="48"/>
    </row>
    <row r="1527" ht="21">
      <c r="A1527" s="48"/>
    </row>
    <row r="1528" ht="21">
      <c r="A1528" s="48"/>
    </row>
    <row r="1529" ht="21">
      <c r="A1529" s="48"/>
    </row>
    <row r="1530" ht="21">
      <c r="A1530" s="48"/>
    </row>
    <row r="1531" ht="21">
      <c r="A1531" s="48"/>
    </row>
    <row r="1532" ht="21">
      <c r="A1532" s="48"/>
    </row>
    <row r="1533" ht="21">
      <c r="A1533" s="48"/>
    </row>
    <row r="1534" ht="21">
      <c r="A1534" s="48"/>
    </row>
    <row r="1535" ht="21">
      <c r="A1535" s="48"/>
    </row>
    <row r="1536" ht="21">
      <c r="A1536" s="48"/>
    </row>
    <row r="1537" ht="21">
      <c r="A1537" s="48"/>
    </row>
    <row r="1538" ht="21">
      <c r="A1538" s="48"/>
    </row>
    <row r="1539" ht="21">
      <c r="A1539" s="48"/>
    </row>
    <row r="1540" ht="21">
      <c r="A1540" s="48"/>
    </row>
    <row r="1541" ht="21">
      <c r="A1541" s="48"/>
    </row>
    <row r="1542" ht="21">
      <c r="A1542" s="48"/>
    </row>
    <row r="1543" ht="21">
      <c r="A1543" s="48"/>
    </row>
    <row r="1544" ht="21">
      <c r="A1544" s="48"/>
    </row>
    <row r="1545" ht="21">
      <c r="A1545" s="48"/>
    </row>
    <row r="1546" ht="21">
      <c r="A1546" s="48"/>
    </row>
    <row r="1547" ht="21">
      <c r="A1547" s="48"/>
    </row>
    <row r="1548" ht="21">
      <c r="A1548" s="48"/>
    </row>
    <row r="1549" ht="21">
      <c r="A1549" s="48"/>
    </row>
    <row r="1550" ht="21">
      <c r="A1550" s="48"/>
    </row>
    <row r="1551" ht="21">
      <c r="A1551" s="48"/>
    </row>
    <row r="1552" ht="21">
      <c r="A1552" s="48"/>
    </row>
    <row r="1553" ht="21">
      <c r="A1553" s="48"/>
    </row>
    <row r="1554" ht="21">
      <c r="A1554" s="48"/>
    </row>
    <row r="1555" ht="21">
      <c r="A1555" s="48"/>
    </row>
    <row r="1556" ht="21">
      <c r="A1556" s="48"/>
    </row>
    <row r="1557" ht="21">
      <c r="A1557" s="48"/>
    </row>
    <row r="1558" ht="21">
      <c r="A1558" s="48"/>
    </row>
    <row r="1559" ht="21">
      <c r="A1559" s="48"/>
    </row>
    <row r="1560" ht="21">
      <c r="A1560" s="48"/>
    </row>
    <row r="1561" ht="21">
      <c r="A1561" s="48"/>
    </row>
    <row r="1562" ht="21">
      <c r="A1562" s="48"/>
    </row>
    <row r="1563" ht="21">
      <c r="A1563" s="48"/>
    </row>
    <row r="1564" ht="21">
      <c r="A1564" s="48"/>
    </row>
    <row r="1565" ht="21">
      <c r="A1565" s="48"/>
    </row>
    <row r="1566" ht="21">
      <c r="A1566" s="48"/>
    </row>
    <row r="1567" ht="21">
      <c r="A1567" s="48"/>
    </row>
    <row r="1568" ht="21">
      <c r="A1568" s="48"/>
    </row>
    <row r="1569" ht="21">
      <c r="A1569" s="48"/>
    </row>
    <row r="1570" ht="21">
      <c r="A1570" s="48"/>
    </row>
    <row r="1571" ht="21">
      <c r="A1571" s="48"/>
    </row>
    <row r="1572" ht="21">
      <c r="A1572" s="48"/>
    </row>
    <row r="1573" ht="21">
      <c r="A1573" s="48"/>
    </row>
    <row r="1574" ht="21">
      <c r="A1574" s="48"/>
    </row>
    <row r="1575" ht="21">
      <c r="A1575" s="48"/>
    </row>
    <row r="1576" ht="21">
      <c r="A1576" s="48"/>
    </row>
    <row r="1577" ht="21">
      <c r="A1577" s="48"/>
    </row>
    <row r="1578" ht="21">
      <c r="A1578" s="48"/>
    </row>
    <row r="1579" ht="21">
      <c r="A1579" s="48"/>
    </row>
    <row r="1580" ht="21">
      <c r="A1580" s="48"/>
    </row>
    <row r="1581" ht="21">
      <c r="A1581" s="48"/>
    </row>
    <row r="1582" ht="21">
      <c r="A1582" s="48"/>
    </row>
    <row r="1583" ht="21">
      <c r="A1583" s="48"/>
    </row>
    <row r="1584" ht="21">
      <c r="A1584" s="48"/>
    </row>
    <row r="1585" ht="21">
      <c r="A1585" s="48"/>
    </row>
    <row r="1586" ht="21">
      <c r="A1586" s="48"/>
    </row>
    <row r="1587" ht="21">
      <c r="A1587" s="48"/>
    </row>
    <row r="1588" ht="21">
      <c r="A1588" s="48"/>
    </row>
    <row r="1589" ht="21">
      <c r="A1589" s="48"/>
    </row>
    <row r="1590" ht="21">
      <c r="A1590" s="48"/>
    </row>
    <row r="1591" ht="21">
      <c r="A1591" s="48"/>
    </row>
    <row r="1592" ht="21">
      <c r="A1592" s="48"/>
    </row>
    <row r="1593" ht="21">
      <c r="A1593" s="48"/>
    </row>
    <row r="1594" ht="21">
      <c r="A1594" s="48"/>
    </row>
    <row r="1595" ht="21">
      <c r="A1595" s="48"/>
    </row>
    <row r="1596" ht="21">
      <c r="A1596" s="48"/>
    </row>
    <row r="1597" ht="21">
      <c r="A1597" s="48"/>
    </row>
    <row r="1598" ht="21">
      <c r="A1598" s="48"/>
    </row>
    <row r="1599" ht="21">
      <c r="A1599" s="48"/>
    </row>
    <row r="1600" ht="21">
      <c r="A1600" s="48"/>
    </row>
    <row r="1601" ht="21">
      <c r="A1601" s="48"/>
    </row>
    <row r="1602" ht="21">
      <c r="A1602" s="48"/>
    </row>
    <row r="1603" ht="21">
      <c r="A1603" s="48"/>
    </row>
    <row r="1604" ht="21">
      <c r="A1604" s="48"/>
    </row>
    <row r="1605" ht="21">
      <c r="A1605" s="48"/>
    </row>
    <row r="1606" ht="21">
      <c r="A1606" s="48"/>
    </row>
    <row r="1607" ht="21">
      <c r="A1607" s="48"/>
    </row>
    <row r="1608" ht="21">
      <c r="A1608" s="48"/>
    </row>
    <row r="1609" ht="21">
      <c r="A1609" s="48"/>
    </row>
    <row r="1610" ht="21">
      <c r="A1610" s="48"/>
    </row>
    <row r="1611" ht="21">
      <c r="A1611" s="48"/>
    </row>
    <row r="1612" ht="21">
      <c r="A1612" s="48"/>
    </row>
    <row r="1613" ht="21">
      <c r="A1613" s="48"/>
    </row>
    <row r="1614" ht="21">
      <c r="A1614" s="48"/>
    </row>
    <row r="1615" ht="21">
      <c r="A1615" s="48"/>
    </row>
    <row r="1616" ht="21">
      <c r="A1616" s="48"/>
    </row>
    <row r="1617" ht="21">
      <c r="A1617" s="48"/>
    </row>
    <row r="1618" ht="21">
      <c r="A1618" s="48"/>
    </row>
    <row r="1619" ht="21">
      <c r="A1619" s="48"/>
    </row>
    <row r="1620" ht="21">
      <c r="A1620" s="48"/>
    </row>
    <row r="1621" ht="21">
      <c r="A1621" s="48"/>
    </row>
    <row r="1622" ht="21">
      <c r="A1622" s="48"/>
    </row>
    <row r="1623" ht="21">
      <c r="A1623" s="48"/>
    </row>
    <row r="1624" ht="21">
      <c r="A1624" s="48"/>
    </row>
    <row r="1625" ht="21">
      <c r="A1625" s="48"/>
    </row>
    <row r="1626" ht="21">
      <c r="A1626" s="48"/>
    </row>
    <row r="1627" ht="21">
      <c r="A1627" s="48"/>
    </row>
    <row r="1628" ht="21">
      <c r="A1628" s="48"/>
    </row>
    <row r="1629" ht="21">
      <c r="A1629" s="48"/>
    </row>
    <row r="1630" ht="21">
      <c r="A1630" s="48"/>
    </row>
    <row r="1631" ht="21">
      <c r="A1631" s="48"/>
    </row>
    <row r="1632" ht="21">
      <c r="A1632" s="48"/>
    </row>
    <row r="1633" ht="21">
      <c r="A1633" s="48"/>
    </row>
    <row r="1634" ht="21">
      <c r="A1634" s="48"/>
    </row>
    <row r="1635" ht="21">
      <c r="A1635" s="48"/>
    </row>
    <row r="1636" ht="21">
      <c r="A1636" s="48"/>
    </row>
    <row r="1637" ht="21">
      <c r="A1637" s="48"/>
    </row>
    <row r="1638" ht="21">
      <c r="A1638" s="48"/>
    </row>
    <row r="1639" ht="21">
      <c r="A1639" s="48"/>
    </row>
    <row r="1640" ht="21">
      <c r="A1640" s="48"/>
    </row>
    <row r="1641" ht="21">
      <c r="A1641" s="48"/>
    </row>
    <row r="1642" ht="21">
      <c r="A1642" s="48"/>
    </row>
    <row r="1643" ht="21">
      <c r="A1643" s="48"/>
    </row>
    <row r="1644" ht="21">
      <c r="A1644" s="48"/>
    </row>
    <row r="1645" ht="21">
      <c r="A1645" s="48"/>
    </row>
    <row r="1646" ht="21">
      <c r="A1646" s="48"/>
    </row>
    <row r="1647" ht="21">
      <c r="A1647" s="48"/>
    </row>
    <row r="1648" ht="21">
      <c r="A1648" s="48"/>
    </row>
    <row r="1649" ht="21">
      <c r="A1649" s="48"/>
    </row>
    <row r="1650" ht="21">
      <c r="A1650" s="48"/>
    </row>
    <row r="1651" ht="21">
      <c r="A1651" s="48"/>
    </row>
    <row r="1652" ht="21">
      <c r="A1652" s="48"/>
    </row>
    <row r="1653" ht="21">
      <c r="A1653" s="48"/>
    </row>
    <row r="1654" ht="21">
      <c r="A1654" s="48"/>
    </row>
    <row r="1655" ht="21">
      <c r="A1655" s="48"/>
    </row>
    <row r="1656" ht="21">
      <c r="A1656" s="48"/>
    </row>
    <row r="1657" ht="21">
      <c r="A1657" s="48"/>
    </row>
    <row r="1658" ht="21">
      <c r="A1658" s="48"/>
    </row>
    <row r="1659" ht="21">
      <c r="A1659" s="48"/>
    </row>
    <row r="1660" ht="21">
      <c r="A1660" s="48"/>
    </row>
    <row r="1661" ht="21">
      <c r="A1661" s="48"/>
    </row>
    <row r="1662" ht="21">
      <c r="A1662" s="48"/>
    </row>
    <row r="1663" ht="21">
      <c r="A1663" s="48"/>
    </row>
    <row r="1664" ht="21">
      <c r="A1664" s="48"/>
    </row>
    <row r="1665" ht="21">
      <c r="A1665" s="48"/>
    </row>
    <row r="1666" ht="21">
      <c r="A1666" s="48"/>
    </row>
    <row r="1667" ht="21">
      <c r="A1667" s="48"/>
    </row>
    <row r="1668" ht="21">
      <c r="A1668" s="48"/>
    </row>
    <row r="1669" ht="21">
      <c r="A1669" s="48"/>
    </row>
    <row r="1670" ht="21">
      <c r="A1670" s="48"/>
    </row>
    <row r="1671" ht="21">
      <c r="A1671" s="48"/>
    </row>
    <row r="1672" ht="21">
      <c r="A1672" s="48"/>
    </row>
    <row r="1673" ht="21">
      <c r="A1673" s="48"/>
    </row>
    <row r="1674" ht="21">
      <c r="A1674" s="48"/>
    </row>
    <row r="1675" ht="21">
      <c r="A1675" s="48"/>
    </row>
    <row r="1676" ht="21">
      <c r="A1676" s="48"/>
    </row>
    <row r="1677" ht="21">
      <c r="A1677" s="48"/>
    </row>
    <row r="1678" ht="21">
      <c r="A1678" s="48"/>
    </row>
    <row r="1679" ht="21">
      <c r="A1679" s="48"/>
    </row>
    <row r="1680" ht="21">
      <c r="A1680" s="48"/>
    </row>
    <row r="1681" ht="21">
      <c r="A1681" s="48"/>
    </row>
    <row r="1682" ht="21">
      <c r="A1682" s="48"/>
    </row>
    <row r="1683" ht="21">
      <c r="A1683" s="48"/>
    </row>
    <row r="1684" ht="21">
      <c r="A1684" s="48"/>
    </row>
    <row r="1685" ht="21">
      <c r="A1685" s="48"/>
    </row>
    <row r="1686" ht="21">
      <c r="A1686" s="48"/>
    </row>
    <row r="1687" ht="21">
      <c r="A1687" s="48"/>
    </row>
    <row r="1688" ht="21">
      <c r="A1688" s="48"/>
    </row>
    <row r="1689" ht="21">
      <c r="A1689" s="48"/>
    </row>
    <row r="1690" ht="21">
      <c r="A1690" s="48"/>
    </row>
    <row r="1691" ht="21">
      <c r="A1691" s="48"/>
    </row>
    <row r="1692" ht="21">
      <c r="A1692" s="48"/>
    </row>
    <row r="1693" ht="21">
      <c r="A1693" s="48"/>
    </row>
    <row r="1694" ht="21">
      <c r="A1694" s="48"/>
    </row>
    <row r="1695" ht="21">
      <c r="A1695" s="48"/>
    </row>
    <row r="1696" ht="21">
      <c r="A1696" s="48"/>
    </row>
    <row r="1697" ht="21">
      <c r="A1697" s="48"/>
    </row>
    <row r="1698" ht="21">
      <c r="A1698" s="48"/>
    </row>
    <row r="1699" ht="21">
      <c r="A1699" s="48"/>
    </row>
    <row r="1700" ht="21">
      <c r="A1700" s="48"/>
    </row>
    <row r="1701" ht="21">
      <c r="A1701" s="48"/>
    </row>
    <row r="1702" ht="21">
      <c r="A1702" s="48"/>
    </row>
    <row r="1703" ht="21">
      <c r="A1703" s="48"/>
    </row>
    <row r="1704" ht="21">
      <c r="A1704" s="48"/>
    </row>
    <row r="1705" ht="21">
      <c r="A1705" s="48"/>
    </row>
    <row r="1706" ht="21">
      <c r="A1706" s="48"/>
    </row>
    <row r="1707" ht="21">
      <c r="A1707" s="48"/>
    </row>
    <row r="1708" ht="21">
      <c r="A1708" s="48"/>
    </row>
    <row r="1709" ht="21">
      <c r="A1709" s="48"/>
    </row>
    <row r="1710" ht="21">
      <c r="A1710" s="48"/>
    </row>
    <row r="1711" ht="21">
      <c r="A1711" s="48"/>
    </row>
    <row r="1712" ht="21">
      <c r="A1712" s="48"/>
    </row>
    <row r="1713" ht="21">
      <c r="A1713" s="48"/>
    </row>
    <row r="1714" ht="21">
      <c r="A1714" s="48"/>
    </row>
    <row r="1715" ht="21">
      <c r="A1715" s="48"/>
    </row>
    <row r="1716" ht="21">
      <c r="A1716" s="48"/>
    </row>
    <row r="1717" ht="21">
      <c r="A1717" s="48"/>
    </row>
    <row r="1718" ht="21">
      <c r="A1718" s="48"/>
    </row>
    <row r="1719" ht="21">
      <c r="A1719" s="48"/>
    </row>
    <row r="1720" ht="21">
      <c r="A1720" s="48"/>
    </row>
    <row r="1721" ht="21">
      <c r="A1721" s="48"/>
    </row>
    <row r="1722" ht="21">
      <c r="A1722" s="48"/>
    </row>
    <row r="1723" ht="21">
      <c r="A1723" s="48"/>
    </row>
    <row r="1724" ht="21">
      <c r="A1724" s="48"/>
    </row>
    <row r="1725" ht="21">
      <c r="A1725" s="48"/>
    </row>
    <row r="1726" ht="21">
      <c r="A1726" s="48"/>
    </row>
    <row r="1727" ht="21">
      <c r="A1727" s="48"/>
    </row>
    <row r="1728" ht="21">
      <c r="A1728" s="48"/>
    </row>
    <row r="1729" ht="21">
      <c r="A1729" s="48"/>
    </row>
    <row r="1730" ht="21">
      <c r="A1730" s="48"/>
    </row>
    <row r="1731" ht="21">
      <c r="A1731" s="48"/>
    </row>
    <row r="1732" ht="21">
      <c r="A1732" s="48"/>
    </row>
    <row r="1733" ht="21">
      <c r="A1733" s="48"/>
    </row>
    <row r="1734" ht="21">
      <c r="A1734" s="48"/>
    </row>
    <row r="1735" ht="21">
      <c r="A1735" s="48"/>
    </row>
    <row r="1736" ht="21">
      <c r="A1736" s="48"/>
    </row>
    <row r="1737" ht="21">
      <c r="A1737" s="48"/>
    </row>
    <row r="1738" ht="21">
      <c r="A1738" s="48"/>
    </row>
    <row r="1739" ht="21">
      <c r="A1739" s="48"/>
    </row>
    <row r="1740" ht="21">
      <c r="A1740" s="48"/>
    </row>
    <row r="1741" ht="21">
      <c r="A1741" s="48"/>
    </row>
    <row r="1742" ht="21">
      <c r="A1742" s="48"/>
    </row>
    <row r="1743" ht="21">
      <c r="A1743" s="48"/>
    </row>
    <row r="1744" ht="21">
      <c r="A1744" s="48"/>
    </row>
    <row r="1745" ht="21">
      <c r="A1745" s="48"/>
    </row>
    <row r="1746" ht="21">
      <c r="A1746" s="48"/>
    </row>
    <row r="1747" ht="21">
      <c r="A1747" s="48"/>
    </row>
    <row r="1748" ht="21">
      <c r="A1748" s="48"/>
    </row>
    <row r="1749" ht="21">
      <c r="A1749" s="48"/>
    </row>
    <row r="1750" ht="21">
      <c r="A1750" s="48"/>
    </row>
    <row r="1751" ht="21">
      <c r="A1751" s="48"/>
    </row>
    <row r="1752" ht="21">
      <c r="A1752" s="48"/>
    </row>
    <row r="1753" ht="21">
      <c r="A1753" s="48"/>
    </row>
    <row r="1754" ht="21">
      <c r="A1754" s="48"/>
    </row>
    <row r="1755" ht="21">
      <c r="A1755" s="48"/>
    </row>
    <row r="1756" ht="21">
      <c r="A1756" s="48"/>
    </row>
    <row r="1757" ht="21">
      <c r="A1757" s="48"/>
    </row>
    <row r="1758" ht="21">
      <c r="A1758" s="48"/>
    </row>
    <row r="1759" ht="21">
      <c r="A1759" s="48"/>
    </row>
    <row r="1760" ht="21">
      <c r="A1760" s="48"/>
    </row>
    <row r="1761" ht="21">
      <c r="A1761" s="48"/>
    </row>
    <row r="1762" ht="21">
      <c r="A1762" s="48"/>
    </row>
    <row r="1763" ht="21">
      <c r="A1763" s="48"/>
    </row>
    <row r="1764" ht="21">
      <c r="A1764" s="48"/>
    </row>
    <row r="1765" ht="21">
      <c r="A1765" s="48"/>
    </row>
    <row r="1766" ht="21">
      <c r="A1766" s="48"/>
    </row>
    <row r="1767" ht="21">
      <c r="A1767" s="48"/>
    </row>
    <row r="1768" ht="21">
      <c r="A1768" s="48"/>
    </row>
    <row r="1769" ht="21">
      <c r="A1769" s="48"/>
    </row>
    <row r="1770" ht="21">
      <c r="A1770" s="48"/>
    </row>
    <row r="1771" ht="21">
      <c r="A1771" s="48"/>
    </row>
    <row r="1772" ht="21">
      <c r="A1772" s="48"/>
    </row>
    <row r="1773" ht="21">
      <c r="A1773" s="48"/>
    </row>
    <row r="1774" ht="21">
      <c r="A1774" s="48"/>
    </row>
    <row r="1775" ht="21">
      <c r="A1775" s="48"/>
    </row>
    <row r="1776" ht="21">
      <c r="A1776" s="48"/>
    </row>
    <row r="1777" ht="21">
      <c r="A1777" s="48"/>
    </row>
    <row r="1778" ht="21">
      <c r="A1778" s="48"/>
    </row>
    <row r="1779" ht="21">
      <c r="A1779" s="48"/>
    </row>
    <row r="1780" ht="21">
      <c r="A1780" s="48"/>
    </row>
    <row r="1781" ht="21">
      <c r="A1781" s="48"/>
    </row>
    <row r="1782" ht="21">
      <c r="A1782" s="48"/>
    </row>
    <row r="1783" ht="21">
      <c r="A1783" s="48"/>
    </row>
    <row r="1784" ht="21">
      <c r="A1784" s="48"/>
    </row>
    <row r="1785" ht="21">
      <c r="A1785" s="48"/>
    </row>
    <row r="1786" ht="21">
      <c r="A1786" s="48"/>
    </row>
    <row r="1787" ht="21">
      <c r="A1787" s="48"/>
    </row>
    <row r="1788" ht="21">
      <c r="A1788" s="48"/>
    </row>
    <row r="1789" ht="21">
      <c r="A1789" s="48"/>
    </row>
    <row r="1790" ht="21">
      <c r="A1790" s="48"/>
    </row>
    <row r="1791" ht="21">
      <c r="A1791" s="48"/>
    </row>
    <row r="1792" ht="21">
      <c r="A1792" s="48"/>
    </row>
    <row r="1793" ht="21">
      <c r="A1793" s="48"/>
    </row>
    <row r="1794" ht="21">
      <c r="A1794" s="48"/>
    </row>
    <row r="1795" ht="21">
      <c r="A1795" s="48"/>
    </row>
    <row r="1796" ht="21">
      <c r="A1796" s="48"/>
    </row>
    <row r="1797" ht="21">
      <c r="A1797" s="48"/>
    </row>
    <row r="1798" ht="21">
      <c r="A1798" s="48"/>
    </row>
    <row r="1799" ht="21">
      <c r="A1799" s="48"/>
    </row>
    <row r="1800" ht="21">
      <c r="A1800" s="48"/>
    </row>
    <row r="1801" ht="21">
      <c r="A1801" s="48"/>
    </row>
    <row r="1802" ht="21">
      <c r="A1802" s="48"/>
    </row>
    <row r="1803" ht="21">
      <c r="A1803" s="48"/>
    </row>
    <row r="1804" ht="21">
      <c r="A1804" s="48"/>
    </row>
    <row r="1805" ht="21">
      <c r="A1805" s="48"/>
    </row>
    <row r="1806" ht="21">
      <c r="A1806" s="48"/>
    </row>
    <row r="1807" ht="21">
      <c r="A1807" s="48"/>
    </row>
    <row r="1808" ht="21">
      <c r="A1808" s="48"/>
    </row>
    <row r="1809" ht="21">
      <c r="A1809" s="48"/>
    </row>
    <row r="1810" ht="21">
      <c r="A1810" s="48"/>
    </row>
    <row r="1811" ht="21">
      <c r="A1811" s="48"/>
    </row>
    <row r="1812" ht="21">
      <c r="A1812" s="48"/>
    </row>
    <row r="1813" ht="21">
      <c r="A1813" s="48"/>
    </row>
    <row r="1814" ht="21">
      <c r="A1814" s="48"/>
    </row>
    <row r="1815" ht="21">
      <c r="A1815" s="48"/>
    </row>
    <row r="1816" ht="21">
      <c r="A1816" s="48"/>
    </row>
    <row r="1817" ht="21">
      <c r="A1817" s="48"/>
    </row>
    <row r="1818" ht="21">
      <c r="A1818" s="48"/>
    </row>
    <row r="1819" ht="21">
      <c r="A1819" s="48"/>
    </row>
    <row r="1820" ht="21">
      <c r="A1820" s="48"/>
    </row>
    <row r="1821" ht="21">
      <c r="A1821" s="48"/>
    </row>
    <row r="1822" ht="21">
      <c r="A1822" s="48"/>
    </row>
    <row r="1823" ht="21">
      <c r="A1823" s="48"/>
    </row>
    <row r="1824" ht="21">
      <c r="A1824" s="48"/>
    </row>
    <row r="1825" ht="21">
      <c r="A1825" s="48"/>
    </row>
    <row r="1826" ht="21">
      <c r="A1826" s="48"/>
    </row>
    <row r="1827" ht="21">
      <c r="A1827" s="48"/>
    </row>
    <row r="1828" ht="21">
      <c r="A1828" s="48"/>
    </row>
    <row r="1829" ht="21">
      <c r="A1829" s="48"/>
    </row>
    <row r="1830" ht="21">
      <c r="A1830" s="48"/>
    </row>
    <row r="1831" ht="21">
      <c r="A1831" s="48"/>
    </row>
    <row r="1832" ht="21">
      <c r="A1832" s="48"/>
    </row>
    <row r="1833" ht="21">
      <c r="A1833" s="48"/>
    </row>
    <row r="1834" ht="21">
      <c r="A1834" s="48"/>
    </row>
    <row r="1835" ht="21">
      <c r="A1835" s="48"/>
    </row>
    <row r="1836" ht="21">
      <c r="A1836" s="48"/>
    </row>
    <row r="1837" ht="21">
      <c r="A1837" s="48"/>
    </row>
    <row r="1838" ht="21">
      <c r="A1838" s="48"/>
    </row>
    <row r="1839" ht="21">
      <c r="A1839" s="48"/>
    </row>
    <row r="1840" ht="21">
      <c r="A1840" s="48"/>
    </row>
    <row r="1841" ht="21">
      <c r="A1841" s="48"/>
    </row>
    <row r="1842" ht="21">
      <c r="A1842" s="48"/>
    </row>
    <row r="1843" ht="21">
      <c r="A1843" s="48"/>
    </row>
    <row r="1844" ht="21">
      <c r="A1844" s="48"/>
    </row>
    <row r="1845" ht="21">
      <c r="A1845" s="48"/>
    </row>
    <row r="1846" ht="21">
      <c r="A1846" s="48"/>
    </row>
    <row r="1847" ht="21">
      <c r="A1847" s="48"/>
    </row>
    <row r="1848" ht="21">
      <c r="A1848" s="48"/>
    </row>
    <row r="1849" ht="21">
      <c r="A1849" s="48"/>
    </row>
    <row r="1850" ht="21">
      <c r="A1850" s="48"/>
    </row>
    <row r="1851" ht="21">
      <c r="A1851" s="48"/>
    </row>
    <row r="1852" ht="21">
      <c r="A1852" s="48"/>
    </row>
    <row r="1853" ht="21">
      <c r="A1853" s="48"/>
    </row>
    <row r="1854" ht="21">
      <c r="A1854" s="48"/>
    </row>
    <row r="1855" ht="21">
      <c r="A1855" s="48"/>
    </row>
    <row r="1856" ht="21">
      <c r="A1856" s="48"/>
    </row>
    <row r="1857" ht="21">
      <c r="A1857" s="48"/>
    </row>
    <row r="1858" ht="21">
      <c r="A1858" s="48"/>
    </row>
    <row r="1859" ht="21">
      <c r="A1859" s="48"/>
    </row>
    <row r="1860" ht="21">
      <c r="A1860" s="48"/>
    </row>
    <row r="1861" ht="21">
      <c r="A1861" s="48"/>
    </row>
    <row r="1862" ht="21">
      <c r="A1862" s="48"/>
    </row>
    <row r="1863" ht="21">
      <c r="A1863" s="48"/>
    </row>
    <row r="1864" ht="21">
      <c r="A1864" s="48"/>
    </row>
    <row r="1865" ht="21">
      <c r="A1865" s="48"/>
    </row>
    <row r="1866" ht="21">
      <c r="A1866" s="48"/>
    </row>
    <row r="1867" ht="21">
      <c r="A1867" s="48"/>
    </row>
    <row r="1868" ht="21">
      <c r="A1868" s="48"/>
    </row>
    <row r="1869" ht="21">
      <c r="A1869" s="48"/>
    </row>
    <row r="1870" ht="21">
      <c r="A1870" s="48"/>
    </row>
    <row r="1871" ht="21">
      <c r="A1871" s="48"/>
    </row>
    <row r="1872" ht="21">
      <c r="A1872" s="48"/>
    </row>
    <row r="1873" ht="21">
      <c r="A1873" s="48"/>
    </row>
    <row r="1874" ht="21">
      <c r="A1874" s="48"/>
    </row>
    <row r="1875" ht="21">
      <c r="A1875" s="48"/>
    </row>
    <row r="1876" ht="21">
      <c r="A1876" s="48"/>
    </row>
    <row r="1877" ht="21">
      <c r="A1877" s="48"/>
    </row>
    <row r="1878" ht="21">
      <c r="A1878" s="48"/>
    </row>
    <row r="1879" ht="21">
      <c r="A1879" s="48"/>
    </row>
    <row r="1880" ht="21">
      <c r="A1880" s="48"/>
    </row>
    <row r="1881" ht="21">
      <c r="A1881" s="48"/>
    </row>
    <row r="1882" ht="21">
      <c r="A1882" s="48"/>
    </row>
    <row r="1883" ht="21">
      <c r="A1883" s="48"/>
    </row>
    <row r="1884" ht="21">
      <c r="A1884" s="48"/>
    </row>
    <row r="1885" ht="21">
      <c r="A1885" s="48"/>
    </row>
    <row r="1886" ht="21">
      <c r="A1886" s="48"/>
    </row>
    <row r="1887" ht="21">
      <c r="A1887" s="48"/>
    </row>
    <row r="1888" ht="21">
      <c r="A1888" s="48"/>
    </row>
    <row r="1889" ht="21">
      <c r="A1889" s="48"/>
    </row>
    <row r="1890" ht="21">
      <c r="A1890" s="48"/>
    </row>
    <row r="1891" ht="21">
      <c r="A1891" s="48"/>
    </row>
    <row r="1892" ht="21">
      <c r="A1892" s="48"/>
    </row>
    <row r="1893" ht="21">
      <c r="A1893" s="48"/>
    </row>
    <row r="1894" ht="21">
      <c r="A1894" s="48"/>
    </row>
    <row r="1895" ht="21">
      <c r="A1895" s="48"/>
    </row>
    <row r="1896" ht="21">
      <c r="A1896" s="48"/>
    </row>
    <row r="1897" ht="21">
      <c r="A1897" s="48"/>
    </row>
    <row r="1898" ht="21">
      <c r="A1898" s="48"/>
    </row>
    <row r="1899" ht="21">
      <c r="A1899" s="48"/>
    </row>
    <row r="1900" ht="21">
      <c r="A1900" s="48"/>
    </row>
    <row r="1901" ht="21">
      <c r="A1901" s="48"/>
    </row>
    <row r="1902" ht="21">
      <c r="A1902" s="48"/>
    </row>
    <row r="1903" ht="21">
      <c r="A1903" s="48"/>
    </row>
    <row r="1904" ht="21">
      <c r="A1904" s="48"/>
    </row>
    <row r="1905" ht="21">
      <c r="A1905" s="48"/>
    </row>
    <row r="1906" ht="21">
      <c r="A1906" s="48"/>
    </row>
    <row r="1907" ht="21">
      <c r="A1907" s="48"/>
    </row>
    <row r="1908" ht="21">
      <c r="A1908" s="48"/>
    </row>
    <row r="1909" ht="21">
      <c r="A1909" s="48"/>
    </row>
    <row r="1910" ht="21">
      <c r="A1910" s="48"/>
    </row>
    <row r="1911" ht="21">
      <c r="A1911" s="48"/>
    </row>
    <row r="1912" ht="21">
      <c r="A1912" s="48"/>
    </row>
    <row r="1913" ht="21">
      <c r="A1913" s="48"/>
    </row>
    <row r="1914" ht="21">
      <c r="A1914" s="48"/>
    </row>
    <row r="1915" ht="21">
      <c r="A1915" s="48"/>
    </row>
    <row r="1916" ht="21">
      <c r="A1916" s="48"/>
    </row>
    <row r="1917" ht="21">
      <c r="A1917" s="48"/>
    </row>
    <row r="1918" ht="21">
      <c r="A1918" s="48"/>
    </row>
    <row r="1919" ht="21">
      <c r="A1919" s="48"/>
    </row>
    <row r="1920" ht="21">
      <c r="A1920" s="48"/>
    </row>
    <row r="1921" ht="21">
      <c r="A1921" s="48"/>
    </row>
    <row r="1922" ht="21">
      <c r="A1922" s="48"/>
    </row>
    <row r="1923" ht="21">
      <c r="A1923" s="48"/>
    </row>
    <row r="1924" ht="21">
      <c r="A1924" s="48"/>
    </row>
    <row r="1925" ht="21">
      <c r="A1925" s="48"/>
    </row>
    <row r="1926" ht="21">
      <c r="A1926" s="48"/>
    </row>
    <row r="1927" ht="21">
      <c r="A1927" s="48"/>
    </row>
    <row r="1928" ht="21">
      <c r="A1928" s="48"/>
    </row>
    <row r="1929" ht="21">
      <c r="A1929" s="48"/>
    </row>
    <row r="1930" ht="21">
      <c r="A1930" s="48"/>
    </row>
    <row r="1931" ht="21">
      <c r="A1931" s="48"/>
    </row>
    <row r="1932" ht="21">
      <c r="A1932" s="48"/>
    </row>
    <row r="1933" ht="21">
      <c r="A1933" s="48"/>
    </row>
    <row r="1934" ht="21">
      <c r="A1934" s="48"/>
    </row>
    <row r="1935" ht="21">
      <c r="A1935" s="48"/>
    </row>
    <row r="1936" ht="21">
      <c r="A1936" s="48"/>
    </row>
    <row r="1937" ht="21">
      <c r="A1937" s="48"/>
    </row>
    <row r="1938" ht="21">
      <c r="A1938" s="48"/>
    </row>
    <row r="1939" ht="21">
      <c r="A1939" s="48"/>
    </row>
    <row r="1940" ht="21">
      <c r="A1940" s="48"/>
    </row>
    <row r="1941" ht="21">
      <c r="A1941" s="48"/>
    </row>
    <row r="1942" ht="21">
      <c r="A1942" s="48"/>
    </row>
    <row r="1943" ht="21">
      <c r="A1943" s="48"/>
    </row>
    <row r="1944" ht="21">
      <c r="A1944" s="48"/>
    </row>
    <row r="1945" ht="21">
      <c r="A1945" s="48"/>
    </row>
    <row r="1946" ht="21">
      <c r="A1946" s="48"/>
    </row>
    <row r="1947" ht="21">
      <c r="A1947" s="48"/>
    </row>
    <row r="1948" ht="21">
      <c r="A1948" s="48"/>
    </row>
    <row r="1949" ht="21">
      <c r="A1949" s="48"/>
    </row>
    <row r="1950" ht="21">
      <c r="A1950" s="48"/>
    </row>
    <row r="1951" ht="21">
      <c r="A1951" s="48"/>
    </row>
    <row r="1952" ht="21">
      <c r="A1952" s="48"/>
    </row>
    <row r="1953" ht="21">
      <c r="A1953" s="48"/>
    </row>
    <row r="1954" ht="21">
      <c r="A1954" s="48"/>
    </row>
    <row r="1955" ht="21">
      <c r="A1955" s="48"/>
    </row>
    <row r="1956" ht="21">
      <c r="A1956" s="48"/>
    </row>
    <row r="1957" ht="21">
      <c r="A1957" s="48"/>
    </row>
    <row r="1958" ht="21">
      <c r="A1958" s="48"/>
    </row>
    <row r="1959" ht="21">
      <c r="A1959" s="48"/>
    </row>
    <row r="1960" ht="21">
      <c r="A1960" s="48"/>
    </row>
    <row r="1961" ht="21">
      <c r="A1961" s="48"/>
    </row>
    <row r="1962" ht="21">
      <c r="A1962" s="48"/>
    </row>
    <row r="1963" ht="21">
      <c r="A1963" s="48"/>
    </row>
    <row r="1964" ht="21">
      <c r="A1964" s="48"/>
    </row>
    <row r="1965" ht="21">
      <c r="A1965" s="48"/>
    </row>
    <row r="1966" ht="21">
      <c r="A1966" s="48"/>
    </row>
    <row r="1967" ht="21">
      <c r="A1967" s="48"/>
    </row>
    <row r="1968" ht="21">
      <c r="A1968" s="48"/>
    </row>
    <row r="1969" ht="21">
      <c r="A1969" s="48"/>
    </row>
    <row r="1970" ht="21">
      <c r="A1970" s="48"/>
    </row>
    <row r="1971" ht="21">
      <c r="A1971" s="48"/>
    </row>
    <row r="1972" ht="21">
      <c r="A1972" s="48"/>
    </row>
    <row r="1973" ht="21">
      <c r="A1973" s="48"/>
    </row>
    <row r="1974" ht="21">
      <c r="A1974" s="48"/>
    </row>
    <row r="1975" ht="21">
      <c r="A1975" s="48"/>
    </row>
    <row r="1976" ht="21">
      <c r="A1976" s="48"/>
    </row>
    <row r="1977" ht="21">
      <c r="A1977" s="48"/>
    </row>
    <row r="1978" ht="21">
      <c r="A1978" s="48"/>
    </row>
    <row r="1979" ht="21">
      <c r="A1979" s="48"/>
    </row>
    <row r="1980" ht="21">
      <c r="A1980" s="48"/>
    </row>
    <row r="1981" ht="21">
      <c r="A1981" s="48"/>
    </row>
    <row r="1982" ht="21">
      <c r="A1982" s="48"/>
    </row>
    <row r="1983" ht="21">
      <c r="A1983" s="48"/>
    </row>
    <row r="1984" ht="21">
      <c r="A1984" s="48"/>
    </row>
    <row r="1985" ht="21">
      <c r="A1985" s="48"/>
    </row>
    <row r="1986" ht="21">
      <c r="A1986" s="48"/>
    </row>
    <row r="1987" ht="21">
      <c r="A1987" s="48"/>
    </row>
    <row r="1988" ht="21">
      <c r="A1988" s="48"/>
    </row>
    <row r="1989" ht="21">
      <c r="A1989" s="48"/>
    </row>
    <row r="1990" ht="21">
      <c r="A1990" s="48"/>
    </row>
    <row r="1991" ht="21">
      <c r="A1991" s="48"/>
    </row>
    <row r="1992" ht="21">
      <c r="A1992" s="48"/>
    </row>
    <row r="1993" ht="21">
      <c r="A1993" s="48"/>
    </row>
    <row r="1994" ht="21">
      <c r="A1994" s="48"/>
    </row>
    <row r="1995" ht="21">
      <c r="A1995" s="48"/>
    </row>
    <row r="1996" ht="21">
      <c r="A1996" s="48"/>
    </row>
    <row r="1997" ht="21">
      <c r="A1997" s="48"/>
    </row>
    <row r="1998" ht="21">
      <c r="A1998" s="48"/>
    </row>
    <row r="1999" ht="21">
      <c r="A1999" s="48"/>
    </row>
    <row r="2000" ht="21">
      <c r="A2000" s="48"/>
    </row>
    <row r="2001" ht="21">
      <c r="A2001" s="48"/>
    </row>
    <row r="2002" ht="21">
      <c r="A2002" s="48"/>
    </row>
    <row r="2003" ht="21">
      <c r="A2003" s="48"/>
    </row>
    <row r="2004" ht="21">
      <c r="A2004" s="48"/>
    </row>
    <row r="2005" ht="21">
      <c r="A2005" s="48"/>
    </row>
    <row r="2006" ht="21">
      <c r="A2006" s="48"/>
    </row>
    <row r="2007" ht="21">
      <c r="A2007" s="48"/>
    </row>
    <row r="2008" ht="21">
      <c r="A2008" s="48"/>
    </row>
    <row r="2009" ht="21">
      <c r="A2009" s="48"/>
    </row>
    <row r="2010" ht="21">
      <c r="A2010" s="48"/>
    </row>
    <row r="2011" ht="21">
      <c r="A2011" s="48"/>
    </row>
    <row r="2012" ht="21">
      <c r="A2012" s="48"/>
    </row>
    <row r="2013" ht="21">
      <c r="A2013" s="48"/>
    </row>
    <row r="2014" ht="21">
      <c r="A2014" s="48"/>
    </row>
    <row r="2015" ht="21">
      <c r="A2015" s="48"/>
    </row>
    <row r="2016" ht="21">
      <c r="A2016" s="48"/>
    </row>
    <row r="2017" ht="21">
      <c r="A2017" s="48"/>
    </row>
    <row r="2018" ht="21">
      <c r="A2018" s="48"/>
    </row>
    <row r="2019" ht="21">
      <c r="A2019" s="48"/>
    </row>
    <row r="2020" ht="21">
      <c r="A2020" s="48"/>
    </row>
    <row r="2021" ht="21">
      <c r="A2021" s="48"/>
    </row>
    <row r="2022" ht="21">
      <c r="A2022" s="48"/>
    </row>
    <row r="2023" ht="21">
      <c r="A2023" s="48"/>
    </row>
    <row r="2024" ht="21">
      <c r="A2024" s="48"/>
    </row>
    <row r="2025" ht="21">
      <c r="A2025" s="48"/>
    </row>
    <row r="2026" ht="21">
      <c r="A2026" s="48"/>
    </row>
    <row r="2027" ht="21">
      <c r="A2027" s="48"/>
    </row>
    <row r="2028" ht="21">
      <c r="A2028" s="48"/>
    </row>
    <row r="2029" ht="21">
      <c r="A2029" s="48"/>
    </row>
    <row r="2030" ht="21">
      <c r="A2030" s="48"/>
    </row>
    <row r="2031" ht="21">
      <c r="A2031" s="48"/>
    </row>
    <row r="2032" ht="21">
      <c r="A2032" s="48"/>
    </row>
    <row r="2033" ht="21">
      <c r="A2033" s="48"/>
    </row>
    <row r="2034" ht="21">
      <c r="A2034" s="48"/>
    </row>
    <row r="2035" ht="21">
      <c r="A2035" s="48"/>
    </row>
    <row r="2036" ht="21">
      <c r="A2036" s="48"/>
    </row>
    <row r="2037" ht="21">
      <c r="A2037" s="48"/>
    </row>
    <row r="2038" ht="21">
      <c r="A2038" s="48"/>
    </row>
    <row r="2039" ht="21">
      <c r="A2039" s="48"/>
    </row>
    <row r="2040" ht="21">
      <c r="A2040" s="48"/>
    </row>
    <row r="2041" ht="21">
      <c r="A2041" s="48"/>
    </row>
    <row r="2042" ht="21">
      <c r="A2042" s="48"/>
    </row>
    <row r="2043" ht="21">
      <c r="A2043" s="48"/>
    </row>
    <row r="2044" ht="21">
      <c r="A2044" s="48"/>
    </row>
    <row r="2045" ht="21">
      <c r="A2045" s="48"/>
    </row>
    <row r="2046" ht="21">
      <c r="A2046" s="48"/>
    </row>
    <row r="2047" ht="21">
      <c r="A2047" s="48"/>
    </row>
    <row r="2048" ht="21">
      <c r="A2048" s="48"/>
    </row>
    <row r="2049" ht="21">
      <c r="A2049" s="48"/>
    </row>
    <row r="2050" ht="21">
      <c r="A2050" s="48"/>
    </row>
    <row r="2051" ht="21">
      <c r="A2051" s="48"/>
    </row>
    <row r="2052" ht="21">
      <c r="A2052" s="48"/>
    </row>
    <row r="2053" ht="21">
      <c r="A2053" s="48"/>
    </row>
    <row r="2054" ht="21">
      <c r="A2054" s="48"/>
    </row>
    <row r="2055" ht="21">
      <c r="A2055" s="48"/>
    </row>
    <row r="2056" ht="21">
      <c r="A2056" s="48"/>
    </row>
    <row r="2057" ht="21">
      <c r="A2057" s="48"/>
    </row>
    <row r="2058" ht="21">
      <c r="A2058" s="48"/>
    </row>
    <row r="2059" ht="21">
      <c r="A2059" s="48"/>
    </row>
    <row r="2060" ht="21">
      <c r="A2060" s="48"/>
    </row>
    <row r="2061" ht="21">
      <c r="A2061" s="48"/>
    </row>
    <row r="2062" ht="21">
      <c r="A2062" s="48"/>
    </row>
    <row r="2063" ht="21">
      <c r="A2063" s="48"/>
    </row>
    <row r="2064" ht="21">
      <c r="A2064" s="48"/>
    </row>
    <row r="2065" ht="21">
      <c r="A2065" s="48"/>
    </row>
    <row r="2066" ht="21">
      <c r="A2066" s="48"/>
    </row>
    <row r="2067" ht="21">
      <c r="A2067" s="48"/>
    </row>
    <row r="2068" ht="21">
      <c r="A2068" s="48"/>
    </row>
    <row r="2069" ht="21">
      <c r="A2069" s="48"/>
    </row>
    <row r="2070" ht="21">
      <c r="A2070" s="48"/>
    </row>
    <row r="2071" ht="21">
      <c r="A2071" s="48"/>
    </row>
    <row r="2072" ht="21">
      <c r="A2072" s="48"/>
    </row>
    <row r="2073" ht="21">
      <c r="A2073" s="48"/>
    </row>
    <row r="2074" ht="21">
      <c r="A2074" s="48"/>
    </row>
    <row r="2075" ht="21">
      <c r="A2075" s="48"/>
    </row>
    <row r="2076" ht="21">
      <c r="A2076" s="48"/>
    </row>
    <row r="2077" ht="21">
      <c r="A2077" s="48"/>
    </row>
    <row r="2078" ht="21">
      <c r="A2078" s="48"/>
    </row>
    <row r="2079" ht="21">
      <c r="A2079" s="48"/>
    </row>
    <row r="2080" ht="21">
      <c r="A2080" s="48"/>
    </row>
    <row r="2081" ht="21">
      <c r="A2081" s="48"/>
    </row>
    <row r="2082" ht="21">
      <c r="A2082" s="48"/>
    </row>
    <row r="2083" ht="21">
      <c r="A2083" s="48"/>
    </row>
    <row r="2084" ht="21">
      <c r="A2084" s="48"/>
    </row>
    <row r="2085" ht="21">
      <c r="A2085" s="48"/>
    </row>
    <row r="2086" ht="21">
      <c r="A2086" s="48"/>
    </row>
    <row r="2087" ht="21">
      <c r="A2087" s="48"/>
    </row>
    <row r="2088" ht="21">
      <c r="A2088" s="48"/>
    </row>
    <row r="2089" ht="21">
      <c r="A2089" s="48"/>
    </row>
    <row r="2090" ht="21">
      <c r="A2090" s="48"/>
    </row>
    <row r="2091" ht="21">
      <c r="A2091" s="48"/>
    </row>
    <row r="2092" ht="21">
      <c r="A2092" s="48"/>
    </row>
    <row r="2093" ht="21">
      <c r="A2093" s="48"/>
    </row>
    <row r="2094" ht="21">
      <c r="A2094" s="48"/>
    </row>
    <row r="2095" ht="21">
      <c r="A2095" s="48"/>
    </row>
    <row r="2096" ht="21">
      <c r="A2096" s="48"/>
    </row>
    <row r="2097" ht="21">
      <c r="A2097" s="48"/>
    </row>
    <row r="2098" ht="21">
      <c r="A2098" s="48"/>
    </row>
    <row r="2099" ht="21">
      <c r="A2099" s="48"/>
    </row>
    <row r="2100" ht="21">
      <c r="A2100" s="48"/>
    </row>
    <row r="2101" ht="21">
      <c r="A2101" s="48"/>
    </row>
    <row r="2102" ht="21">
      <c r="A2102" s="48"/>
    </row>
    <row r="2103" ht="21">
      <c r="A2103" s="48"/>
    </row>
    <row r="2104" ht="21">
      <c r="A2104" s="48"/>
    </row>
    <row r="2105" ht="21">
      <c r="A2105" s="48"/>
    </row>
    <row r="2106" ht="21">
      <c r="A2106" s="48"/>
    </row>
    <row r="2107" ht="21">
      <c r="A2107" s="48"/>
    </row>
    <row r="2108" ht="21">
      <c r="A2108" s="48"/>
    </row>
    <row r="2109" ht="21">
      <c r="A2109" s="48"/>
    </row>
    <row r="2110" ht="21">
      <c r="A2110" s="48"/>
    </row>
    <row r="2111" ht="21">
      <c r="A2111" s="48"/>
    </row>
    <row r="2112" ht="21">
      <c r="A2112" s="48"/>
    </row>
    <row r="2113" ht="21">
      <c r="A2113" s="48"/>
    </row>
    <row r="2114" ht="21">
      <c r="A2114" s="48"/>
    </row>
    <row r="2115" ht="21">
      <c r="A2115" s="48"/>
    </row>
    <row r="2116" ht="21">
      <c r="A2116" s="48"/>
    </row>
    <row r="2117" ht="21">
      <c r="A2117" s="48"/>
    </row>
    <row r="2118" ht="21">
      <c r="A2118" s="48"/>
    </row>
    <row r="2119" ht="21">
      <c r="A2119" s="48"/>
    </row>
    <row r="2120" ht="21">
      <c r="A2120" s="48"/>
    </row>
    <row r="2121" ht="21">
      <c r="A2121" s="48"/>
    </row>
    <row r="2122" ht="21">
      <c r="A2122" s="48"/>
    </row>
    <row r="2123" ht="21">
      <c r="A2123" s="48"/>
    </row>
    <row r="2124" ht="21">
      <c r="A2124" s="48"/>
    </row>
    <row r="2125" ht="21">
      <c r="A2125" s="48"/>
    </row>
    <row r="2126" ht="21">
      <c r="A2126" s="48"/>
    </row>
    <row r="2127" ht="21">
      <c r="A2127" s="48"/>
    </row>
    <row r="2128" ht="21">
      <c r="A2128" s="48"/>
    </row>
    <row r="2129" ht="21">
      <c r="A2129" s="48"/>
    </row>
    <row r="2130" ht="21">
      <c r="A2130" s="48"/>
    </row>
    <row r="2131" ht="21">
      <c r="A2131" s="48"/>
    </row>
    <row r="2132" ht="21">
      <c r="A2132" s="48"/>
    </row>
    <row r="2133" ht="21">
      <c r="A2133" s="48"/>
    </row>
    <row r="2134" ht="21">
      <c r="A2134" s="48"/>
    </row>
    <row r="2135" ht="21">
      <c r="A2135" s="48"/>
    </row>
    <row r="2136" ht="21">
      <c r="A2136" s="48"/>
    </row>
    <row r="2137" ht="21">
      <c r="A2137" s="48"/>
    </row>
    <row r="2138" ht="21">
      <c r="A2138" s="48"/>
    </row>
    <row r="2139" ht="21">
      <c r="A2139" s="48"/>
    </row>
    <row r="2140" ht="21">
      <c r="A2140" s="48"/>
    </row>
    <row r="2141" ht="21">
      <c r="A2141" s="48"/>
    </row>
    <row r="2142" ht="21">
      <c r="A2142" s="48"/>
    </row>
    <row r="2143" ht="21">
      <c r="A2143" s="48"/>
    </row>
    <row r="2144" ht="21">
      <c r="A2144" s="48"/>
    </row>
    <row r="2145" ht="21">
      <c r="A2145" s="48"/>
    </row>
    <row r="2146" ht="21">
      <c r="A2146" s="48"/>
    </row>
    <row r="2147" ht="21">
      <c r="A2147" s="48"/>
    </row>
    <row r="2148" ht="21">
      <c r="A2148" s="48"/>
    </row>
    <row r="2149" ht="21">
      <c r="A2149" s="48"/>
    </row>
    <row r="2150" ht="21">
      <c r="A2150" s="48"/>
    </row>
    <row r="2151" ht="21">
      <c r="A2151" s="48"/>
    </row>
    <row r="2152" ht="21">
      <c r="A2152" s="48"/>
    </row>
    <row r="2153" ht="21">
      <c r="A2153" s="48"/>
    </row>
    <row r="2154" ht="21">
      <c r="A2154" s="48"/>
    </row>
    <row r="2155" ht="21">
      <c r="A2155" s="48"/>
    </row>
    <row r="2156" ht="21">
      <c r="A2156" s="48"/>
    </row>
    <row r="2157" ht="21">
      <c r="A2157" s="48"/>
    </row>
    <row r="2158" ht="21">
      <c r="A2158" s="48"/>
    </row>
    <row r="2159" ht="21">
      <c r="A2159" s="48"/>
    </row>
    <row r="2160" ht="21">
      <c r="A2160" s="48"/>
    </row>
    <row r="2161" ht="21">
      <c r="A2161" s="48"/>
    </row>
    <row r="2162" ht="21">
      <c r="A2162" s="48"/>
    </row>
    <row r="2163" ht="21">
      <c r="A2163" s="48"/>
    </row>
    <row r="2164" ht="21">
      <c r="A2164" s="48"/>
    </row>
    <row r="2165" ht="21">
      <c r="A2165" s="48"/>
    </row>
    <row r="2166" ht="21">
      <c r="A2166" s="48"/>
    </row>
    <row r="2167" ht="21">
      <c r="A2167" s="48"/>
    </row>
    <row r="2168" ht="21">
      <c r="A2168" s="48"/>
    </row>
    <row r="2169" ht="21">
      <c r="A2169" s="48"/>
    </row>
    <row r="2170" ht="21">
      <c r="A2170" s="48"/>
    </row>
    <row r="2171" ht="21">
      <c r="A2171" s="48"/>
    </row>
    <row r="2172" ht="21">
      <c r="A2172" s="48"/>
    </row>
    <row r="2173" ht="21">
      <c r="A2173" s="48"/>
    </row>
    <row r="2174" ht="21">
      <c r="A2174" s="48"/>
    </row>
    <row r="2175" ht="21">
      <c r="A2175" s="48"/>
    </row>
    <row r="2176" ht="21">
      <c r="A2176" s="48"/>
    </row>
    <row r="2177" ht="21">
      <c r="A2177" s="48"/>
    </row>
    <row r="2178" ht="21">
      <c r="A2178" s="48"/>
    </row>
    <row r="2179" ht="21">
      <c r="A2179" s="48"/>
    </row>
    <row r="2180" ht="21">
      <c r="A2180" s="48"/>
    </row>
    <row r="2181" ht="21">
      <c r="A2181" s="48"/>
    </row>
    <row r="2182" ht="21">
      <c r="A2182" s="48"/>
    </row>
    <row r="2183" ht="21">
      <c r="A2183" s="48"/>
    </row>
    <row r="2184" ht="21">
      <c r="A2184" s="48"/>
    </row>
    <row r="2185" ht="21">
      <c r="A2185" s="48"/>
    </row>
    <row r="2186" ht="21">
      <c r="A2186" s="48"/>
    </row>
    <row r="2187" ht="21">
      <c r="A2187" s="48"/>
    </row>
    <row r="2188" ht="21">
      <c r="A2188" s="48"/>
    </row>
    <row r="2189" ht="21">
      <c r="A2189" s="48"/>
    </row>
    <row r="2190" ht="21">
      <c r="A2190" s="48"/>
    </row>
    <row r="2191" ht="21">
      <c r="A2191" s="48"/>
    </row>
    <row r="2192" ht="21">
      <c r="A2192" s="48"/>
    </row>
    <row r="2193" ht="21">
      <c r="A2193" s="48"/>
    </row>
    <row r="2194" ht="21">
      <c r="A2194" s="48"/>
    </row>
    <row r="2195" ht="21">
      <c r="A2195" s="48"/>
    </row>
    <row r="2196" ht="21">
      <c r="A2196" s="48"/>
    </row>
    <row r="2197" ht="21">
      <c r="A2197" s="48"/>
    </row>
    <row r="2198" ht="21">
      <c r="A2198" s="48"/>
    </row>
    <row r="2199" ht="21">
      <c r="A2199" s="48"/>
    </row>
    <row r="2200" ht="21">
      <c r="A2200" s="48"/>
    </row>
    <row r="2201" ht="21">
      <c r="A2201" s="48"/>
    </row>
    <row r="2202" ht="21">
      <c r="A2202" s="48"/>
    </row>
    <row r="2203" ht="21">
      <c r="A2203" s="48"/>
    </row>
    <row r="2204" ht="21">
      <c r="A2204" s="48"/>
    </row>
    <row r="2205" ht="21">
      <c r="A2205" s="48"/>
    </row>
    <row r="2206" ht="21">
      <c r="A2206" s="48"/>
    </row>
    <row r="2207" ht="21">
      <c r="A2207" s="48"/>
    </row>
    <row r="2208" ht="21">
      <c r="A2208" s="48"/>
    </row>
    <row r="2209" ht="21">
      <c r="A2209" s="48"/>
    </row>
    <row r="2210" ht="21">
      <c r="A2210" s="48"/>
    </row>
    <row r="2211" ht="21">
      <c r="A2211" s="48"/>
    </row>
    <row r="2212" ht="21">
      <c r="A2212" s="48"/>
    </row>
    <row r="2213" ht="21">
      <c r="A2213" s="48"/>
    </row>
    <row r="2214" ht="21">
      <c r="A2214" s="48"/>
    </row>
    <row r="2215" ht="21">
      <c r="A2215" s="48"/>
    </row>
    <row r="2216" ht="21">
      <c r="A2216" s="48"/>
    </row>
    <row r="2217" ht="21">
      <c r="A2217" s="48"/>
    </row>
    <row r="2218" ht="21">
      <c r="A2218" s="48"/>
    </row>
    <row r="2219" ht="21">
      <c r="A2219" s="48"/>
    </row>
    <row r="2220" ht="21">
      <c r="A2220" s="48"/>
    </row>
    <row r="2221" ht="21">
      <c r="A2221" s="48"/>
    </row>
    <row r="2222" ht="21">
      <c r="A2222" s="48"/>
    </row>
    <row r="2223" ht="21">
      <c r="A2223" s="48"/>
    </row>
    <row r="2224" ht="21">
      <c r="A2224" s="48"/>
    </row>
    <row r="2225" ht="21">
      <c r="A2225" s="48"/>
    </row>
    <row r="2226" ht="21">
      <c r="A2226" s="48"/>
    </row>
    <row r="2227" ht="21">
      <c r="A2227" s="48"/>
    </row>
    <row r="2228" ht="21">
      <c r="A2228" s="48"/>
    </row>
    <row r="2229" ht="21">
      <c r="A2229" s="48"/>
    </row>
    <row r="2230" ht="21">
      <c r="A2230" s="48"/>
    </row>
    <row r="2231" ht="21">
      <c r="A2231" s="48"/>
    </row>
    <row r="2232" ht="21">
      <c r="A2232" s="48"/>
    </row>
    <row r="2233" ht="21">
      <c r="A2233" s="48"/>
    </row>
    <row r="2234" ht="21">
      <c r="A2234" s="48"/>
    </row>
    <row r="2235" ht="21">
      <c r="A2235" s="48"/>
    </row>
    <row r="2236" ht="21">
      <c r="A2236" s="48"/>
    </row>
    <row r="2237" ht="21">
      <c r="A2237" s="48"/>
    </row>
    <row r="2238" ht="21">
      <c r="A2238" s="48"/>
    </row>
    <row r="2239" ht="21">
      <c r="A2239" s="48"/>
    </row>
    <row r="2240" ht="21">
      <c r="A2240" s="48"/>
    </row>
    <row r="2241" ht="21">
      <c r="A2241" s="48"/>
    </row>
    <row r="2242" ht="21">
      <c r="A2242" s="48"/>
    </row>
    <row r="2243" ht="21">
      <c r="A2243" s="48"/>
    </row>
    <row r="2244" ht="21">
      <c r="A2244" s="48"/>
    </row>
    <row r="2245" ht="21">
      <c r="A2245" s="48"/>
    </row>
    <row r="2246" ht="21">
      <c r="A2246" s="48"/>
    </row>
    <row r="2247" ht="21">
      <c r="A2247" s="48"/>
    </row>
    <row r="2248" ht="21">
      <c r="A2248" s="48"/>
    </row>
    <row r="2249" ht="21">
      <c r="A2249" s="48"/>
    </row>
    <row r="2250" ht="21">
      <c r="A2250" s="48"/>
    </row>
    <row r="2251" ht="21">
      <c r="A2251" s="48"/>
    </row>
    <row r="2252" ht="21">
      <c r="A2252" s="48"/>
    </row>
    <row r="2253" ht="21">
      <c r="A2253" s="48"/>
    </row>
    <row r="2254" ht="21">
      <c r="A2254" s="48"/>
    </row>
    <row r="2255" ht="21">
      <c r="A2255" s="48"/>
    </row>
    <row r="2256" ht="21">
      <c r="A2256" s="48"/>
    </row>
    <row r="2257" ht="21">
      <c r="A2257" s="48"/>
    </row>
    <row r="2258" ht="21">
      <c r="A2258" s="48"/>
    </row>
    <row r="2259" ht="21">
      <c r="A2259" s="48"/>
    </row>
    <row r="2260" ht="21">
      <c r="A2260" s="48"/>
    </row>
    <row r="2261" ht="21">
      <c r="A2261" s="48"/>
    </row>
    <row r="2262" ht="21">
      <c r="A2262" s="48"/>
    </row>
    <row r="2263" ht="21">
      <c r="A2263" s="48"/>
    </row>
    <row r="2264" ht="21">
      <c r="A2264" s="48"/>
    </row>
    <row r="2265" ht="21">
      <c r="A2265" s="48"/>
    </row>
    <row r="2266" ht="21">
      <c r="A2266" s="48"/>
    </row>
    <row r="2267" ht="21">
      <c r="A2267" s="48"/>
    </row>
    <row r="2268" ht="21">
      <c r="A2268" s="48"/>
    </row>
    <row r="2269" ht="21">
      <c r="A2269" s="48"/>
    </row>
    <row r="2270" ht="21">
      <c r="A2270" s="48"/>
    </row>
    <row r="2271" ht="21">
      <c r="A2271" s="48"/>
    </row>
    <row r="2272" ht="21">
      <c r="A2272" s="48"/>
    </row>
    <row r="2273" ht="21">
      <c r="A2273" s="48"/>
    </row>
    <row r="2274" ht="21">
      <c r="A2274" s="48"/>
    </row>
    <row r="2275" ht="21">
      <c r="A2275" s="48"/>
    </row>
    <row r="2276" ht="21">
      <c r="A2276" s="48"/>
    </row>
    <row r="2277" ht="21">
      <c r="A2277" s="48"/>
    </row>
    <row r="2278" ht="21">
      <c r="A2278" s="48"/>
    </row>
    <row r="2279" ht="21">
      <c r="A2279" s="48"/>
    </row>
    <row r="2280" ht="21">
      <c r="A2280" s="48"/>
    </row>
    <row r="2281" ht="21">
      <c r="A2281" s="48"/>
    </row>
    <row r="2282" ht="21">
      <c r="A2282" s="48"/>
    </row>
    <row r="2283" ht="21">
      <c r="A2283" s="48"/>
    </row>
    <row r="2284" ht="21">
      <c r="A2284" s="48"/>
    </row>
    <row r="2285" ht="21">
      <c r="A2285" s="48"/>
    </row>
    <row r="2286" ht="21">
      <c r="A2286" s="48"/>
    </row>
    <row r="2287" ht="21">
      <c r="A2287" s="48"/>
    </row>
    <row r="2288" ht="21">
      <c r="A2288" s="48"/>
    </row>
    <row r="2289" ht="21">
      <c r="A2289" s="48"/>
    </row>
    <row r="2290" ht="21">
      <c r="A2290" s="48"/>
    </row>
    <row r="2291" ht="21">
      <c r="A2291" s="48"/>
    </row>
    <row r="2292" ht="21">
      <c r="A2292" s="48"/>
    </row>
    <row r="2293" ht="21">
      <c r="A2293" s="48"/>
    </row>
    <row r="2294" ht="21">
      <c r="A2294" s="48"/>
    </row>
    <row r="2295" ht="21">
      <c r="A2295" s="48"/>
    </row>
    <row r="2296" ht="21">
      <c r="A2296" s="48"/>
    </row>
    <row r="2297" ht="21">
      <c r="A2297" s="48"/>
    </row>
    <row r="2298" ht="21">
      <c r="A2298" s="48"/>
    </row>
    <row r="2299" ht="21">
      <c r="A2299" s="48"/>
    </row>
    <row r="2300" ht="21">
      <c r="A2300" s="48"/>
    </row>
    <row r="2301" ht="21">
      <c r="A2301" s="48"/>
    </row>
    <row r="2302" ht="21">
      <c r="A2302" s="48"/>
    </row>
    <row r="2303" ht="21">
      <c r="A2303" s="48"/>
    </row>
    <row r="2304" ht="21">
      <c r="A2304" s="48"/>
    </row>
    <row r="2305" ht="21">
      <c r="A2305" s="48"/>
    </row>
    <row r="2306" ht="21">
      <c r="A2306" s="48"/>
    </row>
    <row r="2307" ht="21">
      <c r="A2307" s="48"/>
    </row>
    <row r="2308" ht="21">
      <c r="A2308" s="48"/>
    </row>
    <row r="2309" ht="21">
      <c r="A2309" s="48"/>
    </row>
    <row r="2310" ht="21">
      <c r="A2310" s="48"/>
    </row>
    <row r="2311" ht="21">
      <c r="A2311" s="48"/>
    </row>
    <row r="2312" ht="21">
      <c r="A2312" s="48"/>
    </row>
    <row r="2313" ht="21">
      <c r="A2313" s="48"/>
    </row>
    <row r="2314" ht="21">
      <c r="A2314" s="48"/>
    </row>
    <row r="2315" ht="21">
      <c r="A2315" s="48"/>
    </row>
    <row r="2316" ht="21">
      <c r="A2316" s="48"/>
    </row>
    <row r="2317" ht="21">
      <c r="A2317" s="48"/>
    </row>
    <row r="2318" ht="21">
      <c r="A2318" s="48"/>
    </row>
    <row r="2319" ht="21">
      <c r="A2319" s="48"/>
    </row>
    <row r="2320" ht="21">
      <c r="A2320" s="48"/>
    </row>
    <row r="2321" ht="21">
      <c r="A2321" s="48"/>
    </row>
    <row r="2322" ht="21">
      <c r="A2322" s="48"/>
    </row>
    <row r="2323" ht="21">
      <c r="A2323" s="48"/>
    </row>
    <row r="2324" ht="21">
      <c r="A2324" s="48"/>
    </row>
    <row r="2325" ht="21">
      <c r="A2325" s="48"/>
    </row>
    <row r="2326" ht="21">
      <c r="A2326" s="48"/>
    </row>
    <row r="2327" ht="21">
      <c r="A2327" s="48"/>
    </row>
    <row r="2328" ht="21">
      <c r="A2328" s="48"/>
    </row>
    <row r="2329" ht="21">
      <c r="A2329" s="48"/>
    </row>
    <row r="2330" ht="21">
      <c r="A2330" s="48"/>
    </row>
    <row r="2331" ht="21">
      <c r="A2331" s="48"/>
    </row>
    <row r="2332" ht="21">
      <c r="A2332" s="48"/>
    </row>
    <row r="2333" ht="21">
      <c r="A2333" s="48"/>
    </row>
    <row r="2334" ht="21">
      <c r="A2334" s="48"/>
    </row>
    <row r="2335" ht="21">
      <c r="A2335" s="48"/>
    </row>
    <row r="2336" ht="21">
      <c r="A2336" s="48"/>
    </row>
    <row r="2337" ht="21">
      <c r="A2337" s="48"/>
    </row>
    <row r="2338" ht="21">
      <c r="A2338" s="48"/>
    </row>
    <row r="2339" ht="21">
      <c r="A2339" s="48"/>
    </row>
    <row r="2340" ht="21">
      <c r="A2340" s="48"/>
    </row>
    <row r="2341" ht="21">
      <c r="A2341" s="48"/>
    </row>
    <row r="2342" ht="21">
      <c r="A2342" s="48"/>
    </row>
    <row r="2343" ht="21">
      <c r="A2343" s="48"/>
    </row>
    <row r="2344" ht="21">
      <c r="A2344" s="48"/>
    </row>
    <row r="2345" ht="21">
      <c r="A2345" s="48"/>
    </row>
    <row r="2346" ht="21">
      <c r="A2346" s="48"/>
    </row>
    <row r="2347" ht="21">
      <c r="A2347" s="48"/>
    </row>
    <row r="2348" ht="21">
      <c r="A2348" s="48"/>
    </row>
    <row r="2349" ht="21">
      <c r="A2349" s="48"/>
    </row>
    <row r="2350" ht="21">
      <c r="A2350" s="48"/>
    </row>
    <row r="2351" ht="21">
      <c r="A2351" s="48"/>
    </row>
    <row r="2352" ht="21">
      <c r="A2352" s="48"/>
    </row>
    <row r="2353" ht="21">
      <c r="A2353" s="48"/>
    </row>
    <row r="2354" ht="21">
      <c r="A2354" s="48"/>
    </row>
    <row r="2355" ht="21">
      <c r="A2355" s="48"/>
    </row>
    <row r="2356" ht="21">
      <c r="A2356" s="48"/>
    </row>
    <row r="2357" ht="21">
      <c r="A2357" s="48"/>
    </row>
    <row r="2358" ht="21">
      <c r="A2358" s="48"/>
    </row>
    <row r="2359" ht="21">
      <c r="A2359" s="48"/>
    </row>
    <row r="2360" ht="21">
      <c r="A2360" s="48"/>
    </row>
    <row r="2361" ht="21">
      <c r="A2361" s="48"/>
    </row>
    <row r="2362" ht="21">
      <c r="A2362" s="48"/>
    </row>
    <row r="2363" ht="21">
      <c r="A2363" s="48"/>
    </row>
    <row r="2364" ht="21">
      <c r="A2364" s="48"/>
    </row>
    <row r="2365" ht="21">
      <c r="A2365" s="48"/>
    </row>
    <row r="2366" ht="21">
      <c r="A2366" s="48"/>
    </row>
    <row r="2367" ht="21">
      <c r="A2367" s="48"/>
    </row>
    <row r="2368" ht="21">
      <c r="A2368" s="48"/>
    </row>
    <row r="2369" ht="21">
      <c r="A2369" s="48"/>
    </row>
    <row r="2370" ht="21">
      <c r="A2370" s="48"/>
    </row>
    <row r="2371" ht="21">
      <c r="A2371" s="48"/>
    </row>
    <row r="2372" ht="21">
      <c r="A2372" s="48"/>
    </row>
    <row r="2373" ht="21">
      <c r="A2373" s="48"/>
    </row>
    <row r="2374" ht="21">
      <c r="A2374" s="48"/>
    </row>
    <row r="2375" ht="21">
      <c r="A2375" s="48"/>
    </row>
    <row r="2376" ht="21">
      <c r="A2376" s="48"/>
    </row>
    <row r="2377" ht="21">
      <c r="A2377" s="48"/>
    </row>
    <row r="2378" ht="21">
      <c r="A2378" s="48"/>
    </row>
    <row r="2379" ht="21">
      <c r="A2379" s="48"/>
    </row>
    <row r="2380" ht="21">
      <c r="A2380" s="48"/>
    </row>
    <row r="2381" ht="21">
      <c r="A2381" s="48"/>
    </row>
    <row r="2382" ht="21">
      <c r="A2382" s="48"/>
    </row>
    <row r="2383" ht="21">
      <c r="A2383" s="48"/>
    </row>
    <row r="2384" ht="21">
      <c r="A2384" s="48"/>
    </row>
    <row r="2385" ht="21">
      <c r="A2385" s="48"/>
    </row>
    <row r="2386" ht="21">
      <c r="A2386" s="48"/>
    </row>
    <row r="2387" ht="21">
      <c r="A2387" s="48"/>
    </row>
    <row r="2388" ht="21">
      <c r="A2388" s="48"/>
    </row>
    <row r="2389" ht="21">
      <c r="A2389" s="48"/>
    </row>
    <row r="2390" ht="21">
      <c r="A2390" s="48"/>
    </row>
    <row r="2391" ht="21">
      <c r="A2391" s="48"/>
    </row>
    <row r="2392" ht="21">
      <c r="A2392" s="48"/>
    </row>
    <row r="2393" ht="21">
      <c r="A2393" s="48"/>
    </row>
    <row r="2394" ht="21">
      <c r="A2394" s="48"/>
    </row>
    <row r="2395" ht="21">
      <c r="A2395" s="48"/>
    </row>
    <row r="2396" ht="21">
      <c r="A2396" s="48"/>
    </row>
    <row r="2397" ht="21">
      <c r="A2397" s="48"/>
    </row>
    <row r="2398" ht="21">
      <c r="A2398" s="48"/>
    </row>
    <row r="2399" ht="21">
      <c r="A2399" s="48"/>
    </row>
    <row r="2400" ht="21">
      <c r="A2400" s="48"/>
    </row>
    <row r="2401" ht="21">
      <c r="A2401" s="48"/>
    </row>
    <row r="2402" ht="21">
      <c r="A2402" s="48"/>
    </row>
    <row r="2403" ht="21">
      <c r="A2403" s="48"/>
    </row>
    <row r="2404" ht="21">
      <c r="A2404" s="48"/>
    </row>
    <row r="2405" ht="21">
      <c r="A2405" s="48"/>
    </row>
    <row r="2406" ht="21">
      <c r="A2406" s="48"/>
    </row>
    <row r="2407" ht="21">
      <c r="A2407" s="48"/>
    </row>
    <row r="2408" ht="21">
      <c r="A2408" s="48"/>
    </row>
    <row r="2409" ht="21">
      <c r="A2409" s="48"/>
    </row>
    <row r="2410" ht="21">
      <c r="A2410" s="48"/>
    </row>
    <row r="2411" ht="21">
      <c r="A2411" s="48"/>
    </row>
    <row r="2412" ht="21">
      <c r="A2412" s="48"/>
    </row>
    <row r="2413" ht="21">
      <c r="A2413" s="48"/>
    </row>
    <row r="2414" ht="21">
      <c r="A2414" s="48"/>
    </row>
    <row r="2415" ht="21">
      <c r="A2415" s="48"/>
    </row>
    <row r="2416" ht="21">
      <c r="A2416" s="48"/>
    </row>
    <row r="2417" ht="21">
      <c r="A2417" s="48"/>
    </row>
    <row r="2418" ht="21">
      <c r="A2418" s="48"/>
    </row>
    <row r="2419" ht="21">
      <c r="A2419" s="48"/>
    </row>
    <row r="2420" ht="21">
      <c r="A2420" s="48"/>
    </row>
    <row r="2421" ht="21">
      <c r="A2421" s="48"/>
    </row>
    <row r="2422" ht="21">
      <c r="A2422" s="48"/>
    </row>
    <row r="2423" ht="21">
      <c r="A2423" s="48"/>
    </row>
    <row r="2424" ht="21">
      <c r="A2424" s="48"/>
    </row>
    <row r="2425" ht="21">
      <c r="A2425" s="48"/>
    </row>
    <row r="2426" ht="21">
      <c r="A2426" s="48"/>
    </row>
    <row r="2427" ht="21">
      <c r="A2427" s="48"/>
    </row>
    <row r="2428" ht="21">
      <c r="A2428" s="48"/>
    </row>
    <row r="2429" ht="21">
      <c r="A2429" s="48"/>
    </row>
    <row r="2430" ht="21">
      <c r="A2430" s="48"/>
    </row>
    <row r="2431" ht="21">
      <c r="A2431" s="48"/>
    </row>
    <row r="2432" ht="21">
      <c r="A2432" s="48"/>
    </row>
    <row r="2433" ht="21">
      <c r="A2433" s="48"/>
    </row>
    <row r="2434" ht="21">
      <c r="A2434" s="48"/>
    </row>
    <row r="2435" ht="21">
      <c r="A2435" s="48"/>
    </row>
    <row r="2436" ht="21">
      <c r="A2436" s="48"/>
    </row>
    <row r="2437" ht="21">
      <c r="A2437" s="48"/>
    </row>
    <row r="2438" ht="21">
      <c r="A2438" s="48"/>
    </row>
    <row r="2439" ht="21">
      <c r="A2439" s="48"/>
    </row>
    <row r="2440" ht="21">
      <c r="A2440" s="48"/>
    </row>
    <row r="2441" ht="21">
      <c r="A2441" s="48"/>
    </row>
    <row r="2442" ht="21">
      <c r="A2442" s="48"/>
    </row>
    <row r="2443" ht="21">
      <c r="A2443" s="48"/>
    </row>
    <row r="2444" ht="21">
      <c r="A2444" s="48"/>
    </row>
    <row r="2445" ht="21">
      <c r="A2445" s="48"/>
    </row>
    <row r="2446" ht="21">
      <c r="A2446" s="48"/>
    </row>
    <row r="2447" ht="21">
      <c r="A2447" s="48"/>
    </row>
    <row r="2448" ht="21">
      <c r="A2448" s="48"/>
    </row>
    <row r="2449" ht="21">
      <c r="A2449" s="48"/>
    </row>
    <row r="2450" ht="21">
      <c r="A2450" s="48"/>
    </row>
    <row r="2451" ht="21">
      <c r="A2451" s="48"/>
    </row>
    <row r="2452" ht="21">
      <c r="A2452" s="48"/>
    </row>
    <row r="2453" ht="21">
      <c r="A2453" s="48"/>
    </row>
    <row r="2454" ht="21">
      <c r="A2454" s="48"/>
    </row>
    <row r="2455" ht="21">
      <c r="A2455" s="48"/>
    </row>
    <row r="2456" ht="21">
      <c r="A2456" s="48"/>
    </row>
    <row r="2457" ht="21">
      <c r="A2457" s="48"/>
    </row>
    <row r="2458" ht="21">
      <c r="A2458" s="48"/>
    </row>
    <row r="2459" ht="21">
      <c r="A2459" s="48"/>
    </row>
    <row r="2460" ht="21">
      <c r="A2460" s="48"/>
    </row>
    <row r="2461" ht="21">
      <c r="A2461" s="48"/>
    </row>
    <row r="2462" ht="21">
      <c r="A2462" s="48"/>
    </row>
    <row r="2463" ht="21">
      <c r="A2463" s="48"/>
    </row>
    <row r="2464" ht="21">
      <c r="A2464" s="48"/>
    </row>
    <row r="2465" ht="21">
      <c r="A2465" s="48"/>
    </row>
    <row r="2466" ht="21">
      <c r="A2466" s="48"/>
    </row>
    <row r="2467" ht="21">
      <c r="A2467" s="48"/>
    </row>
    <row r="2468" ht="21">
      <c r="A2468" s="48"/>
    </row>
    <row r="2469" ht="21">
      <c r="A2469" s="48"/>
    </row>
    <row r="2470" ht="21">
      <c r="A2470" s="48"/>
    </row>
    <row r="2471" ht="21">
      <c r="A2471" s="48"/>
    </row>
    <row r="2472" ht="21">
      <c r="A2472" s="48"/>
    </row>
    <row r="2473" ht="21">
      <c r="A2473" s="48"/>
    </row>
    <row r="2474" ht="21">
      <c r="A2474" s="48"/>
    </row>
    <row r="2475" ht="21">
      <c r="A2475" s="48"/>
    </row>
    <row r="2476" ht="21">
      <c r="A2476" s="48"/>
    </row>
    <row r="2477" ht="21">
      <c r="A2477" s="48"/>
    </row>
    <row r="2478" ht="21">
      <c r="A2478" s="48"/>
    </row>
    <row r="2479" ht="21">
      <c r="A2479" s="48"/>
    </row>
    <row r="2480" ht="21">
      <c r="A2480" s="48"/>
    </row>
    <row r="2481" ht="21">
      <c r="A2481" s="48"/>
    </row>
    <row r="2482" ht="21">
      <c r="A2482" s="48"/>
    </row>
    <row r="2483" ht="21">
      <c r="A2483" s="48"/>
    </row>
    <row r="2484" ht="21">
      <c r="A2484" s="48"/>
    </row>
    <row r="2485" ht="21">
      <c r="A2485" s="48"/>
    </row>
    <row r="2486" ht="21">
      <c r="A2486" s="48"/>
    </row>
    <row r="2487" ht="21">
      <c r="A2487" s="48"/>
    </row>
    <row r="2488" ht="21">
      <c r="A2488" s="48"/>
    </row>
    <row r="2489" ht="21">
      <c r="A2489" s="48"/>
    </row>
    <row r="2490" ht="21">
      <c r="A2490" s="48"/>
    </row>
    <row r="2491" ht="21">
      <c r="A2491" s="48"/>
    </row>
    <row r="2492" ht="21">
      <c r="A2492" s="48"/>
    </row>
    <row r="2493" ht="21">
      <c r="A2493" s="48"/>
    </row>
    <row r="2494" ht="21">
      <c r="A2494" s="48"/>
    </row>
    <row r="2495" ht="21">
      <c r="A2495" s="48"/>
    </row>
    <row r="2496" ht="21">
      <c r="A2496" s="48"/>
    </row>
    <row r="2497" ht="21">
      <c r="A2497" s="48"/>
    </row>
    <row r="2498" ht="21">
      <c r="A2498" s="48"/>
    </row>
    <row r="2499" ht="21">
      <c r="A2499" s="48"/>
    </row>
    <row r="2500" ht="21">
      <c r="A2500" s="48"/>
    </row>
    <row r="2501" ht="21">
      <c r="A2501" s="48"/>
    </row>
    <row r="2502" ht="21">
      <c r="A2502" s="48"/>
    </row>
    <row r="2503" ht="21">
      <c r="A2503" s="48"/>
    </row>
    <row r="2504" ht="21">
      <c r="A2504" s="48"/>
    </row>
    <row r="2505" ht="21">
      <c r="A2505" s="48"/>
    </row>
    <row r="2506" ht="21">
      <c r="A2506" s="48"/>
    </row>
    <row r="2507" ht="21">
      <c r="A2507" s="48"/>
    </row>
    <row r="2508" ht="21">
      <c r="A2508" s="48"/>
    </row>
    <row r="2509" ht="21">
      <c r="A2509" s="48"/>
    </row>
    <row r="2510" ht="21">
      <c r="A2510" s="48"/>
    </row>
    <row r="2511" ht="21">
      <c r="A2511" s="48"/>
    </row>
    <row r="2512" ht="21">
      <c r="A2512" s="48"/>
    </row>
    <row r="2513" ht="21">
      <c r="A2513" s="48"/>
    </row>
    <row r="2514" ht="21">
      <c r="A2514" s="48"/>
    </row>
    <row r="2515" ht="21">
      <c r="A2515" s="48"/>
    </row>
    <row r="2516" ht="21">
      <c r="A2516" s="48"/>
    </row>
    <row r="2517" ht="21">
      <c r="A2517" s="48"/>
    </row>
    <row r="2518" ht="21">
      <c r="A2518" s="48"/>
    </row>
    <row r="2519" ht="21">
      <c r="A2519" s="48"/>
    </row>
    <row r="2520" ht="21">
      <c r="A2520" s="48"/>
    </row>
    <row r="2521" ht="21">
      <c r="A2521" s="48"/>
    </row>
    <row r="2522" ht="21">
      <c r="A2522" s="48"/>
    </row>
    <row r="2523" ht="21">
      <c r="A2523" s="48"/>
    </row>
    <row r="2524" ht="21">
      <c r="A2524" s="48"/>
    </row>
    <row r="2525" ht="21">
      <c r="A2525" s="48"/>
    </row>
    <row r="2526" ht="21">
      <c r="A2526" s="48"/>
    </row>
    <row r="2527" ht="21">
      <c r="A2527" s="48"/>
    </row>
    <row r="2528" ht="21">
      <c r="A2528" s="48"/>
    </row>
    <row r="2529" ht="21">
      <c r="A2529" s="48"/>
    </row>
    <row r="2530" ht="21">
      <c r="A2530" s="48"/>
    </row>
    <row r="2531" ht="21">
      <c r="A2531" s="48"/>
    </row>
    <row r="2532" ht="21">
      <c r="A2532" s="48"/>
    </row>
    <row r="2533" ht="21">
      <c r="A2533" s="48"/>
    </row>
    <row r="2534" ht="21">
      <c r="A2534" s="48"/>
    </row>
    <row r="2535" ht="21">
      <c r="A2535" s="48"/>
    </row>
    <row r="2536" ht="21">
      <c r="A2536" s="48"/>
    </row>
    <row r="2537" ht="21">
      <c r="A2537" s="48"/>
    </row>
    <row r="2538" ht="21">
      <c r="A2538" s="48"/>
    </row>
    <row r="2539" ht="21">
      <c r="A2539" s="48"/>
    </row>
    <row r="2540" ht="21">
      <c r="A2540" s="48"/>
    </row>
    <row r="2541" ht="21">
      <c r="A2541" s="48"/>
    </row>
    <row r="2542" ht="21">
      <c r="A2542" s="48"/>
    </row>
    <row r="2543" ht="21">
      <c r="A2543" s="48"/>
    </row>
    <row r="2544" ht="21">
      <c r="A2544" s="48"/>
    </row>
    <row r="2545" ht="21">
      <c r="A2545" s="48"/>
    </row>
    <row r="2546" ht="21">
      <c r="A2546" s="48"/>
    </row>
    <row r="2547" ht="21">
      <c r="A2547" s="48"/>
    </row>
    <row r="2548" ht="21">
      <c r="A2548" s="48"/>
    </row>
    <row r="2549" ht="21">
      <c r="A2549" s="48"/>
    </row>
    <row r="2550" ht="21">
      <c r="A2550" s="48"/>
    </row>
    <row r="2551" ht="21">
      <c r="A2551" s="48"/>
    </row>
    <row r="2552" ht="21">
      <c r="A2552" s="48"/>
    </row>
    <row r="2553" ht="21">
      <c r="A2553" s="48"/>
    </row>
    <row r="2554" ht="21">
      <c r="A2554" s="48"/>
    </row>
    <row r="2555" ht="21">
      <c r="A2555" s="48"/>
    </row>
    <row r="2556" ht="21">
      <c r="A2556" s="48"/>
    </row>
    <row r="2557" ht="21">
      <c r="A2557" s="48"/>
    </row>
    <row r="2558" ht="21">
      <c r="A2558" s="48"/>
    </row>
    <row r="2559" ht="21">
      <c r="A2559" s="48"/>
    </row>
    <row r="2560" ht="21">
      <c r="A2560" s="48"/>
    </row>
    <row r="2561" ht="21">
      <c r="A2561" s="48"/>
    </row>
    <row r="2562" ht="21">
      <c r="A2562" s="48"/>
    </row>
    <row r="2563" ht="21">
      <c r="A2563" s="48"/>
    </row>
    <row r="2564" ht="21">
      <c r="A2564" s="48"/>
    </row>
    <row r="2565" ht="21">
      <c r="A2565" s="48"/>
    </row>
    <row r="2566" ht="21">
      <c r="A2566" s="48"/>
    </row>
    <row r="2567" ht="21">
      <c r="A2567" s="48"/>
    </row>
    <row r="2568" ht="21">
      <c r="A2568" s="48"/>
    </row>
    <row r="2569" ht="21">
      <c r="A2569" s="48"/>
    </row>
    <row r="2570" ht="21">
      <c r="A2570" s="48"/>
    </row>
    <row r="2571" ht="21">
      <c r="A2571" s="48"/>
    </row>
    <row r="2572" ht="21">
      <c r="A2572" s="48"/>
    </row>
    <row r="2573" ht="21">
      <c r="A2573" s="48"/>
    </row>
    <row r="2574" ht="21">
      <c r="A2574" s="48"/>
    </row>
    <row r="2575" ht="21">
      <c r="A2575" s="48"/>
    </row>
    <row r="2576" ht="21">
      <c r="A2576" s="48"/>
    </row>
    <row r="2577" ht="21">
      <c r="A2577" s="48"/>
    </row>
    <row r="2578" ht="21">
      <c r="A2578" s="48"/>
    </row>
    <row r="2579" ht="21">
      <c r="A2579" s="48"/>
    </row>
    <row r="2580" ht="21">
      <c r="A2580" s="48"/>
    </row>
    <row r="2581" ht="21">
      <c r="A2581" s="48"/>
    </row>
    <row r="2582" ht="21">
      <c r="A2582" s="48"/>
    </row>
    <row r="2583" ht="21">
      <c r="A2583" s="48"/>
    </row>
    <row r="2584" ht="21">
      <c r="A2584" s="48"/>
    </row>
    <row r="2585" ht="21">
      <c r="A2585" s="48"/>
    </row>
    <row r="2586" ht="21">
      <c r="A2586" s="48"/>
    </row>
    <row r="2587" ht="21">
      <c r="A2587" s="48"/>
    </row>
    <row r="2588" ht="21">
      <c r="A2588" s="48"/>
    </row>
    <row r="2589" ht="21">
      <c r="A2589" s="48"/>
    </row>
    <row r="2590" ht="21">
      <c r="A2590" s="48"/>
    </row>
    <row r="2591" ht="21">
      <c r="A2591" s="48"/>
    </row>
    <row r="2592" ht="21">
      <c r="A2592" s="48"/>
    </row>
    <row r="2593" ht="21">
      <c r="A2593" s="48"/>
    </row>
    <row r="2594" ht="21">
      <c r="A2594" s="48"/>
    </row>
    <row r="2595" ht="21">
      <c r="A2595" s="48"/>
    </row>
    <row r="2596" ht="21">
      <c r="A2596" s="48"/>
    </row>
    <row r="2597" ht="21">
      <c r="A2597" s="48"/>
    </row>
    <row r="2598" ht="21">
      <c r="A2598" s="48"/>
    </row>
    <row r="2599" ht="21">
      <c r="A2599" s="48"/>
    </row>
    <row r="2600" ht="21">
      <c r="A2600" s="48"/>
    </row>
    <row r="2601" ht="21">
      <c r="A2601" s="48"/>
    </row>
    <row r="2602" ht="21">
      <c r="A2602" s="48"/>
    </row>
    <row r="2603" ht="21">
      <c r="A2603" s="48"/>
    </row>
    <row r="2604" ht="21">
      <c r="A2604" s="48"/>
    </row>
    <row r="2605" ht="21">
      <c r="A2605" s="48"/>
    </row>
    <row r="2606" ht="21">
      <c r="A2606" s="48"/>
    </row>
    <row r="2607" ht="21">
      <c r="A2607" s="48"/>
    </row>
    <row r="2608" ht="21">
      <c r="A2608" s="48"/>
    </row>
    <row r="2609" ht="21">
      <c r="A2609" s="48"/>
    </row>
    <row r="2610" ht="21">
      <c r="A2610" s="48"/>
    </row>
    <row r="2611" ht="21">
      <c r="A2611" s="48"/>
    </row>
    <row r="2612" ht="21">
      <c r="A2612" s="48"/>
    </row>
    <row r="2613" ht="21">
      <c r="A2613" s="48"/>
    </row>
    <row r="2614" ht="21">
      <c r="A2614" s="48"/>
    </row>
    <row r="2615" ht="21">
      <c r="A2615" s="48"/>
    </row>
    <row r="2616" ht="21">
      <c r="A2616" s="48"/>
    </row>
    <row r="2617" ht="21">
      <c r="A2617" s="48"/>
    </row>
    <row r="2618" ht="21">
      <c r="A2618" s="48"/>
    </row>
    <row r="2619" ht="21">
      <c r="A2619" s="48"/>
    </row>
    <row r="2620" ht="21">
      <c r="A2620" s="48"/>
    </row>
    <row r="2621" ht="21">
      <c r="A2621" s="48"/>
    </row>
    <row r="2622" ht="21">
      <c r="A2622" s="48"/>
    </row>
    <row r="2623" ht="21">
      <c r="A2623" s="48"/>
    </row>
    <row r="2624" ht="21">
      <c r="A2624" s="48"/>
    </row>
    <row r="2625" ht="21">
      <c r="A2625" s="48"/>
    </row>
    <row r="2626" ht="21">
      <c r="A2626" s="48"/>
    </row>
    <row r="2627" ht="21">
      <c r="A2627" s="48"/>
    </row>
    <row r="2628" ht="21">
      <c r="A2628" s="48"/>
    </row>
    <row r="2629" ht="21">
      <c r="A2629" s="48"/>
    </row>
    <row r="2630" ht="21">
      <c r="A2630" s="48"/>
    </row>
    <row r="2631" ht="21">
      <c r="A2631" s="48"/>
    </row>
    <row r="2632" ht="21">
      <c r="A2632" s="48"/>
    </row>
    <row r="2633" ht="21">
      <c r="A2633" s="48"/>
    </row>
    <row r="2634" ht="21">
      <c r="A2634" s="48"/>
    </row>
    <row r="2635" ht="21">
      <c r="A2635" s="48"/>
    </row>
    <row r="2636" ht="21">
      <c r="A2636" s="48"/>
    </row>
    <row r="2637" ht="21">
      <c r="A2637" s="48"/>
    </row>
    <row r="2638" ht="21">
      <c r="A2638" s="48"/>
    </row>
    <row r="2639" ht="21">
      <c r="A2639" s="48"/>
    </row>
    <row r="2640" ht="21">
      <c r="A2640" s="48"/>
    </row>
    <row r="2641" ht="21">
      <c r="A2641" s="48"/>
    </row>
    <row r="2642" ht="21">
      <c r="A2642" s="48"/>
    </row>
    <row r="2643" ht="21">
      <c r="A2643" s="48"/>
    </row>
    <row r="2644" ht="21">
      <c r="A2644" s="48"/>
    </row>
    <row r="2645" ht="21">
      <c r="A2645" s="48"/>
    </row>
    <row r="2646" ht="21">
      <c r="A2646" s="48"/>
    </row>
    <row r="2647" ht="21">
      <c r="A2647" s="48"/>
    </row>
    <row r="2648" ht="21">
      <c r="A2648" s="48"/>
    </row>
    <row r="2649" ht="21">
      <c r="A2649" s="48"/>
    </row>
    <row r="2650" ht="21">
      <c r="A2650" s="48"/>
    </row>
    <row r="2651" ht="21">
      <c r="A2651" s="48"/>
    </row>
    <row r="2652" ht="21">
      <c r="A2652" s="48"/>
    </row>
    <row r="2653" ht="21">
      <c r="A2653" s="48"/>
    </row>
    <row r="2654" ht="21">
      <c r="A2654" s="48"/>
    </row>
    <row r="2655" ht="21">
      <c r="A2655" s="48"/>
    </row>
    <row r="2656" ht="21">
      <c r="A2656" s="48"/>
    </row>
    <row r="2657" ht="21">
      <c r="A2657" s="48"/>
    </row>
    <row r="2658" ht="21">
      <c r="A2658" s="48"/>
    </row>
    <row r="2659" ht="21">
      <c r="A2659" s="48"/>
    </row>
    <row r="2660" ht="21">
      <c r="A2660" s="48"/>
    </row>
    <row r="2661" ht="21">
      <c r="A2661" s="48"/>
    </row>
    <row r="2662" ht="21">
      <c r="A2662" s="48"/>
    </row>
    <row r="2663" ht="21">
      <c r="A2663" s="48"/>
    </row>
    <row r="2664" ht="21">
      <c r="A2664" s="48"/>
    </row>
    <row r="2665" ht="21">
      <c r="A2665" s="48"/>
    </row>
    <row r="2666" ht="21">
      <c r="A2666" s="48"/>
    </row>
    <row r="2667" ht="21">
      <c r="A2667" s="48"/>
    </row>
    <row r="2668" ht="21">
      <c r="A2668" s="48"/>
    </row>
    <row r="2669" ht="21">
      <c r="A2669" s="48"/>
    </row>
    <row r="2670" ht="21">
      <c r="A2670" s="48"/>
    </row>
    <row r="2671" ht="21">
      <c r="A2671" s="48"/>
    </row>
    <row r="2672" ht="21">
      <c r="A2672" s="48"/>
    </row>
    <row r="2673" ht="21">
      <c r="A2673" s="48"/>
    </row>
    <row r="2674" ht="21">
      <c r="A2674" s="48"/>
    </row>
    <row r="2675" ht="21">
      <c r="A2675" s="48"/>
    </row>
    <row r="2676" ht="21">
      <c r="A2676" s="48"/>
    </row>
    <row r="2677" ht="21">
      <c r="A2677" s="48"/>
    </row>
    <row r="2678" ht="21">
      <c r="A2678" s="48"/>
    </row>
    <row r="2679" ht="21">
      <c r="A2679" s="48"/>
    </row>
    <row r="2680" ht="21">
      <c r="A2680" s="48"/>
    </row>
    <row r="2681" ht="21">
      <c r="A2681" s="48"/>
    </row>
    <row r="2682" ht="21">
      <c r="A2682" s="48"/>
    </row>
    <row r="2683" ht="21">
      <c r="A2683" s="48"/>
    </row>
    <row r="2684" ht="21">
      <c r="A2684" s="48"/>
    </row>
    <row r="2685" ht="21">
      <c r="A2685" s="48"/>
    </row>
    <row r="2686" ht="21">
      <c r="A2686" s="48"/>
    </row>
    <row r="2687" ht="21">
      <c r="A2687" s="48"/>
    </row>
    <row r="2688" ht="21">
      <c r="A2688" s="48"/>
    </row>
    <row r="2689" ht="21">
      <c r="A2689" s="48"/>
    </row>
    <row r="2690" ht="21">
      <c r="A2690" s="48"/>
    </row>
    <row r="2691" ht="21">
      <c r="A2691" s="48"/>
    </row>
    <row r="2692" ht="21">
      <c r="A2692" s="48"/>
    </row>
    <row r="2693" ht="21">
      <c r="A2693" s="48"/>
    </row>
    <row r="2694" ht="21">
      <c r="A2694" s="48"/>
    </row>
    <row r="2695" ht="21">
      <c r="A2695" s="48"/>
    </row>
    <row r="2696" ht="21">
      <c r="A2696" s="48"/>
    </row>
    <row r="2697" ht="21">
      <c r="A2697" s="48"/>
    </row>
    <row r="2698" ht="21">
      <c r="A2698" s="48"/>
    </row>
    <row r="2699" ht="21">
      <c r="A2699" s="48"/>
    </row>
    <row r="2700" ht="21">
      <c r="A2700" s="48"/>
    </row>
    <row r="2701" ht="21">
      <c r="A2701" s="48"/>
    </row>
    <row r="2702" ht="21">
      <c r="A2702" s="48"/>
    </row>
    <row r="2703" ht="21">
      <c r="A2703" s="48"/>
    </row>
    <row r="2704" ht="21">
      <c r="A2704" s="48"/>
    </row>
    <row r="2705" ht="21">
      <c r="A2705" s="48"/>
    </row>
    <row r="2706" ht="21">
      <c r="A2706" s="48"/>
    </row>
    <row r="2707" ht="21">
      <c r="A2707" s="48"/>
    </row>
    <row r="2708" ht="21">
      <c r="A2708" s="48"/>
    </row>
    <row r="2709" ht="21">
      <c r="A2709" s="48"/>
    </row>
    <row r="2710" ht="21">
      <c r="A2710" s="48"/>
    </row>
    <row r="2711" ht="21">
      <c r="A2711" s="48"/>
    </row>
    <row r="2712" ht="21">
      <c r="A2712" s="48"/>
    </row>
    <row r="2713" ht="21">
      <c r="A2713" s="48"/>
    </row>
    <row r="2714" ht="21">
      <c r="A2714" s="48"/>
    </row>
    <row r="2715" ht="21">
      <c r="A2715" s="48"/>
    </row>
    <row r="2716" ht="21">
      <c r="A2716" s="48"/>
    </row>
    <row r="2717" ht="21">
      <c r="A2717" s="48"/>
    </row>
    <row r="2718" ht="21">
      <c r="A2718" s="48"/>
    </row>
    <row r="2719" ht="21">
      <c r="A2719" s="48"/>
    </row>
    <row r="2720" ht="21">
      <c r="A2720" s="48"/>
    </row>
    <row r="2721" ht="21">
      <c r="A2721" s="48"/>
    </row>
    <row r="2722" ht="21">
      <c r="A2722" s="48"/>
    </row>
    <row r="2723" ht="21">
      <c r="A2723" s="48"/>
    </row>
    <row r="2724" ht="21">
      <c r="A2724" s="48"/>
    </row>
    <row r="2725" ht="21">
      <c r="A2725" s="48"/>
    </row>
    <row r="2726" ht="21">
      <c r="A2726" s="48"/>
    </row>
    <row r="2727" ht="21">
      <c r="A2727" s="48"/>
    </row>
    <row r="2728" ht="21">
      <c r="A2728" s="48"/>
    </row>
    <row r="2729" ht="21">
      <c r="A2729" s="48"/>
    </row>
    <row r="2730" ht="21">
      <c r="A2730" s="48"/>
    </row>
    <row r="2731" ht="21">
      <c r="A2731" s="48"/>
    </row>
    <row r="2732" ht="21">
      <c r="A2732" s="48"/>
    </row>
    <row r="2733" ht="21">
      <c r="A2733" s="48"/>
    </row>
    <row r="2734" ht="21">
      <c r="A2734" s="48"/>
    </row>
    <row r="2735" ht="21">
      <c r="A2735" s="48"/>
    </row>
    <row r="2736" ht="21">
      <c r="A2736" s="48"/>
    </row>
    <row r="2737" ht="21">
      <c r="A2737" s="48"/>
    </row>
    <row r="2738" ht="21">
      <c r="A2738" s="48"/>
    </row>
    <row r="2739" ht="21">
      <c r="A2739" s="48"/>
    </row>
    <row r="2740" ht="21">
      <c r="A2740" s="48"/>
    </row>
    <row r="2741" ht="21">
      <c r="A2741" s="48"/>
    </row>
    <row r="2742" ht="21">
      <c r="A2742" s="48"/>
    </row>
    <row r="2743" ht="21">
      <c r="A2743" s="48"/>
    </row>
    <row r="2744" ht="21">
      <c r="A2744" s="48"/>
    </row>
    <row r="2745" ht="21">
      <c r="A2745" s="48"/>
    </row>
    <row r="2746" ht="21">
      <c r="A2746" s="48"/>
    </row>
    <row r="2747" ht="21">
      <c r="A2747" s="48"/>
    </row>
    <row r="2748" ht="21">
      <c r="A2748" s="48"/>
    </row>
    <row r="2749" ht="21">
      <c r="A2749" s="48"/>
    </row>
    <row r="2750" ht="21">
      <c r="A2750" s="48"/>
    </row>
    <row r="2751" ht="21">
      <c r="A2751" s="48"/>
    </row>
    <row r="2752" ht="21">
      <c r="A2752" s="48"/>
    </row>
    <row r="2753" ht="21">
      <c r="A2753" s="48"/>
    </row>
    <row r="2754" ht="21">
      <c r="A2754" s="48"/>
    </row>
    <row r="2755" ht="21">
      <c r="A2755" s="48"/>
    </row>
    <row r="2756" ht="21">
      <c r="A2756" s="48"/>
    </row>
    <row r="2757" ht="21">
      <c r="A2757" s="48"/>
    </row>
    <row r="2758" ht="21">
      <c r="A2758" s="48"/>
    </row>
    <row r="2759" ht="21">
      <c r="A2759" s="48"/>
    </row>
    <row r="2760" ht="21">
      <c r="A2760" s="48"/>
    </row>
    <row r="2761" ht="21">
      <c r="A2761" s="48"/>
    </row>
    <row r="2762" ht="21">
      <c r="A2762" s="48"/>
    </row>
    <row r="2763" ht="21">
      <c r="A2763" s="48"/>
    </row>
    <row r="2764" ht="21">
      <c r="A2764" s="48"/>
    </row>
    <row r="2765" ht="21">
      <c r="A2765" s="48"/>
    </row>
    <row r="2766" ht="21">
      <c r="A2766" s="48"/>
    </row>
    <row r="2767" ht="21">
      <c r="A2767" s="48"/>
    </row>
    <row r="2768" ht="21">
      <c r="A2768" s="48"/>
    </row>
    <row r="2769" ht="21">
      <c r="A2769" s="48"/>
    </row>
    <row r="2770" ht="21">
      <c r="A2770" s="48"/>
    </row>
    <row r="2771" ht="21">
      <c r="A2771" s="48"/>
    </row>
    <row r="2772" ht="21">
      <c r="A2772" s="48"/>
    </row>
    <row r="2773" ht="21">
      <c r="A2773" s="48"/>
    </row>
    <row r="2774" ht="21">
      <c r="A2774" s="48"/>
    </row>
    <row r="2775" ht="21">
      <c r="A2775" s="48"/>
    </row>
    <row r="2776" ht="21">
      <c r="A2776" s="48"/>
    </row>
    <row r="2777" ht="21">
      <c r="A2777" s="48"/>
    </row>
    <row r="2778" ht="21">
      <c r="A2778" s="48"/>
    </row>
    <row r="2779" ht="21">
      <c r="A2779" s="48"/>
    </row>
    <row r="2780" ht="21">
      <c r="A2780" s="48"/>
    </row>
    <row r="2781" ht="21">
      <c r="A2781" s="48"/>
    </row>
    <row r="2782" ht="21">
      <c r="A2782" s="48"/>
    </row>
    <row r="2783" ht="21">
      <c r="A2783" s="48"/>
    </row>
    <row r="2784" ht="21">
      <c r="A2784" s="48"/>
    </row>
    <row r="2785" ht="21">
      <c r="A2785" s="48"/>
    </row>
    <row r="2786" ht="21">
      <c r="A2786" s="48"/>
    </row>
    <row r="2787" ht="21">
      <c r="A2787" s="48"/>
    </row>
    <row r="2788" ht="21">
      <c r="A2788" s="48"/>
    </row>
    <row r="2789" ht="21">
      <c r="A2789" s="48"/>
    </row>
    <row r="2790" ht="21">
      <c r="A2790" s="48"/>
    </row>
    <row r="2791" ht="21">
      <c r="A2791" s="48"/>
    </row>
    <row r="2792" ht="21">
      <c r="A2792" s="48"/>
    </row>
    <row r="2793" ht="21">
      <c r="A2793" s="48"/>
    </row>
    <row r="2794" ht="21">
      <c r="A2794" s="48"/>
    </row>
    <row r="2795" ht="21">
      <c r="A2795" s="48"/>
    </row>
    <row r="2796" ht="21">
      <c r="A2796" s="48"/>
    </row>
    <row r="2797" ht="21">
      <c r="A2797" s="48"/>
    </row>
    <row r="2798" ht="21">
      <c r="A2798" s="48"/>
    </row>
    <row r="2799" ht="21">
      <c r="A2799" s="48"/>
    </row>
    <row r="2800" ht="21">
      <c r="A2800" s="48"/>
    </row>
    <row r="2801" ht="21">
      <c r="A2801" s="48"/>
    </row>
    <row r="2802" ht="21">
      <c r="A2802" s="48"/>
    </row>
    <row r="2803" ht="21">
      <c r="A2803" s="48"/>
    </row>
    <row r="2804" ht="21">
      <c r="A2804" s="48"/>
    </row>
    <row r="2805" ht="21">
      <c r="A2805" s="48"/>
    </row>
    <row r="2806" ht="21">
      <c r="A2806" s="48"/>
    </row>
    <row r="2807" ht="21">
      <c r="A2807" s="48"/>
    </row>
    <row r="2808" ht="21">
      <c r="A2808" s="48"/>
    </row>
    <row r="2809" ht="21">
      <c r="A2809" s="48"/>
    </row>
    <row r="2810" ht="21">
      <c r="A2810" s="48"/>
    </row>
    <row r="2811" ht="21">
      <c r="A2811" s="48"/>
    </row>
    <row r="2812" ht="21">
      <c r="A2812" s="48"/>
    </row>
    <row r="2813" ht="21">
      <c r="A2813" s="48"/>
    </row>
    <row r="2814" ht="21">
      <c r="A2814" s="48"/>
    </row>
    <row r="2815" ht="21">
      <c r="A2815" s="48"/>
    </row>
    <row r="2816" ht="21">
      <c r="A2816" s="48"/>
    </row>
    <row r="2817" ht="21">
      <c r="A2817" s="48"/>
    </row>
    <row r="2818" ht="21">
      <c r="A2818" s="48"/>
    </row>
    <row r="2819" ht="21">
      <c r="A2819" s="48"/>
    </row>
    <row r="2820" ht="21">
      <c r="A2820" s="48"/>
    </row>
    <row r="2821" ht="21">
      <c r="A2821" s="48"/>
    </row>
    <row r="2822" ht="21">
      <c r="A2822" s="48"/>
    </row>
    <row r="2823" ht="21">
      <c r="A2823" s="48"/>
    </row>
    <row r="2824" ht="21">
      <c r="A2824" s="48"/>
    </row>
    <row r="2825" ht="21">
      <c r="A2825" s="48"/>
    </row>
    <row r="2826" ht="21">
      <c r="A2826" s="48"/>
    </row>
    <row r="2827" ht="21">
      <c r="A2827" s="48"/>
    </row>
    <row r="2828" ht="21">
      <c r="A2828" s="48"/>
    </row>
    <row r="2829" ht="21">
      <c r="A2829" s="48"/>
    </row>
    <row r="2830" ht="21">
      <c r="A2830" s="48"/>
    </row>
    <row r="2831" ht="21">
      <c r="A2831" s="48"/>
    </row>
    <row r="2832" ht="21">
      <c r="A2832" s="48"/>
    </row>
    <row r="2833" ht="21">
      <c r="A2833" s="48"/>
    </row>
    <row r="2834" ht="21">
      <c r="A2834" s="48"/>
    </row>
    <row r="2835" ht="21">
      <c r="A2835" s="48"/>
    </row>
    <row r="2836" ht="21">
      <c r="A2836" s="48"/>
    </row>
    <row r="2837" ht="21">
      <c r="A2837" s="48"/>
    </row>
    <row r="2838" ht="21">
      <c r="A2838" s="48"/>
    </row>
    <row r="2839" ht="21">
      <c r="A2839" s="48"/>
    </row>
    <row r="2840" ht="21">
      <c r="A2840" s="48"/>
    </row>
    <row r="2841" ht="21">
      <c r="A2841" s="48"/>
    </row>
    <row r="2842" ht="21">
      <c r="A2842" s="48"/>
    </row>
    <row r="2843" ht="21">
      <c r="A2843" s="48"/>
    </row>
    <row r="2844" ht="21">
      <c r="A2844" s="48"/>
    </row>
    <row r="2845" ht="21">
      <c r="A2845" s="48"/>
    </row>
    <row r="2846" ht="21">
      <c r="A2846" s="48"/>
    </row>
    <row r="2847" ht="21">
      <c r="A2847" s="48"/>
    </row>
    <row r="2848" ht="21">
      <c r="A2848" s="48"/>
    </row>
    <row r="2849" ht="21">
      <c r="A2849" s="48"/>
    </row>
    <row r="2850" ht="21">
      <c r="A2850" s="48"/>
    </row>
    <row r="2851" ht="21">
      <c r="A2851" s="48"/>
    </row>
    <row r="2852" ht="21">
      <c r="A2852" s="48"/>
    </row>
    <row r="2853" ht="21">
      <c r="A2853" s="48"/>
    </row>
    <row r="2854" ht="21">
      <c r="A2854" s="48"/>
    </row>
    <row r="2855" ht="21">
      <c r="A2855" s="48"/>
    </row>
    <row r="2856" ht="21">
      <c r="A2856" s="48"/>
    </row>
    <row r="2857" ht="21">
      <c r="A2857" s="48"/>
    </row>
    <row r="2858" ht="21">
      <c r="A2858" s="48"/>
    </row>
    <row r="2859" ht="21">
      <c r="A2859" s="48"/>
    </row>
    <row r="2860" ht="21">
      <c r="A2860" s="48"/>
    </row>
    <row r="2861" ht="21">
      <c r="A2861" s="48"/>
    </row>
    <row r="2862" ht="21">
      <c r="A2862" s="48"/>
    </row>
    <row r="2863" ht="21">
      <c r="A2863" s="48"/>
    </row>
    <row r="2864" ht="21">
      <c r="A2864" s="48"/>
    </row>
    <row r="2865" ht="21">
      <c r="A2865" s="48"/>
    </row>
    <row r="2866" ht="21">
      <c r="A2866" s="48"/>
    </row>
    <row r="2867" ht="21">
      <c r="A2867" s="48"/>
    </row>
    <row r="2868" ht="21">
      <c r="A2868" s="48"/>
    </row>
    <row r="2869" ht="21">
      <c r="A2869" s="48"/>
    </row>
    <row r="2870" ht="21">
      <c r="A2870" s="48"/>
    </row>
    <row r="2871" ht="21">
      <c r="A2871" s="48"/>
    </row>
    <row r="2872" ht="21">
      <c r="A2872" s="48"/>
    </row>
    <row r="2873" ht="21">
      <c r="A2873" s="48"/>
    </row>
    <row r="2874" ht="21">
      <c r="A2874" s="48"/>
    </row>
    <row r="2875" ht="21">
      <c r="A2875" s="48"/>
    </row>
    <row r="2876" ht="21">
      <c r="A2876" s="48"/>
    </row>
    <row r="2877" ht="21">
      <c r="A2877" s="48"/>
    </row>
    <row r="2878" ht="21">
      <c r="A2878" s="48"/>
    </row>
    <row r="2879" ht="21">
      <c r="A2879" s="48"/>
    </row>
    <row r="2880" ht="21">
      <c r="A2880" s="48"/>
    </row>
    <row r="2881" ht="21">
      <c r="A2881" s="48"/>
    </row>
    <row r="2882" ht="21">
      <c r="A2882" s="48"/>
    </row>
    <row r="2883" ht="21">
      <c r="A2883" s="48"/>
    </row>
    <row r="2884" ht="21">
      <c r="A2884" s="48"/>
    </row>
    <row r="2885" ht="21">
      <c r="A2885" s="48"/>
    </row>
    <row r="2886" ht="21">
      <c r="A2886" s="48"/>
    </row>
    <row r="2887" ht="21">
      <c r="A2887" s="48"/>
    </row>
    <row r="2888" ht="21">
      <c r="A2888" s="48"/>
    </row>
    <row r="2889" ht="21">
      <c r="A2889" s="48"/>
    </row>
    <row r="2890" ht="21">
      <c r="A2890" s="48"/>
    </row>
    <row r="2891" ht="21">
      <c r="A2891" s="48"/>
    </row>
    <row r="2892" ht="21">
      <c r="A2892" s="48"/>
    </row>
    <row r="2893" ht="21">
      <c r="A2893" s="48"/>
    </row>
    <row r="2894" ht="21">
      <c r="A2894" s="48"/>
    </row>
    <row r="2895" ht="21">
      <c r="A2895" s="48"/>
    </row>
    <row r="2896" ht="21">
      <c r="A2896" s="48"/>
    </row>
    <row r="2897" ht="21">
      <c r="A2897" s="48"/>
    </row>
    <row r="2898" ht="21">
      <c r="A2898" s="48"/>
    </row>
    <row r="2899" ht="21">
      <c r="A2899" s="48"/>
    </row>
    <row r="2900" ht="21">
      <c r="A2900" s="48"/>
    </row>
    <row r="2901" ht="21">
      <c r="A2901" s="48"/>
    </row>
    <row r="2902" ht="21">
      <c r="A2902" s="48"/>
    </row>
    <row r="2903" ht="21">
      <c r="A2903" s="48"/>
    </row>
    <row r="2904" ht="21">
      <c r="A2904" s="48"/>
    </row>
    <row r="2905" ht="21">
      <c r="A2905" s="48"/>
    </row>
    <row r="2906" ht="21">
      <c r="A2906" s="48"/>
    </row>
    <row r="2907" ht="21">
      <c r="A2907" s="48"/>
    </row>
    <row r="2908" ht="21">
      <c r="A2908" s="48"/>
    </row>
    <row r="2909" ht="21">
      <c r="A2909" s="48"/>
    </row>
    <row r="2910" ht="21">
      <c r="A2910" s="48"/>
    </row>
    <row r="2911" ht="21">
      <c r="A2911" s="48"/>
    </row>
    <row r="2912" ht="21">
      <c r="A2912" s="48"/>
    </row>
    <row r="2913" ht="21">
      <c r="A2913" s="48"/>
    </row>
    <row r="2914" ht="21">
      <c r="A2914" s="48"/>
    </row>
    <row r="2915" ht="21">
      <c r="A2915" s="48"/>
    </row>
    <row r="2916" ht="21">
      <c r="A2916" s="48"/>
    </row>
    <row r="2917" ht="21">
      <c r="A2917" s="48"/>
    </row>
    <row r="2918" ht="21">
      <c r="A2918" s="48"/>
    </row>
    <row r="2919" ht="21">
      <c r="A2919" s="48"/>
    </row>
    <row r="2920" ht="21">
      <c r="A2920" s="48"/>
    </row>
    <row r="2921" ht="21">
      <c r="A2921" s="48"/>
    </row>
    <row r="2922" ht="21">
      <c r="A2922" s="48"/>
    </row>
    <row r="2923" ht="21">
      <c r="A2923" s="48"/>
    </row>
    <row r="2924" ht="21">
      <c r="A2924" s="48"/>
    </row>
    <row r="2925" ht="21">
      <c r="A2925" s="48"/>
    </row>
    <row r="2926" ht="21">
      <c r="A2926" s="48"/>
    </row>
    <row r="2927" ht="21">
      <c r="A2927" s="48"/>
    </row>
    <row r="2928" ht="21">
      <c r="A2928" s="48"/>
    </row>
    <row r="2929" ht="21">
      <c r="A2929" s="48"/>
    </row>
    <row r="2930" ht="21">
      <c r="A2930" s="48"/>
    </row>
    <row r="2931" ht="21">
      <c r="A2931" s="48"/>
    </row>
    <row r="2932" ht="21">
      <c r="A2932" s="48"/>
    </row>
    <row r="2933" ht="21">
      <c r="A2933" s="48"/>
    </row>
    <row r="2934" ht="21">
      <c r="A2934" s="48"/>
    </row>
    <row r="2935" ht="21">
      <c r="A2935" s="48"/>
    </row>
    <row r="2936" ht="21">
      <c r="A2936" s="48"/>
    </row>
    <row r="2937" ht="21">
      <c r="A2937" s="48"/>
    </row>
    <row r="2938" ht="21">
      <c r="A2938" s="48"/>
    </row>
    <row r="2939" ht="21">
      <c r="A2939" s="48"/>
    </row>
    <row r="2940" ht="21">
      <c r="A2940" s="48"/>
    </row>
    <row r="2941" ht="21">
      <c r="A2941" s="48"/>
    </row>
    <row r="2942" ht="21">
      <c r="A2942" s="48"/>
    </row>
    <row r="2943" ht="21">
      <c r="A2943" s="48"/>
    </row>
    <row r="2944" ht="21">
      <c r="A2944" s="48"/>
    </row>
    <row r="2945" ht="21">
      <c r="A2945" s="48"/>
    </row>
    <row r="2946" ht="21">
      <c r="A2946" s="48"/>
    </row>
    <row r="2947" ht="21">
      <c r="A2947" s="48"/>
    </row>
    <row r="2948" ht="21">
      <c r="A2948" s="48"/>
    </row>
    <row r="2949" ht="21">
      <c r="A2949" s="48"/>
    </row>
    <row r="2950" ht="21">
      <c r="A2950" s="48"/>
    </row>
    <row r="2951" ht="21">
      <c r="A2951" s="48"/>
    </row>
    <row r="2952" ht="21">
      <c r="A2952" s="48"/>
    </row>
    <row r="2953" ht="21">
      <c r="A2953" s="48"/>
    </row>
    <row r="2954" ht="21">
      <c r="A2954" s="48"/>
    </row>
    <row r="2955" ht="21">
      <c r="A2955" s="48"/>
    </row>
    <row r="2956" ht="21">
      <c r="A2956" s="48"/>
    </row>
    <row r="2957" ht="21">
      <c r="A2957" s="48"/>
    </row>
    <row r="2958" ht="21">
      <c r="A2958" s="48"/>
    </row>
    <row r="2959" ht="21">
      <c r="A2959" s="48"/>
    </row>
    <row r="2960" ht="21">
      <c r="A2960" s="48"/>
    </row>
    <row r="2961" ht="21">
      <c r="A2961" s="48"/>
    </row>
    <row r="2962" ht="21">
      <c r="A2962" s="48"/>
    </row>
    <row r="2963" ht="21">
      <c r="A2963" s="48"/>
    </row>
    <row r="2964" ht="21">
      <c r="A2964" s="48"/>
    </row>
    <row r="2965" ht="21">
      <c r="A2965" s="48"/>
    </row>
    <row r="2966" ht="21">
      <c r="A2966" s="48"/>
    </row>
    <row r="2967" ht="21">
      <c r="A2967" s="48"/>
    </row>
    <row r="2968" ht="21">
      <c r="A2968" s="48"/>
    </row>
    <row r="2969" ht="21">
      <c r="A2969" s="48"/>
    </row>
    <row r="2970" ht="21">
      <c r="A2970" s="48"/>
    </row>
    <row r="2971" ht="21">
      <c r="A2971" s="48"/>
    </row>
    <row r="2972" ht="21">
      <c r="A2972" s="48"/>
    </row>
    <row r="2973" ht="21">
      <c r="A2973" s="48"/>
    </row>
    <row r="2974" ht="21">
      <c r="A2974" s="48"/>
    </row>
    <row r="2975" ht="21">
      <c r="A2975" s="48"/>
    </row>
    <row r="2976" ht="21">
      <c r="A2976" s="48"/>
    </row>
    <row r="2977" ht="21">
      <c r="A2977" s="48"/>
    </row>
    <row r="2978" ht="21">
      <c r="A2978" s="48"/>
    </row>
    <row r="2979" ht="21">
      <c r="A2979" s="48"/>
    </row>
    <row r="2980" ht="21">
      <c r="A2980" s="48"/>
    </row>
    <row r="2981" ht="21">
      <c r="A2981" s="48"/>
    </row>
    <row r="2982" ht="21">
      <c r="A2982" s="48"/>
    </row>
    <row r="2983" ht="21">
      <c r="A2983" s="48"/>
    </row>
    <row r="2984" ht="21">
      <c r="A2984" s="48"/>
    </row>
    <row r="2985" ht="21">
      <c r="A2985" s="48"/>
    </row>
    <row r="2986" ht="21">
      <c r="A2986" s="48"/>
    </row>
    <row r="2987" ht="21">
      <c r="A2987" s="48"/>
    </row>
    <row r="2988" ht="21">
      <c r="A2988" s="48"/>
    </row>
    <row r="2989" ht="21">
      <c r="A2989" s="48"/>
    </row>
    <row r="2990" ht="21">
      <c r="A2990" s="48"/>
    </row>
    <row r="2991" ht="21">
      <c r="A2991" s="48"/>
    </row>
    <row r="2992" ht="21">
      <c r="A2992" s="48"/>
    </row>
    <row r="2993" ht="21">
      <c r="A2993" s="48"/>
    </row>
    <row r="2994" ht="21">
      <c r="A2994" s="48"/>
    </row>
    <row r="2995" ht="21">
      <c r="A2995" s="48"/>
    </row>
    <row r="2996" ht="21">
      <c r="A2996" s="48"/>
    </row>
    <row r="2997" ht="21">
      <c r="A2997" s="48"/>
    </row>
    <row r="2998" ht="21">
      <c r="A2998" s="48"/>
    </row>
    <row r="2999" ht="21">
      <c r="A2999" s="48"/>
    </row>
    <row r="3000" ht="21">
      <c r="A3000" s="48"/>
    </row>
    <row r="3001" ht="21">
      <c r="A3001" s="48"/>
    </row>
    <row r="3002" ht="21">
      <c r="A3002" s="48"/>
    </row>
    <row r="3003" ht="21">
      <c r="A3003" s="48"/>
    </row>
    <row r="3004" ht="21">
      <c r="A3004" s="48"/>
    </row>
    <row r="3005" ht="21">
      <c r="A3005" s="48"/>
    </row>
    <row r="3006" ht="21">
      <c r="A3006" s="48"/>
    </row>
    <row r="3007" ht="21">
      <c r="A3007" s="48"/>
    </row>
    <row r="3008" ht="21">
      <c r="A3008" s="48"/>
    </row>
    <row r="3009" ht="21">
      <c r="A3009" s="48"/>
    </row>
    <row r="3010" ht="21">
      <c r="A3010" s="48"/>
    </row>
    <row r="3011" ht="21">
      <c r="A3011" s="48"/>
    </row>
    <row r="3012" ht="21">
      <c r="A3012" s="48"/>
    </row>
    <row r="3013" ht="21">
      <c r="A3013" s="48"/>
    </row>
    <row r="3014" ht="21">
      <c r="A3014" s="48"/>
    </row>
    <row r="3015" ht="21">
      <c r="A3015" s="48"/>
    </row>
    <row r="3016" ht="21">
      <c r="A3016" s="48"/>
    </row>
    <row r="3017" ht="21">
      <c r="A3017" s="48"/>
    </row>
    <row r="3018" ht="21">
      <c r="A3018" s="48"/>
    </row>
    <row r="3019" ht="21">
      <c r="A3019" s="48"/>
    </row>
    <row r="3020" ht="21">
      <c r="A3020" s="48"/>
    </row>
    <row r="3021" ht="21">
      <c r="A3021" s="48"/>
    </row>
    <row r="3022" ht="21">
      <c r="A3022" s="48"/>
    </row>
    <row r="3023" ht="21">
      <c r="A3023" s="48"/>
    </row>
    <row r="3024" ht="21">
      <c r="A3024" s="48"/>
    </row>
    <row r="3025" ht="21">
      <c r="A3025" s="48"/>
    </row>
    <row r="3026" ht="21">
      <c r="A3026" s="48"/>
    </row>
    <row r="3027" ht="21">
      <c r="A3027" s="48"/>
    </row>
    <row r="3028" ht="21">
      <c r="A3028" s="48"/>
    </row>
    <row r="3029" ht="21">
      <c r="A3029" s="48"/>
    </row>
    <row r="3030" ht="21">
      <c r="A3030" s="48"/>
    </row>
    <row r="3031" ht="21">
      <c r="A3031" s="48"/>
    </row>
    <row r="3032" ht="21">
      <c r="A3032" s="48"/>
    </row>
    <row r="3033" ht="21">
      <c r="A3033" s="48"/>
    </row>
    <row r="3034" ht="21">
      <c r="A3034" s="48"/>
    </row>
    <row r="3035" ht="21">
      <c r="A3035" s="48"/>
    </row>
    <row r="3036" ht="21">
      <c r="A3036" s="48"/>
    </row>
    <row r="3037" ht="21">
      <c r="A3037" s="48"/>
    </row>
    <row r="3038" ht="21">
      <c r="A3038" s="48"/>
    </row>
    <row r="3039" ht="21">
      <c r="A3039" s="48"/>
    </row>
    <row r="3040" ht="21">
      <c r="A3040" s="48"/>
    </row>
    <row r="3041" ht="21">
      <c r="A3041" s="48"/>
    </row>
    <row r="3042" ht="21">
      <c r="A3042" s="48"/>
    </row>
    <row r="3043" ht="21">
      <c r="A3043" s="48"/>
    </row>
    <row r="3044" ht="21">
      <c r="A3044" s="48"/>
    </row>
    <row r="3045" ht="21">
      <c r="A3045" s="48"/>
    </row>
    <row r="3046" ht="21">
      <c r="A3046" s="48"/>
    </row>
    <row r="3047" ht="21">
      <c r="A3047" s="48"/>
    </row>
    <row r="3048" ht="21">
      <c r="A3048" s="48"/>
    </row>
    <row r="3049" ht="21">
      <c r="A3049" s="48"/>
    </row>
    <row r="3050" ht="21">
      <c r="A3050" s="48"/>
    </row>
    <row r="3051" ht="21">
      <c r="A3051" s="48"/>
    </row>
    <row r="3052" ht="21">
      <c r="A3052" s="48"/>
    </row>
    <row r="3053" ht="21">
      <c r="A3053" s="48"/>
    </row>
    <row r="3054" ht="21">
      <c r="A3054" s="48"/>
    </row>
    <row r="3055" ht="21">
      <c r="A3055" s="48"/>
    </row>
    <row r="3056" ht="21">
      <c r="A3056" s="48"/>
    </row>
    <row r="3057" ht="21">
      <c r="A3057" s="48"/>
    </row>
    <row r="3058" ht="21">
      <c r="A3058" s="48"/>
    </row>
    <row r="3059" ht="21">
      <c r="A3059" s="48"/>
    </row>
    <row r="3060" ht="21">
      <c r="A3060" s="48"/>
    </row>
    <row r="3061" ht="21">
      <c r="A3061" s="48"/>
    </row>
    <row r="3062" ht="21">
      <c r="A3062" s="48"/>
    </row>
    <row r="3063" ht="21">
      <c r="A3063" s="48"/>
    </row>
    <row r="3064" ht="21">
      <c r="A3064" s="48"/>
    </row>
    <row r="3065" ht="21">
      <c r="A3065" s="48"/>
    </row>
    <row r="3066" ht="21">
      <c r="A3066" s="48"/>
    </row>
    <row r="3067" ht="21">
      <c r="A3067" s="48"/>
    </row>
    <row r="3068" ht="21">
      <c r="A3068" s="48"/>
    </row>
    <row r="3069" ht="21">
      <c r="A3069" s="48"/>
    </row>
    <row r="3070" ht="21">
      <c r="A3070" s="48"/>
    </row>
    <row r="3071" ht="21">
      <c r="A3071" s="48"/>
    </row>
    <row r="3072" ht="21">
      <c r="A3072" s="48"/>
    </row>
    <row r="3073" ht="21">
      <c r="A3073" s="48"/>
    </row>
    <row r="3074" ht="21">
      <c r="A3074" s="48"/>
    </row>
    <row r="3075" ht="21">
      <c r="A3075" s="48"/>
    </row>
    <row r="3076" ht="21">
      <c r="A3076" s="48"/>
    </row>
    <row r="3077" ht="21">
      <c r="A3077" s="48"/>
    </row>
    <row r="3078" ht="21">
      <c r="A3078" s="48"/>
    </row>
    <row r="3079" ht="21">
      <c r="A3079" s="48"/>
    </row>
    <row r="3080" ht="21">
      <c r="A3080" s="48"/>
    </row>
    <row r="3081" ht="21">
      <c r="A3081" s="48"/>
    </row>
    <row r="3082" ht="21">
      <c r="A3082" s="48"/>
    </row>
    <row r="3083" ht="21">
      <c r="A3083" s="48"/>
    </row>
    <row r="3084" ht="21">
      <c r="A3084" s="48"/>
    </row>
    <row r="3085" ht="21">
      <c r="A3085" s="48"/>
    </row>
    <row r="3086" ht="21">
      <c r="A3086" s="48"/>
    </row>
    <row r="3087" ht="21">
      <c r="A3087" s="48"/>
    </row>
    <row r="3088" ht="21">
      <c r="A3088" s="48"/>
    </row>
    <row r="3089" ht="21">
      <c r="A3089" s="48"/>
    </row>
    <row r="3090" ht="21">
      <c r="A3090" s="48"/>
    </row>
    <row r="3091" ht="21">
      <c r="A3091" s="48"/>
    </row>
    <row r="3092" ht="21">
      <c r="A3092" s="48"/>
    </row>
    <row r="3093" ht="21">
      <c r="A3093" s="48"/>
    </row>
    <row r="3094" ht="21">
      <c r="A3094" s="48"/>
    </row>
    <row r="3095" ht="21">
      <c r="A3095" s="48"/>
    </row>
    <row r="3096" ht="21">
      <c r="A3096" s="48"/>
    </row>
    <row r="3097" ht="21">
      <c r="A3097" s="48"/>
    </row>
    <row r="3098" ht="21">
      <c r="A3098" s="48"/>
    </row>
    <row r="3099" ht="21">
      <c r="A3099" s="48"/>
    </row>
    <row r="3100" ht="21">
      <c r="A3100" s="48"/>
    </row>
    <row r="3101" ht="21">
      <c r="A3101" s="48"/>
    </row>
    <row r="3102" ht="21">
      <c r="A3102" s="48"/>
    </row>
    <row r="3103" ht="21">
      <c r="A3103" s="48"/>
    </row>
    <row r="3104" ht="21">
      <c r="A3104" s="48"/>
    </row>
    <row r="3105" ht="21">
      <c r="A3105" s="48"/>
    </row>
    <row r="3106" ht="21">
      <c r="A3106" s="48"/>
    </row>
    <row r="3107" ht="21">
      <c r="A3107" s="48"/>
    </row>
    <row r="3108" ht="21">
      <c r="A3108" s="48"/>
    </row>
    <row r="3109" ht="21">
      <c r="A3109" s="48"/>
    </row>
    <row r="3110" ht="21">
      <c r="A3110" s="48"/>
    </row>
    <row r="3111" ht="21">
      <c r="A3111" s="48"/>
    </row>
    <row r="3112" ht="21">
      <c r="A3112" s="48"/>
    </row>
    <row r="3113" ht="21">
      <c r="A3113" s="48"/>
    </row>
    <row r="3114" ht="21">
      <c r="A3114" s="48"/>
    </row>
    <row r="3115" ht="21">
      <c r="A3115" s="48"/>
    </row>
    <row r="3116" ht="21">
      <c r="A3116" s="48"/>
    </row>
    <row r="3117" ht="21">
      <c r="A3117" s="48"/>
    </row>
    <row r="3118" ht="21">
      <c r="A3118" s="48"/>
    </row>
    <row r="3119" ht="21">
      <c r="A3119" s="48"/>
    </row>
    <row r="3120" ht="21">
      <c r="A3120" s="48"/>
    </row>
    <row r="3121" ht="21">
      <c r="A3121" s="48"/>
    </row>
    <row r="3122" ht="21">
      <c r="A3122" s="48"/>
    </row>
    <row r="3123" ht="21">
      <c r="A3123" s="48"/>
    </row>
    <row r="3124" ht="21">
      <c r="A3124" s="48"/>
    </row>
    <row r="3125" ht="21">
      <c r="A3125" s="48"/>
    </row>
    <row r="3126" ht="21">
      <c r="A3126" s="48"/>
    </row>
    <row r="3127" ht="21">
      <c r="A3127" s="48"/>
    </row>
    <row r="3128" ht="21">
      <c r="A3128" s="48"/>
    </row>
    <row r="3129" ht="21">
      <c r="A3129" s="48"/>
    </row>
    <row r="3130" ht="21">
      <c r="A3130" s="48"/>
    </row>
    <row r="3131" ht="21">
      <c r="A3131" s="48"/>
    </row>
    <row r="3132" ht="21">
      <c r="A3132" s="48"/>
    </row>
    <row r="3133" ht="21">
      <c r="A3133" s="48"/>
    </row>
    <row r="3134" ht="21">
      <c r="A3134" s="48"/>
    </row>
    <row r="3135" ht="21">
      <c r="A3135" s="48"/>
    </row>
    <row r="3136" ht="21">
      <c r="A3136" s="48"/>
    </row>
    <row r="3137" ht="21">
      <c r="A3137" s="48"/>
    </row>
    <row r="3138" ht="21">
      <c r="A3138" s="48"/>
    </row>
    <row r="3139" ht="21">
      <c r="A3139" s="48"/>
    </row>
    <row r="3140" ht="21">
      <c r="A3140" s="48"/>
    </row>
    <row r="3141" ht="21">
      <c r="A3141" s="48"/>
    </row>
    <row r="3142" ht="21">
      <c r="A3142" s="48"/>
    </row>
    <row r="3143" ht="21">
      <c r="A3143" s="48"/>
    </row>
    <row r="3144" ht="21">
      <c r="A3144" s="48"/>
    </row>
    <row r="3145" ht="21">
      <c r="A3145" s="48"/>
    </row>
    <row r="3146" ht="21">
      <c r="A3146" s="48"/>
    </row>
    <row r="3147" ht="21">
      <c r="A3147" s="48"/>
    </row>
    <row r="3148" ht="21">
      <c r="A3148" s="48"/>
    </row>
    <row r="3149" ht="21">
      <c r="A3149" s="48"/>
    </row>
    <row r="3150" ht="21">
      <c r="A3150" s="48"/>
    </row>
    <row r="3151" ht="21">
      <c r="A3151" s="48"/>
    </row>
    <row r="3152" ht="21">
      <c r="A3152" s="48"/>
    </row>
    <row r="3153" ht="21">
      <c r="A3153" s="48"/>
    </row>
    <row r="3154" ht="21">
      <c r="A3154" s="48"/>
    </row>
    <row r="3155" ht="21">
      <c r="A3155" s="48"/>
    </row>
    <row r="3156" ht="21">
      <c r="A3156" s="48"/>
    </row>
    <row r="3157" ht="21">
      <c r="A3157" s="48"/>
    </row>
    <row r="3158" ht="21">
      <c r="A3158" s="48"/>
    </row>
    <row r="3159" ht="21">
      <c r="A3159" s="48"/>
    </row>
    <row r="3160" ht="21">
      <c r="A3160" s="48"/>
    </row>
    <row r="3161" ht="21">
      <c r="A3161" s="48"/>
    </row>
    <row r="3162" ht="21">
      <c r="A3162" s="48"/>
    </row>
    <row r="3163" ht="21">
      <c r="A3163" s="48"/>
    </row>
    <row r="3164" ht="21">
      <c r="A3164" s="48"/>
    </row>
    <row r="3165" ht="21">
      <c r="A3165" s="48"/>
    </row>
    <row r="3166" ht="21">
      <c r="A3166" s="48"/>
    </row>
    <row r="3167" ht="21">
      <c r="A3167" s="48"/>
    </row>
    <row r="3168" ht="21">
      <c r="A3168" s="48"/>
    </row>
    <row r="3169" ht="21">
      <c r="A3169" s="48"/>
    </row>
    <row r="3170" ht="21">
      <c r="A3170" s="48"/>
    </row>
    <row r="3171" ht="21">
      <c r="A3171" s="48"/>
    </row>
    <row r="3172" ht="21">
      <c r="A3172" s="48"/>
    </row>
    <row r="3173" ht="21">
      <c r="A3173" s="48"/>
    </row>
    <row r="3174" ht="21">
      <c r="A3174" s="48"/>
    </row>
    <row r="3175" ht="21">
      <c r="A3175" s="48"/>
    </row>
    <row r="3176" ht="21">
      <c r="A3176" s="48"/>
    </row>
    <row r="3177" ht="21">
      <c r="A3177" s="48"/>
    </row>
    <row r="3178" ht="21">
      <c r="A3178" s="48"/>
    </row>
    <row r="3179" ht="21">
      <c r="A3179" s="48"/>
    </row>
    <row r="3180" ht="21">
      <c r="A3180" s="48"/>
    </row>
    <row r="3181" ht="21">
      <c r="A3181" s="48"/>
    </row>
    <row r="3182" ht="21">
      <c r="A3182" s="48"/>
    </row>
    <row r="3183" ht="21">
      <c r="A3183" s="48"/>
    </row>
    <row r="3184" ht="21">
      <c r="A3184" s="48"/>
    </row>
    <row r="3185" ht="21">
      <c r="A3185" s="48"/>
    </row>
    <row r="3186" ht="21">
      <c r="A3186" s="48"/>
    </row>
    <row r="3187" ht="21">
      <c r="A3187" s="48"/>
    </row>
    <row r="3188" ht="21">
      <c r="A3188" s="48"/>
    </row>
    <row r="3189" ht="21">
      <c r="A3189" s="48"/>
    </row>
    <row r="3190" ht="21">
      <c r="A3190" s="48"/>
    </row>
    <row r="3191" ht="21">
      <c r="A3191" s="48"/>
    </row>
    <row r="3192" ht="21">
      <c r="A3192" s="48"/>
    </row>
    <row r="3193" ht="21">
      <c r="A3193" s="48"/>
    </row>
    <row r="3194" ht="21">
      <c r="A3194" s="48"/>
    </row>
    <row r="3195" ht="21">
      <c r="A3195" s="48"/>
    </row>
    <row r="3196" ht="21">
      <c r="A3196" s="48"/>
    </row>
    <row r="3197" ht="21">
      <c r="A3197" s="48"/>
    </row>
    <row r="3198" ht="21">
      <c r="A3198" s="48"/>
    </row>
    <row r="3199" ht="21">
      <c r="A3199" s="48"/>
    </row>
    <row r="3200" ht="21">
      <c r="A3200" s="48"/>
    </row>
    <row r="3201" ht="21">
      <c r="A3201" s="48"/>
    </row>
    <row r="3202" ht="21">
      <c r="A3202" s="48"/>
    </row>
    <row r="3203" ht="21">
      <c r="A3203" s="48"/>
    </row>
    <row r="3204" ht="21">
      <c r="A3204" s="48"/>
    </row>
    <row r="3205" ht="21">
      <c r="A3205" s="48"/>
    </row>
    <row r="3206" ht="21">
      <c r="A3206" s="48"/>
    </row>
    <row r="3207" ht="21">
      <c r="A3207" s="48"/>
    </row>
    <row r="3208" ht="21">
      <c r="A3208" s="48"/>
    </row>
    <row r="3209" ht="21">
      <c r="A3209" s="48"/>
    </row>
    <row r="3210" ht="21">
      <c r="A3210" s="48"/>
    </row>
    <row r="3211" ht="21">
      <c r="A3211" s="48"/>
    </row>
    <row r="3212" ht="21">
      <c r="A3212" s="48"/>
    </row>
    <row r="3213" ht="21">
      <c r="A3213" s="48"/>
    </row>
    <row r="3214" ht="21">
      <c r="A3214" s="48"/>
    </row>
    <row r="3215" ht="21">
      <c r="A3215" s="48"/>
    </row>
    <row r="3216" ht="21">
      <c r="A3216" s="48"/>
    </row>
    <row r="3217" ht="21">
      <c r="A3217" s="48"/>
    </row>
    <row r="3218" ht="21">
      <c r="A3218" s="48"/>
    </row>
    <row r="3219" ht="21">
      <c r="A3219" s="48"/>
    </row>
    <row r="3220" ht="21">
      <c r="A3220" s="48"/>
    </row>
    <row r="3221" ht="21">
      <c r="A3221" s="48"/>
    </row>
    <row r="3222" ht="21">
      <c r="A3222" s="48"/>
    </row>
    <row r="3223" ht="21">
      <c r="A3223" s="48"/>
    </row>
    <row r="3224" ht="21">
      <c r="A3224" s="48"/>
    </row>
    <row r="3225" ht="21">
      <c r="A3225" s="48"/>
    </row>
    <row r="3226" ht="21">
      <c r="A3226" s="48"/>
    </row>
    <row r="3227" ht="21">
      <c r="A3227" s="48"/>
    </row>
    <row r="3228" ht="21">
      <c r="A3228" s="48"/>
    </row>
    <row r="3229" ht="21">
      <c r="A3229" s="48"/>
    </row>
    <row r="3230" ht="21">
      <c r="A3230" s="48"/>
    </row>
    <row r="3231" ht="21">
      <c r="A3231" s="48"/>
    </row>
    <row r="3232" ht="21">
      <c r="A3232" s="48"/>
    </row>
    <row r="3233" ht="21">
      <c r="A3233" s="48"/>
    </row>
    <row r="3234" ht="21">
      <c r="A3234" s="48"/>
    </row>
    <row r="3235" ht="21">
      <c r="A3235" s="48"/>
    </row>
    <row r="3236" ht="21">
      <c r="A3236" s="48"/>
    </row>
    <row r="3237" ht="21">
      <c r="A3237" s="48"/>
    </row>
    <row r="3238" ht="21">
      <c r="A3238" s="48"/>
    </row>
    <row r="3239" ht="21">
      <c r="A3239" s="48"/>
    </row>
    <row r="3240" ht="21">
      <c r="A3240" s="48"/>
    </row>
    <row r="3241" ht="21">
      <c r="A3241" s="48"/>
    </row>
    <row r="3242" ht="21">
      <c r="A3242" s="48"/>
    </row>
    <row r="3243" ht="21">
      <c r="A3243" s="48"/>
    </row>
    <row r="3244" ht="21">
      <c r="A3244" s="48"/>
    </row>
    <row r="3245" ht="21">
      <c r="A3245" s="48"/>
    </row>
    <row r="3246" ht="21">
      <c r="A3246" s="48"/>
    </row>
    <row r="3247" ht="21">
      <c r="A3247" s="48"/>
    </row>
    <row r="3248" ht="21">
      <c r="A3248" s="48"/>
    </row>
    <row r="3249" ht="21">
      <c r="A3249" s="48"/>
    </row>
    <row r="3250" ht="21">
      <c r="A3250" s="48"/>
    </row>
    <row r="3251" ht="21">
      <c r="A3251" s="48"/>
    </row>
    <row r="3252" ht="21">
      <c r="A3252" s="48"/>
    </row>
    <row r="3253" ht="21">
      <c r="A3253" s="48"/>
    </row>
    <row r="3254" ht="21">
      <c r="A3254" s="48"/>
    </row>
    <row r="3255" ht="21">
      <c r="A3255" s="48"/>
    </row>
    <row r="3256" ht="21">
      <c r="A3256" s="48"/>
    </row>
    <row r="3257" ht="21">
      <c r="A3257" s="48"/>
    </row>
    <row r="3258" ht="21">
      <c r="A3258" s="48"/>
    </row>
    <row r="3259" ht="21">
      <c r="A3259" s="48"/>
    </row>
    <row r="3260" ht="21">
      <c r="A3260" s="48"/>
    </row>
    <row r="3261" ht="21">
      <c r="A3261" s="48"/>
    </row>
    <row r="3262" ht="21">
      <c r="A3262" s="48"/>
    </row>
    <row r="3263" ht="21">
      <c r="A3263" s="48"/>
    </row>
    <row r="3264" ht="21">
      <c r="A3264" s="48"/>
    </row>
    <row r="3265" ht="21">
      <c r="A3265" s="48"/>
    </row>
    <row r="3266" ht="21">
      <c r="A3266" s="48"/>
    </row>
    <row r="3267" ht="21">
      <c r="A3267" s="48"/>
    </row>
    <row r="3268" ht="21">
      <c r="A3268" s="48"/>
    </row>
    <row r="3269" ht="21">
      <c r="A3269" s="48"/>
    </row>
    <row r="3270" ht="21">
      <c r="A3270" s="48"/>
    </row>
    <row r="3271" ht="21">
      <c r="A3271" s="48"/>
    </row>
    <row r="3272" ht="21">
      <c r="A3272" s="48"/>
    </row>
    <row r="3273" ht="21">
      <c r="A3273" s="48"/>
    </row>
    <row r="3274" ht="21">
      <c r="A3274" s="48"/>
    </row>
    <row r="3275" ht="21">
      <c r="A3275" s="48"/>
    </row>
    <row r="3276" ht="21">
      <c r="A3276" s="48"/>
    </row>
    <row r="3277" ht="21">
      <c r="A3277" s="48"/>
    </row>
    <row r="3278" ht="21">
      <c r="A3278" s="48"/>
    </row>
    <row r="3279" ht="21">
      <c r="A3279" s="48"/>
    </row>
    <row r="3280" ht="21">
      <c r="A3280" s="48"/>
    </row>
    <row r="3281" ht="21">
      <c r="A3281" s="48"/>
    </row>
    <row r="3282" ht="21">
      <c r="A3282" s="48"/>
    </row>
    <row r="3283" ht="21">
      <c r="A3283" s="48"/>
    </row>
    <row r="3284" ht="21">
      <c r="A3284" s="48"/>
    </row>
    <row r="3285" ht="21">
      <c r="A3285" s="48"/>
    </row>
    <row r="3286" ht="21">
      <c r="A3286" s="48"/>
    </row>
    <row r="3287" ht="21">
      <c r="A3287" s="48"/>
    </row>
    <row r="3288" ht="21">
      <c r="A3288" s="48"/>
    </row>
    <row r="3289" ht="21">
      <c r="A3289" s="48"/>
    </row>
    <row r="3290" ht="21">
      <c r="A3290" s="48"/>
    </row>
    <row r="3291" ht="21">
      <c r="A3291" s="48"/>
    </row>
    <row r="3292" ht="21">
      <c r="A3292" s="48"/>
    </row>
    <row r="3293" ht="21">
      <c r="A3293" s="48"/>
    </row>
    <row r="3294" ht="21">
      <c r="A3294" s="48"/>
    </row>
    <row r="3295" ht="21">
      <c r="A3295" s="48"/>
    </row>
    <row r="3296" ht="21">
      <c r="A3296" s="48"/>
    </row>
    <row r="3297" ht="21">
      <c r="A3297" s="48"/>
    </row>
    <row r="3298" ht="21">
      <c r="A3298" s="48"/>
    </row>
    <row r="3299" ht="21">
      <c r="A3299" s="48"/>
    </row>
    <row r="3300" ht="21">
      <c r="A3300" s="48"/>
    </row>
    <row r="3301" ht="21">
      <c r="A3301" s="48"/>
    </row>
    <row r="3302" ht="21">
      <c r="A3302" s="48"/>
    </row>
    <row r="3303" ht="21">
      <c r="A3303" s="48"/>
    </row>
    <row r="3304" ht="21">
      <c r="A3304" s="48"/>
    </row>
    <row r="3305" ht="21">
      <c r="A3305" s="48"/>
    </row>
    <row r="3306" ht="21">
      <c r="A3306" s="48"/>
    </row>
    <row r="3307" ht="21">
      <c r="A3307" s="48"/>
    </row>
    <row r="3308" ht="21">
      <c r="A3308" s="48"/>
    </row>
    <row r="3309" ht="21">
      <c r="A3309" s="48"/>
    </row>
    <row r="3310" ht="21">
      <c r="A3310" s="48"/>
    </row>
    <row r="3311" ht="21">
      <c r="A3311" s="48"/>
    </row>
    <row r="3312" ht="21">
      <c r="A3312" s="48"/>
    </row>
    <row r="3313" ht="21">
      <c r="A3313" s="48"/>
    </row>
    <row r="3314" ht="21">
      <c r="A3314" s="48"/>
    </row>
    <row r="3315" ht="21">
      <c r="A3315" s="48"/>
    </row>
    <row r="3316" ht="21">
      <c r="A3316" s="48"/>
    </row>
    <row r="3317" ht="21">
      <c r="A3317" s="48"/>
    </row>
    <row r="3318" ht="21">
      <c r="A3318" s="48"/>
    </row>
    <row r="3319" ht="21">
      <c r="A3319" s="48"/>
    </row>
    <row r="3320" ht="21">
      <c r="A3320" s="48"/>
    </row>
    <row r="3321" ht="21">
      <c r="A3321" s="48"/>
    </row>
    <row r="3322" ht="21">
      <c r="A3322" s="48"/>
    </row>
    <row r="3323" ht="21">
      <c r="A3323" s="48"/>
    </row>
    <row r="3324" ht="21">
      <c r="A3324" s="48"/>
    </row>
    <row r="3325" ht="21">
      <c r="A3325" s="48"/>
    </row>
    <row r="3326" ht="21">
      <c r="A3326" s="48"/>
    </row>
    <row r="3327" ht="21">
      <c r="A3327" s="48"/>
    </row>
    <row r="3328" ht="21">
      <c r="A3328" s="48"/>
    </row>
    <row r="3329" ht="21">
      <c r="A3329" s="48"/>
    </row>
    <row r="3330" ht="21">
      <c r="A3330" s="48"/>
    </row>
    <row r="3331" ht="21">
      <c r="A3331" s="48"/>
    </row>
    <row r="3332" ht="21">
      <c r="A3332" s="48"/>
    </row>
    <row r="3333" ht="21">
      <c r="A3333" s="48"/>
    </row>
    <row r="3334" ht="21">
      <c r="A3334" s="48"/>
    </row>
    <row r="3335" ht="21">
      <c r="A3335" s="48"/>
    </row>
    <row r="3336" ht="21">
      <c r="A3336" s="48"/>
    </row>
    <row r="3337" ht="21">
      <c r="A3337" s="48"/>
    </row>
    <row r="3338" ht="21">
      <c r="A3338" s="48"/>
    </row>
    <row r="3339" ht="21">
      <c r="A3339" s="48"/>
    </row>
    <row r="3340" ht="21">
      <c r="A3340" s="48"/>
    </row>
    <row r="3341" ht="21">
      <c r="A3341" s="48"/>
    </row>
    <row r="3342" ht="21">
      <c r="A3342" s="48"/>
    </row>
    <row r="3343" ht="21">
      <c r="A3343" s="48"/>
    </row>
    <row r="3344" ht="21">
      <c r="A3344" s="48"/>
    </row>
    <row r="3345" ht="21">
      <c r="A3345" s="48"/>
    </row>
    <row r="3346" ht="21">
      <c r="A3346" s="48"/>
    </row>
    <row r="3347" ht="21">
      <c r="A3347" s="48"/>
    </row>
    <row r="3348" ht="21">
      <c r="A3348" s="48"/>
    </row>
    <row r="3349" ht="21">
      <c r="A3349" s="48"/>
    </row>
    <row r="3350" ht="21">
      <c r="A3350" s="48"/>
    </row>
    <row r="3351" ht="21">
      <c r="A3351" s="48"/>
    </row>
    <row r="3352" ht="21">
      <c r="A3352" s="48"/>
    </row>
    <row r="3353" ht="21">
      <c r="A3353" s="48"/>
    </row>
    <row r="3354" ht="21">
      <c r="A3354" s="48"/>
    </row>
    <row r="3355" ht="21">
      <c r="A3355" s="48"/>
    </row>
    <row r="3356" ht="21">
      <c r="A3356" s="48"/>
    </row>
    <row r="3357" ht="21">
      <c r="A3357" s="48"/>
    </row>
    <row r="3358" ht="21">
      <c r="A3358" s="48"/>
    </row>
    <row r="3359" ht="21">
      <c r="A3359" s="48"/>
    </row>
    <row r="3360" ht="21">
      <c r="A3360" s="48"/>
    </row>
    <row r="3361" ht="21">
      <c r="A3361" s="48"/>
    </row>
    <row r="3362" ht="21">
      <c r="A3362" s="48"/>
    </row>
    <row r="3363" ht="21">
      <c r="A3363" s="48"/>
    </row>
    <row r="3364" ht="21">
      <c r="A3364" s="48"/>
    </row>
    <row r="3365" ht="21">
      <c r="A3365" s="48"/>
    </row>
    <row r="3366" ht="21">
      <c r="A3366" s="48"/>
    </row>
    <row r="3367" ht="21">
      <c r="A3367" s="48"/>
    </row>
    <row r="3368" ht="21">
      <c r="A3368" s="48"/>
    </row>
    <row r="3369" ht="21">
      <c r="A3369" s="48"/>
    </row>
    <row r="3370" ht="21">
      <c r="A3370" s="48"/>
    </row>
    <row r="3371" ht="21">
      <c r="A3371" s="48"/>
    </row>
    <row r="3372" ht="21">
      <c r="A3372" s="48"/>
    </row>
    <row r="3373" ht="21">
      <c r="A3373" s="48"/>
    </row>
    <row r="3374" ht="21">
      <c r="A3374" s="48"/>
    </row>
    <row r="3375" ht="21">
      <c r="A3375" s="48"/>
    </row>
    <row r="3376" ht="21">
      <c r="A3376" s="48"/>
    </row>
    <row r="3377" ht="21">
      <c r="A3377" s="48"/>
    </row>
    <row r="3378" ht="21">
      <c r="A3378" s="48"/>
    </row>
    <row r="3379" ht="21">
      <c r="A3379" s="48"/>
    </row>
    <row r="3380" ht="21">
      <c r="A3380" s="48"/>
    </row>
    <row r="3381" ht="21">
      <c r="A3381" s="48"/>
    </row>
    <row r="3382" ht="21">
      <c r="A3382" s="48"/>
    </row>
    <row r="3383" ht="21">
      <c r="A3383" s="48"/>
    </row>
    <row r="3384" ht="21">
      <c r="A3384" s="48"/>
    </row>
    <row r="3385" ht="21">
      <c r="A3385" s="48"/>
    </row>
    <row r="3386" ht="21">
      <c r="A3386" s="48"/>
    </row>
    <row r="3387" ht="21">
      <c r="A3387" s="48"/>
    </row>
    <row r="3388" ht="21">
      <c r="A3388" s="48"/>
    </row>
    <row r="3389" ht="21">
      <c r="A3389" s="48"/>
    </row>
    <row r="3390" ht="21">
      <c r="A3390" s="48"/>
    </row>
    <row r="3391" ht="21">
      <c r="A3391" s="48"/>
    </row>
    <row r="3392" ht="21">
      <c r="A3392" s="48"/>
    </row>
    <row r="3393" ht="21">
      <c r="A3393" s="48"/>
    </row>
    <row r="3394" ht="21">
      <c r="A3394" s="48"/>
    </row>
    <row r="3395" ht="21">
      <c r="A3395" s="48"/>
    </row>
    <row r="3396" ht="21">
      <c r="A3396" s="48"/>
    </row>
    <row r="3397" ht="21">
      <c r="A3397" s="48"/>
    </row>
    <row r="3398" ht="21">
      <c r="A3398" s="48"/>
    </row>
    <row r="3399" ht="21">
      <c r="A3399" s="48"/>
    </row>
    <row r="3400" ht="21">
      <c r="A3400" s="48"/>
    </row>
    <row r="3401" ht="21">
      <c r="A3401" s="48"/>
    </row>
    <row r="3402" ht="21">
      <c r="A3402" s="48"/>
    </row>
    <row r="3403" ht="21">
      <c r="A3403" s="48"/>
    </row>
    <row r="3404" ht="21">
      <c r="A3404" s="48"/>
    </row>
    <row r="3405" ht="21">
      <c r="A3405" s="48"/>
    </row>
    <row r="3406" ht="21">
      <c r="A3406" s="48"/>
    </row>
    <row r="3407" ht="21">
      <c r="A3407" s="48"/>
    </row>
    <row r="3408" ht="21">
      <c r="A3408" s="48"/>
    </row>
    <row r="3409" ht="21">
      <c r="A3409" s="48"/>
    </row>
    <row r="3410" ht="21">
      <c r="A3410" s="48"/>
    </row>
    <row r="3411" ht="21">
      <c r="A3411" s="48"/>
    </row>
    <row r="3412" ht="21">
      <c r="A3412" s="48"/>
    </row>
    <row r="3413" ht="21">
      <c r="A3413" s="48"/>
    </row>
    <row r="3414" ht="21">
      <c r="A3414" s="48"/>
    </row>
    <row r="3415" ht="21">
      <c r="A3415" s="48"/>
    </row>
    <row r="3416" ht="21">
      <c r="A3416" s="48"/>
    </row>
    <row r="3417" ht="21">
      <c r="A3417" s="48"/>
    </row>
    <row r="3418" ht="21">
      <c r="A3418" s="48"/>
    </row>
    <row r="3419" ht="21">
      <c r="A3419" s="48"/>
    </row>
    <row r="3420" ht="21">
      <c r="A3420" s="48"/>
    </row>
    <row r="3421" ht="21">
      <c r="A3421" s="48"/>
    </row>
    <row r="3422" ht="21">
      <c r="A3422" s="48"/>
    </row>
    <row r="3423" ht="21">
      <c r="A3423" s="48"/>
    </row>
    <row r="3424" ht="21">
      <c r="A3424" s="48"/>
    </row>
    <row r="3425" ht="21">
      <c r="A3425" s="48"/>
    </row>
    <row r="3426" ht="21">
      <c r="A3426" s="48"/>
    </row>
    <row r="3427" ht="21">
      <c r="A3427" s="48"/>
    </row>
    <row r="3428" ht="21">
      <c r="A3428" s="48"/>
    </row>
    <row r="3429" ht="21">
      <c r="A3429" s="48"/>
    </row>
    <row r="3430" ht="21">
      <c r="A3430" s="48"/>
    </row>
    <row r="3431" ht="21">
      <c r="A3431" s="48"/>
    </row>
    <row r="3432" ht="21">
      <c r="A3432" s="48"/>
    </row>
    <row r="3433" ht="21">
      <c r="A3433" s="48"/>
    </row>
    <row r="3434" ht="21">
      <c r="A3434" s="48"/>
    </row>
    <row r="3435" ht="21">
      <c r="A3435" s="48"/>
    </row>
    <row r="3436" ht="21">
      <c r="A3436" s="48"/>
    </row>
    <row r="3437" ht="21">
      <c r="A3437" s="48"/>
    </row>
    <row r="3438" ht="21">
      <c r="A3438" s="48"/>
    </row>
    <row r="3439" ht="21">
      <c r="A3439" s="48"/>
    </row>
    <row r="3440" ht="21">
      <c r="A3440" s="48"/>
    </row>
    <row r="3441" ht="21">
      <c r="A3441" s="48"/>
    </row>
    <row r="3442" ht="21">
      <c r="A3442" s="48"/>
    </row>
    <row r="3443" ht="21">
      <c r="A3443" s="48"/>
    </row>
    <row r="3444" ht="21">
      <c r="A3444" s="48"/>
    </row>
    <row r="3445" ht="21">
      <c r="A3445" s="48"/>
    </row>
    <row r="3446" ht="21">
      <c r="A3446" s="48"/>
    </row>
    <row r="3447" ht="21">
      <c r="A3447" s="48"/>
    </row>
    <row r="3448" ht="21">
      <c r="A3448" s="48"/>
    </row>
    <row r="3449" ht="21">
      <c r="A3449" s="48"/>
    </row>
    <row r="3450" ht="21">
      <c r="A3450" s="48"/>
    </row>
    <row r="3451" ht="21">
      <c r="A3451" s="48"/>
    </row>
    <row r="3452" ht="21">
      <c r="A3452" s="48"/>
    </row>
    <row r="3453" ht="21">
      <c r="A3453" s="48"/>
    </row>
    <row r="3454" ht="21">
      <c r="A3454" s="48"/>
    </row>
    <row r="3455" ht="21">
      <c r="A3455" s="48"/>
    </row>
    <row r="3456" ht="21">
      <c r="A3456" s="48"/>
    </row>
    <row r="3457" ht="21">
      <c r="A3457" s="48"/>
    </row>
    <row r="3458" ht="21">
      <c r="A3458" s="48"/>
    </row>
    <row r="3459" ht="21">
      <c r="A3459" s="48"/>
    </row>
    <row r="3460" ht="21">
      <c r="A3460" s="48"/>
    </row>
    <row r="3461" ht="21">
      <c r="A3461" s="48"/>
    </row>
    <row r="3462" ht="21">
      <c r="A3462" s="48"/>
    </row>
    <row r="3463" ht="21">
      <c r="A3463" s="48"/>
    </row>
    <row r="3464" ht="21">
      <c r="A3464" s="48"/>
    </row>
    <row r="3465" ht="21">
      <c r="A3465" s="48"/>
    </row>
    <row r="3466" ht="21">
      <c r="A3466" s="48"/>
    </row>
    <row r="3467" ht="21">
      <c r="A3467" s="48"/>
    </row>
    <row r="3468" ht="21">
      <c r="A3468" s="48"/>
    </row>
    <row r="3469" ht="21">
      <c r="A3469" s="48"/>
    </row>
    <row r="3470" ht="21">
      <c r="A3470" s="48"/>
    </row>
    <row r="3471" ht="21">
      <c r="A3471" s="48"/>
    </row>
    <row r="3472" ht="21">
      <c r="A3472" s="48"/>
    </row>
    <row r="3473" ht="21">
      <c r="A3473" s="48"/>
    </row>
    <row r="3474" ht="21">
      <c r="A3474" s="48"/>
    </row>
    <row r="3475" ht="21">
      <c r="A3475" s="48"/>
    </row>
    <row r="3476" ht="21">
      <c r="A3476" s="48"/>
    </row>
    <row r="3477" ht="21">
      <c r="A3477" s="48"/>
    </row>
    <row r="3478" ht="21">
      <c r="A3478" s="48"/>
    </row>
    <row r="3479" ht="21">
      <c r="A3479" s="48"/>
    </row>
    <row r="3480" ht="21">
      <c r="A3480" s="48"/>
    </row>
    <row r="3481" ht="21">
      <c r="A3481" s="48"/>
    </row>
    <row r="3482" ht="21">
      <c r="A3482" s="48"/>
    </row>
    <row r="3483" ht="21">
      <c r="A3483" s="48"/>
    </row>
    <row r="3484" ht="21">
      <c r="A3484" s="48"/>
    </row>
    <row r="3485" ht="21">
      <c r="A3485" s="48"/>
    </row>
    <row r="3486" ht="21">
      <c r="A3486" s="48"/>
    </row>
    <row r="3487" ht="21">
      <c r="A3487" s="48"/>
    </row>
    <row r="3488" ht="21">
      <c r="A3488" s="48"/>
    </row>
    <row r="3489" ht="21">
      <c r="A3489" s="48"/>
    </row>
    <row r="3490" ht="21">
      <c r="A3490" s="48"/>
    </row>
    <row r="3491" ht="21">
      <c r="A3491" s="48"/>
    </row>
    <row r="3492" ht="21">
      <c r="A3492" s="48"/>
    </row>
    <row r="3493" ht="21">
      <c r="A3493" s="48"/>
    </row>
    <row r="3494" ht="21">
      <c r="A3494" s="48"/>
    </row>
    <row r="3495" ht="21">
      <c r="A3495" s="48"/>
    </row>
    <row r="3496" ht="21">
      <c r="A3496" s="48"/>
    </row>
    <row r="3497" ht="21">
      <c r="A3497" s="48"/>
    </row>
    <row r="3498" ht="21">
      <c r="A3498" s="48"/>
    </row>
    <row r="3499" ht="21">
      <c r="A3499" s="48"/>
    </row>
    <row r="3500" ht="21">
      <c r="A3500" s="48"/>
    </row>
    <row r="3501" ht="21">
      <c r="A3501" s="48"/>
    </row>
    <row r="3502" ht="21">
      <c r="A3502" s="48"/>
    </row>
    <row r="3503" ht="21">
      <c r="A3503" s="48"/>
    </row>
    <row r="3504" ht="21">
      <c r="A3504" s="48"/>
    </row>
    <row r="3505" ht="21">
      <c r="A3505" s="48"/>
    </row>
    <row r="3506" ht="21">
      <c r="A3506" s="48"/>
    </row>
    <row r="3507" ht="21">
      <c r="A3507" s="48"/>
    </row>
    <row r="3508" ht="21">
      <c r="A3508" s="48"/>
    </row>
    <row r="3509" ht="21">
      <c r="A3509" s="48"/>
    </row>
    <row r="3510" ht="21">
      <c r="A3510" s="48"/>
    </row>
    <row r="3511" ht="21">
      <c r="A3511" s="48"/>
    </row>
    <row r="3512" ht="21">
      <c r="A3512" s="48"/>
    </row>
    <row r="3513" ht="21">
      <c r="A3513" s="48"/>
    </row>
    <row r="3514" ht="21">
      <c r="A3514" s="48"/>
    </row>
    <row r="3515" ht="21">
      <c r="A3515" s="48"/>
    </row>
    <row r="3516" ht="21">
      <c r="A3516" s="48"/>
    </row>
    <row r="3517" ht="21">
      <c r="A3517" s="48"/>
    </row>
    <row r="3518" ht="21">
      <c r="A3518" s="48"/>
    </row>
    <row r="3519" ht="21">
      <c r="A3519" s="48"/>
    </row>
    <row r="3520" ht="21">
      <c r="A3520" s="48"/>
    </row>
    <row r="3521" ht="21">
      <c r="A3521" s="48"/>
    </row>
    <row r="3522" ht="21">
      <c r="A3522" s="48"/>
    </row>
    <row r="3523" ht="21">
      <c r="A3523" s="48"/>
    </row>
    <row r="3524" ht="21">
      <c r="A3524" s="48"/>
    </row>
    <row r="3525" ht="21">
      <c r="A3525" s="48"/>
    </row>
    <row r="3526" ht="21">
      <c r="A3526" s="48"/>
    </row>
    <row r="3527" ht="21">
      <c r="A3527" s="48"/>
    </row>
    <row r="3528" ht="21">
      <c r="A3528" s="48"/>
    </row>
    <row r="3529" ht="21">
      <c r="A3529" s="48"/>
    </row>
    <row r="3530" ht="21">
      <c r="A3530" s="48"/>
    </row>
    <row r="3531" ht="21">
      <c r="A3531" s="48"/>
    </row>
    <row r="3532" ht="21">
      <c r="A3532" s="48"/>
    </row>
    <row r="3533" ht="21">
      <c r="A3533" s="48"/>
    </row>
    <row r="3534" ht="21">
      <c r="A3534" s="48"/>
    </row>
    <row r="3535" ht="21">
      <c r="A3535" s="48"/>
    </row>
    <row r="3536" ht="21">
      <c r="A3536" s="48"/>
    </row>
    <row r="3537" ht="21">
      <c r="A3537" s="48"/>
    </row>
    <row r="3538" ht="21">
      <c r="A3538" s="48"/>
    </row>
    <row r="3539" ht="21">
      <c r="A3539" s="48"/>
    </row>
    <row r="3540" ht="21">
      <c r="A3540" s="48"/>
    </row>
    <row r="3541" ht="21">
      <c r="A3541" s="48"/>
    </row>
    <row r="3542" ht="21">
      <c r="A3542" s="48"/>
    </row>
    <row r="3543" ht="21">
      <c r="A3543" s="48"/>
    </row>
    <row r="3544" ht="21">
      <c r="A3544" s="48"/>
    </row>
    <row r="3545" ht="21">
      <c r="A3545" s="48"/>
    </row>
    <row r="3546" ht="21">
      <c r="A3546" s="48"/>
    </row>
    <row r="3547" ht="21">
      <c r="A3547" s="48"/>
    </row>
    <row r="3548" ht="21">
      <c r="A3548" s="48"/>
    </row>
    <row r="3549" ht="21">
      <c r="A3549" s="48"/>
    </row>
    <row r="3550" ht="21">
      <c r="A3550" s="48"/>
    </row>
    <row r="3551" ht="21">
      <c r="A3551" s="48"/>
    </row>
    <row r="3552" ht="21">
      <c r="A3552" s="48"/>
    </row>
    <row r="3553" ht="21">
      <c r="A3553" s="48"/>
    </row>
    <row r="3554" ht="21">
      <c r="A3554" s="48"/>
    </row>
    <row r="3555" ht="21">
      <c r="A3555" s="48"/>
    </row>
    <row r="3556" ht="21">
      <c r="A3556" s="48"/>
    </row>
    <row r="3557" ht="21">
      <c r="A3557" s="48"/>
    </row>
    <row r="3558" ht="21">
      <c r="A3558" s="48"/>
    </row>
    <row r="3559" ht="21">
      <c r="A3559" s="48"/>
    </row>
    <row r="3560" ht="21">
      <c r="A3560" s="48"/>
    </row>
    <row r="3561" ht="21">
      <c r="A3561" s="48"/>
    </row>
    <row r="3562" ht="21">
      <c r="A3562" s="48"/>
    </row>
    <row r="3563" ht="21">
      <c r="A3563" s="48"/>
    </row>
    <row r="3564" ht="21">
      <c r="A3564" s="48"/>
    </row>
    <row r="3565" ht="21">
      <c r="A3565" s="48"/>
    </row>
    <row r="3566" ht="21">
      <c r="A3566" s="48"/>
    </row>
    <row r="3567" ht="21">
      <c r="A3567" s="48"/>
    </row>
    <row r="3568" ht="21">
      <c r="A3568" s="48"/>
    </row>
    <row r="3569" ht="21">
      <c r="A3569" s="48"/>
    </row>
    <row r="3570" ht="21">
      <c r="A3570" s="48"/>
    </row>
    <row r="3571" ht="21">
      <c r="A3571" s="48"/>
    </row>
    <row r="3572" ht="21">
      <c r="A3572" s="48"/>
    </row>
    <row r="3573" ht="21">
      <c r="A3573" s="48"/>
    </row>
    <row r="3574" ht="21">
      <c r="A3574" s="48"/>
    </row>
    <row r="3575" ht="21">
      <c r="A3575" s="48"/>
    </row>
    <row r="3576" ht="21">
      <c r="A3576" s="48"/>
    </row>
    <row r="3577" ht="21">
      <c r="A3577" s="48"/>
    </row>
    <row r="3578" ht="21">
      <c r="A3578" s="48"/>
    </row>
    <row r="3579" ht="21">
      <c r="A3579" s="48"/>
    </row>
    <row r="3580" ht="21">
      <c r="A3580" s="48"/>
    </row>
    <row r="3581" ht="21">
      <c r="A3581" s="48"/>
    </row>
    <row r="3582" ht="21">
      <c r="A3582" s="48"/>
    </row>
    <row r="3583" ht="21">
      <c r="A3583" s="48"/>
    </row>
    <row r="3584" ht="21">
      <c r="A3584" s="48"/>
    </row>
    <row r="3585" ht="21">
      <c r="A3585" s="48"/>
    </row>
    <row r="3586" ht="21">
      <c r="A3586" s="48"/>
    </row>
    <row r="3587" ht="21">
      <c r="A3587" s="48"/>
    </row>
    <row r="3588" ht="21">
      <c r="A3588" s="48"/>
    </row>
    <row r="3589" ht="21">
      <c r="A3589" s="48"/>
    </row>
    <row r="3590" ht="21">
      <c r="A3590" s="48"/>
    </row>
    <row r="3591" ht="21">
      <c r="A3591" s="48"/>
    </row>
    <row r="3592" ht="21">
      <c r="A3592" s="48"/>
    </row>
    <row r="3593" ht="21">
      <c r="A3593" s="48"/>
    </row>
    <row r="3594" ht="21">
      <c r="A3594" s="48"/>
    </row>
    <row r="3595" ht="21">
      <c r="A3595" s="48"/>
    </row>
    <row r="3596" ht="21">
      <c r="A3596" s="48"/>
    </row>
    <row r="3597" ht="21">
      <c r="A3597" s="48"/>
    </row>
    <row r="3598" ht="21">
      <c r="A3598" s="48"/>
    </row>
    <row r="3599" ht="21">
      <c r="A3599" s="48"/>
    </row>
    <row r="3600" ht="21">
      <c r="A3600" s="48"/>
    </row>
    <row r="3601" ht="21">
      <c r="A3601" s="48"/>
    </row>
    <row r="3602" ht="21">
      <c r="A3602" s="48"/>
    </row>
    <row r="3603" ht="21">
      <c r="A3603" s="48"/>
    </row>
    <row r="3604" ht="21">
      <c r="A3604" s="48"/>
    </row>
    <row r="3605" ht="21">
      <c r="A3605" s="48"/>
    </row>
    <row r="3606" ht="21">
      <c r="A3606" s="48"/>
    </row>
    <row r="3607" ht="21">
      <c r="A3607" s="48"/>
    </row>
    <row r="3608" ht="21">
      <c r="A3608" s="48"/>
    </row>
    <row r="3609" ht="21">
      <c r="A3609" s="48"/>
    </row>
    <row r="3610" ht="21">
      <c r="A3610" s="48"/>
    </row>
    <row r="3611" ht="21">
      <c r="A3611" s="48"/>
    </row>
    <row r="3612" ht="21">
      <c r="A3612" s="48"/>
    </row>
    <row r="3613" ht="21">
      <c r="A3613" s="48"/>
    </row>
    <row r="3614" ht="21">
      <c r="A3614" s="48"/>
    </row>
    <row r="3615" ht="21">
      <c r="A3615" s="48"/>
    </row>
    <row r="3616" ht="21">
      <c r="A3616" s="48"/>
    </row>
    <row r="3617" ht="21">
      <c r="A3617" s="48"/>
    </row>
    <row r="3618" ht="21">
      <c r="A3618" s="48"/>
    </row>
    <row r="3619" ht="21">
      <c r="A3619" s="48"/>
    </row>
    <row r="3620" ht="21">
      <c r="A3620" s="48"/>
    </row>
    <row r="3621" ht="21">
      <c r="A3621" s="48"/>
    </row>
    <row r="3622" ht="21">
      <c r="A3622" s="48"/>
    </row>
    <row r="3623" ht="21">
      <c r="A3623" s="48"/>
    </row>
    <row r="3624" ht="21">
      <c r="A3624" s="48"/>
    </row>
    <row r="3625" ht="21">
      <c r="A3625" s="48"/>
    </row>
    <row r="3626" ht="21">
      <c r="A3626" s="48"/>
    </row>
    <row r="3627" ht="21">
      <c r="A3627" s="48"/>
    </row>
    <row r="3628" ht="21">
      <c r="A3628" s="48"/>
    </row>
    <row r="3629" ht="21">
      <c r="A3629" s="48"/>
    </row>
    <row r="3630" ht="21">
      <c r="A3630" s="48"/>
    </row>
    <row r="3631" ht="21">
      <c r="A3631" s="48"/>
    </row>
    <row r="3632" ht="21">
      <c r="A3632" s="48"/>
    </row>
    <row r="3633" ht="21">
      <c r="A3633" s="48"/>
    </row>
    <row r="3634" ht="21">
      <c r="A3634" s="48"/>
    </row>
    <row r="3635" ht="21">
      <c r="A3635" s="48"/>
    </row>
    <row r="3636" ht="21">
      <c r="A3636" s="48"/>
    </row>
    <row r="3637" ht="21">
      <c r="A3637" s="48"/>
    </row>
    <row r="3638" ht="21">
      <c r="A3638" s="48"/>
    </row>
    <row r="3639" ht="21">
      <c r="A3639" s="48"/>
    </row>
    <row r="3640" ht="21">
      <c r="A3640" s="48"/>
    </row>
    <row r="3641" ht="21">
      <c r="A3641" s="48"/>
    </row>
    <row r="3642" ht="21">
      <c r="A3642" s="48"/>
    </row>
    <row r="3643" ht="21">
      <c r="A3643" s="48"/>
    </row>
    <row r="3644" ht="21">
      <c r="A3644" s="48"/>
    </row>
    <row r="3645" ht="21">
      <c r="A3645" s="48"/>
    </row>
    <row r="3646" ht="21">
      <c r="A3646" s="48"/>
    </row>
    <row r="3647" ht="21">
      <c r="A3647" s="48"/>
    </row>
    <row r="3648" ht="21">
      <c r="A3648" s="48"/>
    </row>
    <row r="3649" ht="21">
      <c r="A3649" s="48"/>
    </row>
    <row r="3650" ht="21">
      <c r="A3650" s="48"/>
    </row>
    <row r="3651" ht="21">
      <c r="A3651" s="48"/>
    </row>
    <row r="3652" ht="21">
      <c r="A3652" s="48"/>
    </row>
    <row r="3653" ht="21">
      <c r="A3653" s="48"/>
    </row>
    <row r="3654" ht="21">
      <c r="A3654" s="48"/>
    </row>
    <row r="3655" ht="21">
      <c r="A3655" s="48"/>
    </row>
    <row r="3656" ht="21">
      <c r="A3656" s="48"/>
    </row>
    <row r="3657" ht="21">
      <c r="A3657" s="48"/>
    </row>
    <row r="3658" ht="21">
      <c r="A3658" s="48"/>
    </row>
    <row r="3659" ht="21">
      <c r="A3659" s="48"/>
    </row>
    <row r="3660" ht="21">
      <c r="A3660" s="48"/>
    </row>
    <row r="3661" ht="21">
      <c r="A3661" s="48"/>
    </row>
    <row r="3662" ht="21">
      <c r="A3662" s="48"/>
    </row>
    <row r="3663" ht="21">
      <c r="A3663" s="48"/>
    </row>
    <row r="3664" ht="21">
      <c r="A3664" s="48"/>
    </row>
    <row r="3665" ht="21">
      <c r="A3665" s="48"/>
    </row>
    <row r="3666" ht="21">
      <c r="A3666" s="48"/>
    </row>
    <row r="3667" ht="21">
      <c r="A3667" s="48"/>
    </row>
    <row r="3668" ht="21">
      <c r="A3668" s="48"/>
    </row>
    <row r="3669" ht="21">
      <c r="A3669" s="48"/>
    </row>
    <row r="3670" ht="21">
      <c r="A3670" s="48"/>
    </row>
    <row r="3671" ht="21">
      <c r="A3671" s="48"/>
    </row>
    <row r="3672" ht="21">
      <c r="A3672" s="48"/>
    </row>
    <row r="3673" ht="21">
      <c r="A3673" s="48"/>
    </row>
    <row r="3674" ht="21">
      <c r="A3674" s="48"/>
    </row>
    <row r="3675" ht="21">
      <c r="A3675" s="48"/>
    </row>
    <row r="3676" ht="21">
      <c r="A3676" s="48"/>
    </row>
    <row r="3677" ht="21">
      <c r="A3677" s="48"/>
    </row>
    <row r="3678" ht="21">
      <c r="A3678" s="48"/>
    </row>
    <row r="3679" ht="21">
      <c r="A3679" s="48"/>
    </row>
    <row r="3680" ht="21">
      <c r="A3680" s="48"/>
    </row>
    <row r="3681" ht="21">
      <c r="A3681" s="48"/>
    </row>
    <row r="3682" ht="21">
      <c r="A3682" s="48"/>
    </row>
    <row r="3683" ht="21">
      <c r="A3683" s="48"/>
    </row>
    <row r="3684" ht="21">
      <c r="A3684" s="48"/>
    </row>
    <row r="3685" ht="21">
      <c r="A3685" s="48"/>
    </row>
    <row r="3686" ht="21">
      <c r="A3686" s="48"/>
    </row>
    <row r="3687" ht="21">
      <c r="A3687" s="48"/>
    </row>
    <row r="3688" ht="21">
      <c r="A3688" s="48"/>
    </row>
    <row r="3689" ht="21">
      <c r="A3689" s="48"/>
    </row>
    <row r="3690" ht="21">
      <c r="A3690" s="48"/>
    </row>
    <row r="3691" ht="21">
      <c r="A3691" s="48"/>
    </row>
    <row r="3692" ht="21">
      <c r="A3692" s="48"/>
    </row>
    <row r="3693" ht="21">
      <c r="A3693" s="48"/>
    </row>
    <row r="3694" ht="21">
      <c r="A3694" s="48"/>
    </row>
    <row r="3695" ht="21">
      <c r="A3695" s="48"/>
    </row>
    <row r="3696" ht="21">
      <c r="A3696" s="48"/>
    </row>
    <row r="3697" ht="21">
      <c r="A3697" s="48"/>
    </row>
    <row r="3698" ht="21">
      <c r="A3698" s="48"/>
    </row>
    <row r="3699" ht="21">
      <c r="A3699" s="48"/>
    </row>
    <row r="3700" ht="21">
      <c r="A3700" s="48"/>
    </row>
    <row r="3701" ht="21">
      <c r="A3701" s="48"/>
    </row>
    <row r="3702" ht="21">
      <c r="A3702" s="48"/>
    </row>
    <row r="3703" ht="21">
      <c r="A3703" s="48"/>
    </row>
    <row r="3704" ht="21">
      <c r="A3704" s="48"/>
    </row>
    <row r="3705" ht="21">
      <c r="A3705" s="48"/>
    </row>
    <row r="3706" ht="21">
      <c r="A3706" s="48"/>
    </row>
    <row r="3707" ht="21">
      <c r="A3707" s="48"/>
    </row>
    <row r="3708" ht="21">
      <c r="A3708" s="48"/>
    </row>
    <row r="3709" ht="21">
      <c r="A3709" s="48"/>
    </row>
    <row r="3710" ht="21">
      <c r="A3710" s="48"/>
    </row>
    <row r="3711" ht="21">
      <c r="A3711" s="48"/>
    </row>
    <row r="3712" ht="21">
      <c r="A3712" s="48"/>
    </row>
    <row r="3713" ht="21">
      <c r="A3713" s="48"/>
    </row>
    <row r="3714" ht="21">
      <c r="A3714" s="48"/>
    </row>
    <row r="3715" ht="21">
      <c r="A3715" s="48"/>
    </row>
    <row r="3716" ht="21">
      <c r="A3716" s="48"/>
    </row>
    <row r="3717" ht="21">
      <c r="A3717" s="48"/>
    </row>
    <row r="3718" ht="21">
      <c r="A3718" s="48"/>
    </row>
    <row r="3719" ht="21">
      <c r="A3719" s="48"/>
    </row>
    <row r="3720" ht="21">
      <c r="A3720" s="48"/>
    </row>
    <row r="3721" ht="21">
      <c r="A3721" s="48"/>
    </row>
    <row r="3722" ht="21">
      <c r="A3722" s="48"/>
    </row>
    <row r="3723" ht="21">
      <c r="A3723" s="48"/>
    </row>
    <row r="3724" ht="21">
      <c r="A3724" s="48"/>
    </row>
    <row r="3725" ht="21">
      <c r="A3725" s="48"/>
    </row>
    <row r="3726" ht="21">
      <c r="A3726" s="48"/>
    </row>
    <row r="3727" ht="21">
      <c r="A3727" s="48"/>
    </row>
    <row r="3728" ht="21">
      <c r="A3728" s="48"/>
    </row>
    <row r="3729" ht="21">
      <c r="A3729" s="48"/>
    </row>
    <row r="3730" ht="21">
      <c r="A3730" s="48"/>
    </row>
    <row r="3731" ht="21">
      <c r="A3731" s="48"/>
    </row>
    <row r="3732" ht="21">
      <c r="A3732" s="48"/>
    </row>
    <row r="3733" ht="21">
      <c r="A3733" s="48"/>
    </row>
    <row r="3734" ht="21">
      <c r="A3734" s="48"/>
    </row>
    <row r="3735" ht="21">
      <c r="A3735" s="48"/>
    </row>
    <row r="3736" ht="21">
      <c r="A3736" s="48"/>
    </row>
    <row r="3737" ht="21">
      <c r="A3737" s="48"/>
    </row>
    <row r="3738" ht="21">
      <c r="A3738" s="48"/>
    </row>
    <row r="3739" ht="21">
      <c r="A3739" s="48"/>
    </row>
    <row r="3740" ht="21">
      <c r="A3740" s="48"/>
    </row>
    <row r="3741" ht="21">
      <c r="A3741" s="48"/>
    </row>
    <row r="3742" ht="21">
      <c r="A3742" s="48"/>
    </row>
    <row r="3743" ht="21">
      <c r="A3743" s="48"/>
    </row>
    <row r="3744" ht="21">
      <c r="A3744" s="48"/>
    </row>
    <row r="3745" ht="21">
      <c r="A3745" s="48"/>
    </row>
    <row r="3746" ht="21">
      <c r="A3746" s="48"/>
    </row>
    <row r="3747" ht="21">
      <c r="A3747" s="48"/>
    </row>
    <row r="3748" ht="21">
      <c r="A3748" s="48"/>
    </row>
    <row r="3749" ht="21">
      <c r="A3749" s="48"/>
    </row>
    <row r="3750" ht="21">
      <c r="A3750" s="48"/>
    </row>
    <row r="3751" ht="21">
      <c r="A3751" s="48"/>
    </row>
    <row r="3752" ht="21">
      <c r="A3752" s="48"/>
    </row>
    <row r="3753" ht="21">
      <c r="A3753" s="48"/>
    </row>
    <row r="3754" ht="21">
      <c r="A3754" s="48"/>
    </row>
    <row r="3755" ht="21">
      <c r="A3755" s="48"/>
    </row>
    <row r="3756" ht="21">
      <c r="A3756" s="48"/>
    </row>
    <row r="3757" ht="21">
      <c r="A3757" s="48"/>
    </row>
    <row r="3758" ht="21">
      <c r="A3758" s="48"/>
    </row>
    <row r="3759" ht="21">
      <c r="A3759" s="48"/>
    </row>
    <row r="3760" ht="21">
      <c r="A3760" s="48"/>
    </row>
    <row r="3761" ht="21">
      <c r="A3761" s="48"/>
    </row>
    <row r="3762" ht="21">
      <c r="A3762" s="48"/>
    </row>
    <row r="3763" ht="21">
      <c r="A3763" s="48"/>
    </row>
    <row r="3764" ht="21">
      <c r="A3764" s="48"/>
    </row>
    <row r="3765" ht="21">
      <c r="A3765" s="48"/>
    </row>
    <row r="3766" ht="21">
      <c r="A3766" s="48"/>
    </row>
    <row r="3767" ht="21">
      <c r="A3767" s="48"/>
    </row>
    <row r="3768" ht="21">
      <c r="A3768" s="48"/>
    </row>
    <row r="3769" ht="21">
      <c r="A3769" s="48"/>
    </row>
    <row r="3770" ht="21">
      <c r="A3770" s="48"/>
    </row>
    <row r="3771" ht="21">
      <c r="A3771" s="48"/>
    </row>
    <row r="3772" ht="21">
      <c r="A3772" s="48"/>
    </row>
    <row r="3773" ht="21">
      <c r="A3773" s="48"/>
    </row>
    <row r="3774" ht="21">
      <c r="A3774" s="48"/>
    </row>
    <row r="3775" ht="21">
      <c r="A3775" s="48"/>
    </row>
    <row r="3776" ht="21">
      <c r="A3776" s="48"/>
    </row>
    <row r="3777" ht="21">
      <c r="A3777" s="48"/>
    </row>
    <row r="3778" ht="21">
      <c r="A3778" s="48"/>
    </row>
    <row r="3779" ht="21">
      <c r="A3779" s="48"/>
    </row>
    <row r="3780" ht="21">
      <c r="A3780" s="48"/>
    </row>
    <row r="3781" ht="21">
      <c r="A3781" s="48"/>
    </row>
    <row r="3782" ht="21">
      <c r="A3782" s="48"/>
    </row>
    <row r="3783" ht="21">
      <c r="A3783" s="48"/>
    </row>
    <row r="3784" ht="21">
      <c r="A3784" s="48"/>
    </row>
    <row r="3785" ht="21">
      <c r="A3785" s="48"/>
    </row>
    <row r="3786" ht="21">
      <c r="A3786" s="48"/>
    </row>
    <row r="3787" ht="21">
      <c r="A3787" s="48"/>
    </row>
    <row r="3788" ht="21">
      <c r="A3788" s="48"/>
    </row>
    <row r="3789" ht="21">
      <c r="A3789" s="48"/>
    </row>
    <row r="3790" ht="21">
      <c r="A3790" s="48"/>
    </row>
    <row r="3791" ht="21">
      <c r="A3791" s="48"/>
    </row>
    <row r="3792" ht="21">
      <c r="A3792" s="48"/>
    </row>
    <row r="3793" ht="21">
      <c r="A3793" s="48"/>
    </row>
    <row r="3794" ht="21">
      <c r="A3794" s="48"/>
    </row>
    <row r="3795" ht="21">
      <c r="A3795" s="48"/>
    </row>
    <row r="3796" ht="21">
      <c r="A3796" s="48"/>
    </row>
    <row r="3797" ht="21">
      <c r="A3797" s="48"/>
    </row>
    <row r="3798" ht="21">
      <c r="A3798" s="48"/>
    </row>
    <row r="3799" ht="21">
      <c r="A3799" s="48"/>
    </row>
    <row r="3800" ht="21">
      <c r="A3800" s="48"/>
    </row>
    <row r="3801" ht="21">
      <c r="A3801" s="48"/>
    </row>
    <row r="3802" ht="21">
      <c r="A3802" s="48"/>
    </row>
    <row r="3803" ht="21">
      <c r="A3803" s="48"/>
    </row>
    <row r="3804" ht="21">
      <c r="A3804" s="48"/>
    </row>
    <row r="3805" ht="21">
      <c r="A3805" s="48"/>
    </row>
    <row r="3806" ht="21">
      <c r="A3806" s="48"/>
    </row>
    <row r="3807" ht="21">
      <c r="A3807" s="48"/>
    </row>
    <row r="3808" ht="21">
      <c r="A3808" s="48"/>
    </row>
    <row r="3809" ht="21">
      <c r="A3809" s="48"/>
    </row>
    <row r="3810" ht="21">
      <c r="A3810" s="48"/>
    </row>
    <row r="3811" ht="21">
      <c r="A3811" s="48"/>
    </row>
    <row r="3812" ht="21">
      <c r="A3812" s="48"/>
    </row>
    <row r="3813" ht="21">
      <c r="A3813" s="48"/>
    </row>
    <row r="3814" ht="21">
      <c r="A3814" s="48"/>
    </row>
    <row r="3815" ht="21">
      <c r="A3815" s="48"/>
    </row>
    <row r="3816" ht="21">
      <c r="A3816" s="48"/>
    </row>
    <row r="3817" ht="21">
      <c r="A3817" s="48"/>
    </row>
    <row r="3818" ht="21">
      <c r="A3818" s="48"/>
    </row>
    <row r="3819" ht="21">
      <c r="A3819" s="48"/>
    </row>
    <row r="3820" ht="21">
      <c r="A3820" s="48"/>
    </row>
    <row r="3821" ht="21">
      <c r="A3821" s="48"/>
    </row>
    <row r="3822" ht="21">
      <c r="A3822" s="48"/>
    </row>
    <row r="3823" ht="21">
      <c r="A3823" s="48"/>
    </row>
    <row r="3824" ht="21">
      <c r="A3824" s="48"/>
    </row>
    <row r="3825" ht="21">
      <c r="A3825" s="48"/>
    </row>
    <row r="3826" ht="21">
      <c r="A3826" s="48"/>
    </row>
    <row r="3827" ht="21">
      <c r="A3827" s="48"/>
    </row>
    <row r="3828" ht="21">
      <c r="A3828" s="48"/>
    </row>
    <row r="3829" ht="21">
      <c r="A3829" s="48"/>
    </row>
    <row r="3830" ht="21">
      <c r="A3830" s="48"/>
    </row>
    <row r="3831" ht="21">
      <c r="A3831" s="48"/>
    </row>
    <row r="3832" ht="21">
      <c r="A3832" s="48"/>
    </row>
    <row r="3833" ht="21">
      <c r="A3833" s="48"/>
    </row>
    <row r="3834" ht="21">
      <c r="A3834" s="48"/>
    </row>
    <row r="3835" ht="21">
      <c r="A3835" s="48"/>
    </row>
    <row r="3836" ht="21">
      <c r="A3836" s="48"/>
    </row>
    <row r="3837" ht="21">
      <c r="A3837" s="48"/>
    </row>
    <row r="3838" ht="21">
      <c r="A3838" s="48"/>
    </row>
    <row r="3839" ht="21">
      <c r="A3839" s="48"/>
    </row>
    <row r="3840" ht="21">
      <c r="A3840" s="48"/>
    </row>
    <row r="3841" ht="21">
      <c r="A3841" s="48"/>
    </row>
    <row r="3842" ht="21">
      <c r="A3842" s="48"/>
    </row>
    <row r="3843" ht="21">
      <c r="A3843" s="48"/>
    </row>
    <row r="3844" ht="21">
      <c r="A3844" s="48"/>
    </row>
    <row r="3845" ht="21">
      <c r="A3845" s="48"/>
    </row>
    <row r="3846" ht="21">
      <c r="A3846" s="48"/>
    </row>
    <row r="3847" ht="21">
      <c r="A3847" s="48"/>
    </row>
    <row r="3848" ht="21">
      <c r="A3848" s="48"/>
    </row>
    <row r="3849" ht="21">
      <c r="A3849" s="48"/>
    </row>
    <row r="3850" ht="21">
      <c r="A3850" s="48"/>
    </row>
    <row r="3851" ht="21">
      <c r="A3851" s="48"/>
    </row>
    <row r="3852" ht="21">
      <c r="A3852" s="48"/>
    </row>
    <row r="3853" ht="21">
      <c r="A3853" s="48"/>
    </row>
    <row r="3854" ht="21">
      <c r="A3854" s="48"/>
    </row>
    <row r="3855" ht="21">
      <c r="A3855" s="48"/>
    </row>
    <row r="3856" ht="21">
      <c r="A3856" s="48"/>
    </row>
    <row r="3857" ht="21">
      <c r="A3857" s="48"/>
    </row>
    <row r="3858" ht="21">
      <c r="A3858" s="48"/>
    </row>
    <row r="3859" ht="21">
      <c r="A3859" s="48"/>
    </row>
    <row r="3860" ht="21">
      <c r="A3860" s="48"/>
    </row>
    <row r="3861" ht="21">
      <c r="A3861" s="48"/>
    </row>
    <row r="3862" ht="21">
      <c r="A3862" s="48"/>
    </row>
    <row r="3863" ht="21">
      <c r="A3863" s="48"/>
    </row>
    <row r="3864" ht="21">
      <c r="A3864" s="48"/>
    </row>
    <row r="3865" ht="21">
      <c r="A3865" s="48"/>
    </row>
    <row r="3866" ht="21">
      <c r="A3866" s="48"/>
    </row>
    <row r="3867" ht="21">
      <c r="A3867" s="48"/>
    </row>
    <row r="3868" ht="21">
      <c r="A3868" s="48"/>
    </row>
    <row r="3869" ht="21">
      <c r="A3869" s="48"/>
    </row>
    <row r="3870" ht="21">
      <c r="A3870" s="48"/>
    </row>
    <row r="3871" ht="21">
      <c r="A3871" s="48"/>
    </row>
    <row r="3872" ht="21">
      <c r="A3872" s="48"/>
    </row>
    <row r="3873" ht="21">
      <c r="A3873" s="48"/>
    </row>
    <row r="3874" ht="21">
      <c r="A3874" s="48"/>
    </row>
    <row r="3875" ht="21">
      <c r="A3875" s="48"/>
    </row>
    <row r="3876" ht="21">
      <c r="A3876" s="48"/>
    </row>
    <row r="3877" ht="21">
      <c r="A3877" s="48"/>
    </row>
    <row r="3878" ht="21">
      <c r="A3878" s="48"/>
    </row>
    <row r="3879" ht="21">
      <c r="A3879" s="48"/>
    </row>
    <row r="3880" ht="21">
      <c r="A3880" s="48"/>
    </row>
    <row r="3881" ht="21">
      <c r="A3881" s="48"/>
    </row>
    <row r="3882" ht="21">
      <c r="A3882" s="48"/>
    </row>
    <row r="3883" ht="21">
      <c r="A3883" s="48"/>
    </row>
    <row r="3884" ht="21">
      <c r="A3884" s="48"/>
    </row>
    <row r="3885" ht="21">
      <c r="A3885" s="48"/>
    </row>
    <row r="3886" ht="21">
      <c r="A3886" s="48"/>
    </row>
    <row r="3887" ht="21">
      <c r="A3887" s="48"/>
    </row>
    <row r="3888" ht="21">
      <c r="A3888" s="48"/>
    </row>
    <row r="3889" ht="21">
      <c r="A3889" s="48"/>
    </row>
    <row r="3890" ht="21">
      <c r="A3890" s="48"/>
    </row>
    <row r="3891" ht="21">
      <c r="A3891" s="48"/>
    </row>
    <row r="3892" ht="21">
      <c r="A3892" s="48"/>
    </row>
    <row r="3893" ht="21">
      <c r="A3893" s="48"/>
    </row>
    <row r="3894" ht="21">
      <c r="A3894" s="48"/>
    </row>
    <row r="3895" ht="21">
      <c r="A3895" s="48"/>
    </row>
    <row r="3896" ht="21">
      <c r="A3896" s="48"/>
    </row>
    <row r="3897" ht="21">
      <c r="A3897" s="48"/>
    </row>
    <row r="3898" ht="21">
      <c r="A3898" s="48"/>
    </row>
    <row r="3899" ht="21">
      <c r="A3899" s="48"/>
    </row>
    <row r="3900" ht="21">
      <c r="A3900" s="48"/>
    </row>
    <row r="3901" ht="21">
      <c r="A3901" s="48"/>
    </row>
    <row r="3902" ht="21">
      <c r="A3902" s="48"/>
    </row>
    <row r="3903" ht="21">
      <c r="A3903" s="48"/>
    </row>
    <row r="3904" ht="21">
      <c r="A3904" s="48"/>
    </row>
    <row r="3905" ht="21">
      <c r="A3905" s="48"/>
    </row>
    <row r="3906" ht="21">
      <c r="A3906" s="48"/>
    </row>
    <row r="3907" ht="21">
      <c r="A3907" s="48"/>
    </row>
    <row r="3908" ht="21">
      <c r="A3908" s="48"/>
    </row>
    <row r="3909" ht="21">
      <c r="A3909" s="48"/>
    </row>
    <row r="3910" ht="21">
      <c r="A3910" s="48"/>
    </row>
    <row r="3911" ht="21">
      <c r="A3911" s="48"/>
    </row>
    <row r="3912" ht="21">
      <c r="A3912" s="48"/>
    </row>
    <row r="3913" ht="21">
      <c r="A3913" s="48"/>
    </row>
    <row r="3914" ht="21">
      <c r="A3914" s="48"/>
    </row>
    <row r="3915" ht="21">
      <c r="A3915" s="48"/>
    </row>
    <row r="3916" ht="21">
      <c r="A3916" s="48"/>
    </row>
    <row r="3917" ht="21">
      <c r="A3917" s="48"/>
    </row>
    <row r="3918" ht="21">
      <c r="A3918" s="48"/>
    </row>
    <row r="3919" ht="21">
      <c r="A3919" s="48"/>
    </row>
    <row r="3920" ht="21">
      <c r="A3920" s="48"/>
    </row>
    <row r="3921" ht="21">
      <c r="A3921" s="48"/>
    </row>
    <row r="3922" ht="21">
      <c r="A3922" s="48"/>
    </row>
    <row r="3923" ht="21">
      <c r="A3923" s="48"/>
    </row>
    <row r="3924" ht="21">
      <c r="A3924" s="48"/>
    </row>
    <row r="3925" ht="21">
      <c r="A3925" s="48"/>
    </row>
    <row r="3926" ht="21">
      <c r="A3926" s="48"/>
    </row>
    <row r="3927" ht="21">
      <c r="A3927" s="48"/>
    </row>
    <row r="3928" ht="21">
      <c r="A3928" s="48"/>
    </row>
    <row r="3929" ht="21">
      <c r="A3929" s="48"/>
    </row>
    <row r="3930" ht="21">
      <c r="A3930" s="48"/>
    </row>
    <row r="3931" ht="21">
      <c r="A3931" s="48"/>
    </row>
    <row r="3932" ht="21">
      <c r="A3932" s="48"/>
    </row>
    <row r="3933" ht="21">
      <c r="A3933" s="48"/>
    </row>
    <row r="3934" ht="21">
      <c r="A3934" s="48"/>
    </row>
    <row r="3935" ht="21">
      <c r="A3935" s="48"/>
    </row>
    <row r="3936" ht="21">
      <c r="A3936" s="48"/>
    </row>
    <row r="3937" ht="21">
      <c r="A3937" s="48"/>
    </row>
    <row r="3938" ht="21">
      <c r="A3938" s="48"/>
    </row>
    <row r="3939" ht="21">
      <c r="A3939" s="48"/>
    </row>
    <row r="3940" ht="21">
      <c r="A3940" s="48"/>
    </row>
    <row r="3941" ht="21">
      <c r="A3941" s="48"/>
    </row>
    <row r="3942" ht="21">
      <c r="A3942" s="48"/>
    </row>
    <row r="3943" ht="21">
      <c r="A3943" s="48"/>
    </row>
    <row r="3944" ht="21">
      <c r="A3944" s="48"/>
    </row>
    <row r="3945" ht="21">
      <c r="A3945" s="48"/>
    </row>
    <row r="3946" ht="21">
      <c r="A3946" s="48"/>
    </row>
    <row r="3947" ht="21">
      <c r="A3947" s="48"/>
    </row>
    <row r="3948" ht="21">
      <c r="A3948" s="48"/>
    </row>
    <row r="3949" ht="21">
      <c r="A3949" s="48"/>
    </row>
    <row r="3950" ht="21">
      <c r="A3950" s="48"/>
    </row>
    <row r="3951" ht="21">
      <c r="A3951" s="48"/>
    </row>
    <row r="3952" ht="21">
      <c r="A3952" s="48"/>
    </row>
    <row r="3953" ht="21">
      <c r="A3953" s="48"/>
    </row>
    <row r="3954" ht="21">
      <c r="A3954" s="48"/>
    </row>
    <row r="3955" ht="21">
      <c r="A3955" s="48"/>
    </row>
    <row r="3956" ht="21">
      <c r="A3956" s="48"/>
    </row>
    <row r="3957" ht="21">
      <c r="A3957" s="48"/>
    </row>
    <row r="3958" ht="21">
      <c r="A3958" s="48"/>
    </row>
    <row r="3959" ht="21">
      <c r="A3959" s="48"/>
    </row>
    <row r="3960" ht="21">
      <c r="A3960" s="48"/>
    </row>
    <row r="3961" ht="21">
      <c r="A3961" s="48"/>
    </row>
    <row r="3962" ht="21">
      <c r="A3962" s="48"/>
    </row>
    <row r="3963" ht="21">
      <c r="A3963" s="48"/>
    </row>
    <row r="3964" ht="21">
      <c r="A3964" s="48"/>
    </row>
    <row r="3965" ht="21">
      <c r="A3965" s="48"/>
    </row>
    <row r="3966" ht="21">
      <c r="A3966" s="48"/>
    </row>
    <row r="3967" ht="21">
      <c r="A3967" s="48"/>
    </row>
    <row r="3968" ht="21">
      <c r="A3968" s="48"/>
    </row>
    <row r="3969" ht="21">
      <c r="A3969" s="48"/>
    </row>
    <row r="3970" ht="21">
      <c r="A3970" s="48"/>
    </row>
    <row r="3971" ht="21">
      <c r="A3971" s="48"/>
    </row>
    <row r="3972" ht="21">
      <c r="A3972" s="48"/>
    </row>
    <row r="3973" ht="21">
      <c r="A3973" s="48"/>
    </row>
    <row r="3974" ht="21">
      <c r="A3974" s="48"/>
    </row>
    <row r="3975" ht="21">
      <c r="A3975" s="48"/>
    </row>
    <row r="3976" ht="21">
      <c r="A3976" s="48"/>
    </row>
    <row r="3977" ht="21">
      <c r="A3977" s="48"/>
    </row>
    <row r="3978" ht="21">
      <c r="A3978" s="48"/>
    </row>
    <row r="3979" ht="21">
      <c r="A3979" s="48"/>
    </row>
    <row r="3980" ht="21">
      <c r="A3980" s="48"/>
    </row>
    <row r="3981" ht="21">
      <c r="A3981" s="48"/>
    </row>
    <row r="3982" ht="21">
      <c r="A3982" s="48"/>
    </row>
    <row r="3983" ht="21">
      <c r="A3983" s="48"/>
    </row>
    <row r="3984" ht="21">
      <c r="A3984" s="48"/>
    </row>
    <row r="3985" ht="21">
      <c r="A3985" s="48"/>
    </row>
    <row r="3986" ht="21">
      <c r="A3986" s="48"/>
    </row>
    <row r="3987" ht="21">
      <c r="A3987" s="48"/>
    </row>
    <row r="3988" ht="21">
      <c r="A3988" s="48"/>
    </row>
    <row r="3989" ht="21">
      <c r="A3989" s="48"/>
    </row>
    <row r="3990" ht="21">
      <c r="A3990" s="48"/>
    </row>
    <row r="3991" ht="21">
      <c r="A3991" s="48"/>
    </row>
    <row r="3992" ht="21">
      <c r="A3992" s="48"/>
    </row>
    <row r="3993" ht="21">
      <c r="A3993" s="48"/>
    </row>
    <row r="3994" ht="21">
      <c r="A3994" s="48"/>
    </row>
    <row r="3995" ht="21">
      <c r="A3995" s="48"/>
    </row>
    <row r="3996" ht="21">
      <c r="A3996" s="48"/>
    </row>
    <row r="3997" ht="21">
      <c r="A3997" s="48"/>
    </row>
    <row r="3998" ht="21">
      <c r="A3998" s="48"/>
    </row>
    <row r="3999" ht="21">
      <c r="A3999" s="48"/>
    </row>
    <row r="4000" ht="21">
      <c r="A4000" s="48"/>
    </row>
    <row r="4001" ht="21">
      <c r="A4001" s="48"/>
    </row>
    <row r="4002" ht="21">
      <c r="A4002" s="48"/>
    </row>
    <row r="4003" ht="21">
      <c r="A4003" s="48"/>
    </row>
    <row r="4004" ht="21">
      <c r="A4004" s="48"/>
    </row>
    <row r="4005" ht="21">
      <c r="A4005" s="48"/>
    </row>
    <row r="4006" ht="21">
      <c r="A4006" s="48"/>
    </row>
    <row r="4007" ht="21">
      <c r="A4007" s="48"/>
    </row>
    <row r="4008" ht="21">
      <c r="A4008" s="48"/>
    </row>
    <row r="4009" ht="21">
      <c r="A4009" s="48"/>
    </row>
    <row r="4010" ht="21">
      <c r="A4010" s="48"/>
    </row>
    <row r="4011" ht="21">
      <c r="A4011" s="48"/>
    </row>
    <row r="4012" ht="21">
      <c r="A4012" s="48"/>
    </row>
    <row r="4013" ht="21">
      <c r="A4013" s="48"/>
    </row>
    <row r="4014" ht="21">
      <c r="A4014" s="48"/>
    </row>
    <row r="4015" ht="21">
      <c r="A4015" s="48"/>
    </row>
    <row r="4016" ht="21">
      <c r="A4016" s="48"/>
    </row>
    <row r="4017" ht="21">
      <c r="A4017" s="48"/>
    </row>
    <row r="4018" ht="21">
      <c r="A4018" s="48"/>
    </row>
    <row r="4019" ht="21">
      <c r="A4019" s="48"/>
    </row>
    <row r="4020" ht="21">
      <c r="A4020" s="48"/>
    </row>
    <row r="4021" ht="21">
      <c r="A4021" s="48"/>
    </row>
    <row r="4022" ht="21">
      <c r="A4022" s="48"/>
    </row>
    <row r="4023" ht="21">
      <c r="A4023" s="48"/>
    </row>
    <row r="4024" ht="21">
      <c r="A4024" s="48"/>
    </row>
    <row r="4025" ht="21">
      <c r="A4025" s="48"/>
    </row>
    <row r="4026" ht="21">
      <c r="A4026" s="48"/>
    </row>
    <row r="4027" ht="21">
      <c r="A4027" s="48"/>
    </row>
    <row r="4028" ht="21">
      <c r="A4028" s="48"/>
    </row>
    <row r="4029" ht="21">
      <c r="A4029" s="48"/>
    </row>
    <row r="4030" ht="21">
      <c r="A4030" s="48"/>
    </row>
    <row r="4031" ht="21">
      <c r="A4031" s="48"/>
    </row>
    <row r="4032" ht="21">
      <c r="A4032" s="48"/>
    </row>
    <row r="4033" ht="21">
      <c r="A4033" s="48"/>
    </row>
    <row r="4034" ht="21">
      <c r="A4034" s="48"/>
    </row>
    <row r="4035" ht="21">
      <c r="A4035" s="48"/>
    </row>
    <row r="4036" ht="21">
      <c r="A4036" s="48"/>
    </row>
    <row r="4037" ht="21">
      <c r="A4037" s="48"/>
    </row>
    <row r="4038" ht="21">
      <c r="A4038" s="48"/>
    </row>
    <row r="4039" ht="21">
      <c r="A4039" s="48"/>
    </row>
    <row r="4040" ht="21">
      <c r="A4040" s="48"/>
    </row>
    <row r="4041" ht="21">
      <c r="A4041" s="48"/>
    </row>
    <row r="4042" ht="21">
      <c r="A4042" s="48"/>
    </row>
    <row r="4043" ht="21">
      <c r="A4043" s="48"/>
    </row>
    <row r="4044" ht="21">
      <c r="A4044" s="48"/>
    </row>
    <row r="4045" ht="21">
      <c r="A4045" s="48"/>
    </row>
    <row r="4046" ht="21">
      <c r="A4046" s="48"/>
    </row>
    <row r="4047" ht="21">
      <c r="A4047" s="48"/>
    </row>
    <row r="4048" ht="21">
      <c r="A4048" s="48"/>
    </row>
    <row r="4049" ht="21">
      <c r="A4049" s="48"/>
    </row>
    <row r="4050" ht="21">
      <c r="A4050" s="48"/>
    </row>
    <row r="4051" ht="21">
      <c r="A4051" s="48"/>
    </row>
    <row r="4052" ht="21">
      <c r="A4052" s="48"/>
    </row>
    <row r="4053" ht="21">
      <c r="A4053" s="48"/>
    </row>
    <row r="4054" ht="21">
      <c r="A4054" s="48"/>
    </row>
    <row r="4055" ht="21">
      <c r="A4055" s="48"/>
    </row>
    <row r="4056" ht="21">
      <c r="A4056" s="48"/>
    </row>
    <row r="4057" ht="21">
      <c r="A4057" s="48"/>
    </row>
    <row r="4058" ht="21">
      <c r="A4058" s="48"/>
    </row>
    <row r="4059" ht="21">
      <c r="A4059" s="48"/>
    </row>
    <row r="4060" ht="21">
      <c r="A4060" s="48"/>
    </row>
    <row r="4061" ht="21">
      <c r="A4061" s="48"/>
    </row>
    <row r="4062" ht="21">
      <c r="A4062" s="48"/>
    </row>
    <row r="4063" ht="21">
      <c r="A4063" s="48"/>
    </row>
    <row r="4064" ht="21">
      <c r="A4064" s="48"/>
    </row>
    <row r="4065" ht="21">
      <c r="A4065" s="48"/>
    </row>
    <row r="4066" ht="21">
      <c r="A4066" s="48"/>
    </row>
    <row r="4067" ht="21">
      <c r="A4067" s="48"/>
    </row>
    <row r="4068" ht="21">
      <c r="A4068" s="48"/>
    </row>
    <row r="4069" ht="21">
      <c r="A4069" s="48"/>
    </row>
    <row r="4070" ht="21">
      <c r="A4070" s="48"/>
    </row>
    <row r="4071" ht="21">
      <c r="A4071" s="48"/>
    </row>
    <row r="4072" ht="21">
      <c r="A4072" s="48"/>
    </row>
    <row r="4073" ht="21">
      <c r="A4073" s="48"/>
    </row>
    <row r="4074" ht="21">
      <c r="A4074" s="48"/>
    </row>
    <row r="4075" ht="21">
      <c r="A4075" s="48"/>
    </row>
    <row r="4076" ht="21">
      <c r="A4076" s="48"/>
    </row>
    <row r="4077" ht="21">
      <c r="A4077" s="48"/>
    </row>
    <row r="4078" ht="21">
      <c r="A4078" s="48"/>
    </row>
    <row r="4079" ht="21">
      <c r="A4079" s="48"/>
    </row>
    <row r="4080" ht="21">
      <c r="A4080" s="48"/>
    </row>
    <row r="4081" ht="21">
      <c r="A4081" s="48"/>
    </row>
    <row r="4082" ht="21">
      <c r="A4082" s="48"/>
    </row>
    <row r="4083" ht="21">
      <c r="A4083" s="48"/>
    </row>
    <row r="4084" ht="21">
      <c r="A4084" s="48"/>
    </row>
    <row r="4085" ht="21">
      <c r="A4085" s="48"/>
    </row>
    <row r="4086" ht="21">
      <c r="A4086" s="48"/>
    </row>
    <row r="4087" ht="21">
      <c r="A4087" s="48"/>
    </row>
    <row r="4088" ht="21">
      <c r="A4088" s="48"/>
    </row>
    <row r="4089" ht="21">
      <c r="A4089" s="48"/>
    </row>
    <row r="4090" ht="21">
      <c r="A4090" s="48"/>
    </row>
    <row r="4091" ht="21">
      <c r="A4091" s="48"/>
    </row>
    <row r="4092" ht="21">
      <c r="A4092" s="48"/>
    </row>
    <row r="4093" ht="21">
      <c r="A4093" s="48"/>
    </row>
    <row r="4094" ht="21">
      <c r="A4094" s="48"/>
    </row>
    <row r="4095" ht="21">
      <c r="A4095" s="48"/>
    </row>
    <row r="4096" ht="21">
      <c r="A4096" s="48"/>
    </row>
    <row r="4097" ht="21">
      <c r="A4097" s="48"/>
    </row>
    <row r="4098" ht="21">
      <c r="A4098" s="48"/>
    </row>
    <row r="4099" ht="21">
      <c r="A4099" s="48"/>
    </row>
    <row r="4100" ht="21">
      <c r="A4100" s="48"/>
    </row>
    <row r="4101" ht="21">
      <c r="A4101" s="48"/>
    </row>
    <row r="4102" ht="21">
      <c r="A4102" s="48"/>
    </row>
    <row r="4103" ht="21">
      <c r="A4103" s="48"/>
    </row>
    <row r="4104" ht="21">
      <c r="A4104" s="48"/>
    </row>
    <row r="4105" ht="21">
      <c r="A4105" s="48"/>
    </row>
    <row r="4106" ht="21">
      <c r="A4106" s="48"/>
    </row>
    <row r="4107" ht="21">
      <c r="A4107" s="48"/>
    </row>
    <row r="4108" ht="21">
      <c r="A4108" s="48"/>
    </row>
    <row r="4109" ht="21">
      <c r="A4109" s="48"/>
    </row>
    <row r="4110" ht="21">
      <c r="A4110" s="48"/>
    </row>
    <row r="4111" ht="21">
      <c r="A4111" s="48"/>
    </row>
    <row r="4112" ht="21">
      <c r="A4112" s="48"/>
    </row>
    <row r="4113" ht="21">
      <c r="A4113" s="48"/>
    </row>
    <row r="4114" ht="21">
      <c r="A4114" s="48"/>
    </row>
    <row r="4115" ht="21">
      <c r="A4115" s="48"/>
    </row>
    <row r="4116" ht="21">
      <c r="A4116" s="48"/>
    </row>
    <row r="4117" ht="21">
      <c r="A4117" s="48"/>
    </row>
    <row r="4118" ht="21">
      <c r="A4118" s="48"/>
    </row>
    <row r="4119" ht="21">
      <c r="A4119" s="48"/>
    </row>
    <row r="4120" ht="21">
      <c r="A4120" s="48"/>
    </row>
    <row r="4121" ht="21">
      <c r="A4121" s="48"/>
    </row>
    <row r="4122" ht="21">
      <c r="A4122" s="48"/>
    </row>
    <row r="4123" ht="21">
      <c r="A4123" s="48"/>
    </row>
    <row r="4124" ht="21">
      <c r="A4124" s="48"/>
    </row>
    <row r="4125" ht="21">
      <c r="A4125" s="48"/>
    </row>
    <row r="4126" ht="21">
      <c r="A4126" s="48"/>
    </row>
    <row r="4127" ht="21">
      <c r="A4127" s="48"/>
    </row>
    <row r="4128" ht="21">
      <c r="A4128" s="48"/>
    </row>
    <row r="4129" ht="21">
      <c r="A4129" s="48"/>
    </row>
    <row r="4130" ht="21">
      <c r="A4130" s="48"/>
    </row>
    <row r="4131" ht="21">
      <c r="A4131" s="48"/>
    </row>
    <row r="4132" ht="21">
      <c r="A4132" s="48"/>
    </row>
    <row r="4133" ht="21">
      <c r="A4133" s="48"/>
    </row>
    <row r="4134" ht="21">
      <c r="A4134" s="48"/>
    </row>
    <row r="4135" ht="21">
      <c r="A4135" s="48"/>
    </row>
    <row r="4136" ht="21">
      <c r="A4136" s="48"/>
    </row>
    <row r="4137" ht="21">
      <c r="A4137" s="48"/>
    </row>
    <row r="4138" ht="21">
      <c r="A4138" s="48"/>
    </row>
    <row r="4139" ht="21">
      <c r="A4139" s="48"/>
    </row>
    <row r="4140" ht="21">
      <c r="A4140" s="48"/>
    </row>
    <row r="4141" ht="21">
      <c r="A4141" s="48"/>
    </row>
    <row r="4142" ht="21">
      <c r="A4142" s="48"/>
    </row>
    <row r="4143" ht="21">
      <c r="A4143" s="48"/>
    </row>
    <row r="4144" ht="21">
      <c r="A4144" s="48"/>
    </row>
    <row r="4145" ht="21">
      <c r="A4145" s="48"/>
    </row>
    <row r="4146" ht="21">
      <c r="A4146" s="48"/>
    </row>
    <row r="4147" ht="21">
      <c r="A4147" s="48"/>
    </row>
    <row r="4148" ht="21">
      <c r="A4148" s="48"/>
    </row>
    <row r="4149" ht="21">
      <c r="A4149" s="48"/>
    </row>
    <row r="4150" ht="21">
      <c r="A4150" s="48"/>
    </row>
    <row r="4151" ht="21">
      <c r="A4151" s="48"/>
    </row>
    <row r="4152" ht="21">
      <c r="A4152" s="48"/>
    </row>
    <row r="4153" ht="21">
      <c r="A4153" s="48"/>
    </row>
    <row r="4154" ht="21">
      <c r="A4154" s="48"/>
    </row>
    <row r="4155" ht="21">
      <c r="A4155" s="48"/>
    </row>
    <row r="4156" ht="21">
      <c r="A4156" s="48"/>
    </row>
    <row r="4157" ht="21">
      <c r="A4157" s="48"/>
    </row>
    <row r="4158" ht="21">
      <c r="A4158" s="48"/>
    </row>
    <row r="4159" ht="21">
      <c r="A4159" s="48"/>
    </row>
    <row r="4160" ht="21">
      <c r="A4160" s="48"/>
    </row>
    <row r="4161" ht="21">
      <c r="A4161" s="48"/>
    </row>
    <row r="4162" ht="21">
      <c r="A4162" s="48"/>
    </row>
    <row r="4163" ht="21">
      <c r="A4163" s="48"/>
    </row>
    <row r="4164" ht="21">
      <c r="A4164" s="48"/>
    </row>
    <row r="4165" ht="21">
      <c r="A4165" s="48"/>
    </row>
    <row r="4166" ht="21">
      <c r="A4166" s="48"/>
    </row>
    <row r="4167" ht="21">
      <c r="A4167" s="48"/>
    </row>
    <row r="4168" ht="21">
      <c r="A4168" s="48"/>
    </row>
    <row r="4169" ht="21">
      <c r="A4169" s="48"/>
    </row>
    <row r="4170" ht="21">
      <c r="A4170" s="48"/>
    </row>
    <row r="4171" ht="21">
      <c r="A4171" s="48"/>
    </row>
    <row r="4172" ht="21">
      <c r="A4172" s="48"/>
    </row>
    <row r="4173" ht="21">
      <c r="A4173" s="48"/>
    </row>
    <row r="4174" ht="21">
      <c r="A4174" s="48"/>
    </row>
    <row r="4175" ht="21">
      <c r="A4175" s="48"/>
    </row>
    <row r="4176" ht="21">
      <c r="A4176" s="48"/>
    </row>
    <row r="4177" ht="21">
      <c r="A4177" s="48"/>
    </row>
    <row r="4178" ht="21">
      <c r="A4178" s="48"/>
    </row>
    <row r="4179" ht="21">
      <c r="A4179" s="48"/>
    </row>
    <row r="4180" ht="21">
      <c r="A4180" s="48"/>
    </row>
    <row r="4181" ht="21">
      <c r="A4181" s="48"/>
    </row>
    <row r="4182" ht="21">
      <c r="A4182" s="48"/>
    </row>
    <row r="4183" ht="21">
      <c r="A4183" s="48"/>
    </row>
    <row r="4184" ht="21">
      <c r="A4184" s="48"/>
    </row>
    <row r="4185" ht="21">
      <c r="A4185" s="48"/>
    </row>
    <row r="4186" ht="21">
      <c r="A4186" s="48"/>
    </row>
    <row r="4187" ht="21">
      <c r="A4187" s="48"/>
    </row>
    <row r="4188" ht="21">
      <c r="A4188" s="48"/>
    </row>
    <row r="4189" ht="21">
      <c r="A4189" s="48"/>
    </row>
    <row r="4190" ht="21">
      <c r="A4190" s="48"/>
    </row>
    <row r="4191" ht="21">
      <c r="A4191" s="48"/>
    </row>
    <row r="4192" ht="21">
      <c r="A4192" s="48"/>
    </row>
    <row r="4193" ht="21">
      <c r="A4193" s="48"/>
    </row>
    <row r="4194" ht="21">
      <c r="A4194" s="48"/>
    </row>
    <row r="4195" ht="21">
      <c r="A4195" s="48"/>
    </row>
    <row r="4196" ht="21">
      <c r="A4196" s="48"/>
    </row>
    <row r="4197" ht="21">
      <c r="A4197" s="48"/>
    </row>
    <row r="4198" ht="21">
      <c r="A4198" s="48"/>
    </row>
    <row r="4199" ht="21">
      <c r="A4199" s="48"/>
    </row>
    <row r="4200" ht="21">
      <c r="A4200" s="48"/>
    </row>
    <row r="4201" ht="21">
      <c r="A4201" s="48"/>
    </row>
    <row r="4202" ht="21">
      <c r="A4202" s="48"/>
    </row>
    <row r="4203" ht="21">
      <c r="A4203" s="48"/>
    </row>
    <row r="4204" ht="21">
      <c r="A4204" s="48"/>
    </row>
    <row r="4205" ht="21">
      <c r="A4205" s="48"/>
    </row>
    <row r="4206" ht="21">
      <c r="A4206" s="48"/>
    </row>
    <row r="4207" ht="21">
      <c r="A4207" s="48"/>
    </row>
    <row r="4208" ht="21">
      <c r="A4208" s="48"/>
    </row>
    <row r="4209" ht="21">
      <c r="A4209" s="48"/>
    </row>
    <row r="4210" ht="21">
      <c r="A4210" s="48"/>
    </row>
    <row r="4211" ht="21">
      <c r="A4211" s="48"/>
    </row>
    <row r="4212" ht="21">
      <c r="A4212" s="48"/>
    </row>
    <row r="4213" ht="21">
      <c r="A4213" s="48"/>
    </row>
    <row r="4214" ht="21">
      <c r="A4214" s="48"/>
    </row>
    <row r="4215" ht="21">
      <c r="A4215" s="48"/>
    </row>
    <row r="4216" ht="21">
      <c r="A4216" s="48"/>
    </row>
    <row r="4217" ht="21">
      <c r="A4217" s="48"/>
    </row>
    <row r="4218" ht="21">
      <c r="A4218" s="48"/>
    </row>
    <row r="4219" ht="21">
      <c r="A4219" s="48"/>
    </row>
    <row r="4220" ht="21">
      <c r="A4220" s="48"/>
    </row>
    <row r="4221" ht="21">
      <c r="A4221" s="48"/>
    </row>
    <row r="4222" ht="21">
      <c r="A4222" s="48"/>
    </row>
    <row r="4223" ht="21">
      <c r="A4223" s="48"/>
    </row>
    <row r="4224" ht="21">
      <c r="A4224" s="48"/>
    </row>
    <row r="4225" ht="21">
      <c r="A4225" s="48"/>
    </row>
    <row r="4226" ht="21">
      <c r="A4226" s="48"/>
    </row>
    <row r="4227" ht="21">
      <c r="A4227" s="48"/>
    </row>
    <row r="4228" ht="21">
      <c r="A4228" s="48"/>
    </row>
    <row r="4229" ht="21">
      <c r="A4229" s="48"/>
    </row>
    <row r="4230" ht="21">
      <c r="A4230" s="48"/>
    </row>
    <row r="4231" ht="21">
      <c r="A4231" s="48"/>
    </row>
    <row r="4232" ht="21">
      <c r="A4232" s="48"/>
    </row>
    <row r="4233" ht="21">
      <c r="A4233" s="48"/>
    </row>
    <row r="4234" ht="21">
      <c r="A4234" s="48"/>
    </row>
    <row r="4235" ht="21">
      <c r="A4235" s="48"/>
    </row>
    <row r="4236" ht="21">
      <c r="A4236" s="48"/>
    </row>
    <row r="4237" ht="21">
      <c r="A4237" s="48"/>
    </row>
    <row r="4238" ht="21">
      <c r="A4238" s="48"/>
    </row>
    <row r="4239" ht="21">
      <c r="A4239" s="48"/>
    </row>
    <row r="4240" ht="21">
      <c r="A4240" s="48"/>
    </row>
    <row r="4241" ht="21">
      <c r="A4241" s="48"/>
    </row>
    <row r="4242" ht="21">
      <c r="A4242" s="48"/>
    </row>
    <row r="4243" ht="21">
      <c r="A4243" s="48"/>
    </row>
    <row r="4244" ht="21">
      <c r="A4244" s="48"/>
    </row>
    <row r="4245" ht="21">
      <c r="A4245" s="48"/>
    </row>
    <row r="4246" ht="21">
      <c r="A4246" s="48"/>
    </row>
    <row r="4247" ht="21">
      <c r="A4247" s="48"/>
    </row>
    <row r="4248" ht="21">
      <c r="A4248" s="48"/>
    </row>
    <row r="4249" ht="21">
      <c r="A4249" s="48"/>
    </row>
    <row r="4250" ht="21">
      <c r="A4250" s="48"/>
    </row>
    <row r="4251" ht="21">
      <c r="A4251" s="48"/>
    </row>
    <row r="4252" ht="21">
      <c r="A4252" s="48"/>
    </row>
    <row r="4253" ht="21">
      <c r="A4253" s="48"/>
    </row>
    <row r="4254" ht="21">
      <c r="A4254" s="48"/>
    </row>
    <row r="4255" ht="21">
      <c r="A4255" s="48"/>
    </row>
    <row r="4256" ht="21">
      <c r="A4256" s="48"/>
    </row>
    <row r="4257" ht="21">
      <c r="A4257" s="48"/>
    </row>
    <row r="4258" ht="21">
      <c r="A4258" s="48"/>
    </row>
    <row r="4259" ht="21">
      <c r="A4259" s="48"/>
    </row>
    <row r="4260" ht="21">
      <c r="A4260" s="48"/>
    </row>
    <row r="4261" ht="21">
      <c r="A4261" s="48"/>
    </row>
    <row r="4262" ht="21">
      <c r="A4262" s="48"/>
    </row>
    <row r="4263" ht="21">
      <c r="A4263" s="48"/>
    </row>
    <row r="4264" ht="21">
      <c r="A4264" s="48"/>
    </row>
    <row r="4265" ht="21">
      <c r="A4265" s="48"/>
    </row>
    <row r="4266" ht="21">
      <c r="A4266" s="48"/>
    </row>
    <row r="4267" ht="21">
      <c r="A4267" s="48"/>
    </row>
    <row r="4268" ht="21">
      <c r="A4268" s="48"/>
    </row>
    <row r="4269" ht="21">
      <c r="A4269" s="48"/>
    </row>
    <row r="4270" ht="21">
      <c r="A4270" s="48"/>
    </row>
    <row r="4271" ht="21">
      <c r="A4271" s="48"/>
    </row>
    <row r="4272" ht="21">
      <c r="A4272" s="48"/>
    </row>
    <row r="4273" ht="21">
      <c r="A4273" s="48"/>
    </row>
    <row r="4274" ht="21">
      <c r="A4274" s="48"/>
    </row>
    <row r="4275" ht="21">
      <c r="A4275" s="48"/>
    </row>
    <row r="4276" ht="21">
      <c r="A4276" s="48"/>
    </row>
    <row r="4277" ht="21">
      <c r="A4277" s="48"/>
    </row>
    <row r="4278" ht="21">
      <c r="A4278" s="48"/>
    </row>
    <row r="4279" ht="21">
      <c r="A4279" s="48"/>
    </row>
    <row r="4280" ht="21">
      <c r="A4280" s="48"/>
    </row>
    <row r="4281" ht="21">
      <c r="A4281" s="48"/>
    </row>
    <row r="4282" ht="21">
      <c r="A4282" s="48"/>
    </row>
    <row r="4283" ht="21">
      <c r="A4283" s="48"/>
    </row>
    <row r="4284" ht="21">
      <c r="A4284" s="48"/>
    </row>
    <row r="4285" ht="21">
      <c r="A4285" s="48"/>
    </row>
    <row r="4286" ht="21">
      <c r="A4286" s="48"/>
    </row>
    <row r="4287" ht="21">
      <c r="A4287" s="48"/>
    </row>
    <row r="4288" ht="21">
      <c r="A4288" s="48"/>
    </row>
    <row r="4289" ht="21">
      <c r="A4289" s="48"/>
    </row>
    <row r="4290" ht="21">
      <c r="A4290" s="48"/>
    </row>
    <row r="4291" ht="21">
      <c r="A4291" s="48"/>
    </row>
    <row r="4292" ht="21">
      <c r="A4292" s="48"/>
    </row>
    <row r="4293" ht="21">
      <c r="A4293" s="48"/>
    </row>
    <row r="4294" ht="21">
      <c r="A4294" s="48"/>
    </row>
    <row r="4295" ht="21">
      <c r="A4295" s="48"/>
    </row>
    <row r="4296" ht="21">
      <c r="A4296" s="48"/>
    </row>
    <row r="4297" ht="21">
      <c r="A4297" s="48"/>
    </row>
    <row r="4298" ht="21">
      <c r="A4298" s="48"/>
    </row>
    <row r="4299" ht="21">
      <c r="A4299" s="48"/>
    </row>
    <row r="4300" ht="21">
      <c r="A4300" s="48"/>
    </row>
    <row r="4301" ht="21">
      <c r="A4301" s="48"/>
    </row>
    <row r="4302" ht="21">
      <c r="A4302" s="48"/>
    </row>
    <row r="4303" ht="21">
      <c r="A4303" s="48"/>
    </row>
    <row r="4304" ht="21">
      <c r="A4304" s="48"/>
    </row>
    <row r="4305" ht="21">
      <c r="A4305" s="48"/>
    </row>
    <row r="4306" ht="21">
      <c r="A4306" s="48"/>
    </row>
    <row r="4307" ht="21">
      <c r="A4307" s="48"/>
    </row>
    <row r="4308" ht="21">
      <c r="A4308" s="48"/>
    </row>
    <row r="4309" ht="21">
      <c r="A4309" s="48"/>
    </row>
    <row r="4310" ht="21">
      <c r="A4310" s="48"/>
    </row>
    <row r="4311" ht="21">
      <c r="A4311" s="48"/>
    </row>
    <row r="4312" ht="21">
      <c r="A4312" s="48"/>
    </row>
    <row r="4313" ht="21">
      <c r="A4313" s="48"/>
    </row>
    <row r="4314" ht="21">
      <c r="A4314" s="48"/>
    </row>
    <row r="4315" ht="21">
      <c r="A4315" s="48"/>
    </row>
    <row r="4316" ht="21">
      <c r="A4316" s="48"/>
    </row>
    <row r="4317" ht="21">
      <c r="A4317" s="48"/>
    </row>
    <row r="4318" ht="21">
      <c r="A4318" s="48"/>
    </row>
    <row r="4319" ht="21">
      <c r="A4319" s="48"/>
    </row>
    <row r="4320" ht="21">
      <c r="A4320" s="48"/>
    </row>
    <row r="4321" ht="21">
      <c r="A4321" s="48"/>
    </row>
    <row r="4322" ht="21">
      <c r="A4322" s="48"/>
    </row>
    <row r="4323" ht="21">
      <c r="A4323" s="48"/>
    </row>
    <row r="4324" ht="21">
      <c r="A4324" s="48"/>
    </row>
    <row r="4325" ht="21">
      <c r="A4325" s="48"/>
    </row>
    <row r="4326" ht="21">
      <c r="A4326" s="48"/>
    </row>
    <row r="4327" ht="21">
      <c r="A4327" s="48"/>
    </row>
    <row r="4328" ht="21">
      <c r="A4328" s="48"/>
    </row>
    <row r="4329" ht="21">
      <c r="A4329" s="48"/>
    </row>
    <row r="4330" ht="21">
      <c r="A4330" s="48"/>
    </row>
    <row r="4331" ht="21">
      <c r="A4331" s="48"/>
    </row>
    <row r="4332" ht="21">
      <c r="A4332" s="48"/>
    </row>
    <row r="4333" ht="21">
      <c r="A4333" s="48"/>
    </row>
    <row r="4334" ht="21">
      <c r="A4334" s="48"/>
    </row>
    <row r="4335" ht="21">
      <c r="A4335" s="48"/>
    </row>
    <row r="4336" ht="21">
      <c r="A4336" s="48"/>
    </row>
    <row r="4337" ht="21">
      <c r="A4337" s="48"/>
    </row>
    <row r="4338" ht="21">
      <c r="A4338" s="48"/>
    </row>
    <row r="4339" ht="21">
      <c r="A4339" s="48"/>
    </row>
    <row r="4340" ht="21">
      <c r="A4340" s="48"/>
    </row>
    <row r="4341" ht="21">
      <c r="A4341" s="48"/>
    </row>
    <row r="4342" ht="21">
      <c r="A4342" s="48"/>
    </row>
    <row r="4343" ht="21">
      <c r="A4343" s="48"/>
    </row>
    <row r="4344" ht="21">
      <c r="A4344" s="48"/>
    </row>
    <row r="4345" ht="21">
      <c r="A4345" s="48"/>
    </row>
    <row r="4346" ht="21">
      <c r="A4346" s="48"/>
    </row>
    <row r="4347" ht="21">
      <c r="A4347" s="48"/>
    </row>
    <row r="4348" ht="21">
      <c r="A4348" s="48"/>
    </row>
    <row r="4349" ht="21">
      <c r="A4349" s="48"/>
    </row>
    <row r="4350" ht="21">
      <c r="A4350" s="48"/>
    </row>
    <row r="4351" ht="21">
      <c r="A4351" s="48"/>
    </row>
    <row r="4352" ht="21">
      <c r="A4352" s="48"/>
    </row>
    <row r="4353" ht="21">
      <c r="A4353" s="48"/>
    </row>
    <row r="4354" ht="21">
      <c r="A4354" s="48"/>
    </row>
    <row r="4355" ht="21">
      <c r="A4355" s="48"/>
    </row>
    <row r="4356" ht="21">
      <c r="A4356" s="48"/>
    </row>
    <row r="4357" ht="21">
      <c r="A4357" s="48"/>
    </row>
    <row r="4358" ht="21">
      <c r="A4358" s="48"/>
    </row>
    <row r="4359" ht="21">
      <c r="A4359" s="48"/>
    </row>
    <row r="4360" ht="21">
      <c r="A4360" s="48"/>
    </row>
    <row r="4361" ht="21">
      <c r="A4361" s="48"/>
    </row>
    <row r="4362" ht="21">
      <c r="A4362" s="48"/>
    </row>
    <row r="4363" ht="21">
      <c r="A4363" s="48"/>
    </row>
    <row r="4364" ht="21">
      <c r="A4364" s="48"/>
    </row>
    <row r="4365" ht="21">
      <c r="A4365" s="48"/>
    </row>
    <row r="4366" ht="21">
      <c r="A4366" s="48"/>
    </row>
    <row r="4367" ht="21">
      <c r="A4367" s="48"/>
    </row>
    <row r="4368" ht="21">
      <c r="A4368" s="48"/>
    </row>
    <row r="4369" ht="21">
      <c r="A4369" s="48"/>
    </row>
    <row r="4370" ht="21">
      <c r="A4370" s="48"/>
    </row>
    <row r="4371" ht="21">
      <c r="A4371" s="48"/>
    </row>
    <row r="4372" ht="21">
      <c r="A4372" s="48"/>
    </row>
    <row r="4373" ht="21">
      <c r="A4373" s="48"/>
    </row>
    <row r="4374" ht="21">
      <c r="A4374" s="48"/>
    </row>
    <row r="4375" ht="21">
      <c r="A4375" s="48"/>
    </row>
    <row r="4376" ht="21">
      <c r="A4376" s="48"/>
    </row>
    <row r="4377" ht="21">
      <c r="A4377" s="48"/>
    </row>
    <row r="4378" ht="21">
      <c r="A4378" s="48"/>
    </row>
    <row r="4379" ht="21">
      <c r="A4379" s="48"/>
    </row>
    <row r="4380" ht="21">
      <c r="A4380" s="48"/>
    </row>
    <row r="4381" ht="21">
      <c r="A4381" s="48"/>
    </row>
    <row r="4382" ht="21">
      <c r="A4382" s="48"/>
    </row>
    <row r="4383" ht="21">
      <c r="A4383" s="48"/>
    </row>
    <row r="4384" ht="21">
      <c r="A4384" s="48"/>
    </row>
    <row r="4385" ht="21">
      <c r="A4385" s="48"/>
    </row>
    <row r="4386" ht="21">
      <c r="A4386" s="48"/>
    </row>
    <row r="4387" ht="21">
      <c r="A4387" s="48"/>
    </row>
    <row r="4388" ht="21">
      <c r="A4388" s="48"/>
    </row>
    <row r="4389" ht="21">
      <c r="A4389" s="48"/>
    </row>
    <row r="4390" ht="21">
      <c r="A4390" s="48"/>
    </row>
    <row r="4391" ht="21">
      <c r="A4391" s="48"/>
    </row>
    <row r="4392" ht="21">
      <c r="A4392" s="48"/>
    </row>
    <row r="4393" ht="21">
      <c r="A4393" s="48"/>
    </row>
    <row r="4394" ht="21">
      <c r="A4394" s="48"/>
    </row>
    <row r="4395" ht="21">
      <c r="A4395" s="48"/>
    </row>
    <row r="4396" ht="21">
      <c r="A4396" s="48"/>
    </row>
    <row r="4397" ht="21">
      <c r="A4397" s="48"/>
    </row>
    <row r="4398" ht="21">
      <c r="A4398" s="48"/>
    </row>
    <row r="4399" ht="21">
      <c r="A4399" s="48"/>
    </row>
    <row r="4400" ht="21">
      <c r="A4400" s="48"/>
    </row>
    <row r="4401" ht="21">
      <c r="A4401" s="48"/>
    </row>
    <row r="4402" ht="21">
      <c r="A4402" s="48"/>
    </row>
    <row r="4403" ht="21">
      <c r="A4403" s="48"/>
    </row>
    <row r="4404" ht="21">
      <c r="A4404" s="48"/>
    </row>
    <row r="4405" ht="21">
      <c r="A4405" s="48"/>
    </row>
    <row r="4406" ht="21">
      <c r="A4406" s="48"/>
    </row>
    <row r="4407" ht="21">
      <c r="A4407" s="48"/>
    </row>
    <row r="4408" ht="21">
      <c r="A4408" s="48"/>
    </row>
    <row r="4409" ht="21">
      <c r="A4409" s="48"/>
    </row>
    <row r="4410" ht="21">
      <c r="A4410" s="48"/>
    </row>
    <row r="4411" ht="21">
      <c r="A4411" s="48"/>
    </row>
    <row r="4412" ht="21">
      <c r="A4412" s="48"/>
    </row>
    <row r="4413" ht="21">
      <c r="A4413" s="48"/>
    </row>
    <row r="4414" ht="21">
      <c r="A4414" s="48"/>
    </row>
    <row r="4415" ht="21">
      <c r="A4415" s="48"/>
    </row>
    <row r="4416" ht="21">
      <c r="A4416" s="48"/>
    </row>
    <row r="4417" ht="21">
      <c r="A4417" s="48"/>
    </row>
    <row r="4418" ht="21">
      <c r="A4418" s="48"/>
    </row>
    <row r="4419" ht="21">
      <c r="A4419" s="48"/>
    </row>
    <row r="4420" ht="21">
      <c r="A4420" s="48"/>
    </row>
    <row r="4421" ht="21">
      <c r="A4421" s="48"/>
    </row>
    <row r="4422" ht="21">
      <c r="A4422" s="48"/>
    </row>
    <row r="4423" ht="21">
      <c r="A4423" s="48"/>
    </row>
    <row r="4424" ht="21">
      <c r="A4424" s="48"/>
    </row>
    <row r="4425" ht="21">
      <c r="A4425" s="48"/>
    </row>
    <row r="4426" ht="21">
      <c r="A4426" s="48"/>
    </row>
    <row r="4427" ht="21">
      <c r="A4427" s="48"/>
    </row>
    <row r="4428" ht="21">
      <c r="A4428" s="48"/>
    </row>
    <row r="4429" ht="21">
      <c r="A4429" s="48"/>
    </row>
    <row r="4430" ht="21">
      <c r="A4430" s="48"/>
    </row>
    <row r="4431" ht="21">
      <c r="A4431" s="48"/>
    </row>
    <row r="4432" ht="21">
      <c r="A4432" s="48"/>
    </row>
    <row r="4433" ht="21">
      <c r="A4433" s="48"/>
    </row>
    <row r="4434" ht="21">
      <c r="A4434" s="48"/>
    </row>
    <row r="4435" ht="21">
      <c r="A4435" s="48"/>
    </row>
    <row r="4436" ht="21">
      <c r="A4436" s="48"/>
    </row>
    <row r="4437" ht="21">
      <c r="A4437" s="48"/>
    </row>
    <row r="4438" ht="21">
      <c r="A4438" s="48"/>
    </row>
    <row r="4439" ht="21">
      <c r="A4439" s="48"/>
    </row>
    <row r="4440" ht="21">
      <c r="A4440" s="48"/>
    </row>
    <row r="4441" ht="21">
      <c r="A4441" s="48"/>
    </row>
    <row r="4442" ht="21">
      <c r="A4442" s="48"/>
    </row>
    <row r="4443" ht="21">
      <c r="A4443" s="48"/>
    </row>
    <row r="4444" ht="21">
      <c r="A4444" s="48"/>
    </row>
    <row r="4445" ht="21">
      <c r="A4445" s="48"/>
    </row>
    <row r="4446" ht="21">
      <c r="A4446" s="48"/>
    </row>
    <row r="4447" ht="21">
      <c r="A4447" s="48"/>
    </row>
    <row r="4448" ht="21">
      <c r="A4448" s="48"/>
    </row>
    <row r="4449" ht="21">
      <c r="A4449" s="48"/>
    </row>
    <row r="4450" ht="21">
      <c r="A4450" s="48"/>
    </row>
    <row r="4451" ht="21">
      <c r="A4451" s="48"/>
    </row>
    <row r="4452" ht="21">
      <c r="A4452" s="48"/>
    </row>
    <row r="4453" ht="21">
      <c r="A4453" s="48"/>
    </row>
    <row r="4454" ht="21">
      <c r="A4454" s="48"/>
    </row>
    <row r="4455" ht="21">
      <c r="A4455" s="48"/>
    </row>
    <row r="4456" ht="21">
      <c r="A4456" s="48"/>
    </row>
    <row r="4457" ht="21">
      <c r="A4457" s="48"/>
    </row>
    <row r="4458" ht="21">
      <c r="A4458" s="48"/>
    </row>
    <row r="4459" ht="21">
      <c r="A4459" s="48"/>
    </row>
    <row r="4460" ht="21">
      <c r="A4460" s="48"/>
    </row>
    <row r="4461" ht="21">
      <c r="A4461" s="48"/>
    </row>
    <row r="4462" ht="21">
      <c r="A4462" s="48"/>
    </row>
    <row r="4463" ht="21">
      <c r="A4463" s="48"/>
    </row>
    <row r="4464" ht="21">
      <c r="A4464" s="48"/>
    </row>
    <row r="4465" ht="21">
      <c r="A4465" s="48"/>
    </row>
    <row r="4466" ht="21">
      <c r="A4466" s="48"/>
    </row>
    <row r="4467" ht="21">
      <c r="A4467" s="48"/>
    </row>
    <row r="4468" ht="21">
      <c r="A4468" s="48"/>
    </row>
    <row r="4469" ht="21">
      <c r="A4469" s="48"/>
    </row>
    <row r="4470" ht="21">
      <c r="A4470" s="48"/>
    </row>
    <row r="4471" ht="21">
      <c r="A4471" s="48"/>
    </row>
    <row r="4472" ht="21">
      <c r="A4472" s="48"/>
    </row>
    <row r="4473" ht="21">
      <c r="A4473" s="48"/>
    </row>
    <row r="4474" ht="21">
      <c r="A4474" s="48"/>
    </row>
    <row r="4475" ht="21">
      <c r="A4475" s="48"/>
    </row>
    <row r="4476" ht="21">
      <c r="A4476" s="48"/>
    </row>
    <row r="4477" ht="21">
      <c r="A4477" s="48"/>
    </row>
    <row r="4478" ht="21">
      <c r="A4478" s="48"/>
    </row>
    <row r="4479" ht="21">
      <c r="A4479" s="48"/>
    </row>
    <row r="4480" ht="21">
      <c r="A4480" s="48"/>
    </row>
    <row r="4481" ht="21">
      <c r="A4481" s="48"/>
    </row>
    <row r="4482" ht="21">
      <c r="A4482" s="48"/>
    </row>
    <row r="4483" ht="21">
      <c r="A4483" s="48"/>
    </row>
    <row r="4484" ht="21">
      <c r="A4484" s="48"/>
    </row>
    <row r="4485" ht="21">
      <c r="A4485" s="48"/>
    </row>
    <row r="4486" ht="21">
      <c r="A4486" s="48"/>
    </row>
    <row r="4487" ht="21">
      <c r="A4487" s="48"/>
    </row>
    <row r="4488" ht="21">
      <c r="A4488" s="48"/>
    </row>
    <row r="4489" ht="21">
      <c r="A4489" s="48"/>
    </row>
    <row r="4490" ht="21">
      <c r="A4490" s="48"/>
    </row>
    <row r="4491" ht="21">
      <c r="A4491" s="48"/>
    </row>
    <row r="4492" ht="21">
      <c r="A4492" s="48"/>
    </row>
    <row r="4493" ht="21">
      <c r="A4493" s="48"/>
    </row>
    <row r="4494" ht="21">
      <c r="A4494" s="48"/>
    </row>
    <row r="4495" ht="21">
      <c r="A4495" s="48"/>
    </row>
    <row r="4496" ht="21">
      <c r="A4496" s="48"/>
    </row>
    <row r="4497" ht="21">
      <c r="A4497" s="48"/>
    </row>
    <row r="4498" ht="21">
      <c r="A4498" s="48"/>
    </row>
    <row r="4499" ht="21">
      <c r="A4499" s="48"/>
    </row>
    <row r="4500" ht="21">
      <c r="A4500" s="48"/>
    </row>
    <row r="4501" ht="21">
      <c r="A4501" s="48"/>
    </row>
    <row r="4502" ht="21">
      <c r="A4502" s="48"/>
    </row>
    <row r="4503" ht="21">
      <c r="A4503" s="48"/>
    </row>
    <row r="4504" ht="21">
      <c r="A4504" s="48"/>
    </row>
    <row r="4505" ht="21">
      <c r="A4505" s="48"/>
    </row>
    <row r="4506" ht="21">
      <c r="A4506" s="48"/>
    </row>
    <row r="4507" ht="21">
      <c r="A4507" s="48"/>
    </row>
    <row r="4508" ht="21">
      <c r="A4508" s="48"/>
    </row>
    <row r="4509" ht="21">
      <c r="A4509" s="48"/>
    </row>
    <row r="4510" ht="21">
      <c r="A4510" s="48"/>
    </row>
    <row r="4511" ht="21">
      <c r="A4511" s="48"/>
    </row>
    <row r="4512" ht="21">
      <c r="A4512" s="48"/>
    </row>
    <row r="4513" ht="21">
      <c r="A4513" s="48"/>
    </row>
    <row r="4514" ht="21">
      <c r="A4514" s="48"/>
    </row>
    <row r="4515" ht="21">
      <c r="A4515" s="48"/>
    </row>
    <row r="4516" ht="21">
      <c r="A4516" s="48"/>
    </row>
    <row r="4517" ht="21">
      <c r="A4517" s="48"/>
    </row>
    <row r="4518" ht="21">
      <c r="A4518" s="48"/>
    </row>
    <row r="4519" ht="21">
      <c r="A4519" s="48"/>
    </row>
    <row r="4520" ht="21">
      <c r="A4520" s="48"/>
    </row>
    <row r="4521" ht="21">
      <c r="A4521" s="48"/>
    </row>
    <row r="4522" ht="21">
      <c r="A4522" s="48"/>
    </row>
    <row r="4523" ht="21">
      <c r="A4523" s="48"/>
    </row>
    <row r="4524" ht="21">
      <c r="A4524" s="48"/>
    </row>
    <row r="4525" ht="21">
      <c r="A4525" s="48"/>
    </row>
    <row r="4526" ht="21">
      <c r="A4526" s="48"/>
    </row>
    <row r="4527" ht="21">
      <c r="A4527" s="48"/>
    </row>
    <row r="4528" ht="21">
      <c r="A4528" s="48"/>
    </row>
    <row r="4529" ht="21">
      <c r="A4529" s="48"/>
    </row>
    <row r="4530" ht="21">
      <c r="A4530" s="48"/>
    </row>
    <row r="4531" ht="21">
      <c r="A4531" s="48"/>
    </row>
    <row r="4532" ht="21">
      <c r="A4532" s="48"/>
    </row>
    <row r="4533" ht="21">
      <c r="A4533" s="48"/>
    </row>
    <row r="4534" ht="21">
      <c r="A4534" s="48"/>
    </row>
    <row r="4535" ht="21">
      <c r="A4535" s="48"/>
    </row>
    <row r="4536" ht="21">
      <c r="A4536" s="48"/>
    </row>
    <row r="4537" ht="21">
      <c r="A4537" s="48"/>
    </row>
    <row r="4538" ht="21">
      <c r="A4538" s="48"/>
    </row>
    <row r="4539" ht="21">
      <c r="A4539" s="48"/>
    </row>
    <row r="4540" ht="21">
      <c r="A4540" s="48"/>
    </row>
    <row r="4541" ht="21">
      <c r="A4541" s="48"/>
    </row>
    <row r="4542" ht="21">
      <c r="A4542" s="48"/>
    </row>
    <row r="4543" ht="21">
      <c r="A4543" s="48"/>
    </row>
    <row r="4544" ht="21">
      <c r="A4544" s="48"/>
    </row>
    <row r="4545" ht="21">
      <c r="A4545" s="48"/>
    </row>
    <row r="4546" ht="21">
      <c r="A4546" s="48"/>
    </row>
    <row r="4547" ht="21">
      <c r="A4547" s="48"/>
    </row>
    <row r="4548" ht="21">
      <c r="A4548" s="48"/>
    </row>
    <row r="4549" ht="21">
      <c r="A4549" s="48"/>
    </row>
    <row r="4550" ht="21">
      <c r="A4550" s="48"/>
    </row>
    <row r="4551" ht="21">
      <c r="A4551" s="48"/>
    </row>
    <row r="4552" ht="21">
      <c r="A4552" s="48"/>
    </row>
    <row r="4553" ht="21">
      <c r="A4553" s="48"/>
    </row>
    <row r="4554" ht="21">
      <c r="A4554" s="48"/>
    </row>
    <row r="4555" ht="21">
      <c r="A4555" s="48"/>
    </row>
    <row r="4556" ht="21">
      <c r="A4556" s="48"/>
    </row>
    <row r="4557" ht="21">
      <c r="A4557" s="48"/>
    </row>
    <row r="4558" ht="21">
      <c r="A4558" s="48"/>
    </row>
    <row r="4559" ht="21">
      <c r="A4559" s="48"/>
    </row>
    <row r="4560" ht="21">
      <c r="A4560" s="48"/>
    </row>
    <row r="4561" ht="21">
      <c r="A4561" s="48"/>
    </row>
    <row r="4562" ht="21">
      <c r="A4562" s="48"/>
    </row>
    <row r="4563" ht="21">
      <c r="A4563" s="48"/>
    </row>
    <row r="4564" ht="21">
      <c r="A4564" s="48"/>
    </row>
    <row r="4565" ht="21">
      <c r="A4565" s="48"/>
    </row>
    <row r="4566" ht="21">
      <c r="A4566" s="48"/>
    </row>
    <row r="4567" ht="21">
      <c r="A4567" s="48"/>
    </row>
    <row r="4568" ht="21">
      <c r="A4568" s="48"/>
    </row>
    <row r="4569" ht="21">
      <c r="A4569" s="48"/>
    </row>
    <row r="4570" ht="21">
      <c r="A4570" s="48"/>
    </row>
    <row r="4571" ht="21">
      <c r="A4571" s="48"/>
    </row>
    <row r="4572" ht="21">
      <c r="A4572" s="48"/>
    </row>
    <row r="4573" ht="21">
      <c r="A4573" s="48"/>
    </row>
    <row r="4574" ht="21">
      <c r="A4574" s="48"/>
    </row>
    <row r="4575" ht="21">
      <c r="A4575" s="48"/>
    </row>
    <row r="4576" ht="21">
      <c r="A4576" s="48"/>
    </row>
    <row r="4577" ht="21">
      <c r="A4577" s="48"/>
    </row>
    <row r="4578" ht="21">
      <c r="A4578" s="48"/>
    </row>
    <row r="4579" ht="21">
      <c r="A4579" s="48"/>
    </row>
    <row r="4580" ht="21">
      <c r="A4580" s="48"/>
    </row>
    <row r="4581" ht="21">
      <c r="A4581" s="48"/>
    </row>
    <row r="4582" ht="21">
      <c r="A4582" s="48"/>
    </row>
    <row r="4583" ht="21">
      <c r="A4583" s="48"/>
    </row>
    <row r="4584" ht="21">
      <c r="A4584" s="48"/>
    </row>
    <row r="4585" ht="21">
      <c r="A4585" s="48"/>
    </row>
    <row r="4586" ht="21">
      <c r="A4586" s="48"/>
    </row>
    <row r="4587" ht="21">
      <c r="A4587" s="48"/>
    </row>
    <row r="4588" ht="21">
      <c r="A4588" s="48"/>
    </row>
    <row r="4589" ht="21">
      <c r="A4589" s="48"/>
    </row>
    <row r="4590" ht="21">
      <c r="A4590" s="48"/>
    </row>
    <row r="4591" ht="21">
      <c r="A4591" s="48"/>
    </row>
    <row r="4592" ht="21">
      <c r="A4592" s="48"/>
    </row>
    <row r="4593" ht="21">
      <c r="A4593" s="48"/>
    </row>
    <row r="4594" ht="21">
      <c r="A4594" s="48"/>
    </row>
    <row r="4595" ht="21">
      <c r="A4595" s="48"/>
    </row>
    <row r="4596" ht="21">
      <c r="A4596" s="48"/>
    </row>
    <row r="4597" ht="21">
      <c r="A4597" s="48"/>
    </row>
    <row r="4598" ht="21">
      <c r="A4598" s="48"/>
    </row>
    <row r="4599" ht="21">
      <c r="A4599" s="48"/>
    </row>
    <row r="4600" ht="21">
      <c r="A4600" s="48"/>
    </row>
    <row r="4601" ht="21">
      <c r="A4601" s="48"/>
    </row>
    <row r="4602" ht="21">
      <c r="A4602" s="48"/>
    </row>
    <row r="4603" ht="21">
      <c r="A4603" s="48"/>
    </row>
    <row r="4604" ht="21">
      <c r="A4604" s="48"/>
    </row>
    <row r="4605" ht="21">
      <c r="A4605" s="48"/>
    </row>
    <row r="4606" ht="21">
      <c r="A4606" s="48"/>
    </row>
    <row r="4607" ht="21">
      <c r="A4607" s="48"/>
    </row>
    <row r="4608" ht="21">
      <c r="A4608" s="48"/>
    </row>
    <row r="4609" ht="21">
      <c r="A4609" s="48"/>
    </row>
    <row r="4610" ht="21">
      <c r="A4610" s="48"/>
    </row>
    <row r="4611" ht="21">
      <c r="A4611" s="48"/>
    </row>
    <row r="4612" ht="21">
      <c r="A4612" s="48"/>
    </row>
    <row r="4613" ht="21">
      <c r="A4613" s="48"/>
    </row>
    <row r="4614" ht="21">
      <c r="A4614" s="48"/>
    </row>
    <row r="4615" ht="21">
      <c r="A4615" s="48"/>
    </row>
    <row r="4616" ht="21">
      <c r="A4616" s="48"/>
    </row>
    <row r="4617" ht="21">
      <c r="A4617" s="48"/>
    </row>
    <row r="4618" ht="21">
      <c r="A4618" s="48"/>
    </row>
    <row r="4619" ht="21">
      <c r="A4619" s="48"/>
    </row>
    <row r="4620" ht="21">
      <c r="A4620" s="48"/>
    </row>
    <row r="4621" ht="21">
      <c r="A4621" s="48"/>
    </row>
    <row r="4622" ht="21">
      <c r="A4622" s="48"/>
    </row>
    <row r="4623" ht="21">
      <c r="A4623" s="48"/>
    </row>
    <row r="4624" ht="21">
      <c r="A4624" s="48"/>
    </row>
    <row r="4625" ht="21">
      <c r="A4625" s="48"/>
    </row>
    <row r="4626" ht="21">
      <c r="A4626" s="48"/>
    </row>
    <row r="4627" ht="21">
      <c r="A4627" s="48"/>
    </row>
    <row r="4628" ht="21">
      <c r="A4628" s="48"/>
    </row>
    <row r="4629" ht="21">
      <c r="A4629" s="48"/>
    </row>
    <row r="4630" ht="21">
      <c r="A4630" s="48"/>
    </row>
    <row r="4631" ht="21">
      <c r="A4631" s="48"/>
    </row>
    <row r="4632" ht="21">
      <c r="A4632" s="48"/>
    </row>
    <row r="4633" ht="21">
      <c r="A4633" s="48"/>
    </row>
    <row r="4634" ht="21">
      <c r="A4634" s="48"/>
    </row>
    <row r="4635" ht="21">
      <c r="A4635" s="48"/>
    </row>
    <row r="4636" ht="21">
      <c r="A4636" s="48"/>
    </row>
    <row r="4637" ht="21">
      <c r="A4637" s="48"/>
    </row>
    <row r="4638" ht="21">
      <c r="A4638" s="48"/>
    </row>
    <row r="4639" ht="21">
      <c r="A4639" s="48"/>
    </row>
    <row r="4640" ht="21">
      <c r="A4640" s="48"/>
    </row>
    <row r="4641" ht="21">
      <c r="A4641" s="48"/>
    </row>
    <row r="4642" ht="21">
      <c r="A4642" s="48"/>
    </row>
    <row r="4643" ht="21">
      <c r="A4643" s="48"/>
    </row>
    <row r="4644" ht="21">
      <c r="A4644" s="48"/>
    </row>
    <row r="4645" ht="21">
      <c r="A4645" s="48"/>
    </row>
    <row r="4646" ht="21">
      <c r="A4646" s="48"/>
    </row>
    <row r="4647" ht="21">
      <c r="A4647" s="48"/>
    </row>
    <row r="4648" ht="21">
      <c r="A4648" s="48"/>
    </row>
    <row r="4649" ht="21">
      <c r="A4649" s="48"/>
    </row>
    <row r="4650" ht="21">
      <c r="A4650" s="48"/>
    </row>
    <row r="4651" ht="21">
      <c r="A4651" s="48"/>
    </row>
    <row r="4652" ht="21">
      <c r="A4652" s="48"/>
    </row>
    <row r="4653" ht="21">
      <c r="A4653" s="48"/>
    </row>
    <row r="4654" ht="21">
      <c r="A4654" s="48"/>
    </row>
    <row r="4655" ht="21">
      <c r="A4655" s="48"/>
    </row>
    <row r="4656" ht="21">
      <c r="A4656" s="48"/>
    </row>
    <row r="4657" ht="21">
      <c r="A4657" s="48"/>
    </row>
    <row r="4658" ht="21">
      <c r="A4658" s="48"/>
    </row>
    <row r="4659" ht="21">
      <c r="A4659" s="48"/>
    </row>
    <row r="4660" ht="21">
      <c r="A4660" s="48"/>
    </row>
    <row r="4661" ht="21">
      <c r="A4661" s="48"/>
    </row>
    <row r="4662" ht="21">
      <c r="A4662" s="48"/>
    </row>
    <row r="4663" ht="21">
      <c r="A4663" s="48"/>
    </row>
    <row r="4664" ht="21">
      <c r="A4664" s="48"/>
    </row>
    <row r="4665" ht="21">
      <c r="A4665" s="48"/>
    </row>
    <row r="4666" ht="21">
      <c r="A4666" s="48"/>
    </row>
    <row r="4667" ht="21">
      <c r="A4667" s="48"/>
    </row>
    <row r="4668" ht="21">
      <c r="A4668" s="48"/>
    </row>
    <row r="4669" ht="21">
      <c r="A4669" s="48"/>
    </row>
    <row r="4670" ht="21">
      <c r="A4670" s="48"/>
    </row>
    <row r="4671" ht="21">
      <c r="A4671" s="48"/>
    </row>
    <row r="4672" ht="21">
      <c r="A4672" s="48"/>
    </row>
    <row r="4673" ht="21">
      <c r="A4673" s="48"/>
    </row>
    <row r="4674" ht="21">
      <c r="A4674" s="48"/>
    </row>
    <row r="4675" ht="21">
      <c r="A4675" s="48"/>
    </row>
    <row r="4676" ht="21">
      <c r="A4676" s="48"/>
    </row>
    <row r="4677" ht="21">
      <c r="A4677" s="48"/>
    </row>
    <row r="4678" ht="21">
      <c r="A4678" s="48"/>
    </row>
    <row r="4679" ht="21">
      <c r="A4679" s="48"/>
    </row>
    <row r="4680" ht="21">
      <c r="A4680" s="48"/>
    </row>
    <row r="4681" ht="21">
      <c r="A4681" s="48"/>
    </row>
    <row r="4682" ht="21">
      <c r="A4682" s="48"/>
    </row>
    <row r="4683" ht="21">
      <c r="A4683" s="48"/>
    </row>
    <row r="4684" ht="21">
      <c r="A4684" s="48"/>
    </row>
    <row r="4685" ht="21">
      <c r="A4685" s="48"/>
    </row>
    <row r="4686" ht="21">
      <c r="A4686" s="48"/>
    </row>
    <row r="4687" ht="21">
      <c r="A4687" s="48"/>
    </row>
    <row r="4688" ht="21">
      <c r="A4688" s="48"/>
    </row>
    <row r="4689" ht="21">
      <c r="A4689" s="48"/>
    </row>
    <row r="4690" ht="21">
      <c r="A4690" s="48"/>
    </row>
    <row r="4691" ht="21">
      <c r="A4691" s="48"/>
    </row>
    <row r="4692" ht="21">
      <c r="A4692" s="48"/>
    </row>
    <row r="4693" ht="21">
      <c r="A4693" s="48"/>
    </row>
    <row r="4694" ht="21">
      <c r="A4694" s="48"/>
    </row>
    <row r="4695" ht="21">
      <c r="A4695" s="48"/>
    </row>
    <row r="4696" ht="21">
      <c r="A4696" s="48"/>
    </row>
    <row r="4697" ht="21">
      <c r="A4697" s="48"/>
    </row>
    <row r="4698" ht="21">
      <c r="A4698" s="48"/>
    </row>
    <row r="4699" ht="21">
      <c r="A4699" s="48"/>
    </row>
    <row r="4700" ht="21">
      <c r="A4700" s="48"/>
    </row>
    <row r="4701" ht="21">
      <c r="A4701" s="48"/>
    </row>
    <row r="4702" ht="21">
      <c r="A4702" s="48"/>
    </row>
    <row r="4703" ht="21">
      <c r="A4703" s="48"/>
    </row>
    <row r="4704" ht="21">
      <c r="A4704" s="48"/>
    </row>
    <row r="4705" ht="21">
      <c r="A4705" s="48"/>
    </row>
    <row r="4706" ht="21">
      <c r="A4706" s="48"/>
    </row>
    <row r="4707" ht="21">
      <c r="A4707" s="48"/>
    </row>
    <row r="4708" ht="21">
      <c r="A4708" s="48"/>
    </row>
    <row r="4709" ht="21">
      <c r="A4709" s="48"/>
    </row>
    <row r="4710" ht="21">
      <c r="A4710" s="48"/>
    </row>
    <row r="4711" ht="21">
      <c r="A4711" s="48"/>
    </row>
    <row r="4712" ht="21">
      <c r="A4712" s="48"/>
    </row>
    <row r="4713" ht="21">
      <c r="A4713" s="48"/>
    </row>
    <row r="4714" ht="21">
      <c r="A4714" s="48"/>
    </row>
    <row r="4715" ht="21">
      <c r="A4715" s="48"/>
    </row>
    <row r="4716" ht="21">
      <c r="A4716" s="48"/>
    </row>
    <row r="4717" ht="21">
      <c r="A4717" s="48"/>
    </row>
    <row r="4718" ht="21">
      <c r="A4718" s="48"/>
    </row>
    <row r="4719" ht="21">
      <c r="A4719" s="48"/>
    </row>
    <row r="4720" ht="21">
      <c r="A4720" s="48"/>
    </row>
    <row r="4721" ht="21">
      <c r="A4721" s="48"/>
    </row>
    <row r="4722" ht="21">
      <c r="A4722" s="48"/>
    </row>
    <row r="4723" ht="21">
      <c r="A4723" s="48"/>
    </row>
    <row r="4724" ht="21">
      <c r="A4724" s="48"/>
    </row>
    <row r="4725" ht="21">
      <c r="A4725" s="48"/>
    </row>
    <row r="4726" ht="21">
      <c r="A4726" s="48"/>
    </row>
    <row r="4727" ht="21">
      <c r="A4727" s="48"/>
    </row>
    <row r="4728" ht="21">
      <c r="A4728" s="48"/>
    </row>
    <row r="4729" ht="21">
      <c r="A4729" s="48"/>
    </row>
    <row r="4730" ht="21">
      <c r="A4730" s="48"/>
    </row>
    <row r="4731" ht="21">
      <c r="A4731" s="48"/>
    </row>
    <row r="4732" ht="21">
      <c r="A4732" s="48"/>
    </row>
    <row r="4733" ht="21">
      <c r="A4733" s="48"/>
    </row>
    <row r="4734" ht="21">
      <c r="A4734" s="48"/>
    </row>
    <row r="4735" ht="21">
      <c r="A4735" s="48"/>
    </row>
    <row r="4736" ht="21">
      <c r="A4736" s="48"/>
    </row>
    <row r="4737" ht="21">
      <c r="A4737" s="48"/>
    </row>
    <row r="4738" ht="21">
      <c r="A4738" s="48"/>
    </row>
    <row r="4739" ht="21">
      <c r="A4739" s="48"/>
    </row>
    <row r="4740" ht="21">
      <c r="A4740" s="48"/>
    </row>
    <row r="4741" ht="21">
      <c r="A4741" s="48"/>
    </row>
    <row r="4742" ht="21">
      <c r="A4742" s="48"/>
    </row>
    <row r="4743" ht="21">
      <c r="A4743" s="48"/>
    </row>
    <row r="4744" ht="21">
      <c r="A4744" s="48"/>
    </row>
    <row r="4745" ht="21">
      <c r="A4745" s="48"/>
    </row>
    <row r="4746" ht="21">
      <c r="A4746" s="48"/>
    </row>
    <row r="4747" ht="21">
      <c r="A4747" s="48"/>
    </row>
    <row r="4748" ht="21">
      <c r="A4748" s="48"/>
    </row>
    <row r="4749" ht="21">
      <c r="A4749" s="48"/>
    </row>
    <row r="4750" ht="21">
      <c r="A4750" s="48"/>
    </row>
    <row r="4751" ht="21">
      <c r="A4751" s="48"/>
    </row>
    <row r="4752" ht="21">
      <c r="A4752" s="48"/>
    </row>
    <row r="4753" ht="21">
      <c r="A4753" s="48"/>
    </row>
    <row r="4754" ht="21">
      <c r="A4754" s="48"/>
    </row>
    <row r="4755" ht="21">
      <c r="A4755" s="48"/>
    </row>
    <row r="4756" ht="21">
      <c r="A4756" s="48"/>
    </row>
    <row r="4757" ht="21">
      <c r="A4757" s="48"/>
    </row>
    <row r="4758" ht="21">
      <c r="A4758" s="48"/>
    </row>
    <row r="4759" ht="21">
      <c r="A4759" s="48"/>
    </row>
    <row r="4760" ht="21">
      <c r="A4760" s="48"/>
    </row>
    <row r="4761" ht="21">
      <c r="A4761" s="48"/>
    </row>
    <row r="4762" ht="21">
      <c r="A4762" s="48"/>
    </row>
    <row r="4763" ht="21">
      <c r="A4763" s="48"/>
    </row>
    <row r="4764" ht="21">
      <c r="A4764" s="48"/>
    </row>
    <row r="4765" ht="21">
      <c r="A4765" s="48"/>
    </row>
    <row r="4766" ht="21">
      <c r="A4766" s="48"/>
    </row>
    <row r="4767" ht="21">
      <c r="A4767" s="48"/>
    </row>
    <row r="4768" ht="21">
      <c r="A4768" s="48"/>
    </row>
    <row r="4769" ht="21">
      <c r="A4769" s="48"/>
    </row>
    <row r="4770" ht="21">
      <c r="A4770" s="48"/>
    </row>
    <row r="4771" ht="21">
      <c r="A4771" s="48"/>
    </row>
    <row r="4772" ht="21">
      <c r="A4772" s="48"/>
    </row>
    <row r="4773" ht="21">
      <c r="A4773" s="48"/>
    </row>
    <row r="4774" ht="21">
      <c r="A4774" s="48"/>
    </row>
    <row r="4775" ht="21">
      <c r="A4775" s="48"/>
    </row>
    <row r="4776" ht="21">
      <c r="A4776" s="48"/>
    </row>
    <row r="4777" ht="21">
      <c r="A4777" s="48"/>
    </row>
    <row r="4778" ht="21">
      <c r="A4778" s="48"/>
    </row>
    <row r="4779" ht="21">
      <c r="A4779" s="48"/>
    </row>
    <row r="4780" ht="21">
      <c r="A4780" s="48"/>
    </row>
    <row r="4781" ht="21">
      <c r="A4781" s="48"/>
    </row>
    <row r="4782" ht="21">
      <c r="A4782" s="48"/>
    </row>
    <row r="4783" ht="21">
      <c r="A4783" s="48"/>
    </row>
    <row r="4784" ht="21">
      <c r="A4784" s="48"/>
    </row>
    <row r="4785" ht="21">
      <c r="A4785" s="48"/>
    </row>
    <row r="4786" ht="21">
      <c r="A4786" s="48"/>
    </row>
    <row r="4787" ht="21">
      <c r="A4787" s="48"/>
    </row>
    <row r="4788" ht="21">
      <c r="A4788" s="48"/>
    </row>
    <row r="4789" ht="21">
      <c r="A4789" s="48"/>
    </row>
    <row r="4790" ht="21">
      <c r="A4790" s="48"/>
    </row>
    <row r="4791" ht="21">
      <c r="A4791" s="48"/>
    </row>
    <row r="4792" ht="21">
      <c r="A4792" s="48"/>
    </row>
    <row r="4793" ht="21">
      <c r="A4793" s="48"/>
    </row>
    <row r="4794" ht="21">
      <c r="A4794" s="48"/>
    </row>
    <row r="4795" ht="21">
      <c r="A4795" s="48"/>
    </row>
    <row r="4796" ht="21">
      <c r="A4796" s="48"/>
    </row>
    <row r="4797" ht="21">
      <c r="A4797" s="48"/>
    </row>
    <row r="4798" ht="21">
      <c r="A4798" s="48"/>
    </row>
    <row r="4799" ht="21">
      <c r="A4799" s="48"/>
    </row>
    <row r="4800" ht="21">
      <c r="A4800" s="48"/>
    </row>
    <row r="4801" ht="21">
      <c r="A4801" s="48"/>
    </row>
    <row r="4802" ht="21">
      <c r="A4802" s="48"/>
    </row>
    <row r="4803" ht="21">
      <c r="A4803" s="48"/>
    </row>
    <row r="4804" ht="21">
      <c r="A4804" s="48"/>
    </row>
    <row r="4805" ht="21">
      <c r="A4805" s="48"/>
    </row>
    <row r="4806" ht="21">
      <c r="A4806" s="48"/>
    </row>
    <row r="4807" ht="21">
      <c r="A4807" s="48"/>
    </row>
    <row r="4808" ht="21">
      <c r="A4808" s="48"/>
    </row>
    <row r="4809" ht="21">
      <c r="A4809" s="48"/>
    </row>
    <row r="4810" ht="21">
      <c r="A4810" s="48"/>
    </row>
    <row r="4811" ht="21">
      <c r="A4811" s="48"/>
    </row>
    <row r="4812" ht="21">
      <c r="A4812" s="48"/>
    </row>
    <row r="4813" ht="21">
      <c r="A4813" s="48"/>
    </row>
    <row r="4814" ht="21">
      <c r="A4814" s="48"/>
    </row>
    <row r="4815" ht="21">
      <c r="A4815" s="48"/>
    </row>
    <row r="4816" ht="21">
      <c r="A4816" s="48"/>
    </row>
    <row r="4817" ht="21">
      <c r="A4817" s="48"/>
    </row>
    <row r="4818" ht="21">
      <c r="A4818" s="48"/>
    </row>
    <row r="4819" ht="21">
      <c r="A4819" s="48"/>
    </row>
    <row r="4820" ht="21">
      <c r="A4820" s="48"/>
    </row>
    <row r="4821" ht="21">
      <c r="A4821" s="48"/>
    </row>
    <row r="4822" ht="21">
      <c r="A4822" s="48"/>
    </row>
    <row r="4823" ht="21">
      <c r="A4823" s="48"/>
    </row>
    <row r="4824" ht="21">
      <c r="A4824" s="48"/>
    </row>
    <row r="4825" ht="21">
      <c r="A4825" s="48"/>
    </row>
    <row r="4826" ht="21">
      <c r="A4826" s="48"/>
    </row>
    <row r="4827" ht="21">
      <c r="A4827" s="48"/>
    </row>
    <row r="4828" ht="21">
      <c r="A4828" s="48"/>
    </row>
    <row r="4829" ht="21">
      <c r="A4829" s="48"/>
    </row>
    <row r="4830" ht="21">
      <c r="A4830" s="48"/>
    </row>
    <row r="4831" ht="21">
      <c r="A4831" s="48"/>
    </row>
    <row r="4832" ht="21">
      <c r="A4832" s="48"/>
    </row>
    <row r="4833" ht="21">
      <c r="A4833" s="48"/>
    </row>
    <row r="4834" ht="21">
      <c r="A4834" s="48"/>
    </row>
    <row r="4835" ht="21">
      <c r="A4835" s="48"/>
    </row>
    <row r="4836" ht="21">
      <c r="A4836" s="48"/>
    </row>
    <row r="4837" ht="21">
      <c r="A4837" s="48"/>
    </row>
    <row r="4838" ht="21">
      <c r="A4838" s="48"/>
    </row>
    <row r="4839" ht="21">
      <c r="A4839" s="48"/>
    </row>
    <row r="4840" ht="21">
      <c r="A4840" s="48"/>
    </row>
    <row r="4841" ht="21">
      <c r="A4841" s="48"/>
    </row>
    <row r="4842" ht="21">
      <c r="A4842" s="48"/>
    </row>
    <row r="4843" ht="21">
      <c r="A4843" s="48"/>
    </row>
    <row r="4844" ht="21">
      <c r="A4844" s="48"/>
    </row>
    <row r="4845" ht="21">
      <c r="A4845" s="48"/>
    </row>
    <row r="4846" ht="21">
      <c r="A4846" s="48"/>
    </row>
    <row r="4847" ht="21">
      <c r="A4847" s="48"/>
    </row>
    <row r="4848" ht="21">
      <c r="A4848" s="48"/>
    </row>
    <row r="4849" ht="21">
      <c r="A4849" s="48"/>
    </row>
    <row r="4850" ht="21">
      <c r="A4850" s="48"/>
    </row>
    <row r="4851" ht="21">
      <c r="A4851" s="48"/>
    </row>
    <row r="4852" ht="21">
      <c r="A4852" s="48"/>
    </row>
    <row r="4853" ht="21">
      <c r="A4853" s="48"/>
    </row>
    <row r="4854" ht="21">
      <c r="A4854" s="48"/>
    </row>
    <row r="4855" ht="21">
      <c r="A4855" s="48"/>
    </row>
    <row r="4856" ht="21">
      <c r="A4856" s="48"/>
    </row>
    <row r="4857" ht="21">
      <c r="A4857" s="48"/>
    </row>
    <row r="4858" ht="21">
      <c r="A4858" s="48"/>
    </row>
    <row r="4859" ht="21">
      <c r="A4859" s="48"/>
    </row>
    <row r="4860" ht="21">
      <c r="A4860" s="48"/>
    </row>
    <row r="4861" ht="21">
      <c r="A4861" s="48"/>
    </row>
    <row r="4862" ht="21">
      <c r="A4862" s="48"/>
    </row>
    <row r="4863" ht="21">
      <c r="A4863" s="48"/>
    </row>
    <row r="4864" ht="21">
      <c r="A4864" s="48"/>
    </row>
    <row r="4865" ht="21">
      <c r="A4865" s="48"/>
    </row>
    <row r="4866" ht="21">
      <c r="A4866" s="48"/>
    </row>
    <row r="4867" ht="21">
      <c r="A4867" s="48"/>
    </row>
    <row r="4868" ht="21">
      <c r="A4868" s="48"/>
    </row>
    <row r="4869" ht="21">
      <c r="A4869" s="48"/>
    </row>
    <row r="4870" ht="21">
      <c r="A4870" s="48"/>
    </row>
    <row r="4871" ht="21">
      <c r="A4871" s="48"/>
    </row>
    <row r="4872" ht="21">
      <c r="A4872" s="48"/>
    </row>
    <row r="4873" ht="21">
      <c r="A4873" s="48"/>
    </row>
    <row r="4874" ht="21">
      <c r="A4874" s="48"/>
    </row>
    <row r="4875" ht="21">
      <c r="A4875" s="48"/>
    </row>
    <row r="4876" ht="21">
      <c r="A4876" s="48"/>
    </row>
    <row r="4877" ht="21">
      <c r="A4877" s="48"/>
    </row>
    <row r="4878" ht="21">
      <c r="A4878" s="48"/>
    </row>
    <row r="4879" ht="21">
      <c r="A4879" s="48"/>
    </row>
    <row r="4880" ht="21">
      <c r="A4880" s="48"/>
    </row>
    <row r="4881" ht="21">
      <c r="A4881" s="48"/>
    </row>
    <row r="4882" ht="21">
      <c r="A4882" s="48"/>
    </row>
    <row r="4883" ht="21">
      <c r="A4883" s="48"/>
    </row>
    <row r="4884" ht="21">
      <c r="A4884" s="48"/>
    </row>
    <row r="4885" ht="21">
      <c r="A4885" s="48"/>
    </row>
    <row r="4886" ht="21">
      <c r="A4886" s="48"/>
    </row>
    <row r="4887" ht="21">
      <c r="A4887" s="48"/>
    </row>
    <row r="4888" ht="21">
      <c r="A4888" s="48"/>
    </row>
    <row r="4889" ht="21">
      <c r="A4889" s="48"/>
    </row>
    <row r="4890" ht="21">
      <c r="A4890" s="48"/>
    </row>
    <row r="4891" ht="21">
      <c r="A4891" s="48"/>
    </row>
    <row r="4892" ht="21">
      <c r="A4892" s="48"/>
    </row>
    <row r="4893" ht="21">
      <c r="A4893" s="48"/>
    </row>
    <row r="4894" ht="21">
      <c r="A4894" s="48"/>
    </row>
    <row r="4895" ht="21">
      <c r="A4895" s="48"/>
    </row>
    <row r="4896" ht="21">
      <c r="A4896" s="48"/>
    </row>
    <row r="4897" ht="21">
      <c r="A4897" s="48"/>
    </row>
    <row r="4898" ht="21">
      <c r="A4898" s="48"/>
    </row>
    <row r="4899" ht="21">
      <c r="A4899" s="48"/>
    </row>
    <row r="4900" ht="21">
      <c r="A4900" s="48"/>
    </row>
    <row r="4901" ht="21">
      <c r="A4901" s="48"/>
    </row>
    <row r="4902" ht="21">
      <c r="A4902" s="48"/>
    </row>
    <row r="4903" ht="21">
      <c r="A4903" s="48"/>
    </row>
    <row r="4904" ht="21">
      <c r="A4904" s="48"/>
    </row>
    <row r="4905" ht="21">
      <c r="A4905" s="48"/>
    </row>
    <row r="4906" ht="21">
      <c r="A4906" s="48"/>
    </row>
    <row r="4907" ht="21">
      <c r="A4907" s="48"/>
    </row>
    <row r="4908" ht="21">
      <c r="A4908" s="48"/>
    </row>
    <row r="4909" ht="21">
      <c r="A4909" s="48"/>
    </row>
    <row r="4910" ht="21">
      <c r="A4910" s="48"/>
    </row>
    <row r="4911" ht="21">
      <c r="A4911" s="48"/>
    </row>
    <row r="4912" ht="21">
      <c r="A4912" s="48"/>
    </row>
    <row r="4913" ht="21">
      <c r="A4913" s="48"/>
    </row>
    <row r="4914" ht="21">
      <c r="A4914" s="48"/>
    </row>
    <row r="4915" ht="21">
      <c r="A4915" s="48"/>
    </row>
    <row r="4916" ht="21">
      <c r="A4916" s="48"/>
    </row>
    <row r="4917" ht="21">
      <c r="A4917" s="48"/>
    </row>
    <row r="4918" ht="21">
      <c r="A4918" s="48"/>
    </row>
    <row r="4919" ht="21">
      <c r="A4919" s="48"/>
    </row>
    <row r="4920" ht="21">
      <c r="A4920" s="48"/>
    </row>
    <row r="4921" ht="21">
      <c r="A4921" s="48"/>
    </row>
    <row r="4922" ht="21">
      <c r="A4922" s="48"/>
    </row>
    <row r="4923" ht="21">
      <c r="A4923" s="48"/>
    </row>
    <row r="4924" ht="21">
      <c r="A4924" s="48"/>
    </row>
    <row r="4925" ht="21">
      <c r="A4925" s="48"/>
    </row>
    <row r="4926" ht="21">
      <c r="A4926" s="48"/>
    </row>
    <row r="4927" ht="21">
      <c r="A4927" s="48"/>
    </row>
    <row r="4928" ht="21">
      <c r="A4928" s="48"/>
    </row>
    <row r="4929" ht="21">
      <c r="A4929" s="48"/>
    </row>
    <row r="4930" ht="21">
      <c r="A4930" s="48"/>
    </row>
    <row r="4931" ht="21">
      <c r="A4931" s="48"/>
    </row>
    <row r="4932" ht="21">
      <c r="A4932" s="48"/>
    </row>
    <row r="4933" ht="21">
      <c r="A4933" s="48"/>
    </row>
    <row r="4934" ht="21">
      <c r="A4934" s="48"/>
    </row>
    <row r="4935" ht="21">
      <c r="A4935" s="48"/>
    </row>
    <row r="4936" ht="21">
      <c r="A4936" s="48"/>
    </row>
    <row r="4937" ht="21">
      <c r="A4937" s="48"/>
    </row>
    <row r="4938" ht="21">
      <c r="A4938" s="48"/>
    </row>
    <row r="4939" ht="21">
      <c r="A4939" s="48"/>
    </row>
    <row r="4940" ht="21">
      <c r="A4940" s="48"/>
    </row>
    <row r="4941" ht="21">
      <c r="A4941" s="48"/>
    </row>
    <row r="4942" ht="21">
      <c r="A4942" s="48"/>
    </row>
    <row r="4943" ht="21">
      <c r="A4943" s="48"/>
    </row>
    <row r="4944" ht="21">
      <c r="A4944" s="48"/>
    </row>
    <row r="4945" ht="21">
      <c r="A4945" s="48"/>
    </row>
    <row r="4946" ht="21">
      <c r="A4946" s="48"/>
    </row>
    <row r="4947" ht="21">
      <c r="A4947" s="48"/>
    </row>
    <row r="4948" ht="21">
      <c r="A4948" s="48"/>
    </row>
    <row r="4949" ht="21">
      <c r="A4949" s="48"/>
    </row>
    <row r="4950" ht="21">
      <c r="A4950" s="48"/>
    </row>
    <row r="4951" ht="21">
      <c r="A4951" s="48"/>
    </row>
    <row r="4952" ht="21">
      <c r="A4952" s="48"/>
    </row>
    <row r="4953" ht="21">
      <c r="A4953" s="48"/>
    </row>
    <row r="4954" ht="21">
      <c r="A4954" s="48"/>
    </row>
    <row r="4955" ht="21">
      <c r="A4955" s="48"/>
    </row>
    <row r="4956" ht="21">
      <c r="A4956" s="48"/>
    </row>
    <row r="4957" ht="21">
      <c r="A4957" s="48"/>
    </row>
    <row r="4958" ht="21">
      <c r="A4958" s="48"/>
    </row>
    <row r="4959" ht="21">
      <c r="A4959" s="48"/>
    </row>
    <row r="4960" ht="21">
      <c r="A4960" s="48"/>
    </row>
    <row r="4961" ht="21">
      <c r="A4961" s="48"/>
    </row>
    <row r="4962" ht="21">
      <c r="A4962" s="48"/>
    </row>
    <row r="4963" ht="21">
      <c r="A4963" s="48"/>
    </row>
    <row r="4964" ht="21">
      <c r="A4964" s="48"/>
    </row>
    <row r="4965" ht="21">
      <c r="A4965" s="48"/>
    </row>
    <row r="4966" ht="21">
      <c r="A4966" s="48"/>
    </row>
    <row r="4967" ht="21">
      <c r="A4967" s="48"/>
    </row>
    <row r="4968" ht="21">
      <c r="A4968" s="48"/>
    </row>
    <row r="4969" ht="21">
      <c r="A4969" s="48"/>
    </row>
    <row r="4970" ht="21">
      <c r="A4970" s="48"/>
    </row>
    <row r="4971" ht="21">
      <c r="A4971" s="48"/>
    </row>
    <row r="4972" ht="21">
      <c r="A4972" s="48"/>
    </row>
    <row r="4973" ht="21">
      <c r="A4973" s="48"/>
    </row>
    <row r="4974" ht="21">
      <c r="A4974" s="48"/>
    </row>
    <row r="4975" ht="21">
      <c r="A4975" s="48"/>
    </row>
    <row r="4976" ht="21">
      <c r="A4976" s="48"/>
    </row>
    <row r="4977" ht="21">
      <c r="A4977" s="48"/>
    </row>
    <row r="4978" ht="21">
      <c r="A4978" s="48"/>
    </row>
    <row r="4979" ht="21">
      <c r="A4979" s="48"/>
    </row>
    <row r="4980" ht="21">
      <c r="A4980" s="48"/>
    </row>
    <row r="4981" ht="21">
      <c r="A4981" s="48"/>
    </row>
    <row r="4982" ht="21">
      <c r="A4982" s="48"/>
    </row>
    <row r="4983" ht="21">
      <c r="A4983" s="48"/>
    </row>
    <row r="4984" ht="21">
      <c r="A4984" s="48"/>
    </row>
    <row r="4985" ht="21">
      <c r="A4985" s="48"/>
    </row>
    <row r="4986" ht="21">
      <c r="A4986" s="48"/>
    </row>
    <row r="4987" ht="21">
      <c r="A4987" s="48"/>
    </row>
    <row r="4988" ht="21">
      <c r="A4988" s="48"/>
    </row>
    <row r="4989" ht="21">
      <c r="A4989" s="48"/>
    </row>
    <row r="4990" ht="21">
      <c r="A4990" s="48"/>
    </row>
    <row r="4991" ht="21">
      <c r="A4991" s="48"/>
    </row>
    <row r="4992" ht="21">
      <c r="A4992" s="48"/>
    </row>
    <row r="4993" ht="21">
      <c r="A4993" s="48"/>
    </row>
    <row r="4994" ht="21">
      <c r="A4994" s="48"/>
    </row>
    <row r="4995" ht="21">
      <c r="A4995" s="48"/>
    </row>
    <row r="4996" ht="21">
      <c r="A4996" s="48"/>
    </row>
    <row r="4997" ht="21">
      <c r="A4997" s="48"/>
    </row>
    <row r="4998" ht="21">
      <c r="A4998" s="48"/>
    </row>
    <row r="4999" ht="21">
      <c r="A4999" s="48"/>
    </row>
    <row r="5000" ht="21">
      <c r="A5000" s="48"/>
    </row>
    <row r="5001" ht="21">
      <c r="A5001" s="48"/>
    </row>
    <row r="5002" ht="21">
      <c r="A5002" s="48"/>
    </row>
    <row r="5003" ht="21">
      <c r="A5003" s="48"/>
    </row>
    <row r="5004" ht="21">
      <c r="A5004" s="48"/>
    </row>
    <row r="5005" ht="21">
      <c r="A5005" s="48"/>
    </row>
    <row r="5006" ht="21">
      <c r="A5006" s="48"/>
    </row>
    <row r="5007" ht="21">
      <c r="A5007" s="48"/>
    </row>
    <row r="5008" ht="21">
      <c r="A5008" s="48"/>
    </row>
    <row r="5009" ht="21">
      <c r="A5009" s="48"/>
    </row>
    <row r="5010" ht="21">
      <c r="A5010" s="48"/>
    </row>
    <row r="5011" ht="21">
      <c r="A5011" s="48"/>
    </row>
    <row r="5012" ht="21">
      <c r="A5012" s="48"/>
    </row>
    <row r="5013" ht="21">
      <c r="A5013" s="48"/>
    </row>
    <row r="5014" ht="21">
      <c r="A5014" s="48"/>
    </row>
    <row r="5015" ht="21">
      <c r="A5015" s="48"/>
    </row>
    <row r="5016" ht="21">
      <c r="A5016" s="48"/>
    </row>
    <row r="5017" ht="21">
      <c r="A5017" s="48"/>
    </row>
    <row r="5018" ht="21">
      <c r="A5018" s="48"/>
    </row>
    <row r="5019" ht="21">
      <c r="A5019" s="48"/>
    </row>
    <row r="5020" ht="21">
      <c r="A5020" s="48"/>
    </row>
    <row r="5021" ht="21">
      <c r="A5021" s="48"/>
    </row>
    <row r="5022" ht="21">
      <c r="A5022" s="48"/>
    </row>
    <row r="5023" ht="21">
      <c r="A5023" s="48"/>
    </row>
    <row r="5024" ht="21">
      <c r="A5024" s="48"/>
    </row>
    <row r="5025" ht="21">
      <c r="A5025" s="48"/>
    </row>
    <row r="5026" ht="21">
      <c r="A5026" s="48"/>
    </row>
    <row r="5027" ht="21">
      <c r="A5027" s="48"/>
    </row>
    <row r="5028" ht="21">
      <c r="A5028" s="48"/>
    </row>
    <row r="5029" ht="21">
      <c r="A5029" s="48"/>
    </row>
    <row r="5030" ht="21">
      <c r="A5030" s="48"/>
    </row>
    <row r="5031" ht="21">
      <c r="A5031" s="48"/>
    </row>
    <row r="5032" ht="21">
      <c r="A5032" s="48"/>
    </row>
    <row r="5033" ht="21">
      <c r="A5033" s="48"/>
    </row>
    <row r="5034" ht="21">
      <c r="A5034" s="48"/>
    </row>
    <row r="5035" ht="21">
      <c r="A5035" s="48"/>
    </row>
    <row r="5036" ht="21">
      <c r="A5036" s="48"/>
    </row>
    <row r="5037" ht="21">
      <c r="A5037" s="48"/>
    </row>
    <row r="5038" ht="21">
      <c r="A5038" s="48"/>
    </row>
    <row r="5039" ht="21">
      <c r="A5039" s="48"/>
    </row>
    <row r="5040" ht="21">
      <c r="A5040" s="48"/>
    </row>
    <row r="5041" ht="21">
      <c r="A5041" s="48"/>
    </row>
    <row r="5042" ht="21">
      <c r="A5042" s="48"/>
    </row>
    <row r="5043" ht="21">
      <c r="A5043" s="48"/>
    </row>
    <row r="5044" ht="21">
      <c r="A5044" s="48"/>
    </row>
    <row r="5045" ht="21">
      <c r="A5045" s="48"/>
    </row>
    <row r="5046" ht="21">
      <c r="A5046" s="48"/>
    </row>
    <row r="5047" ht="21">
      <c r="A5047" s="48"/>
    </row>
    <row r="5048" ht="21">
      <c r="A5048" s="48"/>
    </row>
    <row r="5049" ht="21">
      <c r="A5049" s="48"/>
    </row>
    <row r="5050" ht="21">
      <c r="A5050" s="48"/>
    </row>
    <row r="5051" ht="21">
      <c r="A5051" s="48"/>
    </row>
    <row r="5052" ht="21">
      <c r="A5052" s="48"/>
    </row>
    <row r="5053" ht="21">
      <c r="A5053" s="48"/>
    </row>
    <row r="5054" ht="21">
      <c r="A5054" s="48"/>
    </row>
    <row r="5055" ht="21">
      <c r="A5055" s="48"/>
    </row>
    <row r="5056" ht="21">
      <c r="A5056" s="48"/>
    </row>
    <row r="5057" ht="21">
      <c r="A5057" s="48"/>
    </row>
    <row r="5058" ht="21">
      <c r="A5058" s="48"/>
    </row>
    <row r="5059" ht="21">
      <c r="A5059" s="48"/>
    </row>
    <row r="5060" ht="21">
      <c r="A5060" s="48"/>
    </row>
    <row r="5061" ht="21">
      <c r="A5061" s="48"/>
    </row>
    <row r="5062" ht="21">
      <c r="A5062" s="48"/>
    </row>
    <row r="5063" ht="21">
      <c r="A5063" s="48"/>
    </row>
    <row r="5064" ht="21">
      <c r="A5064" s="48"/>
    </row>
    <row r="5065" ht="21">
      <c r="A5065" s="48"/>
    </row>
    <row r="5066" ht="21">
      <c r="A5066" s="48"/>
    </row>
    <row r="5067" ht="21">
      <c r="A5067" s="48"/>
    </row>
    <row r="5068" ht="21">
      <c r="A5068" s="48"/>
    </row>
    <row r="5069" ht="21">
      <c r="A5069" s="48"/>
    </row>
    <row r="5070" ht="21">
      <c r="A5070" s="48"/>
    </row>
    <row r="5071" ht="21">
      <c r="A5071" s="48"/>
    </row>
    <row r="5072" ht="21">
      <c r="A5072" s="48"/>
    </row>
    <row r="5073" ht="21">
      <c r="A5073" s="48"/>
    </row>
    <row r="5074" ht="21">
      <c r="A5074" s="48"/>
    </row>
    <row r="5075" ht="21">
      <c r="A5075" s="48"/>
    </row>
    <row r="5076" ht="21">
      <c r="A5076" s="48"/>
    </row>
    <row r="5077" ht="21">
      <c r="A5077" s="48"/>
    </row>
    <row r="5078" ht="21">
      <c r="A5078" s="48"/>
    </row>
    <row r="5079" ht="21">
      <c r="A5079" s="48"/>
    </row>
    <row r="5080" ht="21">
      <c r="A5080" s="48"/>
    </row>
    <row r="5081" ht="21">
      <c r="A5081" s="48"/>
    </row>
    <row r="5082" ht="21">
      <c r="A5082" s="48"/>
    </row>
    <row r="5083" ht="21">
      <c r="A5083" s="48"/>
    </row>
    <row r="5084" ht="21">
      <c r="A5084" s="48"/>
    </row>
    <row r="5085" ht="21">
      <c r="A5085" s="48"/>
    </row>
    <row r="5086" ht="21">
      <c r="A5086" s="48"/>
    </row>
    <row r="5087" ht="21">
      <c r="A5087" s="48"/>
    </row>
    <row r="5088" ht="21">
      <c r="A5088" s="48"/>
    </row>
    <row r="5089" ht="21">
      <c r="A5089" s="48"/>
    </row>
    <row r="5090" ht="21">
      <c r="A5090" s="48"/>
    </row>
    <row r="5091" ht="21">
      <c r="A5091" s="48"/>
    </row>
    <row r="5092" ht="21">
      <c r="A5092" s="48"/>
    </row>
    <row r="5093" ht="21">
      <c r="A5093" s="48"/>
    </row>
    <row r="5094" ht="21">
      <c r="A5094" s="48"/>
    </row>
    <row r="5095" ht="21">
      <c r="A5095" s="48"/>
    </row>
    <row r="5096" ht="21">
      <c r="A5096" s="48"/>
    </row>
    <row r="5097" ht="21">
      <c r="A5097" s="48"/>
    </row>
    <row r="5098" ht="21">
      <c r="A5098" s="48"/>
    </row>
    <row r="5099" ht="21">
      <c r="A5099" s="48"/>
    </row>
    <row r="5100" ht="21">
      <c r="A5100" s="48"/>
    </row>
    <row r="5101" ht="21">
      <c r="A5101" s="48"/>
    </row>
    <row r="5102" ht="21">
      <c r="A5102" s="48"/>
    </row>
    <row r="5103" ht="21">
      <c r="A5103" s="48"/>
    </row>
    <row r="5104" ht="21">
      <c r="A5104" s="48"/>
    </row>
    <row r="5105" ht="21">
      <c r="A5105" s="48"/>
    </row>
    <row r="5106" ht="21">
      <c r="A5106" s="48"/>
    </row>
    <row r="5107" ht="21">
      <c r="A5107" s="48"/>
    </row>
    <row r="5108" ht="21">
      <c r="A5108" s="48"/>
    </row>
    <row r="5109" ht="21">
      <c r="A5109" s="48"/>
    </row>
    <row r="5110" ht="21">
      <c r="A5110" s="48"/>
    </row>
    <row r="5111" ht="21">
      <c r="A5111" s="48"/>
    </row>
    <row r="5112" ht="21">
      <c r="A5112" s="48"/>
    </row>
    <row r="5113" ht="21">
      <c r="A5113" s="48"/>
    </row>
    <row r="5114" ht="21">
      <c r="A5114" s="48"/>
    </row>
    <row r="5115" ht="21">
      <c r="A5115" s="48"/>
    </row>
    <row r="5116" ht="21">
      <c r="A5116" s="48"/>
    </row>
    <row r="5117" ht="21">
      <c r="A5117" s="48"/>
    </row>
    <row r="5118" ht="21">
      <c r="A5118" s="48"/>
    </row>
    <row r="5119" ht="21">
      <c r="A5119" s="48"/>
    </row>
    <row r="5120" ht="21">
      <c r="A5120" s="48"/>
    </row>
    <row r="5121" ht="21">
      <c r="A5121" s="48"/>
    </row>
    <row r="5122" ht="21">
      <c r="A5122" s="48"/>
    </row>
    <row r="5123" ht="21">
      <c r="A5123" s="48"/>
    </row>
    <row r="5124" ht="21">
      <c r="A5124" s="48"/>
    </row>
    <row r="5125" ht="21">
      <c r="A5125" s="48"/>
    </row>
    <row r="5126" ht="21">
      <c r="A5126" s="48"/>
    </row>
    <row r="5127" ht="21">
      <c r="A5127" s="48"/>
    </row>
    <row r="5128" ht="21">
      <c r="A5128" s="48"/>
    </row>
    <row r="5129" ht="21">
      <c r="A5129" s="48"/>
    </row>
    <row r="5130" ht="21">
      <c r="A5130" s="48"/>
    </row>
    <row r="5131" ht="21">
      <c r="A5131" s="48"/>
    </row>
    <row r="5132" ht="21">
      <c r="A5132" s="48"/>
    </row>
    <row r="5133" ht="21">
      <c r="A5133" s="48"/>
    </row>
    <row r="5134" ht="21">
      <c r="A5134" s="48"/>
    </row>
    <row r="5135" ht="21">
      <c r="A5135" s="48"/>
    </row>
    <row r="5136" ht="21">
      <c r="A5136" s="48"/>
    </row>
    <row r="5137" ht="21">
      <c r="A5137" s="48"/>
    </row>
    <row r="5138" ht="21">
      <c r="A5138" s="48"/>
    </row>
    <row r="5139" ht="21">
      <c r="A5139" s="48"/>
    </row>
    <row r="5140" ht="21">
      <c r="A5140" s="48"/>
    </row>
    <row r="5141" ht="21">
      <c r="A5141" s="48"/>
    </row>
    <row r="5142" ht="21">
      <c r="A5142" s="48"/>
    </row>
    <row r="5143" ht="21">
      <c r="A5143" s="48"/>
    </row>
    <row r="5144" ht="21">
      <c r="A5144" s="48"/>
    </row>
    <row r="5145" ht="21">
      <c r="A5145" s="48"/>
    </row>
    <row r="5146" ht="21">
      <c r="A5146" s="48"/>
    </row>
    <row r="5147" ht="21">
      <c r="A5147" s="48"/>
    </row>
    <row r="5148" ht="21">
      <c r="A5148" s="48"/>
    </row>
    <row r="5149" ht="21">
      <c r="A5149" s="48"/>
    </row>
    <row r="5150" ht="21">
      <c r="A5150" s="48"/>
    </row>
    <row r="5151" ht="21">
      <c r="A5151" s="48"/>
    </row>
    <row r="5152" ht="21">
      <c r="A5152" s="48"/>
    </row>
    <row r="5153" ht="21">
      <c r="A5153" s="48"/>
    </row>
    <row r="5154" ht="21">
      <c r="A5154" s="48"/>
    </row>
    <row r="5155" ht="21">
      <c r="A5155" s="48"/>
    </row>
    <row r="5156" ht="21">
      <c r="A5156" s="48"/>
    </row>
    <row r="5157" ht="21">
      <c r="A5157" s="48"/>
    </row>
    <row r="5158" ht="21">
      <c r="A5158" s="48"/>
    </row>
    <row r="5159" ht="21">
      <c r="A5159" s="48"/>
    </row>
    <row r="5160" ht="21">
      <c r="A5160" s="48"/>
    </row>
    <row r="5161" ht="21">
      <c r="A5161" s="48"/>
    </row>
    <row r="5162" ht="21">
      <c r="A5162" s="48"/>
    </row>
    <row r="5163" ht="21">
      <c r="A5163" s="48"/>
    </row>
    <row r="5164" ht="21">
      <c r="A5164" s="48"/>
    </row>
    <row r="5165" ht="21">
      <c r="A5165" s="48"/>
    </row>
    <row r="5166" ht="21">
      <c r="A5166" s="48"/>
    </row>
    <row r="5167" ht="21">
      <c r="A5167" s="48"/>
    </row>
    <row r="5168" ht="21">
      <c r="A5168" s="48"/>
    </row>
    <row r="5169" ht="21">
      <c r="A5169" s="48"/>
    </row>
    <row r="5170" ht="21">
      <c r="A5170" s="48"/>
    </row>
    <row r="5171" ht="21">
      <c r="A5171" s="48"/>
    </row>
    <row r="5172" ht="21">
      <c r="A5172" s="48"/>
    </row>
    <row r="5173" ht="21">
      <c r="A5173" s="48"/>
    </row>
    <row r="5174" ht="21">
      <c r="A5174" s="48"/>
    </row>
    <row r="5175" ht="21">
      <c r="A5175" s="48"/>
    </row>
    <row r="5176" ht="21">
      <c r="A5176" s="48"/>
    </row>
    <row r="5177" ht="21">
      <c r="A5177" s="48"/>
    </row>
    <row r="5178" ht="21">
      <c r="A5178" s="48"/>
    </row>
    <row r="5179" ht="21">
      <c r="A5179" s="48"/>
    </row>
    <row r="5180" ht="21">
      <c r="A5180" s="48"/>
    </row>
    <row r="5181" ht="21">
      <c r="A5181" s="48"/>
    </row>
    <row r="5182" ht="21">
      <c r="A5182" s="48"/>
    </row>
    <row r="5183" ht="21">
      <c r="A5183" s="48"/>
    </row>
    <row r="5184" ht="21">
      <c r="A5184" s="48"/>
    </row>
    <row r="5185" ht="21">
      <c r="A5185" s="48"/>
    </row>
    <row r="5186" ht="21">
      <c r="A5186" s="48"/>
    </row>
    <row r="5187" ht="21">
      <c r="A5187" s="48"/>
    </row>
    <row r="5188" ht="21">
      <c r="A5188" s="48"/>
    </row>
    <row r="5189" ht="21">
      <c r="A5189" s="48"/>
    </row>
    <row r="5190" ht="21">
      <c r="A5190" s="48"/>
    </row>
    <row r="5191" ht="21">
      <c r="A5191" s="48"/>
    </row>
    <row r="5192" ht="21">
      <c r="A5192" s="48"/>
    </row>
    <row r="5193" ht="21">
      <c r="A5193" s="48"/>
    </row>
    <row r="5194" ht="21">
      <c r="A5194" s="48"/>
    </row>
    <row r="5195" ht="21">
      <c r="A5195" s="48"/>
    </row>
    <row r="5196" ht="21">
      <c r="A5196" s="48"/>
    </row>
    <row r="5197" ht="21">
      <c r="A5197" s="48"/>
    </row>
    <row r="5198" ht="21">
      <c r="A5198" s="48"/>
    </row>
    <row r="5199" ht="21">
      <c r="A5199" s="48"/>
    </row>
    <row r="5200" ht="21">
      <c r="A5200" s="48"/>
    </row>
    <row r="5201" ht="21">
      <c r="A5201" s="48"/>
    </row>
    <row r="5202" ht="21">
      <c r="A5202" s="48"/>
    </row>
    <row r="5203" ht="21">
      <c r="A5203" s="48"/>
    </row>
    <row r="5204" ht="21">
      <c r="A5204" s="48"/>
    </row>
    <row r="5205" ht="21">
      <c r="A5205" s="48"/>
    </row>
    <row r="5206" ht="21">
      <c r="A5206" s="48"/>
    </row>
    <row r="5207" ht="21">
      <c r="A5207" s="48"/>
    </row>
    <row r="5208" ht="21">
      <c r="A5208" s="48"/>
    </row>
    <row r="5209" ht="21">
      <c r="A5209" s="48"/>
    </row>
    <row r="5210" ht="21">
      <c r="A5210" s="48"/>
    </row>
    <row r="5211" ht="21">
      <c r="A5211" s="48"/>
    </row>
    <row r="5212" ht="21">
      <c r="A5212" s="48"/>
    </row>
    <row r="5213" ht="21">
      <c r="A5213" s="48"/>
    </row>
    <row r="5214" ht="21">
      <c r="A5214" s="48"/>
    </row>
    <row r="5215" ht="21">
      <c r="A5215" s="48"/>
    </row>
    <row r="5216" ht="21">
      <c r="A5216" s="48"/>
    </row>
    <row r="5217" ht="21">
      <c r="A5217" s="48"/>
    </row>
    <row r="5218" ht="21">
      <c r="A5218" s="48"/>
    </row>
    <row r="5219" ht="21">
      <c r="A5219" s="48"/>
    </row>
    <row r="5220" ht="21">
      <c r="A5220" s="48"/>
    </row>
    <row r="5221" ht="21">
      <c r="A5221" s="48"/>
    </row>
    <row r="5222" ht="21">
      <c r="A5222" s="48"/>
    </row>
    <row r="5223" ht="21">
      <c r="A5223" s="48"/>
    </row>
    <row r="5224" ht="21">
      <c r="A5224" s="48"/>
    </row>
    <row r="5225" ht="21">
      <c r="A5225" s="48"/>
    </row>
    <row r="5226" ht="21">
      <c r="A5226" s="48"/>
    </row>
    <row r="5227" ht="21">
      <c r="A5227" s="48"/>
    </row>
    <row r="5228" ht="21">
      <c r="A5228" s="48"/>
    </row>
    <row r="5229" ht="21">
      <c r="A5229" s="48"/>
    </row>
    <row r="5230" ht="21">
      <c r="A5230" s="48"/>
    </row>
    <row r="5231" ht="21">
      <c r="A5231" s="48"/>
    </row>
    <row r="5232" ht="21">
      <c r="A5232" s="48"/>
    </row>
    <row r="5233" ht="21">
      <c r="A5233" s="48"/>
    </row>
    <row r="5234" ht="21">
      <c r="A5234" s="48"/>
    </row>
    <row r="5235" ht="21">
      <c r="A5235" s="48"/>
    </row>
    <row r="5236" ht="21">
      <c r="A5236" s="48"/>
    </row>
    <row r="5237" ht="21">
      <c r="A5237" s="48"/>
    </row>
    <row r="5238" ht="21">
      <c r="A5238" s="48"/>
    </row>
    <row r="5239" ht="21">
      <c r="A5239" s="48"/>
    </row>
    <row r="5240" ht="21">
      <c r="A5240" s="48"/>
    </row>
    <row r="5241" ht="21">
      <c r="A5241" s="48"/>
    </row>
    <row r="5242" ht="21">
      <c r="A5242" s="48"/>
    </row>
    <row r="5243" ht="21">
      <c r="A5243" s="48"/>
    </row>
    <row r="5244" ht="21">
      <c r="A5244" s="48"/>
    </row>
    <row r="5245" ht="21">
      <c r="A5245" s="48"/>
    </row>
    <row r="5246" ht="21">
      <c r="A5246" s="48"/>
    </row>
    <row r="5247" ht="21">
      <c r="A5247" s="48"/>
    </row>
    <row r="5248" ht="21">
      <c r="A5248" s="48"/>
    </row>
    <row r="5249" ht="21">
      <c r="A5249" s="48"/>
    </row>
    <row r="5250" ht="21">
      <c r="A5250" s="48"/>
    </row>
    <row r="5251" ht="21">
      <c r="A5251" s="48"/>
    </row>
    <row r="5252" ht="21">
      <c r="A5252" s="48"/>
    </row>
    <row r="5253" ht="21">
      <c r="A5253" s="48"/>
    </row>
    <row r="5254" ht="21">
      <c r="A5254" s="48"/>
    </row>
    <row r="5255" ht="21">
      <c r="A5255" s="48"/>
    </row>
    <row r="5256" ht="21">
      <c r="A5256" s="48"/>
    </row>
    <row r="5257" ht="21">
      <c r="A5257" s="48"/>
    </row>
    <row r="5258" ht="21">
      <c r="A5258" s="48"/>
    </row>
    <row r="5259" ht="21">
      <c r="A5259" s="48"/>
    </row>
    <row r="5260" ht="21">
      <c r="A5260" s="48"/>
    </row>
    <row r="5261" ht="21">
      <c r="A5261" s="48"/>
    </row>
    <row r="5262" ht="21">
      <c r="A5262" s="48"/>
    </row>
    <row r="5263" ht="21">
      <c r="A5263" s="48"/>
    </row>
    <row r="5264" ht="21">
      <c r="A5264" s="48"/>
    </row>
    <row r="5265" ht="21">
      <c r="A5265" s="48"/>
    </row>
    <row r="5266" ht="21">
      <c r="A5266" s="48"/>
    </row>
    <row r="5267" ht="21">
      <c r="A5267" s="48"/>
    </row>
    <row r="5268" ht="21">
      <c r="A5268" s="48"/>
    </row>
    <row r="5269" ht="21">
      <c r="A5269" s="48"/>
    </row>
    <row r="5270" ht="21">
      <c r="A5270" s="48"/>
    </row>
    <row r="5271" ht="21">
      <c r="A5271" s="48"/>
    </row>
    <row r="5272" ht="21">
      <c r="A5272" s="48"/>
    </row>
    <row r="5273" ht="21">
      <c r="A5273" s="48"/>
    </row>
    <row r="5274" ht="21">
      <c r="A5274" s="48"/>
    </row>
    <row r="5275" ht="21">
      <c r="A5275" s="48"/>
    </row>
    <row r="5276" ht="21">
      <c r="A5276" s="48"/>
    </row>
    <row r="5277" ht="21">
      <c r="A5277" s="48"/>
    </row>
    <row r="5278" ht="21">
      <c r="A5278" s="48"/>
    </row>
    <row r="5279" ht="21">
      <c r="A5279" s="48"/>
    </row>
    <row r="5280" ht="21">
      <c r="A5280" s="48"/>
    </row>
    <row r="5281" ht="21">
      <c r="A5281" s="48"/>
    </row>
    <row r="5282" ht="21">
      <c r="A5282" s="48"/>
    </row>
    <row r="5283" ht="21">
      <c r="A5283" s="48"/>
    </row>
    <row r="5284" ht="21">
      <c r="A5284" s="48"/>
    </row>
    <row r="5285" ht="21">
      <c r="A5285" s="48"/>
    </row>
    <row r="5286" ht="21">
      <c r="A5286" s="48"/>
    </row>
    <row r="5287" ht="21">
      <c r="A5287" s="48"/>
    </row>
    <row r="5288" ht="21">
      <c r="A5288" s="48"/>
    </row>
    <row r="5289" ht="21">
      <c r="A5289" s="48"/>
    </row>
    <row r="5290" ht="21">
      <c r="A5290" s="48"/>
    </row>
    <row r="5291" ht="21">
      <c r="A5291" s="48"/>
    </row>
    <row r="5292" ht="21">
      <c r="A5292" s="48"/>
    </row>
    <row r="5293" ht="21">
      <c r="A5293" s="48"/>
    </row>
    <row r="5294" ht="21">
      <c r="A5294" s="48"/>
    </row>
    <row r="5295" ht="21">
      <c r="A5295" s="48"/>
    </row>
    <row r="5296" ht="21">
      <c r="A5296" s="48"/>
    </row>
    <row r="5297" ht="21">
      <c r="A5297" s="48"/>
    </row>
    <row r="5298" ht="21">
      <c r="A5298" s="48"/>
    </row>
    <row r="5299" ht="21">
      <c r="A5299" s="48"/>
    </row>
    <row r="5300" ht="21">
      <c r="A5300" s="48"/>
    </row>
    <row r="5301" ht="21">
      <c r="A5301" s="48"/>
    </row>
    <row r="5302" ht="21">
      <c r="A5302" s="48"/>
    </row>
    <row r="5303" ht="21">
      <c r="A5303" s="48"/>
    </row>
    <row r="5304" ht="21">
      <c r="A5304" s="48"/>
    </row>
    <row r="5305" ht="21">
      <c r="A5305" s="48"/>
    </row>
    <row r="5306" ht="21">
      <c r="A5306" s="48"/>
    </row>
    <row r="5307" ht="21">
      <c r="A5307" s="48"/>
    </row>
    <row r="5308" ht="21">
      <c r="A5308" s="48"/>
    </row>
    <row r="5309" ht="21">
      <c r="A5309" s="48"/>
    </row>
    <row r="5310" ht="21">
      <c r="A5310" s="48"/>
    </row>
    <row r="5311" ht="21">
      <c r="A5311" s="48"/>
    </row>
    <row r="5312" ht="21">
      <c r="A5312" s="48"/>
    </row>
    <row r="5313" ht="21">
      <c r="A5313" s="48"/>
    </row>
    <row r="5314" ht="21">
      <c r="A5314" s="48"/>
    </row>
    <row r="5315" ht="21">
      <c r="A5315" s="48"/>
    </row>
    <row r="5316" ht="21">
      <c r="A5316" s="48"/>
    </row>
    <row r="5317" ht="21">
      <c r="A5317" s="48"/>
    </row>
    <row r="5318" ht="21">
      <c r="A5318" s="48"/>
    </row>
    <row r="5319" ht="21">
      <c r="A5319" s="48"/>
    </row>
    <row r="5320" ht="21">
      <c r="A5320" s="48"/>
    </row>
    <row r="5321" ht="21">
      <c r="A5321" s="48"/>
    </row>
    <row r="5322" ht="21">
      <c r="A5322" s="48"/>
    </row>
    <row r="5323" ht="21">
      <c r="A5323" s="48"/>
    </row>
    <row r="5324" ht="21">
      <c r="A5324" s="48"/>
    </row>
    <row r="5325" ht="21">
      <c r="A5325" s="48"/>
    </row>
    <row r="5326" ht="21">
      <c r="A5326" s="48"/>
    </row>
    <row r="5327" ht="21">
      <c r="A5327" s="48"/>
    </row>
    <row r="5328" ht="21">
      <c r="A5328" s="48"/>
    </row>
    <row r="5329" ht="21">
      <c r="A5329" s="48"/>
    </row>
    <row r="5330" ht="21">
      <c r="A5330" s="48"/>
    </row>
    <row r="5331" ht="21">
      <c r="A5331" s="48"/>
    </row>
    <row r="5332" ht="21">
      <c r="A5332" s="48"/>
    </row>
    <row r="5333" ht="21">
      <c r="A5333" s="48"/>
    </row>
    <row r="5334" ht="21">
      <c r="A5334" s="48"/>
    </row>
    <row r="5335" ht="21">
      <c r="A5335" s="48"/>
    </row>
    <row r="5336" ht="21">
      <c r="A5336" s="48"/>
    </row>
    <row r="5337" ht="21">
      <c r="A5337" s="48"/>
    </row>
    <row r="5338" ht="21">
      <c r="A5338" s="48"/>
    </row>
    <row r="5339" ht="21">
      <c r="A5339" s="48"/>
    </row>
    <row r="5340" ht="21">
      <c r="A5340" s="48"/>
    </row>
    <row r="5341" ht="21">
      <c r="A5341" s="48"/>
    </row>
    <row r="5342" ht="21">
      <c r="A5342" s="48"/>
    </row>
    <row r="5343" ht="21">
      <c r="A5343" s="48"/>
    </row>
    <row r="5344" ht="21">
      <c r="A5344" s="48"/>
    </row>
    <row r="5345" ht="21">
      <c r="A5345" s="48"/>
    </row>
    <row r="5346" ht="21">
      <c r="A5346" s="48"/>
    </row>
    <row r="5347" ht="21">
      <c r="A5347" s="48"/>
    </row>
    <row r="5348" ht="21">
      <c r="A5348" s="48"/>
    </row>
    <row r="5349" ht="21">
      <c r="A5349" s="48"/>
    </row>
    <row r="5350" ht="21">
      <c r="A5350" s="48"/>
    </row>
    <row r="5351" ht="21">
      <c r="A5351" s="48"/>
    </row>
    <row r="5352" ht="21">
      <c r="A5352" s="48"/>
    </row>
    <row r="5353" ht="21">
      <c r="A5353" s="48"/>
    </row>
    <row r="5354" ht="21">
      <c r="A5354" s="48"/>
    </row>
    <row r="5355" ht="21">
      <c r="A5355" s="48"/>
    </row>
    <row r="5356" ht="21">
      <c r="A5356" s="48"/>
    </row>
    <row r="5357" ht="21">
      <c r="A5357" s="48"/>
    </row>
    <row r="5358" ht="21">
      <c r="A5358" s="48"/>
    </row>
    <row r="5359" ht="21">
      <c r="A5359" s="48"/>
    </row>
    <row r="5360" ht="21">
      <c r="A5360" s="48"/>
    </row>
    <row r="5361" ht="21">
      <c r="A5361" s="48"/>
    </row>
    <row r="5362" ht="21">
      <c r="A5362" s="48"/>
    </row>
    <row r="5363" ht="21">
      <c r="A5363" s="48"/>
    </row>
    <row r="5364" ht="21">
      <c r="A5364" s="48"/>
    </row>
    <row r="5365" ht="21">
      <c r="A5365" s="48"/>
    </row>
    <row r="5366" ht="21">
      <c r="A5366" s="48"/>
    </row>
    <row r="5367" ht="21">
      <c r="A5367" s="48"/>
    </row>
    <row r="5368" ht="21">
      <c r="A5368" s="48"/>
    </row>
    <row r="5369" ht="21">
      <c r="A5369" s="48"/>
    </row>
    <row r="5370" ht="21">
      <c r="A5370" s="48"/>
    </row>
    <row r="5371" ht="21">
      <c r="A5371" s="48"/>
    </row>
    <row r="5372" ht="21">
      <c r="A5372" s="48"/>
    </row>
    <row r="5373" ht="21">
      <c r="A5373" s="48"/>
    </row>
    <row r="5374" ht="21">
      <c r="A5374" s="48"/>
    </row>
    <row r="5375" ht="21">
      <c r="A5375" s="48"/>
    </row>
    <row r="5376" ht="21">
      <c r="A5376" s="48"/>
    </row>
    <row r="5377" ht="21">
      <c r="A5377" s="48"/>
    </row>
    <row r="5378" ht="21">
      <c r="A5378" s="48"/>
    </row>
    <row r="5379" ht="21">
      <c r="A5379" s="48"/>
    </row>
    <row r="5380" ht="21">
      <c r="A5380" s="48"/>
    </row>
    <row r="5381" ht="21">
      <c r="A5381" s="48"/>
    </row>
    <row r="5382" ht="21">
      <c r="A5382" s="48"/>
    </row>
    <row r="5383" ht="21">
      <c r="A5383" s="48"/>
    </row>
    <row r="5384" ht="21">
      <c r="A5384" s="48"/>
    </row>
    <row r="5385" ht="21">
      <c r="A5385" s="48"/>
    </row>
    <row r="5386" ht="21">
      <c r="A5386" s="48"/>
    </row>
    <row r="5387" ht="21">
      <c r="A5387" s="48"/>
    </row>
    <row r="5388" ht="21">
      <c r="A5388" s="48"/>
    </row>
    <row r="5389" ht="21">
      <c r="A5389" s="48"/>
    </row>
    <row r="5390" ht="21">
      <c r="A5390" s="48"/>
    </row>
    <row r="5391" ht="21">
      <c r="A5391" s="48"/>
    </row>
    <row r="5392" ht="21">
      <c r="A5392" s="48"/>
    </row>
    <row r="5393" ht="21">
      <c r="A5393" s="48"/>
    </row>
    <row r="5394" ht="21">
      <c r="A5394" s="48"/>
    </row>
    <row r="5395" ht="21">
      <c r="A5395" s="48"/>
    </row>
    <row r="5396" ht="21">
      <c r="A5396" s="48"/>
    </row>
    <row r="5397" ht="21">
      <c r="A5397" s="48"/>
    </row>
    <row r="5398" ht="21">
      <c r="A5398" s="48"/>
    </row>
    <row r="5399" ht="21">
      <c r="A5399" s="48"/>
    </row>
    <row r="5400" ht="21">
      <c r="A5400" s="48"/>
    </row>
    <row r="5401" ht="21">
      <c r="A5401" s="48"/>
    </row>
    <row r="5402" ht="21">
      <c r="A5402" s="48"/>
    </row>
    <row r="5403" ht="21">
      <c r="A5403" s="48"/>
    </row>
    <row r="5404" ht="21">
      <c r="A5404" s="48"/>
    </row>
    <row r="5405" ht="21">
      <c r="A5405" s="48"/>
    </row>
    <row r="5406" ht="21">
      <c r="A5406" s="48"/>
    </row>
    <row r="5407" ht="21">
      <c r="A5407" s="48"/>
    </row>
    <row r="5408" ht="21">
      <c r="A5408" s="48"/>
    </row>
    <row r="5409" ht="21">
      <c r="A5409" s="48"/>
    </row>
    <row r="5410" ht="21">
      <c r="A5410" s="48"/>
    </row>
    <row r="5411" ht="21">
      <c r="A5411" s="48"/>
    </row>
    <row r="5412" ht="21">
      <c r="A5412" s="48"/>
    </row>
    <row r="5413" ht="21">
      <c r="A5413" s="48"/>
    </row>
    <row r="5414" ht="21">
      <c r="A5414" s="48"/>
    </row>
    <row r="5415" ht="21">
      <c r="A5415" s="48"/>
    </row>
    <row r="5416" ht="21">
      <c r="A5416" s="48"/>
    </row>
    <row r="5417" ht="21">
      <c r="A5417" s="48"/>
    </row>
    <row r="5418" ht="21">
      <c r="A5418" s="48"/>
    </row>
    <row r="5419" ht="21">
      <c r="A5419" s="48"/>
    </row>
    <row r="5420" ht="21">
      <c r="A5420" s="48"/>
    </row>
    <row r="5421" ht="21">
      <c r="A5421" s="48"/>
    </row>
    <row r="5422" ht="21">
      <c r="A5422" s="48"/>
    </row>
    <row r="5423" ht="21">
      <c r="A5423" s="48"/>
    </row>
    <row r="5424" ht="21">
      <c r="A5424" s="48"/>
    </row>
    <row r="5425" ht="21">
      <c r="A5425" s="48"/>
    </row>
    <row r="5426" ht="21">
      <c r="A5426" s="48"/>
    </row>
    <row r="5427" ht="21">
      <c r="A5427" s="48"/>
    </row>
    <row r="5428" ht="21">
      <c r="A5428" s="48"/>
    </row>
    <row r="5429" ht="21">
      <c r="A5429" s="48"/>
    </row>
    <row r="5430" ht="21">
      <c r="A5430" s="48"/>
    </row>
    <row r="5431" ht="21">
      <c r="A5431" s="48"/>
    </row>
    <row r="5432" ht="21">
      <c r="A5432" s="48"/>
    </row>
    <row r="5433" ht="21">
      <c r="A5433" s="48"/>
    </row>
    <row r="5434" ht="21">
      <c r="A5434" s="48"/>
    </row>
    <row r="5435" ht="21">
      <c r="A5435" s="48"/>
    </row>
    <row r="5436" ht="21">
      <c r="A5436" s="48"/>
    </row>
    <row r="5437" ht="21">
      <c r="A5437" s="48"/>
    </row>
    <row r="5438" ht="21">
      <c r="A5438" s="48"/>
    </row>
    <row r="5439" ht="21">
      <c r="A5439" s="48"/>
    </row>
    <row r="5440" ht="21">
      <c r="A5440" s="48"/>
    </row>
    <row r="5441" ht="21">
      <c r="A5441" s="48"/>
    </row>
    <row r="5442" ht="21">
      <c r="A5442" s="48"/>
    </row>
    <row r="5443" ht="21">
      <c r="A5443" s="48"/>
    </row>
    <row r="5444" ht="21">
      <c r="A5444" s="48"/>
    </row>
    <row r="5445" ht="21">
      <c r="A5445" s="48"/>
    </row>
    <row r="5446" ht="21">
      <c r="A5446" s="48"/>
    </row>
    <row r="5447" ht="21">
      <c r="A5447" s="48"/>
    </row>
    <row r="5448" ht="21">
      <c r="A5448" s="48"/>
    </row>
    <row r="5449" ht="21">
      <c r="A5449" s="48"/>
    </row>
    <row r="5450" ht="21">
      <c r="A5450" s="48"/>
    </row>
    <row r="5451" ht="21">
      <c r="A5451" s="48"/>
    </row>
    <row r="5452" ht="21">
      <c r="A5452" s="48"/>
    </row>
    <row r="5453" ht="21">
      <c r="A5453" s="48"/>
    </row>
    <row r="5454" ht="21">
      <c r="A5454" s="48"/>
    </row>
    <row r="5455" ht="21">
      <c r="A5455" s="48"/>
    </row>
    <row r="5456" ht="21">
      <c r="A5456" s="48"/>
    </row>
    <row r="5457" ht="21">
      <c r="A5457" s="48"/>
    </row>
    <row r="5458" ht="21">
      <c r="A5458" s="48"/>
    </row>
    <row r="5459" ht="21">
      <c r="A5459" s="48"/>
    </row>
    <row r="5460" ht="21">
      <c r="A5460" s="48"/>
    </row>
    <row r="5461" ht="21">
      <c r="A5461" s="48"/>
    </row>
    <row r="5462" ht="21">
      <c r="A5462" s="48"/>
    </row>
    <row r="5463" ht="21">
      <c r="A5463" s="48"/>
    </row>
    <row r="5464" ht="21">
      <c r="A5464" s="48"/>
    </row>
    <row r="5465" ht="21">
      <c r="A5465" s="48"/>
    </row>
    <row r="5466" ht="21">
      <c r="A5466" s="48"/>
    </row>
    <row r="5467" ht="21">
      <c r="A5467" s="48"/>
    </row>
    <row r="5468" ht="21">
      <c r="A5468" s="48"/>
    </row>
    <row r="5469" ht="21">
      <c r="A5469" s="48"/>
    </row>
    <row r="5470" ht="21">
      <c r="A5470" s="48"/>
    </row>
    <row r="5471" ht="21">
      <c r="A5471" s="48"/>
    </row>
    <row r="5472" ht="21">
      <c r="A5472" s="48"/>
    </row>
    <row r="5473" ht="21">
      <c r="A5473" s="48"/>
    </row>
    <row r="5474" ht="21">
      <c r="A5474" s="48"/>
    </row>
    <row r="5475" ht="21">
      <c r="A5475" s="48"/>
    </row>
    <row r="5476" ht="21">
      <c r="A5476" s="48"/>
    </row>
    <row r="5477" ht="21">
      <c r="A5477" s="48"/>
    </row>
    <row r="5478" ht="21">
      <c r="A5478" s="48"/>
    </row>
    <row r="5479" ht="21">
      <c r="A5479" s="48"/>
    </row>
    <row r="5480" ht="21">
      <c r="A5480" s="48"/>
    </row>
    <row r="5481" ht="21">
      <c r="A5481" s="48"/>
    </row>
    <row r="5482" ht="21">
      <c r="A5482" s="48"/>
    </row>
    <row r="5483" ht="21">
      <c r="A5483" s="48"/>
    </row>
    <row r="5484" ht="21">
      <c r="A5484" s="48"/>
    </row>
    <row r="5485" ht="21">
      <c r="A5485" s="48"/>
    </row>
    <row r="5486" ht="21">
      <c r="A5486" s="48"/>
    </row>
    <row r="5487" ht="21">
      <c r="A5487" s="48"/>
    </row>
    <row r="5488" ht="21">
      <c r="A5488" s="48"/>
    </row>
    <row r="5489" ht="21">
      <c r="A5489" s="48"/>
    </row>
    <row r="5490" ht="21">
      <c r="A5490" s="48"/>
    </row>
    <row r="5491" ht="21">
      <c r="A5491" s="48"/>
    </row>
    <row r="5492" ht="21">
      <c r="A5492" s="48"/>
    </row>
    <row r="5493" ht="21">
      <c r="A5493" s="48"/>
    </row>
    <row r="5494" ht="21">
      <c r="A5494" s="48"/>
    </row>
    <row r="5495" ht="21">
      <c r="A5495" s="48"/>
    </row>
    <row r="5496" ht="21">
      <c r="A5496" s="48"/>
    </row>
    <row r="5497" ht="21">
      <c r="A5497" s="48"/>
    </row>
    <row r="5498" ht="21">
      <c r="A5498" s="48"/>
    </row>
    <row r="5499" ht="21">
      <c r="A5499" s="48"/>
    </row>
    <row r="5500" ht="21">
      <c r="A5500" s="48"/>
    </row>
    <row r="5501" ht="21">
      <c r="A5501" s="48"/>
    </row>
    <row r="5502" ht="21"/>
    <row r="5503" ht="21"/>
    <row r="5504" ht="21"/>
    <row r="5505" ht="21"/>
    <row r="5506" ht="21"/>
    <row r="5507" ht="21"/>
    <row r="5508" ht="21"/>
    <row r="5509" ht="21"/>
    <row r="5510" ht="21"/>
    <row r="5511" ht="21"/>
    <row r="5512" ht="21"/>
    <row r="5513" ht="21"/>
    <row r="5514" ht="21"/>
    <row r="5515" ht="21"/>
    <row r="5516" ht="21"/>
    <row r="5517" ht="21"/>
    <row r="5518" ht="21"/>
    <row r="5519" ht="21"/>
    <row r="5520" ht="21"/>
    <row r="5521" ht="21"/>
    <row r="5522" ht="21"/>
    <row r="5523" ht="21"/>
    <row r="5524" ht="21"/>
    <row r="5525" ht="21"/>
    <row r="5526" ht="21"/>
    <row r="5527" ht="21"/>
    <row r="5528" ht="21"/>
    <row r="5529" ht="21"/>
    <row r="5530" ht="21"/>
    <row r="5531" ht="21"/>
    <row r="5532" ht="21"/>
    <row r="5533" ht="21"/>
    <row r="5534" ht="21"/>
    <row r="5535" ht="21"/>
    <row r="5536" ht="21"/>
    <row r="5537" ht="21"/>
    <row r="5538" ht="21"/>
    <row r="5539" ht="21"/>
    <row r="5540" ht="21"/>
    <row r="5541" ht="21"/>
    <row r="5542" ht="21"/>
    <row r="5543" ht="21"/>
    <row r="5544" ht="21"/>
    <row r="5545" ht="21"/>
    <row r="5546" ht="21"/>
    <row r="5547" ht="21"/>
    <row r="5548" ht="21"/>
    <row r="5549" ht="21"/>
    <row r="5550" ht="21"/>
    <row r="5551" ht="21"/>
    <row r="5552" ht="21"/>
    <row r="5553" ht="21"/>
    <row r="5554" ht="21"/>
    <row r="5555" ht="21"/>
    <row r="5556" ht="21"/>
    <row r="5557" ht="21"/>
    <row r="5558" ht="21"/>
    <row r="5559" ht="21"/>
    <row r="5560" ht="21"/>
    <row r="5561" ht="21"/>
    <row r="5562" ht="21"/>
    <row r="5563" ht="21"/>
    <row r="5564" ht="21"/>
    <row r="5565" ht="21"/>
    <row r="5566" ht="21"/>
    <row r="5567" ht="21"/>
    <row r="5568" ht="21"/>
    <row r="5569" ht="21"/>
    <row r="5570" ht="21"/>
    <row r="5571" ht="21"/>
    <row r="5572" ht="21"/>
    <row r="5573" ht="21"/>
    <row r="5574" ht="21"/>
    <row r="5575" ht="21"/>
    <row r="5576" ht="21"/>
    <row r="5577" ht="21"/>
    <row r="5578" ht="21"/>
    <row r="5579" ht="21"/>
    <row r="5580" ht="21"/>
    <row r="5581" ht="21"/>
    <row r="5582" ht="21"/>
    <row r="5583" ht="21"/>
    <row r="5584" ht="21"/>
    <row r="5585" ht="21"/>
    <row r="5586" ht="21"/>
    <row r="5587" ht="21"/>
    <row r="5588" ht="21"/>
    <row r="5589" ht="21"/>
    <row r="5590" ht="21"/>
    <row r="5591" ht="21"/>
    <row r="5592" ht="21"/>
    <row r="5593" ht="21"/>
    <row r="5594" ht="21"/>
    <row r="5595" ht="21"/>
    <row r="5596" ht="21"/>
    <row r="5597" ht="21"/>
    <row r="5598" ht="21"/>
    <row r="5599" ht="21"/>
    <row r="5600" ht="21"/>
    <row r="5601" ht="21"/>
    <row r="5602" ht="21"/>
    <row r="5603" ht="21"/>
    <row r="5604" ht="21"/>
    <row r="5605" ht="21"/>
    <row r="5606" ht="21"/>
    <row r="5607" ht="21"/>
    <row r="5608" ht="21"/>
    <row r="5609" ht="21"/>
    <row r="5610" ht="21"/>
    <row r="5611" ht="21"/>
    <row r="5612" ht="21"/>
    <row r="5613" ht="21"/>
    <row r="5614" ht="21"/>
    <row r="5615" ht="21"/>
    <row r="5616" ht="21"/>
    <row r="5617" ht="21"/>
    <row r="5618" ht="21"/>
    <row r="5619" ht="21"/>
    <row r="5620" ht="21"/>
    <row r="5621" ht="21"/>
    <row r="5622" ht="21"/>
    <row r="5623" ht="21"/>
    <row r="5624" ht="21"/>
    <row r="5625" ht="21"/>
    <row r="5626" ht="21"/>
    <row r="5627" ht="21"/>
    <row r="5628" ht="21"/>
    <row r="5629" ht="21"/>
    <row r="5630" ht="21"/>
    <row r="5631" ht="21"/>
    <row r="5632" ht="21"/>
    <row r="5633" ht="21"/>
    <row r="5634" ht="21"/>
    <row r="5635" ht="21"/>
    <row r="5636" ht="21"/>
    <row r="5637" ht="21"/>
    <row r="5638" ht="21"/>
    <row r="5639" ht="21"/>
    <row r="5640" ht="21"/>
    <row r="5641" ht="21"/>
    <row r="5642" ht="21"/>
    <row r="5643" ht="21"/>
    <row r="5644" ht="21"/>
    <row r="5645" ht="21"/>
    <row r="5646" ht="21"/>
    <row r="5647" ht="21"/>
    <row r="5648" ht="21"/>
    <row r="5649" ht="21"/>
    <row r="5650" ht="21"/>
    <row r="5651" ht="21"/>
    <row r="5652" ht="21"/>
    <row r="5653" ht="21"/>
    <row r="5654" ht="21"/>
    <row r="5655" ht="21"/>
    <row r="5656" ht="21"/>
    <row r="5657" ht="21"/>
    <row r="5658" ht="21"/>
    <row r="5659" ht="21"/>
    <row r="5660" ht="21"/>
    <row r="5661" ht="21"/>
    <row r="5662" ht="21"/>
  </sheetData>
  <sheetProtection password="FD89" sheet="1"/>
  <mergeCells count="928">
    <mergeCell ref="AA349:AH349"/>
    <mergeCell ref="B347:Q347"/>
    <mergeCell ref="R347:T347"/>
    <mergeCell ref="U347:X347"/>
    <mergeCell ref="Y347:Z347"/>
    <mergeCell ref="AA347:AH347"/>
    <mergeCell ref="B349:Q349"/>
    <mergeCell ref="R349:T349"/>
    <mergeCell ref="U349:X349"/>
    <mergeCell ref="Y349:Z349"/>
    <mergeCell ref="AA348:AH348"/>
    <mergeCell ref="B345:Q345"/>
    <mergeCell ref="R345:T345"/>
    <mergeCell ref="U345:X345"/>
    <mergeCell ref="Y345:Z345"/>
    <mergeCell ref="AA345:AH345"/>
    <mergeCell ref="B348:Q348"/>
    <mergeCell ref="R348:T348"/>
    <mergeCell ref="U348:X348"/>
    <mergeCell ref="Y348:Z348"/>
    <mergeCell ref="AA346:AH346"/>
    <mergeCell ref="B343:Q343"/>
    <mergeCell ref="R343:T343"/>
    <mergeCell ref="U343:X343"/>
    <mergeCell ref="Y343:Z343"/>
    <mergeCell ref="AA343:AH343"/>
    <mergeCell ref="B346:Q346"/>
    <mergeCell ref="R346:T346"/>
    <mergeCell ref="U346:X346"/>
    <mergeCell ref="Y346:Z346"/>
    <mergeCell ref="AA344:AH344"/>
    <mergeCell ref="B339:Q339"/>
    <mergeCell ref="R339:T339"/>
    <mergeCell ref="U339:X339"/>
    <mergeCell ref="Y339:Z339"/>
    <mergeCell ref="AA339:AH339"/>
    <mergeCell ref="B344:Q344"/>
    <mergeCell ref="R344:T344"/>
    <mergeCell ref="U344:X344"/>
    <mergeCell ref="Y344:Z344"/>
    <mergeCell ref="AA340:AH340"/>
    <mergeCell ref="B335:Q335"/>
    <mergeCell ref="R335:T335"/>
    <mergeCell ref="U335:X335"/>
    <mergeCell ref="Y335:Z335"/>
    <mergeCell ref="AA335:AH335"/>
    <mergeCell ref="B340:Q340"/>
    <mergeCell ref="R340:T340"/>
    <mergeCell ref="U340:X340"/>
    <mergeCell ref="Y340:Z340"/>
    <mergeCell ref="AA338:AH338"/>
    <mergeCell ref="B332:Q332"/>
    <mergeCell ref="R332:T332"/>
    <mergeCell ref="U332:X332"/>
    <mergeCell ref="Y332:Z332"/>
    <mergeCell ref="AA332:AH332"/>
    <mergeCell ref="B338:Q338"/>
    <mergeCell ref="R338:T338"/>
    <mergeCell ref="U338:X338"/>
    <mergeCell ref="Y338:Z338"/>
    <mergeCell ref="AA334:AH334"/>
    <mergeCell ref="B330:Q330"/>
    <mergeCell ref="R330:T330"/>
    <mergeCell ref="U330:X330"/>
    <mergeCell ref="Y330:Z330"/>
    <mergeCell ref="AA330:AH330"/>
    <mergeCell ref="B334:Q334"/>
    <mergeCell ref="R334:T334"/>
    <mergeCell ref="U334:X334"/>
    <mergeCell ref="Y334:Z334"/>
    <mergeCell ref="AA331:AH331"/>
    <mergeCell ref="B328:Q328"/>
    <mergeCell ref="R328:T328"/>
    <mergeCell ref="U328:X328"/>
    <mergeCell ref="Y328:Z328"/>
    <mergeCell ref="AA328:AH328"/>
    <mergeCell ref="B331:Q331"/>
    <mergeCell ref="R331:T331"/>
    <mergeCell ref="U331:X331"/>
    <mergeCell ref="Y331:Z331"/>
    <mergeCell ref="AA329:AH329"/>
    <mergeCell ref="B326:Q326"/>
    <mergeCell ref="R326:T326"/>
    <mergeCell ref="U326:X326"/>
    <mergeCell ref="Y326:Z326"/>
    <mergeCell ref="AA326:AH326"/>
    <mergeCell ref="B329:Q329"/>
    <mergeCell ref="R329:T329"/>
    <mergeCell ref="U329:X329"/>
    <mergeCell ref="Y329:Z329"/>
    <mergeCell ref="AA327:AH327"/>
    <mergeCell ref="B324:Q324"/>
    <mergeCell ref="R324:T324"/>
    <mergeCell ref="U324:X324"/>
    <mergeCell ref="Y324:Z324"/>
    <mergeCell ref="AA324:AH324"/>
    <mergeCell ref="B327:Q327"/>
    <mergeCell ref="R327:T327"/>
    <mergeCell ref="U327:X327"/>
    <mergeCell ref="Y327:Z327"/>
    <mergeCell ref="AA325:AH325"/>
    <mergeCell ref="V322:AH322"/>
    <mergeCell ref="B323:Q323"/>
    <mergeCell ref="R323:T323"/>
    <mergeCell ref="U323:X323"/>
    <mergeCell ref="Y323:Z323"/>
    <mergeCell ref="B325:Q325"/>
    <mergeCell ref="R325:T325"/>
    <mergeCell ref="U325:X325"/>
    <mergeCell ref="Y325:Z325"/>
    <mergeCell ref="AA323:AH323"/>
    <mergeCell ref="B320:Q320"/>
    <mergeCell ref="R320:T320"/>
    <mergeCell ref="U320:X320"/>
    <mergeCell ref="Y320:Z320"/>
    <mergeCell ref="AA320:AH320"/>
    <mergeCell ref="B321:Q321"/>
    <mergeCell ref="R321:T321"/>
    <mergeCell ref="U321:X321"/>
    <mergeCell ref="Y321:Z321"/>
    <mergeCell ref="AA321:AH321"/>
    <mergeCell ref="B318:Q318"/>
    <mergeCell ref="R318:T318"/>
    <mergeCell ref="U318:X318"/>
    <mergeCell ref="Y318:Z318"/>
    <mergeCell ref="AA318:AH318"/>
    <mergeCell ref="B319:Q319"/>
    <mergeCell ref="R319:T319"/>
    <mergeCell ref="U319:X319"/>
    <mergeCell ref="Y319:Z319"/>
    <mergeCell ref="AA319:AH319"/>
    <mergeCell ref="B316:Q316"/>
    <mergeCell ref="R316:T316"/>
    <mergeCell ref="U316:X316"/>
    <mergeCell ref="Y316:Z316"/>
    <mergeCell ref="AA316:AH316"/>
    <mergeCell ref="B317:Q317"/>
    <mergeCell ref="R317:T317"/>
    <mergeCell ref="U317:X317"/>
    <mergeCell ref="Y317:Z317"/>
    <mergeCell ref="AA317:AH317"/>
    <mergeCell ref="W314:AH314"/>
    <mergeCell ref="B315:Q315"/>
    <mergeCell ref="R315:T315"/>
    <mergeCell ref="U315:X315"/>
    <mergeCell ref="Y315:Z315"/>
    <mergeCell ref="AA315:AH315"/>
    <mergeCell ref="AA312:AH312"/>
    <mergeCell ref="B313:Q313"/>
    <mergeCell ref="R313:T313"/>
    <mergeCell ref="U313:X313"/>
    <mergeCell ref="Y313:Z313"/>
    <mergeCell ref="AA313:AH313"/>
    <mergeCell ref="B312:Q312"/>
    <mergeCell ref="R312:T312"/>
    <mergeCell ref="U312:X312"/>
    <mergeCell ref="Y312:Z312"/>
    <mergeCell ref="U310:X310"/>
    <mergeCell ref="Y310:Z310"/>
    <mergeCell ref="AA310:AH310"/>
    <mergeCell ref="H311:Q311"/>
    <mergeCell ref="R311:T311"/>
    <mergeCell ref="U311:X311"/>
    <mergeCell ref="Y311:Z311"/>
    <mergeCell ref="AA311:AH311"/>
    <mergeCell ref="Y308:Z308"/>
    <mergeCell ref="AA308:AH308"/>
    <mergeCell ref="B309:G311"/>
    <mergeCell ref="H309:Q309"/>
    <mergeCell ref="R309:T309"/>
    <mergeCell ref="U309:X309"/>
    <mergeCell ref="Y309:Z309"/>
    <mergeCell ref="AA309:AH309"/>
    <mergeCell ref="H310:Q310"/>
    <mergeCell ref="R310:T310"/>
    <mergeCell ref="Y306:Z306"/>
    <mergeCell ref="AA306:AH306"/>
    <mergeCell ref="H307:Q307"/>
    <mergeCell ref="R307:T307"/>
    <mergeCell ref="U307:X307"/>
    <mergeCell ref="Y307:Z307"/>
    <mergeCell ref="AA307:AH307"/>
    <mergeCell ref="Y304:Z304"/>
    <mergeCell ref="AA304:AH304"/>
    <mergeCell ref="H305:Q305"/>
    <mergeCell ref="R305:T305"/>
    <mergeCell ref="U305:X305"/>
    <mergeCell ref="Y305:Z305"/>
    <mergeCell ref="AA305:AH305"/>
    <mergeCell ref="B304:G308"/>
    <mergeCell ref="H304:Q304"/>
    <mergeCell ref="R304:T304"/>
    <mergeCell ref="U304:X304"/>
    <mergeCell ref="H306:Q306"/>
    <mergeCell ref="R306:T306"/>
    <mergeCell ref="U306:X306"/>
    <mergeCell ref="H308:Q308"/>
    <mergeCell ref="R308:T308"/>
    <mergeCell ref="U308:X308"/>
    <mergeCell ref="AA299:AH299"/>
    <mergeCell ref="B303:Q303"/>
    <mergeCell ref="R303:T303"/>
    <mergeCell ref="U303:X303"/>
    <mergeCell ref="Y303:Z303"/>
    <mergeCell ref="AA303:AH303"/>
    <mergeCell ref="B299:Q299"/>
    <mergeCell ref="R299:T299"/>
    <mergeCell ref="U299:X299"/>
    <mergeCell ref="Y299:Z299"/>
    <mergeCell ref="AA297:AH297"/>
    <mergeCell ref="H298:Q298"/>
    <mergeCell ref="R298:T298"/>
    <mergeCell ref="U298:X298"/>
    <mergeCell ref="Y298:Z298"/>
    <mergeCell ref="AA298:AH298"/>
    <mergeCell ref="H297:Q297"/>
    <mergeCell ref="R297:T297"/>
    <mergeCell ref="U297:X297"/>
    <mergeCell ref="Y297:Z297"/>
    <mergeCell ref="AA295:AH295"/>
    <mergeCell ref="H296:Q296"/>
    <mergeCell ref="R296:T296"/>
    <mergeCell ref="U296:X296"/>
    <mergeCell ref="Y296:Z296"/>
    <mergeCell ref="AA296:AH296"/>
    <mergeCell ref="B294:G298"/>
    <mergeCell ref="H294:Q294"/>
    <mergeCell ref="R294:T294"/>
    <mergeCell ref="U294:X294"/>
    <mergeCell ref="Y294:Z294"/>
    <mergeCell ref="AA294:AH294"/>
    <mergeCell ref="H295:Q295"/>
    <mergeCell ref="R295:T295"/>
    <mergeCell ref="U295:X295"/>
    <mergeCell ref="Y295:Z295"/>
    <mergeCell ref="B293:Q293"/>
    <mergeCell ref="R293:T293"/>
    <mergeCell ref="U293:X293"/>
    <mergeCell ref="Y293:Z293"/>
    <mergeCell ref="B289:AA289"/>
    <mergeCell ref="B290:G290"/>
    <mergeCell ref="X290:AA290"/>
    <mergeCell ref="AA293:AH293"/>
    <mergeCell ref="AD290:AH290"/>
    <mergeCell ref="B280:J280"/>
    <mergeCell ref="K280:P280"/>
    <mergeCell ref="Q280:S280"/>
    <mergeCell ref="B273:C277"/>
    <mergeCell ref="D273:J273"/>
    <mergeCell ref="K273:S273"/>
    <mergeCell ref="D277:J277"/>
    <mergeCell ref="K277:S277"/>
    <mergeCell ref="W277:AA277"/>
    <mergeCell ref="AB277:AH277"/>
    <mergeCell ref="D275:J275"/>
    <mergeCell ref="K275:S275"/>
    <mergeCell ref="W275:AA276"/>
    <mergeCell ref="AB275:AH276"/>
    <mergeCell ref="D276:J276"/>
    <mergeCell ref="K276:P276"/>
    <mergeCell ref="Q276:S276"/>
    <mergeCell ref="U273:V277"/>
    <mergeCell ref="B269:C269"/>
    <mergeCell ref="D269:J269"/>
    <mergeCell ref="K269:S269"/>
    <mergeCell ref="T269:AC269"/>
    <mergeCell ref="AD268:AF268"/>
    <mergeCell ref="AB273:AH273"/>
    <mergeCell ref="T268:AC268"/>
    <mergeCell ref="AG268:AH268"/>
    <mergeCell ref="B268:C268"/>
    <mergeCell ref="D268:J268"/>
    <mergeCell ref="K268:S268"/>
    <mergeCell ref="D274:J274"/>
    <mergeCell ref="K274:S274"/>
    <mergeCell ref="W274:AA274"/>
    <mergeCell ref="AB274:AH274"/>
    <mergeCell ref="AD269:AF269"/>
    <mergeCell ref="AG269:AH269"/>
    <mergeCell ref="W273:AA273"/>
    <mergeCell ref="AD266:AF266"/>
    <mergeCell ref="AG266:AH266"/>
    <mergeCell ref="B267:C267"/>
    <mergeCell ref="D267:J267"/>
    <mergeCell ref="K267:S267"/>
    <mergeCell ref="T267:AC267"/>
    <mergeCell ref="AD267:AF267"/>
    <mergeCell ref="AG267:AH267"/>
    <mergeCell ref="B266:C266"/>
    <mergeCell ref="D266:J266"/>
    <mergeCell ref="K266:S266"/>
    <mergeCell ref="T266:AC266"/>
    <mergeCell ref="AD264:AF264"/>
    <mergeCell ref="AG264:AH264"/>
    <mergeCell ref="B265:C265"/>
    <mergeCell ref="D265:J265"/>
    <mergeCell ref="K265:S265"/>
    <mergeCell ref="T265:AC265"/>
    <mergeCell ref="AD265:AF265"/>
    <mergeCell ref="AG265:AH265"/>
    <mergeCell ref="B264:C264"/>
    <mergeCell ref="D264:J264"/>
    <mergeCell ref="K264:S264"/>
    <mergeCell ref="T264:AC264"/>
    <mergeCell ref="AG260:AH262"/>
    <mergeCell ref="B263:C263"/>
    <mergeCell ref="D263:J263"/>
    <mergeCell ref="K263:S263"/>
    <mergeCell ref="T263:AC263"/>
    <mergeCell ref="AD263:AF263"/>
    <mergeCell ref="AG263:AH263"/>
    <mergeCell ref="B260:J262"/>
    <mergeCell ref="K260:S262"/>
    <mergeCell ref="T260:AC262"/>
    <mergeCell ref="AD260:AF262"/>
    <mergeCell ref="W253:Y253"/>
    <mergeCell ref="Z253:AC253"/>
    <mergeCell ref="AD253:AF253"/>
    <mergeCell ref="AG253:AH253"/>
    <mergeCell ref="B253:C253"/>
    <mergeCell ref="D253:J253"/>
    <mergeCell ref="K253:S253"/>
    <mergeCell ref="T253:V253"/>
    <mergeCell ref="W252:Y252"/>
    <mergeCell ref="Z252:AC252"/>
    <mergeCell ref="AD252:AF252"/>
    <mergeCell ref="AG252:AH252"/>
    <mergeCell ref="B252:C252"/>
    <mergeCell ref="D252:J252"/>
    <mergeCell ref="K252:S252"/>
    <mergeCell ref="T252:V252"/>
    <mergeCell ref="W251:Y251"/>
    <mergeCell ref="Z251:AC251"/>
    <mergeCell ref="AD251:AF251"/>
    <mergeCell ref="AG251:AH251"/>
    <mergeCell ref="B251:C251"/>
    <mergeCell ref="D251:J251"/>
    <mergeCell ref="K251:S251"/>
    <mergeCell ref="T251:V251"/>
    <mergeCell ref="AG242:AH242"/>
    <mergeCell ref="B247:C250"/>
    <mergeCell ref="D247:J250"/>
    <mergeCell ref="K247:S250"/>
    <mergeCell ref="T247:Y248"/>
    <mergeCell ref="Z247:AC250"/>
    <mergeCell ref="AD247:AF250"/>
    <mergeCell ref="B242:C242"/>
    <mergeCell ref="AG240:AH240"/>
    <mergeCell ref="B241:C241"/>
    <mergeCell ref="AG247:AH250"/>
    <mergeCell ref="T249:V250"/>
    <mergeCell ref="W249:Y250"/>
    <mergeCell ref="AC242:AD242"/>
    <mergeCell ref="AE242:AF242"/>
    <mergeCell ref="X242:Z242"/>
    <mergeCell ref="AA242:AB242"/>
    <mergeCell ref="AC241:AD241"/>
    <mergeCell ref="AE241:AF241"/>
    <mergeCell ref="AG241:AH241"/>
    <mergeCell ref="AC240:AD240"/>
    <mergeCell ref="AE240:AF240"/>
    <mergeCell ref="AA240:AB240"/>
    <mergeCell ref="AA241:AB241"/>
    <mergeCell ref="R236:AD236"/>
    <mergeCell ref="R237:T237"/>
    <mergeCell ref="R238:T239"/>
    <mergeCell ref="B240:C240"/>
    <mergeCell ref="AE236:AF239"/>
    <mergeCell ref="D236:H239"/>
    <mergeCell ref="D240:H240"/>
    <mergeCell ref="U237:W237"/>
    <mergeCell ref="U238:Z239"/>
    <mergeCell ref="X237:Z237"/>
    <mergeCell ref="B228:C228"/>
    <mergeCell ref="B236:C239"/>
    <mergeCell ref="AG221:AH221"/>
    <mergeCell ref="B222:C222"/>
    <mergeCell ref="D222:E222"/>
    <mergeCell ref="F222:K222"/>
    <mergeCell ref="L222:P222"/>
    <mergeCell ref="Q222:W222"/>
    <mergeCell ref="AG236:AH239"/>
    <mergeCell ref="AC237:AD239"/>
    <mergeCell ref="X222:Z222"/>
    <mergeCell ref="AA222:AC222"/>
    <mergeCell ref="AD222:AF222"/>
    <mergeCell ref="AG222:AH222"/>
    <mergeCell ref="Q221:W221"/>
    <mergeCell ref="X221:Z221"/>
    <mergeCell ref="AA221:AC221"/>
    <mergeCell ref="AD221:AF221"/>
    <mergeCell ref="B221:C221"/>
    <mergeCell ref="D221:E221"/>
    <mergeCell ref="F221:K221"/>
    <mergeCell ref="L221:P221"/>
    <mergeCell ref="AG219:AH219"/>
    <mergeCell ref="B220:C220"/>
    <mergeCell ref="D220:E220"/>
    <mergeCell ref="F220:K220"/>
    <mergeCell ref="L220:P220"/>
    <mergeCell ref="Q220:W220"/>
    <mergeCell ref="X220:Z220"/>
    <mergeCell ref="AA220:AC220"/>
    <mergeCell ref="AD220:AF220"/>
    <mergeCell ref="AG220:AH220"/>
    <mergeCell ref="Q219:W219"/>
    <mergeCell ref="X219:Z219"/>
    <mergeCell ref="AA219:AC219"/>
    <mergeCell ref="AD219:AF219"/>
    <mergeCell ref="B219:C219"/>
    <mergeCell ref="D219:E219"/>
    <mergeCell ref="F219:K219"/>
    <mergeCell ref="L219:P219"/>
    <mergeCell ref="AG217:AH217"/>
    <mergeCell ref="B218:C218"/>
    <mergeCell ref="D218:E218"/>
    <mergeCell ref="F218:K218"/>
    <mergeCell ref="L218:P218"/>
    <mergeCell ref="Q218:W218"/>
    <mergeCell ref="X218:Z218"/>
    <mergeCell ref="AA218:AC218"/>
    <mergeCell ref="AD218:AF218"/>
    <mergeCell ref="AG218:AH218"/>
    <mergeCell ref="Q217:W217"/>
    <mergeCell ref="X217:Z217"/>
    <mergeCell ref="AA217:AC217"/>
    <mergeCell ref="AD217:AF217"/>
    <mergeCell ref="B217:C217"/>
    <mergeCell ref="D217:E217"/>
    <mergeCell ref="F217:K217"/>
    <mergeCell ref="L217:P217"/>
    <mergeCell ref="AG215:AH215"/>
    <mergeCell ref="B216:C216"/>
    <mergeCell ref="D216:E216"/>
    <mergeCell ref="F216:K216"/>
    <mergeCell ref="L216:P216"/>
    <mergeCell ref="Q216:W216"/>
    <mergeCell ref="X216:Z216"/>
    <mergeCell ref="AA216:AC216"/>
    <mergeCell ref="AD216:AF216"/>
    <mergeCell ref="AG216:AH216"/>
    <mergeCell ref="Q215:W215"/>
    <mergeCell ref="X215:Z215"/>
    <mergeCell ref="AA215:AC215"/>
    <mergeCell ref="AD215:AF215"/>
    <mergeCell ref="B215:C215"/>
    <mergeCell ref="D215:E215"/>
    <mergeCell ref="F215:K215"/>
    <mergeCell ref="L215:P215"/>
    <mergeCell ref="AG213:AH213"/>
    <mergeCell ref="B214:C214"/>
    <mergeCell ref="D214:E214"/>
    <mergeCell ref="F214:K214"/>
    <mergeCell ref="L214:P214"/>
    <mergeCell ref="Q214:W214"/>
    <mergeCell ref="X214:Z214"/>
    <mergeCell ref="AA214:AC214"/>
    <mergeCell ref="AD214:AF214"/>
    <mergeCell ref="AG214:AH214"/>
    <mergeCell ref="Q213:W213"/>
    <mergeCell ref="X213:Z213"/>
    <mergeCell ref="AA213:AC213"/>
    <mergeCell ref="AD213:AF213"/>
    <mergeCell ref="B213:C213"/>
    <mergeCell ref="D213:E213"/>
    <mergeCell ref="F213:K213"/>
    <mergeCell ref="L213:P213"/>
    <mergeCell ref="AG211:AH211"/>
    <mergeCell ref="B212:C212"/>
    <mergeCell ref="D212:E212"/>
    <mergeCell ref="F212:K212"/>
    <mergeCell ref="L212:P212"/>
    <mergeCell ref="Q212:W212"/>
    <mergeCell ref="X212:Z212"/>
    <mergeCell ref="AA212:AC212"/>
    <mergeCell ref="AD212:AF212"/>
    <mergeCell ref="AG212:AH212"/>
    <mergeCell ref="Q211:W211"/>
    <mergeCell ref="X211:Z211"/>
    <mergeCell ref="AA211:AC211"/>
    <mergeCell ref="AD211:AF211"/>
    <mergeCell ref="B211:C211"/>
    <mergeCell ref="D211:E211"/>
    <mergeCell ref="F211:K211"/>
    <mergeCell ref="L211:P211"/>
    <mergeCell ref="X207:AF207"/>
    <mergeCell ref="AG207:AH210"/>
    <mergeCell ref="X208:Z210"/>
    <mergeCell ref="AA208:AC210"/>
    <mergeCell ref="AD208:AF210"/>
    <mergeCell ref="B207:C210"/>
    <mergeCell ref="D207:K210"/>
    <mergeCell ref="L207:P210"/>
    <mergeCell ref="Q207:W210"/>
    <mergeCell ref="X204:Z204"/>
    <mergeCell ref="AA204:AC204"/>
    <mergeCell ref="AD204:AF204"/>
    <mergeCell ref="AG204:AH204"/>
    <mergeCell ref="B204:C204"/>
    <mergeCell ref="F204:K204"/>
    <mergeCell ref="L204:P204"/>
    <mergeCell ref="Q204:W204"/>
    <mergeCell ref="X203:Z203"/>
    <mergeCell ref="AA203:AC203"/>
    <mergeCell ref="AD203:AF203"/>
    <mergeCell ref="AG203:AH203"/>
    <mergeCell ref="B203:C203"/>
    <mergeCell ref="F203:K203"/>
    <mergeCell ref="L203:P203"/>
    <mergeCell ref="Q203:W203"/>
    <mergeCell ref="X202:Z202"/>
    <mergeCell ref="AA202:AC202"/>
    <mergeCell ref="AD202:AF202"/>
    <mergeCell ref="AG202:AH202"/>
    <mergeCell ref="B202:C202"/>
    <mergeCell ref="F202:K202"/>
    <mergeCell ref="L202:P202"/>
    <mergeCell ref="Q202:W202"/>
    <mergeCell ref="X201:Z201"/>
    <mergeCell ref="AA201:AC201"/>
    <mergeCell ref="AD201:AF201"/>
    <mergeCell ref="AG201:AH201"/>
    <mergeCell ref="B201:C201"/>
    <mergeCell ref="F201:K201"/>
    <mergeCell ref="L201:P201"/>
    <mergeCell ref="Q201:W201"/>
    <mergeCell ref="X200:Z200"/>
    <mergeCell ref="AA200:AC200"/>
    <mergeCell ref="AD200:AF200"/>
    <mergeCell ref="AG200:AH200"/>
    <mergeCell ref="B200:C200"/>
    <mergeCell ref="F200:K200"/>
    <mergeCell ref="L200:P200"/>
    <mergeCell ref="Q200:W200"/>
    <mergeCell ref="X199:Z199"/>
    <mergeCell ref="AA199:AC199"/>
    <mergeCell ref="AD199:AF199"/>
    <mergeCell ref="AG199:AH199"/>
    <mergeCell ref="B199:C199"/>
    <mergeCell ref="F199:K199"/>
    <mergeCell ref="L199:P199"/>
    <mergeCell ref="Q199:W199"/>
    <mergeCell ref="X198:Z198"/>
    <mergeCell ref="AA198:AC198"/>
    <mergeCell ref="AD198:AF198"/>
    <mergeCell ref="AG198:AH198"/>
    <mergeCell ref="B198:C198"/>
    <mergeCell ref="F198:K198"/>
    <mergeCell ref="L198:P198"/>
    <mergeCell ref="Q198:W198"/>
    <mergeCell ref="X194:AF194"/>
    <mergeCell ref="AG194:AH197"/>
    <mergeCell ref="X195:Z197"/>
    <mergeCell ref="AA195:AC197"/>
    <mergeCell ref="AD195:AF197"/>
    <mergeCell ref="B194:C197"/>
    <mergeCell ref="D194:K196"/>
    <mergeCell ref="L194:P197"/>
    <mergeCell ref="Q194:W197"/>
    <mergeCell ref="D197:K197"/>
    <mergeCell ref="Z184:AB184"/>
    <mergeCell ref="B184:D185"/>
    <mergeCell ref="W184:Y184"/>
    <mergeCell ref="AC184:AE184"/>
    <mergeCell ref="AF184:AH184"/>
    <mergeCell ref="E185:J185"/>
    <mergeCell ref="K185:V185"/>
    <mergeCell ref="W185:Y185"/>
    <mergeCell ref="Z185:AB185"/>
    <mergeCell ref="AC185:AE185"/>
    <mergeCell ref="AF185:AH185"/>
    <mergeCell ref="E184:J184"/>
    <mergeCell ref="K184:V184"/>
    <mergeCell ref="AC182:AE182"/>
    <mergeCell ref="AF182:AH182"/>
    <mergeCell ref="E183:J183"/>
    <mergeCell ref="K183:V183"/>
    <mergeCell ref="W183:Y183"/>
    <mergeCell ref="Z183:AB183"/>
    <mergeCell ref="AC183:AE183"/>
    <mergeCell ref="AF183:AH183"/>
    <mergeCell ref="E182:J182"/>
    <mergeCell ref="K182:V182"/>
    <mergeCell ref="W182:Y182"/>
    <mergeCell ref="Z182:AB182"/>
    <mergeCell ref="AC180:AE180"/>
    <mergeCell ref="AF180:AH180"/>
    <mergeCell ref="E181:J181"/>
    <mergeCell ref="K181:V181"/>
    <mergeCell ref="W181:Y181"/>
    <mergeCell ref="Z181:AB181"/>
    <mergeCell ref="AC181:AE181"/>
    <mergeCell ref="AF181:AH181"/>
    <mergeCell ref="E180:J180"/>
    <mergeCell ref="K180:V180"/>
    <mergeCell ref="W180:Y180"/>
    <mergeCell ref="Z180:AB180"/>
    <mergeCell ref="Z178:AB178"/>
    <mergeCell ref="AC178:AE178"/>
    <mergeCell ref="K178:V178"/>
    <mergeCell ref="W178:Y178"/>
    <mergeCell ref="AF178:AH178"/>
    <mergeCell ref="B179:D183"/>
    <mergeCell ref="E179:J179"/>
    <mergeCell ref="K179:V179"/>
    <mergeCell ref="W179:Y179"/>
    <mergeCell ref="Z179:AB179"/>
    <mergeCell ref="AC179:AE179"/>
    <mergeCell ref="AF179:AH179"/>
    <mergeCell ref="B178:D178"/>
    <mergeCell ref="E178:J178"/>
    <mergeCell ref="AF175:AH175"/>
    <mergeCell ref="E176:J176"/>
    <mergeCell ref="K176:Y176"/>
    <mergeCell ref="Z176:AB176"/>
    <mergeCell ref="AC176:AE176"/>
    <mergeCell ref="AF176:AH176"/>
    <mergeCell ref="AC173:AE173"/>
    <mergeCell ref="AF173:AH173"/>
    <mergeCell ref="E174:J175"/>
    <mergeCell ref="K174:Y174"/>
    <mergeCell ref="Z174:AB174"/>
    <mergeCell ref="AC174:AE174"/>
    <mergeCell ref="AF174:AH174"/>
    <mergeCell ref="K175:Y175"/>
    <mergeCell ref="Z175:AB175"/>
    <mergeCell ref="AC175:AE175"/>
    <mergeCell ref="AC171:AE171"/>
    <mergeCell ref="AF171:AH171"/>
    <mergeCell ref="K172:Y172"/>
    <mergeCell ref="Z172:AB172"/>
    <mergeCell ref="AC172:AE172"/>
    <mergeCell ref="AF172:AH172"/>
    <mergeCell ref="B171:D176"/>
    <mergeCell ref="E171:J172"/>
    <mergeCell ref="K171:Y171"/>
    <mergeCell ref="Z171:AB171"/>
    <mergeCell ref="E173:J173"/>
    <mergeCell ref="K173:Y173"/>
    <mergeCell ref="Z173:AB173"/>
    <mergeCell ref="AC169:AE169"/>
    <mergeCell ref="AF169:AH169"/>
    <mergeCell ref="K170:Y170"/>
    <mergeCell ref="Z170:AB170"/>
    <mergeCell ref="AC170:AE170"/>
    <mergeCell ref="AF170:AH170"/>
    <mergeCell ref="AC167:AE167"/>
    <mergeCell ref="AF167:AH167"/>
    <mergeCell ref="K168:Y168"/>
    <mergeCell ref="Z168:AB168"/>
    <mergeCell ref="AC168:AE168"/>
    <mergeCell ref="AF168:AH168"/>
    <mergeCell ref="AC165:AE165"/>
    <mergeCell ref="AF165:AH165"/>
    <mergeCell ref="K166:Y166"/>
    <mergeCell ref="Z166:AB166"/>
    <mergeCell ref="AC166:AE166"/>
    <mergeCell ref="AF166:AH166"/>
    <mergeCell ref="B165:D170"/>
    <mergeCell ref="E165:J166"/>
    <mergeCell ref="K165:Y165"/>
    <mergeCell ref="Z165:AB165"/>
    <mergeCell ref="E167:J170"/>
    <mergeCell ref="K167:Y167"/>
    <mergeCell ref="Z167:AB167"/>
    <mergeCell ref="K169:Y169"/>
    <mergeCell ref="Z169:AB169"/>
    <mergeCell ref="AF163:AH163"/>
    <mergeCell ref="K164:Y164"/>
    <mergeCell ref="Z164:AB164"/>
    <mergeCell ref="AC164:AE164"/>
    <mergeCell ref="AF164:AH164"/>
    <mergeCell ref="E163:J164"/>
    <mergeCell ref="K163:Y163"/>
    <mergeCell ref="Z163:AB163"/>
    <mergeCell ref="AC163:AE163"/>
    <mergeCell ref="Z162:AB162"/>
    <mergeCell ref="AC162:AE162"/>
    <mergeCell ref="AF162:AH162"/>
    <mergeCell ref="AF160:AH160"/>
    <mergeCell ref="K161:Y161"/>
    <mergeCell ref="Z161:AB161"/>
    <mergeCell ref="AC161:AE161"/>
    <mergeCell ref="AF161:AH161"/>
    <mergeCell ref="B159:D164"/>
    <mergeCell ref="E159:J162"/>
    <mergeCell ref="K159:Y159"/>
    <mergeCell ref="Z159:AB159"/>
    <mergeCell ref="AC159:AE159"/>
    <mergeCell ref="AF159:AH159"/>
    <mergeCell ref="K160:Y160"/>
    <mergeCell ref="Z160:AB160"/>
    <mergeCell ref="AC160:AE160"/>
    <mergeCell ref="K162:Y162"/>
    <mergeCell ref="B156:J158"/>
    <mergeCell ref="K156:Y156"/>
    <mergeCell ref="Z156:AB156"/>
    <mergeCell ref="AC156:AE156"/>
    <mergeCell ref="K158:Y158"/>
    <mergeCell ref="AF158:AH158"/>
    <mergeCell ref="Z158:AB158"/>
    <mergeCell ref="AC158:AE158"/>
    <mergeCell ref="K155:Y155"/>
    <mergeCell ref="Z155:AB155"/>
    <mergeCell ref="AC155:AE155"/>
    <mergeCell ref="AF155:AH155"/>
    <mergeCell ref="AF156:AH156"/>
    <mergeCell ref="K157:Y157"/>
    <mergeCell ref="Z157:AB157"/>
    <mergeCell ref="AC157:AE157"/>
    <mergeCell ref="AF157:AH157"/>
    <mergeCell ref="AF152:AH152"/>
    <mergeCell ref="B153:J155"/>
    <mergeCell ref="K153:Y153"/>
    <mergeCell ref="Z153:AB153"/>
    <mergeCell ref="AC153:AE153"/>
    <mergeCell ref="AF153:AH153"/>
    <mergeCell ref="K154:Y154"/>
    <mergeCell ref="Z154:AB154"/>
    <mergeCell ref="AC154:AE154"/>
    <mergeCell ref="AF154:AH154"/>
    <mergeCell ref="B152:J152"/>
    <mergeCell ref="K152:Y152"/>
    <mergeCell ref="Z152:AB152"/>
    <mergeCell ref="AC152:AE152"/>
    <mergeCell ref="F145:M145"/>
    <mergeCell ref="N145:U145"/>
    <mergeCell ref="V145:Y145"/>
    <mergeCell ref="F147:M147"/>
    <mergeCell ref="N147:U147"/>
    <mergeCell ref="V147:Y147"/>
    <mergeCell ref="F141:M141"/>
    <mergeCell ref="N141:U141"/>
    <mergeCell ref="V141:X141"/>
    <mergeCell ref="F143:M143"/>
    <mergeCell ref="N143:U143"/>
    <mergeCell ref="V143:X143"/>
    <mergeCell ref="AD93:AH93"/>
    <mergeCell ref="B94:B95"/>
    <mergeCell ref="C94:G95"/>
    <mergeCell ref="H94:AH94"/>
    <mergeCell ref="H95:M95"/>
    <mergeCell ref="N95:S95"/>
    <mergeCell ref="T95:Y95"/>
    <mergeCell ref="Z95:AH95"/>
    <mergeCell ref="H93:M93"/>
    <mergeCell ref="N93:S93"/>
    <mergeCell ref="T93:Y93"/>
    <mergeCell ref="Z93:AC93"/>
    <mergeCell ref="AD91:AH91"/>
    <mergeCell ref="H92:M92"/>
    <mergeCell ref="N92:S92"/>
    <mergeCell ref="T92:Y92"/>
    <mergeCell ref="Z92:AC92"/>
    <mergeCell ref="AD92:AH92"/>
    <mergeCell ref="H91:M91"/>
    <mergeCell ref="N91:S91"/>
    <mergeCell ref="T91:Y91"/>
    <mergeCell ref="Z91:AC91"/>
    <mergeCell ref="C89:G89"/>
    <mergeCell ref="V89:W89"/>
    <mergeCell ref="X89:AG89"/>
    <mergeCell ref="B90:B93"/>
    <mergeCell ref="C90:G93"/>
    <mergeCell ref="H90:M90"/>
    <mergeCell ref="N90:S90"/>
    <mergeCell ref="T90:Y90"/>
    <mergeCell ref="Z90:AC90"/>
    <mergeCell ref="AD90:AH90"/>
    <mergeCell ref="AA87:AB87"/>
    <mergeCell ref="AD87:AE87"/>
    <mergeCell ref="AF87:AG87"/>
    <mergeCell ref="H88:I88"/>
    <mergeCell ref="J88:AH88"/>
    <mergeCell ref="AG85:AH85"/>
    <mergeCell ref="H86:I86"/>
    <mergeCell ref="J86:AH86"/>
    <mergeCell ref="B87:B88"/>
    <mergeCell ref="C87:G88"/>
    <mergeCell ref="H87:I87"/>
    <mergeCell ref="J87:Q87"/>
    <mergeCell ref="R87:S87"/>
    <mergeCell ref="U87:V87"/>
    <mergeCell ref="X87:Y87"/>
    <mergeCell ref="W84:AE84"/>
    <mergeCell ref="B85:B86"/>
    <mergeCell ref="C85:G86"/>
    <mergeCell ref="H85:I85"/>
    <mergeCell ref="J85:Q85"/>
    <mergeCell ref="R85:S85"/>
    <mergeCell ref="U85:V85"/>
    <mergeCell ref="X85:Y85"/>
    <mergeCell ref="AA85:AB85"/>
    <mergeCell ref="AD85:AE85"/>
    <mergeCell ref="B83:B84"/>
    <mergeCell ref="C83:G84"/>
    <mergeCell ref="I83:U83"/>
    <mergeCell ref="I84:T84"/>
    <mergeCell ref="B79:B82"/>
    <mergeCell ref="C79:G82"/>
    <mergeCell ref="I79:O79"/>
    <mergeCell ref="S79:AF79"/>
    <mergeCell ref="I80:O80"/>
    <mergeCell ref="S80:AF80"/>
    <mergeCell ref="I81:J81"/>
    <mergeCell ref="K81:AG81"/>
    <mergeCell ref="I82:N82"/>
    <mergeCell ref="S82:X82"/>
    <mergeCell ref="B75:B78"/>
    <mergeCell ref="C75:G78"/>
    <mergeCell ref="I75:N75"/>
    <mergeCell ref="Q75:X75"/>
    <mergeCell ref="I76:N76"/>
    <mergeCell ref="Q76:T76"/>
    <mergeCell ref="V76:AE76"/>
    <mergeCell ref="I77:Q77"/>
    <mergeCell ref="R77:AG77"/>
    <mergeCell ref="I78:J78"/>
    <mergeCell ref="H72:AH72"/>
    <mergeCell ref="B73:B74"/>
    <mergeCell ref="C73:G74"/>
    <mergeCell ref="I73:M73"/>
    <mergeCell ref="Q73:Y73"/>
    <mergeCell ref="AA73:AD73"/>
    <mergeCell ref="I74:N74"/>
    <mergeCell ref="Q74:R74"/>
    <mergeCell ref="S74:AG74"/>
    <mergeCell ref="C70:G70"/>
    <mergeCell ref="H70:AH70"/>
    <mergeCell ref="B71:B72"/>
    <mergeCell ref="C71:G72"/>
    <mergeCell ref="H71:M71"/>
    <mergeCell ref="O71:R71"/>
    <mergeCell ref="T71:U71"/>
    <mergeCell ref="W71:X71"/>
    <mergeCell ref="Z71:AA71"/>
    <mergeCell ref="AB71:AG71"/>
    <mergeCell ref="N54:R54"/>
    <mergeCell ref="D62:E62"/>
    <mergeCell ref="F62:AF62"/>
    <mergeCell ref="B69:AH69"/>
    <mergeCell ref="P51:U51"/>
    <mergeCell ref="Z51:AH51"/>
    <mergeCell ref="P53:U53"/>
    <mergeCell ref="Z53:AI53"/>
    <mergeCell ref="P47:U47"/>
    <mergeCell ref="Z47:AI47"/>
    <mergeCell ref="P49:U49"/>
    <mergeCell ref="Z49:AI49"/>
    <mergeCell ref="R41:Y41"/>
    <mergeCell ref="Z41:AI41"/>
    <mergeCell ref="Z42:AI42"/>
    <mergeCell ref="R43:Y43"/>
    <mergeCell ref="Z43:AA43"/>
    <mergeCell ref="P37:AH37"/>
    <mergeCell ref="R39:Y39"/>
    <mergeCell ref="Z39:AB39"/>
    <mergeCell ref="Z40:AI40"/>
    <mergeCell ref="AA30:AH30"/>
    <mergeCell ref="P32:AH32"/>
    <mergeCell ref="I34:L34"/>
    <mergeCell ref="Q34:R34"/>
    <mergeCell ref="U34:V34"/>
    <mergeCell ref="Y34:Z34"/>
    <mergeCell ref="AC34:AD34"/>
    <mergeCell ref="AG34:AH34"/>
    <mergeCell ref="AE27:AH27"/>
    <mergeCell ref="P28:R28"/>
    <mergeCell ref="S28:V28"/>
    <mergeCell ref="W28:Z28"/>
    <mergeCell ref="AA28:AD28"/>
    <mergeCell ref="AE28:AH28"/>
    <mergeCell ref="P27:R27"/>
    <mergeCell ref="S27:V27"/>
    <mergeCell ref="W27:Z27"/>
    <mergeCell ref="AA27:AD27"/>
    <mergeCell ref="AE25:AH25"/>
    <mergeCell ref="P26:R26"/>
    <mergeCell ref="S26:V26"/>
    <mergeCell ref="W26:Z26"/>
    <mergeCell ref="AA26:AD26"/>
    <mergeCell ref="AE26:AH26"/>
    <mergeCell ref="P25:R25"/>
    <mergeCell ref="S25:V25"/>
    <mergeCell ref="W25:Z25"/>
    <mergeCell ref="AA25:AD25"/>
    <mergeCell ref="AA22:AD23"/>
    <mergeCell ref="AE22:AH23"/>
    <mergeCell ref="P24:R24"/>
    <mergeCell ref="S24:V24"/>
    <mergeCell ref="W24:Z24"/>
    <mergeCell ref="AA24:AD24"/>
    <mergeCell ref="AE24:AH24"/>
    <mergeCell ref="H22:K22"/>
    <mergeCell ref="P22:R23"/>
    <mergeCell ref="S22:V23"/>
    <mergeCell ref="W22:Z23"/>
    <mergeCell ref="AC16:AF16"/>
    <mergeCell ref="Q18:U18"/>
    <mergeCell ref="AB18:AC18"/>
    <mergeCell ref="Q19:V19"/>
    <mergeCell ref="X19:Y19"/>
    <mergeCell ref="Z19:AF19"/>
    <mergeCell ref="K78:AG78"/>
    <mergeCell ref="A4:AH4"/>
    <mergeCell ref="P8:X8"/>
    <mergeCell ref="H10:K10"/>
    <mergeCell ref="P10:X10"/>
    <mergeCell ref="H12:K12"/>
    <mergeCell ref="P12:S12"/>
    <mergeCell ref="P14:S14"/>
    <mergeCell ref="H16:K16"/>
    <mergeCell ref="P16:S16"/>
    <mergeCell ref="D241:H241"/>
    <mergeCell ref="D242:H242"/>
    <mergeCell ref="I236:Q239"/>
    <mergeCell ref="I240:Q240"/>
    <mergeCell ref="I241:Q241"/>
    <mergeCell ref="I242:Q242"/>
    <mergeCell ref="AA237:AB239"/>
    <mergeCell ref="R240:T240"/>
    <mergeCell ref="R241:T241"/>
    <mergeCell ref="R242:T242"/>
    <mergeCell ref="U240:W240"/>
    <mergeCell ref="U241:W241"/>
    <mergeCell ref="U242:W242"/>
    <mergeCell ref="X240:Z240"/>
    <mergeCell ref="X241:Z241"/>
  </mergeCells>
  <conditionalFormatting sqref="B224:B225">
    <cfRule type="expression" priority="134" dxfId="31" stopIfTrue="1">
      <formula>AND(#REF!&lt;&gt;2,#REF!&lt;&gt;"■",#REF!&lt;&gt;"■")</formula>
    </cfRule>
  </conditionalFormatting>
  <conditionalFormatting sqref="B236">
    <cfRule type="expression" priority="133" dxfId="31" stopIfTrue="1">
      <formula>AND(#REF!&lt;&gt;2,#REF!&lt;&gt;"■",#REF!&lt;&gt;"■")</formula>
    </cfRule>
  </conditionalFormatting>
  <conditionalFormatting sqref="B194">
    <cfRule type="expression" priority="131" dxfId="31" stopIfTrue="1">
      <formula>AND(#REF!&lt;&gt;2,#REF!&lt;&gt;"■",#REF!&lt;&gt;"■")</formula>
    </cfRule>
  </conditionalFormatting>
  <conditionalFormatting sqref="B223:B225 B247">
    <cfRule type="expression" priority="130" dxfId="31" stopIfTrue="1">
      <formula>AND(#REF!&lt;&gt;2,#REF!&lt;&gt;"■",#REF!&lt;&gt;"■")</formula>
    </cfRule>
  </conditionalFormatting>
  <conditionalFormatting sqref="B225">
    <cfRule type="expression" priority="129" dxfId="31" stopIfTrue="1">
      <formula>AND(#REF!&lt;&gt;2,#REF!&lt;&gt;"■",#REF!&lt;&gt;"■")</formula>
    </cfRule>
  </conditionalFormatting>
  <conditionalFormatting sqref="B224:B225">
    <cfRule type="expression" priority="128" dxfId="31" stopIfTrue="1">
      <formula>AND(#REF!&lt;&gt;2,#REF!&lt;&gt;"■",#REF!&lt;&gt;"■")</formula>
    </cfRule>
  </conditionalFormatting>
  <conditionalFormatting sqref="X195">
    <cfRule type="expression" priority="127" dxfId="31" stopIfTrue="1">
      <formula>AND(#REF!&lt;&gt;2,#REF!&lt;&gt;"■",#REF!&lt;&gt;"■")</formula>
    </cfRule>
  </conditionalFormatting>
  <conditionalFormatting sqref="U319">
    <cfRule type="expression" priority="126" dxfId="31" stopIfTrue="1">
      <formula>$U$319=""</formula>
    </cfRule>
  </conditionalFormatting>
  <conditionalFormatting sqref="U294">
    <cfRule type="expression" priority="125" dxfId="111" stopIfTrue="1">
      <formula>$U$294=""</formula>
    </cfRule>
  </conditionalFormatting>
  <conditionalFormatting sqref="U330">
    <cfRule type="expression" priority="123" dxfId="0" stopIfTrue="1">
      <formula>AND($U$330="",OR($U$324&lt;&gt;"",$U$325&lt;&gt;"",$U$327&lt;&gt;"",$U$328&lt;&gt;"",$U$329&lt;&gt;"",$U$331&lt;&gt;""))</formula>
    </cfRule>
  </conditionalFormatting>
  <conditionalFormatting sqref="U331">
    <cfRule type="expression" priority="122" dxfId="0" stopIfTrue="1">
      <formula>AND($U$331="",OR($U$324&lt;&gt;"",$U$325&lt;&gt;"",$U$327&lt;&gt;"",$U$328&lt;&gt;"",$U$329&lt;&gt;"",$U$330&lt;&gt;""))</formula>
    </cfRule>
  </conditionalFormatting>
  <conditionalFormatting sqref="U329">
    <cfRule type="expression" priority="119" dxfId="0" stopIfTrue="1">
      <formula>AND($U$329="",OR($U$324&lt;&gt;"",$U$325&lt;&gt;"",$U$327&lt;&gt;"",$U$328&lt;&gt;"",$U$330&lt;&gt;"",$U$331&lt;&gt;""))</formula>
    </cfRule>
  </conditionalFormatting>
  <conditionalFormatting sqref="AD290:AH290">
    <cfRule type="expression" priority="118" dxfId="0">
      <formula>$AD$290=""</formula>
    </cfRule>
  </conditionalFormatting>
  <conditionalFormatting sqref="U296:X296">
    <cfRule type="expression" priority="116" dxfId="0">
      <formula>$U$296=""</formula>
    </cfRule>
  </conditionalFormatting>
  <conditionalFormatting sqref="U297:X297">
    <cfRule type="expression" priority="115" dxfId="0">
      <formula>$U$297=""</formula>
    </cfRule>
  </conditionalFormatting>
  <conditionalFormatting sqref="U298:X298">
    <cfRule type="expression" priority="114" dxfId="0">
      <formula>$U$298=""</formula>
    </cfRule>
  </conditionalFormatting>
  <conditionalFormatting sqref="U304:X304">
    <cfRule type="expression" priority="112" dxfId="0" stopIfTrue="1">
      <formula>$U$304=""</formula>
    </cfRule>
  </conditionalFormatting>
  <conditionalFormatting sqref="U305:X305">
    <cfRule type="expression" priority="111" dxfId="0" stopIfTrue="1">
      <formula>$U$305=""</formula>
    </cfRule>
  </conditionalFormatting>
  <conditionalFormatting sqref="U306:X306">
    <cfRule type="expression" priority="110" dxfId="0" stopIfTrue="1">
      <formula>$U$306=""</formula>
    </cfRule>
  </conditionalFormatting>
  <conditionalFormatting sqref="U307:X307">
    <cfRule type="expression" priority="109" dxfId="0" stopIfTrue="1">
      <formula>$U$307=""</formula>
    </cfRule>
  </conditionalFormatting>
  <conditionalFormatting sqref="U308:X308">
    <cfRule type="expression" priority="108" dxfId="0" stopIfTrue="1">
      <formula>$U$308=""</formula>
    </cfRule>
  </conditionalFormatting>
  <conditionalFormatting sqref="U324:X324">
    <cfRule type="expression" priority="104" dxfId="0" stopIfTrue="1">
      <formula>AND($U$324="",OR($U$325&lt;&gt;"",$U$327&lt;&gt;"",$U$328&lt;&gt;"",$U$329&lt;&gt;"",$U$330&lt;&gt;"",$U$331&lt;&gt;""))</formula>
    </cfRule>
  </conditionalFormatting>
  <conditionalFormatting sqref="U327:X327">
    <cfRule type="expression" priority="102" dxfId="0" stopIfTrue="1">
      <formula>AND($U$327="",OR($U$324&lt;&gt;"",$U$325&lt;&gt;"",$U$328&lt;&gt;"",$U$329&lt;&gt;"",$U$330&lt;&gt;"",$U$331&lt;&gt;""))</formula>
    </cfRule>
  </conditionalFormatting>
  <conditionalFormatting sqref="U325:X325">
    <cfRule type="expression" priority="101" dxfId="0" stopIfTrue="1">
      <formula>AND($U$325="",OR($U$324&lt;&gt;"",$U$327&lt;&gt;"",$U$328&lt;&gt;"",$U$329&lt;&gt;"",$U$330&lt;&gt;"",$U$331&lt;&gt;""))</formula>
    </cfRule>
  </conditionalFormatting>
  <conditionalFormatting sqref="U295:X295">
    <cfRule type="expression" priority="100" dxfId="0" stopIfTrue="1">
      <formula>$U$295=""</formula>
    </cfRule>
  </conditionalFormatting>
  <conditionalFormatting sqref="U339:X339">
    <cfRule type="expression" priority="99" dxfId="0" stopIfTrue="1">
      <formula>$U$339=""</formula>
    </cfRule>
  </conditionalFormatting>
  <conditionalFormatting sqref="X195">
    <cfRule type="expression" priority="91" dxfId="31" stopIfTrue="1">
      <formula>AND(#REF!&lt;&gt;2,#REF!&lt;&gt;"■",#REF!&lt;&gt;"■")</formula>
    </cfRule>
  </conditionalFormatting>
  <conditionalFormatting sqref="U328:X328">
    <cfRule type="expression" priority="85" dxfId="0" stopIfTrue="1">
      <formula>AND($U$328="",OR($U$324&lt;&gt;"",$U$325&lt;&gt;"",$U$327&lt;&gt;"",$U$329&lt;&gt;"",$U$330&lt;&gt;"",$U$331&lt;&gt;""))</formula>
    </cfRule>
  </conditionalFormatting>
  <conditionalFormatting sqref="P8:X8">
    <cfRule type="expression" priority="84" dxfId="0" stopIfTrue="1">
      <formula>$P$8=""</formula>
    </cfRule>
  </conditionalFormatting>
  <conditionalFormatting sqref="P10:X10">
    <cfRule type="expression" priority="83" dxfId="0" stopIfTrue="1">
      <formula>$P$10=""</formula>
    </cfRule>
    <cfRule type="expression" priority="1" dxfId="120" stopIfTrue="1">
      <formula>"IF('様式第1　交付申請書'!X11&lt;&gt;"""",'様式第1　交付申請書'!X11"</formula>
    </cfRule>
  </conditionalFormatting>
  <conditionalFormatting sqref="P12:S12">
    <cfRule type="expression" priority="82" dxfId="0" stopIfTrue="1">
      <formula>$P$12=""</formula>
    </cfRule>
  </conditionalFormatting>
  <conditionalFormatting sqref="P16:S16">
    <cfRule type="expression" priority="81" dxfId="0" stopIfTrue="1">
      <formula>$P$16=""</formula>
    </cfRule>
  </conditionalFormatting>
  <conditionalFormatting sqref="AC16:AF16">
    <cfRule type="expression" priority="80" dxfId="0" stopIfTrue="1">
      <formula>$AC$16=""</formula>
    </cfRule>
  </conditionalFormatting>
  <conditionalFormatting sqref="R39:Y39">
    <cfRule type="expression" priority="79" dxfId="0" stopIfTrue="1">
      <formula>$R$39=""</formula>
    </cfRule>
  </conditionalFormatting>
  <conditionalFormatting sqref="R43:Y43">
    <cfRule type="expression" priority="78" dxfId="0" stopIfTrue="1">
      <formula>$R$43=""</formula>
    </cfRule>
  </conditionalFormatting>
  <conditionalFormatting sqref="S28:V28">
    <cfRule type="expression" priority="77" dxfId="0" stopIfTrue="1">
      <formula>$S$28=""</formula>
    </cfRule>
  </conditionalFormatting>
  <conditionalFormatting sqref="R41:Y41">
    <cfRule type="expression" priority="76" dxfId="0" stopIfTrue="1">
      <formula>$R$41=""</formula>
    </cfRule>
  </conditionalFormatting>
  <conditionalFormatting sqref="B281:AH281">
    <cfRule type="expression" priority="75" dxfId="31" stopIfTrue="1">
      <formula>AND(#REF!&lt;&gt;2,#REF!&lt;&gt;"■")</formula>
    </cfRule>
  </conditionalFormatting>
  <conditionalFormatting sqref="B240:D242 I240:I242 X240:X242 AA240:AH242 U240:U242 R240:R242">
    <cfRule type="expression" priority="74" dxfId="56" stopIfTrue="1">
      <formula>AND($AI$304&lt;&gt;2,OR($B$75&lt;&gt;"○",AND($H$75&lt;&gt;"■",$P$75&lt;&gt;"■",$Z$75&lt;&gt;"■",$H$76&lt;&gt;"■",$P$76&lt;&gt;"■",$U$76&lt;&gt;"■",$H$77&lt;&gt;"■",$H$78&lt;&gt;"■")))</formula>
    </cfRule>
  </conditionalFormatting>
  <conditionalFormatting sqref="B198:AH204">
    <cfRule type="expression" priority="73" dxfId="56" stopIfTrue="1">
      <formula>AND($AI$304&lt;&gt;2,OR($B$73&lt;&gt;"○",$H$73&lt;&gt;"■"))</formula>
    </cfRule>
  </conditionalFormatting>
  <conditionalFormatting sqref="B228:AH228 B211:AH222">
    <cfRule type="expression" priority="72" dxfId="56" stopIfTrue="1">
      <formula>AND($AI$304&lt;&gt;2,OR($B$73&lt;&gt;"○",AND($P$73&lt;&gt;"■",$Z$73&lt;&gt;"■",$H$74&lt;&gt;"■",$P$74&lt;&gt;"■")))</formula>
    </cfRule>
  </conditionalFormatting>
  <conditionalFormatting sqref="K280:S280">
    <cfRule type="expression" priority="71" dxfId="56" stopIfTrue="1">
      <formula>AND($AI$304&lt;&gt;2,$AI$91&lt;&gt;1,$AI$92&lt;&gt;1,$AI$93&lt;&gt;1)</formula>
    </cfRule>
  </conditionalFormatting>
  <conditionalFormatting sqref="B263:AH269">
    <cfRule type="expression" priority="70" dxfId="56" stopIfTrue="1">
      <formula>AND($AI$304&lt;&gt;2,OR($B$83&lt;&gt;"○",AND($H$83&lt;&gt;"■",$H$84&lt;&gt;"■")))</formula>
    </cfRule>
  </conditionalFormatting>
  <conditionalFormatting sqref="B251:AH253">
    <cfRule type="expression" priority="69" dxfId="56" stopIfTrue="1">
      <formula>AND($AI$304&lt;&gt;2,OR($B$79&lt;&gt;"○",AND($H$79&lt;&gt;"■",$R$79&lt;&gt;"■",$H$80&lt;&gt;"■",$R$80&lt;&gt;"■",$H$81&lt;&gt;"■")))</formula>
    </cfRule>
  </conditionalFormatting>
  <conditionalFormatting sqref="P14:S14">
    <cfRule type="expression" priority="68" dxfId="0" stopIfTrue="1">
      <formula>$P$14=""</formula>
    </cfRule>
  </conditionalFormatting>
  <conditionalFormatting sqref="P32:AH32">
    <cfRule type="expression" priority="67" dxfId="0" stopIfTrue="1">
      <formula>$P$32=""</formula>
    </cfRule>
  </conditionalFormatting>
  <conditionalFormatting sqref="P37:AH37">
    <cfRule type="expression" priority="66" dxfId="0" stopIfTrue="1">
      <formula>$P$37=""</formula>
    </cfRule>
  </conditionalFormatting>
  <conditionalFormatting sqref="R77:AG77">
    <cfRule type="expression" priority="65" dxfId="0" stopIfTrue="1">
      <formula>AND($H$77="■",$R$77="")</formula>
    </cfRule>
  </conditionalFormatting>
  <conditionalFormatting sqref="AB71:AG71">
    <cfRule type="expression" priority="64" dxfId="0" stopIfTrue="1">
      <formula>AND($Y$71="■",$AB$71="")</formula>
    </cfRule>
  </conditionalFormatting>
  <conditionalFormatting sqref="S74:AG74">
    <cfRule type="expression" priority="63" dxfId="0" stopIfTrue="1">
      <formula>AND($P$74="■",$S$74="")</formula>
    </cfRule>
  </conditionalFormatting>
  <conditionalFormatting sqref="K78:AG78">
    <cfRule type="expression" priority="62" dxfId="0" stopIfTrue="1">
      <formula>AND($H$78="■",$K$78="")</formula>
    </cfRule>
  </conditionalFormatting>
  <conditionalFormatting sqref="K81:AG81">
    <cfRule type="expression" priority="61" dxfId="0" stopIfTrue="1">
      <formula>AND($H$81="■",$K$81="")</formula>
    </cfRule>
  </conditionalFormatting>
  <conditionalFormatting sqref="AF87:AG87">
    <cfRule type="expression" priority="60" dxfId="0" stopIfTrue="1">
      <formula>AND($AC$87="■",$AF$87="")</formula>
    </cfRule>
  </conditionalFormatting>
  <conditionalFormatting sqref="X89:AG89">
    <cfRule type="expression" priority="59" dxfId="0" stopIfTrue="1">
      <formula>AND($U$89="■",$X$89="")</formula>
    </cfRule>
  </conditionalFormatting>
  <conditionalFormatting sqref="J87:Q87">
    <cfRule type="expression" priority="58" dxfId="0" stopIfTrue="1">
      <formula>AND(OR(OR($T$87="■",$W$87="■",$Z$87="■",$AC$87="■"),$B$87="○",$J$88&lt;&gt;""),$J$87="")</formula>
    </cfRule>
  </conditionalFormatting>
  <conditionalFormatting sqref="J88:AH88">
    <cfRule type="expression" priority="9" dxfId="0" stopIfTrue="1">
      <formula>AND(OR($T$87="■",$W$87="■",$Z$87="■",$AC$87="■"),$J$88="")</formula>
    </cfRule>
    <cfRule type="expression" priority="10" dxfId="0" stopIfTrue="1">
      <formula>AND($B$87="○",$J$88="")</formula>
    </cfRule>
    <cfRule type="expression" priority="57" dxfId="0" stopIfTrue="1">
      <formula>AND($J$87&lt;&gt;"",$J$88="")</formula>
    </cfRule>
  </conditionalFormatting>
  <conditionalFormatting sqref="T87 W87 Z87 AC87">
    <cfRule type="expression" priority="56" dxfId="0" stopIfTrue="1">
      <formula>AND(AND($T$87&lt;&gt;"■",$W$87&lt;&gt;"■",$Z$87&lt;&gt;"■",$AC$87&lt;&gt;"■"),OR($J$87&lt;&gt;"",$B$87="○",$J$88&lt;&gt;""))</formula>
    </cfRule>
  </conditionalFormatting>
  <conditionalFormatting sqref="N143:U143">
    <cfRule type="expression" priority="52" dxfId="0" stopIfTrue="1">
      <formula>$N$143=""</formula>
    </cfRule>
  </conditionalFormatting>
  <conditionalFormatting sqref="N145:U145">
    <cfRule type="expression" priority="51" dxfId="0" stopIfTrue="1">
      <formula>$N$145=""</formula>
    </cfRule>
  </conditionalFormatting>
  <conditionalFormatting sqref="N147:U147">
    <cfRule type="expression" priority="50" dxfId="0" stopIfTrue="1">
      <formula>$N$147=""</formula>
    </cfRule>
  </conditionalFormatting>
  <conditionalFormatting sqref="P34 T34 X34 AB34 AF34">
    <cfRule type="expression" priority="49" dxfId="0" stopIfTrue="1">
      <formula>AND($P$34="□",$T$34="□",$X$34="□",$AB$34="□",$AF$34="□")</formula>
    </cfRule>
  </conditionalFormatting>
  <conditionalFormatting sqref="K273:S277 AB273:AH277">
    <cfRule type="expression" priority="43" dxfId="56" stopIfTrue="1">
      <formula>AND($AI$304&lt;&gt;2,OR($B$89&lt;&gt;"○",AND($H$89&lt;&gt;"■",$M$89&lt;&gt;"■",$U$89&lt;&gt;"■")))</formula>
    </cfRule>
  </conditionalFormatting>
  <conditionalFormatting sqref="F62:AF62">
    <cfRule type="expression" priority="41" dxfId="0" stopIfTrue="1">
      <formula>AND($C$62="■",$F$62="")</formula>
    </cfRule>
  </conditionalFormatting>
  <conditionalFormatting sqref="Z19:AF19">
    <cfRule type="expression" priority="40" dxfId="0" stopIfTrue="1">
      <formula>AND($W$19="■",$Z$19="")</formula>
    </cfRule>
  </conditionalFormatting>
  <conditionalFormatting sqref="U299:X299">
    <cfRule type="expression" priority="208" dxfId="31" stopIfTrue="1">
      <formula>$U$299=""</formula>
    </cfRule>
  </conditionalFormatting>
  <conditionalFormatting sqref="U309:X309">
    <cfRule type="expression" priority="209" dxfId="31" stopIfTrue="1">
      <formula>OR($J$87="",$T$87="□")</formula>
    </cfRule>
  </conditionalFormatting>
  <conditionalFormatting sqref="U310:X310">
    <cfRule type="expression" priority="210" dxfId="31" stopIfTrue="1">
      <formula>OR($J$87="",$W$87="□")</formula>
    </cfRule>
  </conditionalFormatting>
  <conditionalFormatting sqref="U311:X311">
    <cfRule type="expression" priority="211" dxfId="31" stopIfTrue="1">
      <formula>OR($J$87="",$Z$87="□")</formula>
    </cfRule>
  </conditionalFormatting>
  <conditionalFormatting sqref="U312:X312">
    <cfRule type="expression" priority="212" dxfId="31" stopIfTrue="1">
      <formula>$H$77="□"</formula>
    </cfRule>
  </conditionalFormatting>
  <conditionalFormatting sqref="U313:X313">
    <cfRule type="expression" priority="213" dxfId="31" stopIfTrue="1">
      <formula>$U$313=""</formula>
    </cfRule>
  </conditionalFormatting>
  <conditionalFormatting sqref="U313:X313 U344:X344 U346:X349">
    <cfRule type="expression" priority="214" dxfId="31" stopIfTrue="1">
      <formula>$AI$304=2</formula>
    </cfRule>
  </conditionalFormatting>
  <conditionalFormatting sqref="U318:X318">
    <cfRule type="expression" priority="215" dxfId="31" stopIfTrue="1">
      <formula>$U$318=""</formula>
    </cfRule>
  </conditionalFormatting>
  <conditionalFormatting sqref="U320:X320">
    <cfRule type="expression" priority="216" dxfId="31" stopIfTrue="1">
      <formula>$U$320=""</formula>
    </cfRule>
  </conditionalFormatting>
  <conditionalFormatting sqref="U321:X321">
    <cfRule type="expression" priority="217" dxfId="31" stopIfTrue="1">
      <formula>$U$321=""</formula>
    </cfRule>
  </conditionalFormatting>
  <conditionalFormatting sqref="U326:X326">
    <cfRule type="expression" priority="218" dxfId="31" stopIfTrue="1">
      <formula>OR($U$324="",$U$325="")</formula>
    </cfRule>
  </conditionalFormatting>
  <conditionalFormatting sqref="U332:X332">
    <cfRule type="expression" priority="219" dxfId="31" stopIfTrue="1">
      <formula>$U$332=""</formula>
    </cfRule>
  </conditionalFormatting>
  <conditionalFormatting sqref="U334:X334">
    <cfRule type="expression" priority="220" dxfId="31" stopIfTrue="1">
      <formula>$U$334=""</formula>
    </cfRule>
  </conditionalFormatting>
  <conditionalFormatting sqref="U335:X335">
    <cfRule type="expression" priority="221" dxfId="31" stopIfTrue="1">
      <formula>$U$335=""</formula>
    </cfRule>
  </conditionalFormatting>
  <conditionalFormatting sqref="U340:X340">
    <cfRule type="expression" priority="222" dxfId="31" stopIfTrue="1">
      <formula>$U$339=""</formula>
    </cfRule>
  </conditionalFormatting>
  <conditionalFormatting sqref="U344:X344">
    <cfRule type="expression" priority="223" dxfId="31" stopIfTrue="1">
      <formula>$U$344=""</formula>
    </cfRule>
  </conditionalFormatting>
  <conditionalFormatting sqref="U345:X345">
    <cfRule type="expression" priority="224" dxfId="31" stopIfTrue="1">
      <formula>$U$345=""</formula>
    </cfRule>
  </conditionalFormatting>
  <conditionalFormatting sqref="U346:X346">
    <cfRule type="expression" priority="225" dxfId="31" stopIfTrue="1">
      <formula>$U$346=""</formula>
    </cfRule>
  </conditionalFormatting>
  <conditionalFormatting sqref="U347:X347">
    <cfRule type="expression" priority="226" dxfId="31" stopIfTrue="1">
      <formula>$U$347=""</formula>
    </cfRule>
  </conditionalFormatting>
  <conditionalFormatting sqref="U348:X348">
    <cfRule type="expression" priority="227" dxfId="31" stopIfTrue="1">
      <formula>$U$348=""</formula>
    </cfRule>
  </conditionalFormatting>
  <conditionalFormatting sqref="U349:X349">
    <cfRule type="expression" priority="228" dxfId="31" stopIfTrue="1">
      <formula>$U$349=""</formula>
    </cfRule>
  </conditionalFormatting>
  <conditionalFormatting sqref="AC237">
    <cfRule type="expression" priority="39" dxfId="31" stopIfTrue="1">
      <formula>AND(#REF!&lt;&gt;2,#REF!&lt;&gt;"■")</formula>
    </cfRule>
  </conditionalFormatting>
  <conditionalFormatting sqref="AA237">
    <cfRule type="expression" priority="38" dxfId="31" stopIfTrue="1">
      <formula>AND(#REF!&lt;&gt;2,#REF!&lt;&gt;"■")</formula>
    </cfRule>
  </conditionalFormatting>
  <conditionalFormatting sqref="B73:B74">
    <cfRule type="expression" priority="37" dxfId="0" stopIfTrue="1">
      <formula>AND($B$73&lt;&gt;"○",OR($H$73="■",$P$73="■",$Z$73="■",$H$74="■",$P$74="■"))</formula>
    </cfRule>
  </conditionalFormatting>
  <conditionalFormatting sqref="H73">
    <cfRule type="expression" priority="36" dxfId="0" stopIfTrue="1">
      <formula>AND($B$73="○",$H$73="□",$P$73="□",$Z$73="□",$H$74="□",$P$74="□")</formula>
    </cfRule>
  </conditionalFormatting>
  <conditionalFormatting sqref="P73">
    <cfRule type="expression" priority="35" dxfId="0" stopIfTrue="1">
      <formula>AND($B$73="○",$H$73="□",$P$73="□",$Z$73="□",$H$74="□",$P$74="□")</formula>
    </cfRule>
  </conditionalFormatting>
  <conditionalFormatting sqref="Z73">
    <cfRule type="expression" priority="34" dxfId="0" stopIfTrue="1">
      <formula>AND($B$73="○",$H$73="□",$P$73="□",$Z$73="□",$H$74="□",$P$74="□")</formula>
    </cfRule>
  </conditionalFormatting>
  <conditionalFormatting sqref="H74">
    <cfRule type="expression" priority="33" dxfId="0" stopIfTrue="1">
      <formula>AND($B$73="○",$H$73="□",$P$73="□",$Z$73="□",$H$74="□",$P$74="□")</formula>
    </cfRule>
  </conditionalFormatting>
  <conditionalFormatting sqref="P74">
    <cfRule type="expression" priority="32" dxfId="0" stopIfTrue="1">
      <formula>AND($B$73="○",$H$73="□",$P$73="□",$Z$73="□",$H$74="□",$P$74="□")</formula>
    </cfRule>
  </conditionalFormatting>
  <conditionalFormatting sqref="B75:B78">
    <cfRule type="expression" priority="31" dxfId="0" stopIfTrue="1">
      <formula>AND($B$75&lt;&gt;"○",OR($H$75="■",$P$75="■",$Z$75="■",$H$76="■",$P$76="■",$U$76="■",$H$77="■",$H$78="■"))</formula>
    </cfRule>
  </conditionalFormatting>
  <conditionalFormatting sqref="H75">
    <cfRule type="expression" priority="30" dxfId="0" stopIfTrue="1">
      <formula>AND($B$75="○",$H$75="□",$P$75="□",$Z$75="□",$H$76="□",$P$76="□",$U$76="□",$H$77="□",$H$78="□")</formula>
    </cfRule>
  </conditionalFormatting>
  <conditionalFormatting sqref="P75">
    <cfRule type="expression" priority="29" dxfId="0" stopIfTrue="1">
      <formula>AND($B$75="○",$H$75="□",$P$75="□",$Z$75="□",$H$76="□",$P$76="□",$U$76="□",$H$77="□",$H$78="□")</formula>
    </cfRule>
  </conditionalFormatting>
  <conditionalFormatting sqref="Z75">
    <cfRule type="expression" priority="28" dxfId="0" stopIfTrue="1">
      <formula>AND($B$75="○",$H$75="□",$P$75="□",$Z$75="□",$H$76="□",$P$76="□",$U$76="□",$H$77="□",$H$78="□")</formula>
    </cfRule>
  </conditionalFormatting>
  <conditionalFormatting sqref="H76">
    <cfRule type="expression" priority="27" dxfId="0" stopIfTrue="1">
      <formula>AND($B$75="○",$H$75="□",$P$75="□",$Z$75="□",$H$76="□",$P$76="□",$U$76="□",$H$77="□",$H$78="□")</formula>
    </cfRule>
  </conditionalFormatting>
  <conditionalFormatting sqref="P76">
    <cfRule type="expression" priority="26" dxfId="0" stopIfTrue="1">
      <formula>AND($B$75="○",$H$75="□",$P$75="□",$Z$75="□",$H$76="□",$P$76="□",$U$76="□",$H$77="□",$H$78="□")</formula>
    </cfRule>
  </conditionalFormatting>
  <conditionalFormatting sqref="U76">
    <cfRule type="expression" priority="25" dxfId="0" stopIfTrue="1">
      <formula>AND($B$75="○",$H$75="□",$P$75="□",$Z$75="□",$H$76="□",$P$76="□",$U$76="□",$H$77="□",$H$78="□")</formula>
    </cfRule>
  </conditionalFormatting>
  <conditionalFormatting sqref="H77">
    <cfRule type="expression" priority="24" dxfId="0" stopIfTrue="1">
      <formula>AND($B$75="○",$H$75="□",$P$75="□",$Z$75="□",$H$76="□",$P$76="□",$U$76="□",$H$77="□",$H$78="□")</formula>
    </cfRule>
  </conditionalFormatting>
  <conditionalFormatting sqref="H78">
    <cfRule type="expression" priority="23" dxfId="0" stopIfTrue="1">
      <formula>AND($B$75="○",$H$75="□",$P$75="□",$Z$75="□",$H$76="□",$P$76="□",$U$76="□",$H$77="□",$H$78="□")</formula>
    </cfRule>
  </conditionalFormatting>
  <conditionalFormatting sqref="B79:B82">
    <cfRule type="expression" priority="22" dxfId="0" stopIfTrue="1">
      <formula>AND($B$79&lt;&gt;"○",OR($H$79="■",$R$79="■",$H$80="■",$R$80="■",$H$81="■",$H$82="■",$R$82="■"))</formula>
    </cfRule>
  </conditionalFormatting>
  <conditionalFormatting sqref="H79">
    <cfRule type="expression" priority="21" dxfId="0" stopIfTrue="1">
      <formula>AND($B$79="○",$H$79="□",$R$79="□",$H$80="□",$R$80="□",$H$81="□")</formula>
    </cfRule>
  </conditionalFormatting>
  <conditionalFormatting sqref="R79">
    <cfRule type="expression" priority="20" dxfId="0" stopIfTrue="1">
      <formula>AND($B$79="○",$H$79="□",$R$79="□",$H$80="□",$R$80="□",$H$81="□")</formula>
    </cfRule>
  </conditionalFormatting>
  <conditionalFormatting sqref="H80">
    <cfRule type="expression" priority="19" dxfId="0" stopIfTrue="1">
      <formula>AND($B$79="○",$H$79="□",$R$79="□",$H$80="□",$R$80="□",$H$81="□")</formula>
    </cfRule>
  </conditionalFormatting>
  <conditionalFormatting sqref="R80">
    <cfRule type="expression" priority="18" dxfId="0" stopIfTrue="1">
      <formula>AND($B$79="○",$H$79="□",$R$79="□",$H$80="□",$R$80="□",$H$81="□")</formula>
    </cfRule>
  </conditionalFormatting>
  <conditionalFormatting sqref="H81">
    <cfRule type="expression" priority="17" dxfId="0" stopIfTrue="1">
      <formula>AND($B$79="○",$H$79="□",$R$79="□",$H$80="□",$R$80="□",$H$81="□")</formula>
    </cfRule>
  </conditionalFormatting>
  <conditionalFormatting sqref="H82">
    <cfRule type="expression" priority="16" dxfId="0" stopIfTrue="1">
      <formula>AND($B$79="○",$H$82="□",$R$82="□")</formula>
    </cfRule>
  </conditionalFormatting>
  <conditionalFormatting sqref="R82">
    <cfRule type="expression" priority="15" dxfId="0" stopIfTrue="1">
      <formula>AND($B$79="○",$H$82="□",$R$82="□")</formula>
    </cfRule>
  </conditionalFormatting>
  <conditionalFormatting sqref="B83:B84">
    <cfRule type="expression" priority="14" dxfId="0" stopIfTrue="1">
      <formula>AND($B$83&lt;&gt;"○",OR($H$83="■",$H$84="■"))</formula>
    </cfRule>
  </conditionalFormatting>
  <conditionalFormatting sqref="H83">
    <cfRule type="expression" priority="13" dxfId="0" stopIfTrue="1">
      <formula>AND($B$83="○",$H$83="□",$H$84="□")</formula>
    </cfRule>
  </conditionalFormatting>
  <conditionalFormatting sqref="H84">
    <cfRule type="expression" priority="12" dxfId="0" stopIfTrue="1">
      <formula>AND($B$83="○",$H$83="□",$H$84="□")</formula>
    </cfRule>
  </conditionalFormatting>
  <conditionalFormatting sqref="B87:B88">
    <cfRule type="expression" priority="11" dxfId="0" stopIfTrue="1">
      <formula>AND($B$87&lt;&gt;"○",OR($J$87&lt;&gt;"",OR($T$87="■",$W$87="■",$Z$87="■",$AC$87="■"),$J$88&lt;&gt;""))</formula>
    </cfRule>
  </conditionalFormatting>
  <conditionalFormatting sqref="R240:W242">
    <cfRule type="expression" priority="7" dxfId="0" stopIfTrue="1">
      <formula>AND($AC240="○",R240="")</formula>
    </cfRule>
  </conditionalFormatting>
  <conditionalFormatting sqref="H89">
    <cfRule type="expression" priority="6" dxfId="0" stopIfTrue="1">
      <formula>AND($B$89="○",$H$89="□",$M$89="□",$U$89="□")</formula>
    </cfRule>
  </conditionalFormatting>
  <conditionalFormatting sqref="M89">
    <cfRule type="expression" priority="5" dxfId="0" stopIfTrue="1">
      <formula>AND($B$89="○",$H$89="□",$M$89="□",$U$89="□")</formula>
    </cfRule>
  </conditionalFormatting>
  <conditionalFormatting sqref="U89">
    <cfRule type="expression" priority="4" dxfId="0" stopIfTrue="1">
      <formula>AND($B$89="○",$H$89="□",$M$89="□",$U$89="□")</formula>
    </cfRule>
  </conditionalFormatting>
  <dataValidations count="14">
    <dataValidation type="list" allowBlank="1" showInputMessage="1" showErrorMessage="1" sqref="AC16:AF16">
      <formula1>"A1,A2,A3,A4,A5"</formula1>
    </dataValidation>
    <dataValidation type="list" allowBlank="1" showInputMessage="1" showErrorMessage="1" sqref="P16:S16">
      <formula1>"1,2,3,4,5,6,7,8"</formula1>
    </dataValidation>
    <dataValidation type="custom" allowBlank="1" showInputMessage="1" showErrorMessage="1" errorTitle="入力エラー" error="小数点は第二位まで、三位以下切り捨てで入力して下さい。" sqref="Z29:AA29 R29:S29 AD29:AE29 V29:W29">
      <formula1>Z29-ROUNDDOWN(Z29,2)=0</formula1>
    </dataValidation>
    <dataValidation type="custom" allowBlank="1" showInputMessage="1" showErrorMessage="1" errorTitle="入力エラー" error="小数点は第一位まで、二位以下切り上げで入力して下さい。" imeMode="disabled" sqref="R41:Y41">
      <formula1>R41-ROUNDDOWN(R41,1)=0</formula1>
    </dataValidation>
    <dataValidation type="custom" allowBlank="1" showInputMessage="1" showErrorMessage="1" errorTitle="入力エラー" error="小数点は第二位まで、三位以下切り上げで入力して下さい。" imeMode="disabled" sqref="R39:Y39">
      <formula1>R39-ROUNDDOWN(R39,2)=0</formula1>
    </dataValidation>
    <dataValidation type="list" allowBlank="1" showInputMessage="1" showErrorMessage="1" sqref="R77:AG77">
      <formula1>"なし,PEFC1,PEFC2,PEFC3,PEFC4/PEFC6,PEFC5,SOFC1,SOFC2,GEC1,GEC2"</formula1>
    </dataValidation>
    <dataValidation type="list" allowBlank="1" showInputMessage="1" showErrorMessage="1" sqref="AE240:AE242 W179:W185">
      <formula1>"無,有"</formula1>
    </dataValidation>
    <dataValidation type="list" allowBlank="1" showInputMessage="1" showErrorMessage="1" sqref="B198:B204 B83 B87 B79 B73 B75 B89 B211:B222 B240:B242 AC240:AC242 AD251:AD253 B251:B253 AA240:AA242">
      <formula1>"○,　"</formula1>
    </dataValidation>
    <dataValidation type="list" allowBlank="1" showInputMessage="1" showErrorMessage="1" sqref="B228 P73:P76 T34 X34 AB34 AF34 W98 Y71 V71 S71 N71 U76 H73:H84 M89 H89 AC87 Z87 W87 T87 P18:P19 W18:W19 AA18 S58 C58:C63 R82 Z75 P34 R79:R80 U89 Z73 J98 O98 D198:D204 B258">
      <formula1>"□,■"</formula1>
    </dataValidation>
    <dataValidation type="list" allowBlank="1" showInputMessage="1" showErrorMessage="1" sqref="AD263:AF269">
      <formula1>"人感,照度"</formula1>
    </dataValidation>
    <dataValidation allowBlank="1" showInputMessage="1" showErrorMessage="1" imeMode="disabled" sqref="P10:X10 U339:X339 U327:X331 U324:X325 R240:Z242 U304:X312 U294:X298 K280:P280 AB277:AH277 S24:AH28 K276:P276 AG263:AH269 AG251:AH253 T251:AC253 AG240:AH242 P32:AH32 X211:AH222 X198:AH204 Z179:AH185 Z153:AH176 R43:Y43 P49:U49 P47:U47 N141:U141 Z95:AH95 Z91:AH93 J87:Q87 J85:Q85 P53:U53 P51:U51 U317:X317"/>
    <dataValidation type="custom" allowBlank="1" showInputMessage="1" showErrorMessage="1" errorTitle="入力エラー" error="小数点は第一位まで、二位以下四捨五入で入力して下さい。" imeMode="disabled" sqref="N147:U147">
      <formula1>N147-ROUNDDOWN(N147,1)=0</formula1>
    </dataValidation>
    <dataValidation type="custom" allowBlank="1" showInputMessage="1" showErrorMessage="1" errorTitle="入力エラー" error="小数点は第一位まで、二位以下四捨五入で入力して下さい。" imeMode="disabled" sqref="N143:U143 N145:U145">
      <formula1>N143-ROUNDDOWN(N143,1)=0</formula1>
    </dataValidation>
    <dataValidation type="custom" allowBlank="1" showInputMessage="1" showErrorMessage="1" errorTitle="入力エラー" error="小数点は第一位まで、二位以下切り捨てで入力して下さい。" imeMode="disabled" sqref="U316:X316">
      <formula1>U316-ROUNDDOWN(U316,1)=0</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1" r:id="rId1"/>
  <headerFooter>
    <oddHeader xml:space="preserve">&amp;L&amp;"-,太字"&amp;15H25年基準　申請者用&amp;RVERSION 1.01 </oddHeader>
  </headerFooter>
  <rowBreaks count="5" manualBreakCount="5">
    <brk id="64" max="34" man="1"/>
    <brk id="132" max="34" man="1"/>
    <brk id="185" max="34" man="1"/>
    <brk id="230" max="34" man="1"/>
    <brk id="283" max="34" man="1"/>
  </rowBreaks>
  <ignoredErrors>
    <ignoredError sqref="P8" unlockedFormula="1"/>
    <ignoredError sqref="A8 A12 A32 A39 A43 A45 A55 A68 A97 A136 A188 A286" numberStoredAsText="1"/>
  </ignoredErrors>
</worksheet>
</file>

<file path=xl/worksheets/sheet3.xml><?xml version="1.0" encoding="utf-8"?>
<worksheet xmlns="http://schemas.openxmlformats.org/spreadsheetml/2006/main" xmlns:r="http://schemas.openxmlformats.org/officeDocument/2006/relationships">
  <dimension ref="A1:N46"/>
  <sheetViews>
    <sheetView showGridLines="0" showZeros="0" view="pageBreakPreview" zoomScale="85" zoomScaleNormal="75" zoomScaleSheetLayoutView="85" zoomScalePageLayoutView="0" workbookViewId="0" topLeftCell="A1">
      <selection activeCell="A1" sqref="A1"/>
    </sheetView>
  </sheetViews>
  <sheetFormatPr defaultColWidth="9.140625" defaultRowHeight="15"/>
  <cols>
    <col min="1" max="1" width="7.7109375" style="2" customWidth="1"/>
    <col min="2" max="2" width="6.421875" style="2" customWidth="1"/>
    <col min="3" max="3" width="5.57421875" style="2" customWidth="1"/>
    <col min="4" max="5" width="6.57421875" style="2" customWidth="1"/>
    <col min="6" max="6" width="5.57421875" style="2" customWidth="1"/>
    <col min="7" max="8" width="5.421875" style="169" customWidth="1"/>
    <col min="9" max="12" width="5.421875" style="170" customWidth="1"/>
    <col min="13" max="13" width="5.00390625" style="2" bestFit="1" customWidth="1"/>
    <col min="14" max="14" width="36.140625" style="2" customWidth="1"/>
    <col min="15" max="16384" width="9.00390625" style="2" customWidth="1"/>
  </cols>
  <sheetData>
    <row r="1" ht="13.5">
      <c r="N1" s="171">
        <f>'実施計画書（H25年基準）'!AH1</f>
      </c>
    </row>
    <row r="2" spans="1:14" ht="21">
      <c r="A2" s="1060" t="s">
        <v>137</v>
      </c>
      <c r="B2" s="1060"/>
      <c r="C2" s="1060"/>
      <c r="D2" s="1060"/>
      <c r="E2" s="1060"/>
      <c r="F2" s="1060"/>
      <c r="G2" s="1060"/>
      <c r="H2" s="1060"/>
      <c r="I2" s="1060"/>
      <c r="J2" s="1060"/>
      <c r="K2" s="1060"/>
      <c r="L2" s="1060"/>
      <c r="M2" s="1060"/>
      <c r="N2" s="1060"/>
    </row>
    <row r="3" spans="1:14" ht="18.75" customHeight="1">
      <c r="A3" s="1"/>
      <c r="B3" s="1"/>
      <c r="C3" s="157"/>
      <c r="D3" s="157"/>
      <c r="E3" s="157"/>
      <c r="F3" s="157"/>
      <c r="G3" s="157"/>
      <c r="H3" s="157"/>
      <c r="I3" s="157"/>
      <c r="J3" s="157"/>
      <c r="K3" s="157"/>
      <c r="L3" s="157"/>
      <c r="M3" s="157"/>
      <c r="N3" s="157"/>
    </row>
    <row r="4" spans="1:14" ht="15.75" customHeight="1">
      <c r="A4" s="1" t="s">
        <v>138</v>
      </c>
      <c r="B4" s="1"/>
      <c r="C4" s="1"/>
      <c r="D4" s="1"/>
      <c r="E4" s="1"/>
      <c r="F4" s="1"/>
      <c r="G4" s="12"/>
      <c r="H4" s="12"/>
      <c r="I4" s="158"/>
      <c r="J4" s="158"/>
      <c r="K4" s="158"/>
      <c r="L4" s="158"/>
      <c r="M4" s="13"/>
      <c r="N4" s="1"/>
    </row>
    <row r="5" spans="1:14" ht="15.75" customHeight="1">
      <c r="A5" s="1" t="s">
        <v>139</v>
      </c>
      <c r="B5" s="1"/>
      <c r="C5" s="1"/>
      <c r="D5" s="1"/>
      <c r="E5" s="1"/>
      <c r="F5" s="1"/>
      <c r="G5" s="12"/>
      <c r="H5" s="12"/>
      <c r="I5" s="158"/>
      <c r="J5" s="158"/>
      <c r="K5" s="158"/>
      <c r="L5" s="158"/>
      <c r="M5" s="13"/>
      <c r="N5" s="1"/>
    </row>
    <row r="6" spans="1:14" ht="15" customHeight="1" thickBot="1">
      <c r="A6" s="1"/>
      <c r="B6" s="1"/>
      <c r="C6" s="1"/>
      <c r="D6" s="1"/>
      <c r="E6" s="1"/>
      <c r="F6" s="1"/>
      <c r="G6" s="159"/>
      <c r="H6" s="12"/>
      <c r="I6" s="158"/>
      <c r="J6" s="158"/>
      <c r="K6" s="158"/>
      <c r="L6" s="158"/>
      <c r="M6" s="13"/>
      <c r="N6" s="1"/>
    </row>
    <row r="7" spans="1:14" ht="31.5" customHeight="1" thickBot="1">
      <c r="A7" s="1061" t="s">
        <v>140</v>
      </c>
      <c r="B7" s="1062"/>
      <c r="C7" s="1062"/>
      <c r="D7" s="1062"/>
      <c r="E7" s="1062"/>
      <c r="F7" s="1062"/>
      <c r="G7" s="1063" t="s">
        <v>141</v>
      </c>
      <c r="H7" s="1064"/>
      <c r="I7" s="1063"/>
      <c r="J7" s="1063"/>
      <c r="K7" s="1063"/>
      <c r="L7" s="1063"/>
      <c r="M7" s="1063"/>
      <c r="N7" s="217" t="s">
        <v>142</v>
      </c>
    </row>
    <row r="8" spans="1:14" ht="31.5" customHeight="1" thickTop="1">
      <c r="A8" s="1065" t="s">
        <v>177</v>
      </c>
      <c r="B8" s="278"/>
      <c r="C8" s="280"/>
      <c r="D8" s="280"/>
      <c r="E8" s="280"/>
      <c r="F8" s="281"/>
      <c r="G8" s="1069" t="s">
        <v>185</v>
      </c>
      <c r="H8" s="1070"/>
      <c r="I8" s="1070"/>
      <c r="J8" s="1070"/>
      <c r="K8" s="1070"/>
      <c r="L8" s="1070"/>
      <c r="M8" s="1071"/>
      <c r="N8" s="219"/>
    </row>
    <row r="9" spans="1:14" ht="31.5" customHeight="1">
      <c r="A9" s="1066"/>
      <c r="B9" s="282"/>
      <c r="C9" s="1046" t="s">
        <v>603</v>
      </c>
      <c r="D9" s="1047"/>
      <c r="E9" s="1047"/>
      <c r="F9" s="1048"/>
      <c r="G9" s="1034"/>
      <c r="H9" s="1035"/>
      <c r="I9" s="232" t="s">
        <v>163</v>
      </c>
      <c r="J9" s="232" t="s">
        <v>145</v>
      </c>
      <c r="K9" s="1036"/>
      <c r="L9" s="1036"/>
      <c r="M9" s="233" t="s">
        <v>135</v>
      </c>
      <c r="N9" s="234"/>
    </row>
    <row r="10" spans="1:14" ht="31.5" customHeight="1">
      <c r="A10" s="1067"/>
      <c r="B10" s="282"/>
      <c r="C10" s="283"/>
      <c r="D10" s="283"/>
      <c r="E10" s="283"/>
      <c r="F10" s="284"/>
      <c r="G10" s="235" t="s">
        <v>156</v>
      </c>
      <c r="H10" s="239"/>
      <c r="I10" s="1052">
        <f>ROUNDDOWN(G9*K9,0)</f>
        <v>0</v>
      </c>
      <c r="J10" s="1052"/>
      <c r="K10" s="1052"/>
      <c r="L10" s="1052"/>
      <c r="M10" s="178" t="s">
        <v>107</v>
      </c>
      <c r="N10" s="236" t="s">
        <v>188</v>
      </c>
    </row>
    <row r="11" spans="1:14" ht="31.5" customHeight="1" thickBot="1">
      <c r="A11" s="1028"/>
      <c r="B11" s="279"/>
      <c r="C11" s="1073" t="s">
        <v>192</v>
      </c>
      <c r="D11" s="1074"/>
      <c r="E11" s="1074"/>
      <c r="F11" s="1075"/>
      <c r="G11" s="240" t="s">
        <v>167</v>
      </c>
      <c r="H11" s="226" t="s">
        <v>144</v>
      </c>
      <c r="I11" s="1072">
        <f>'高断熱外皮-補助対象外'!H59</f>
        <v>0</v>
      </c>
      <c r="J11" s="1072"/>
      <c r="K11" s="1072"/>
      <c r="L11" s="1072"/>
      <c r="M11" s="237" t="s">
        <v>107</v>
      </c>
      <c r="N11" s="238" t="s">
        <v>205</v>
      </c>
    </row>
    <row r="12" spans="1:14" ht="31.5" customHeight="1" thickBot="1">
      <c r="A12" s="1068"/>
      <c r="B12" s="1076" t="s">
        <v>161</v>
      </c>
      <c r="C12" s="1077"/>
      <c r="D12" s="1077"/>
      <c r="E12" s="1077"/>
      <c r="F12" s="1077"/>
      <c r="G12" s="1077"/>
      <c r="H12" s="241"/>
      <c r="I12" s="1011">
        <f>I10-I11</f>
        <v>0</v>
      </c>
      <c r="J12" s="1011"/>
      <c r="K12" s="1011"/>
      <c r="L12" s="1011"/>
      <c r="M12" s="179" t="s">
        <v>107</v>
      </c>
      <c r="N12" s="286" t="s">
        <v>604</v>
      </c>
    </row>
    <row r="13" spans="1:14" ht="31.5" customHeight="1">
      <c r="A13" s="1081" t="s">
        <v>146</v>
      </c>
      <c r="B13" s="1086" t="s">
        <v>153</v>
      </c>
      <c r="C13" s="1078" t="s">
        <v>154</v>
      </c>
      <c r="D13" s="1079"/>
      <c r="E13" s="1079"/>
      <c r="F13" s="1080"/>
      <c r="G13" s="242" t="s">
        <v>143</v>
      </c>
      <c r="H13" s="246"/>
      <c r="I13" s="1084">
        <f>'空調-高効率個別エアコン'!I56</f>
        <v>0</v>
      </c>
      <c r="J13" s="1084"/>
      <c r="K13" s="1084"/>
      <c r="L13" s="1084"/>
      <c r="M13" s="244" t="s">
        <v>107</v>
      </c>
      <c r="N13" s="245"/>
    </row>
    <row r="14" spans="1:14" ht="31.5" customHeight="1">
      <c r="A14" s="1082"/>
      <c r="B14" s="1038"/>
      <c r="C14" s="1053" t="s">
        <v>200</v>
      </c>
      <c r="D14" s="1054"/>
      <c r="E14" s="1054"/>
      <c r="F14" s="1055"/>
      <c r="G14" s="243" t="s">
        <v>143</v>
      </c>
      <c r="H14" s="228"/>
      <c r="I14" s="1085">
        <f>'空調-その他'!I60</f>
        <v>0</v>
      </c>
      <c r="J14" s="1085"/>
      <c r="K14" s="1085"/>
      <c r="L14" s="1085"/>
      <c r="M14" s="174" t="s">
        <v>107</v>
      </c>
      <c r="N14" s="176"/>
    </row>
    <row r="15" spans="1:14" ht="31.5" customHeight="1">
      <c r="A15" s="1082"/>
      <c r="B15" s="1039"/>
      <c r="C15" s="1043" t="s">
        <v>155</v>
      </c>
      <c r="D15" s="1044"/>
      <c r="E15" s="1044"/>
      <c r="F15" s="1044"/>
      <c r="G15" s="1045"/>
      <c r="H15" s="177"/>
      <c r="I15" s="1052">
        <f>I13+I14</f>
        <v>0</v>
      </c>
      <c r="J15" s="1052"/>
      <c r="K15" s="1052"/>
      <c r="L15" s="1052"/>
      <c r="M15" s="178" t="s">
        <v>107</v>
      </c>
      <c r="N15" s="218"/>
    </row>
    <row r="16" spans="1:14" ht="31.5" customHeight="1">
      <c r="A16" s="1082"/>
      <c r="B16" s="1049" t="s">
        <v>147</v>
      </c>
      <c r="C16" s="1056" t="s">
        <v>220</v>
      </c>
      <c r="D16" s="1057"/>
      <c r="E16" s="1057"/>
      <c r="F16" s="1058"/>
      <c r="G16" s="292" t="s">
        <v>143</v>
      </c>
      <c r="H16" s="290"/>
      <c r="I16" s="1059">
        <f>'給湯-給湯能力別'!H55</f>
        <v>0</v>
      </c>
      <c r="J16" s="1059"/>
      <c r="K16" s="1059"/>
      <c r="L16" s="1059"/>
      <c r="M16" s="289" t="s">
        <v>107</v>
      </c>
      <c r="N16" s="252"/>
    </row>
    <row r="17" spans="1:14" ht="31.5" customHeight="1">
      <c r="A17" s="1082"/>
      <c r="B17" s="1050"/>
      <c r="C17" s="1053" t="s">
        <v>200</v>
      </c>
      <c r="D17" s="1054"/>
      <c r="E17" s="1054"/>
      <c r="F17" s="1055"/>
      <c r="G17" s="291" t="s">
        <v>210</v>
      </c>
      <c r="H17" s="175"/>
      <c r="I17" s="1033">
        <f>'給湯-その他'!I61</f>
        <v>0</v>
      </c>
      <c r="J17" s="1033"/>
      <c r="K17" s="1033"/>
      <c r="L17" s="1033"/>
      <c r="M17" s="160" t="s">
        <v>163</v>
      </c>
      <c r="N17" s="161"/>
    </row>
    <row r="18" spans="1:14" ht="31.5" customHeight="1">
      <c r="A18" s="1082"/>
      <c r="B18" s="1051"/>
      <c r="C18" s="1043" t="s">
        <v>211</v>
      </c>
      <c r="D18" s="1044"/>
      <c r="E18" s="1044"/>
      <c r="F18" s="1044"/>
      <c r="G18" s="1045"/>
      <c r="H18" s="177"/>
      <c r="I18" s="1052">
        <f>I16+I17</f>
        <v>0</v>
      </c>
      <c r="J18" s="1052"/>
      <c r="K18" s="1052"/>
      <c r="L18" s="1052"/>
      <c r="M18" s="178" t="s">
        <v>107</v>
      </c>
      <c r="N18" s="218"/>
    </row>
    <row r="19" spans="1:14" ht="31.5" customHeight="1">
      <c r="A19" s="1082"/>
      <c r="B19" s="1037" t="s">
        <v>132</v>
      </c>
      <c r="C19" s="1030" t="s">
        <v>148</v>
      </c>
      <c r="D19" s="1031"/>
      <c r="E19" s="1031"/>
      <c r="F19" s="1032"/>
      <c r="G19" s="247" t="s">
        <v>143</v>
      </c>
      <c r="H19" s="239"/>
      <c r="I19" s="1087">
        <f>'換気'!H62</f>
        <v>0</v>
      </c>
      <c r="J19" s="1087"/>
      <c r="K19" s="1087"/>
      <c r="L19" s="1087"/>
      <c r="M19" s="248" t="s">
        <v>107</v>
      </c>
      <c r="N19" s="249" t="s">
        <v>168</v>
      </c>
    </row>
    <row r="20" spans="1:14" ht="31.5" customHeight="1">
      <c r="A20" s="1082"/>
      <c r="B20" s="1038"/>
      <c r="C20" s="1040" t="s">
        <v>421</v>
      </c>
      <c r="D20" s="1041"/>
      <c r="E20" s="1041"/>
      <c r="F20" s="1042"/>
      <c r="G20" s="243"/>
      <c r="H20" s="228" t="s">
        <v>144</v>
      </c>
      <c r="I20" s="1089">
        <f>IF(I19=0,IF('実施計画書（H25年基準）'!AC85="■",150000,0),150000)</f>
        <v>0</v>
      </c>
      <c r="J20" s="1089"/>
      <c r="K20" s="1089"/>
      <c r="L20" s="1089"/>
      <c r="M20" s="174" t="s">
        <v>107</v>
      </c>
      <c r="N20" s="176" t="s">
        <v>169</v>
      </c>
    </row>
    <row r="21" spans="1:14" ht="31.5" customHeight="1">
      <c r="A21" s="1082"/>
      <c r="B21" s="1039"/>
      <c r="C21" s="1043" t="s">
        <v>212</v>
      </c>
      <c r="D21" s="1044"/>
      <c r="E21" s="1044"/>
      <c r="F21" s="1044"/>
      <c r="G21" s="1044"/>
      <c r="H21" s="250"/>
      <c r="I21" s="1104">
        <f>I19-I20</f>
        <v>0</v>
      </c>
      <c r="J21" s="1104"/>
      <c r="K21" s="1104"/>
      <c r="L21" s="1104"/>
      <c r="M21" s="214" t="s">
        <v>107</v>
      </c>
      <c r="N21" s="275" t="s">
        <v>170</v>
      </c>
    </row>
    <row r="22" spans="1:14" ht="31.5" customHeight="1">
      <c r="A22" s="1082"/>
      <c r="B22" s="1095" t="s">
        <v>179</v>
      </c>
      <c r="C22" s="1096"/>
      <c r="D22" s="1096"/>
      <c r="E22" s="1096"/>
      <c r="F22" s="1097"/>
      <c r="G22" s="1090" t="s">
        <v>178</v>
      </c>
      <c r="H22" s="1091"/>
      <c r="I22" s="1091"/>
      <c r="J22" s="1091"/>
      <c r="K22" s="1091"/>
      <c r="L22" s="1091"/>
      <c r="M22" s="1092"/>
      <c r="N22" s="252"/>
    </row>
    <row r="23" spans="1:14" ht="31.5" customHeight="1">
      <c r="A23" s="1082"/>
      <c r="B23" s="1098"/>
      <c r="C23" s="1099"/>
      <c r="D23" s="1099"/>
      <c r="E23" s="1099"/>
      <c r="F23" s="1100"/>
      <c r="G23" s="1093">
        <f>IF(OR('実施計画書（H25年基準）'!AI263=1,'実施計画書（H25年基準）'!AI264=1,'実施計画書（H25年基準）'!AI265=1,'実施計画書（H25年基準）'!AI266=1,'実施計画書（H25年基準）'!AI267=1,'実施計画書（H25年基準）'!AI268=1,'実施計画書（H25年基準）'!AI269=1),3500,3000)</f>
        <v>3000</v>
      </c>
      <c r="H23" s="1094"/>
      <c r="I23" s="232" t="s">
        <v>163</v>
      </c>
      <c r="J23" s="232" t="s">
        <v>145</v>
      </c>
      <c r="K23" s="1036"/>
      <c r="L23" s="1036"/>
      <c r="M23" s="233" t="s">
        <v>135</v>
      </c>
      <c r="N23" s="251"/>
    </row>
    <row r="24" spans="1:14" ht="31.5" customHeight="1" thickBot="1">
      <c r="A24" s="1082"/>
      <c r="B24" s="1101"/>
      <c r="C24" s="1102"/>
      <c r="D24" s="1102"/>
      <c r="E24" s="1102"/>
      <c r="F24" s="1103"/>
      <c r="G24" s="253" t="s">
        <v>156</v>
      </c>
      <c r="H24" s="254"/>
      <c r="I24" s="1052">
        <f>ROUNDDOWN(G23*K23,0)</f>
        <v>0</v>
      </c>
      <c r="J24" s="1052"/>
      <c r="K24" s="1052"/>
      <c r="L24" s="1052"/>
      <c r="M24" s="178" t="s">
        <v>107</v>
      </c>
      <c r="N24" s="277"/>
    </row>
    <row r="25" spans="1:14" ht="31.5" customHeight="1" thickBot="1">
      <c r="A25" s="1083"/>
      <c r="B25" s="1016" t="s">
        <v>213</v>
      </c>
      <c r="C25" s="1017"/>
      <c r="D25" s="1017"/>
      <c r="E25" s="1017"/>
      <c r="F25" s="1017"/>
      <c r="G25" s="1017"/>
      <c r="H25" s="241"/>
      <c r="I25" s="1011">
        <f>I15+I18+I21+I24</f>
        <v>0</v>
      </c>
      <c r="J25" s="1011"/>
      <c r="K25" s="1011"/>
      <c r="L25" s="1011"/>
      <c r="M25" s="179" t="s">
        <v>107</v>
      </c>
      <c r="N25" s="180"/>
    </row>
    <row r="26" spans="1:14" ht="31.5" customHeight="1" thickBot="1">
      <c r="A26" s="1006" t="s">
        <v>214</v>
      </c>
      <c r="B26" s="1088" t="s">
        <v>189</v>
      </c>
      <c r="C26" s="1009"/>
      <c r="D26" s="1009"/>
      <c r="E26" s="1009"/>
      <c r="F26" s="1009"/>
      <c r="G26" s="227" t="s">
        <v>143</v>
      </c>
      <c r="H26" s="255"/>
      <c r="I26" s="1012">
        <f>プラスワン・システム!H50</f>
        <v>0</v>
      </c>
      <c r="J26" s="1012"/>
      <c r="K26" s="1012"/>
      <c r="L26" s="1012"/>
      <c r="M26" s="160" t="s">
        <v>107</v>
      </c>
      <c r="N26" s="276" t="s">
        <v>190</v>
      </c>
    </row>
    <row r="27" spans="1:14" ht="31.5" customHeight="1" thickBot="1">
      <c r="A27" s="1007"/>
      <c r="B27" s="1016" t="s">
        <v>215</v>
      </c>
      <c r="C27" s="1017"/>
      <c r="D27" s="1017"/>
      <c r="E27" s="1017"/>
      <c r="F27" s="1017"/>
      <c r="G27" s="1017"/>
      <c r="H27" s="241"/>
      <c r="I27" s="1011">
        <f>I26</f>
        <v>0</v>
      </c>
      <c r="J27" s="1011"/>
      <c r="K27" s="1011"/>
      <c r="L27" s="1011"/>
      <c r="M27" s="179" t="s">
        <v>107</v>
      </c>
      <c r="N27" s="224" t="s">
        <v>191</v>
      </c>
    </row>
    <row r="28" spans="1:14" ht="31.5" customHeight="1">
      <c r="A28" s="1028" t="s">
        <v>194</v>
      </c>
      <c r="B28" s="1013" t="s">
        <v>193</v>
      </c>
      <c r="C28" s="1014"/>
      <c r="D28" s="1014"/>
      <c r="E28" s="1014"/>
      <c r="F28" s="1015"/>
      <c r="G28" s="253" t="s">
        <v>156</v>
      </c>
      <c r="H28" s="254"/>
      <c r="I28" s="1005">
        <f>'その他-蓄電池システム'!H57</f>
        <v>0</v>
      </c>
      <c r="J28" s="1005"/>
      <c r="K28" s="1005"/>
      <c r="L28" s="1005"/>
      <c r="M28" s="178" t="s">
        <v>107</v>
      </c>
      <c r="N28" s="164" t="s">
        <v>195</v>
      </c>
    </row>
    <row r="29" spans="1:14" ht="31.5" customHeight="1">
      <c r="A29" s="1028"/>
      <c r="B29" s="1008" t="s">
        <v>160</v>
      </c>
      <c r="C29" s="1009"/>
      <c r="D29" s="632">
        <f>'その他①'!F2</f>
        <v>0</v>
      </c>
      <c r="E29" s="632"/>
      <c r="F29" s="163" t="s">
        <v>74</v>
      </c>
      <c r="G29" s="256" t="s">
        <v>143</v>
      </c>
      <c r="H29" s="257"/>
      <c r="I29" s="1010">
        <f>'その他①'!H52</f>
        <v>0</v>
      </c>
      <c r="J29" s="1010"/>
      <c r="K29" s="1010"/>
      <c r="L29" s="1010"/>
      <c r="M29" s="162" t="s">
        <v>107</v>
      </c>
      <c r="N29" s="220"/>
    </row>
    <row r="30" spans="1:14" ht="31.5" customHeight="1" thickBot="1">
      <c r="A30" s="1028"/>
      <c r="B30" s="1008" t="s">
        <v>164</v>
      </c>
      <c r="C30" s="1009"/>
      <c r="D30" s="632">
        <f>'その他②'!F2</f>
        <v>0</v>
      </c>
      <c r="E30" s="632"/>
      <c r="F30" s="163" t="s">
        <v>74</v>
      </c>
      <c r="G30" s="256" t="s">
        <v>143</v>
      </c>
      <c r="H30" s="257"/>
      <c r="I30" s="1010">
        <f>'その他②'!H52</f>
        <v>0</v>
      </c>
      <c r="J30" s="1010"/>
      <c r="K30" s="1010"/>
      <c r="L30" s="1010"/>
      <c r="M30" s="162" t="s">
        <v>107</v>
      </c>
      <c r="N30" s="164"/>
    </row>
    <row r="31" spans="1:14" ht="31.5" customHeight="1" thickBot="1">
      <c r="A31" s="1029"/>
      <c r="B31" s="1016" t="s">
        <v>216</v>
      </c>
      <c r="C31" s="1017"/>
      <c r="D31" s="1017"/>
      <c r="E31" s="1017"/>
      <c r="F31" s="1017"/>
      <c r="G31" s="1017"/>
      <c r="H31" s="241"/>
      <c r="I31" s="1027">
        <f>SUM(I28+I29+I30)</f>
        <v>0</v>
      </c>
      <c r="J31" s="1027"/>
      <c r="K31" s="1027"/>
      <c r="L31" s="1027"/>
      <c r="M31" s="179" t="s">
        <v>107</v>
      </c>
      <c r="N31" s="180"/>
    </row>
    <row r="32" spans="1:14" ht="31.5" customHeight="1">
      <c r="A32" s="1024" t="s">
        <v>217</v>
      </c>
      <c r="B32" s="1025"/>
      <c r="C32" s="1025"/>
      <c r="D32" s="1025"/>
      <c r="E32" s="1025"/>
      <c r="F32" s="1025"/>
      <c r="G32" s="1025"/>
      <c r="H32" s="255"/>
      <c r="I32" s="1026">
        <f>I12+I25+I27+I31</f>
        <v>0</v>
      </c>
      <c r="J32" s="1026"/>
      <c r="K32" s="1026"/>
      <c r="L32" s="1026"/>
      <c r="M32" s="175" t="s">
        <v>107</v>
      </c>
      <c r="N32" s="161"/>
    </row>
    <row r="33" spans="1:14" ht="31.5" customHeight="1" thickBot="1">
      <c r="A33" s="1021" t="s">
        <v>218</v>
      </c>
      <c r="B33" s="1022"/>
      <c r="C33" s="1022"/>
      <c r="D33" s="1022"/>
      <c r="E33" s="1022"/>
      <c r="F33" s="1022"/>
      <c r="G33" s="1022"/>
      <c r="H33" s="258"/>
      <c r="I33" s="1023">
        <f>ROUNDDOWN(I32/2,0)</f>
        <v>0</v>
      </c>
      <c r="J33" s="1023"/>
      <c r="K33" s="1023"/>
      <c r="L33" s="1023"/>
      <c r="M33" s="215" t="s">
        <v>107</v>
      </c>
      <c r="N33" s="216" t="s">
        <v>166</v>
      </c>
    </row>
    <row r="34" spans="1:14" ht="31.5" customHeight="1" thickBot="1">
      <c r="A34" s="1018" t="s">
        <v>219</v>
      </c>
      <c r="B34" s="1019"/>
      <c r="C34" s="1019"/>
      <c r="D34" s="1019"/>
      <c r="E34" s="1019"/>
      <c r="F34" s="1019"/>
      <c r="G34" s="1019"/>
      <c r="H34" s="259"/>
      <c r="I34" s="1020">
        <f>IF(I33&gt;3500000,3500000,I33)</f>
        <v>0</v>
      </c>
      <c r="J34" s="1020"/>
      <c r="K34" s="1020"/>
      <c r="L34" s="1020"/>
      <c r="M34" s="165" t="s">
        <v>107</v>
      </c>
      <c r="N34" s="166" t="s">
        <v>186</v>
      </c>
    </row>
    <row r="35" spans="7:12" s="1" customFormat="1" ht="25.5" customHeight="1">
      <c r="G35" s="167"/>
      <c r="H35" s="167"/>
      <c r="I35" s="168"/>
      <c r="J35" s="168"/>
      <c r="K35" s="168"/>
      <c r="L35" s="168"/>
    </row>
    <row r="46" ht="13.5">
      <c r="A46" s="19"/>
    </row>
  </sheetData>
  <sheetProtection password="FD89" sheet="1"/>
  <mergeCells count="64">
    <mergeCell ref="B26:F26"/>
    <mergeCell ref="I25:L25"/>
    <mergeCell ref="I20:L20"/>
    <mergeCell ref="I24:L24"/>
    <mergeCell ref="G22:M22"/>
    <mergeCell ref="G23:H23"/>
    <mergeCell ref="K23:L23"/>
    <mergeCell ref="B22:F24"/>
    <mergeCell ref="I21:L21"/>
    <mergeCell ref="C13:F13"/>
    <mergeCell ref="A13:A25"/>
    <mergeCell ref="I15:L15"/>
    <mergeCell ref="C21:G21"/>
    <mergeCell ref="I13:L13"/>
    <mergeCell ref="I14:L14"/>
    <mergeCell ref="C14:F14"/>
    <mergeCell ref="B13:B15"/>
    <mergeCell ref="B25:G25"/>
    <mergeCell ref="I19:L19"/>
    <mergeCell ref="A2:N2"/>
    <mergeCell ref="A7:F7"/>
    <mergeCell ref="G7:M7"/>
    <mergeCell ref="A8:A12"/>
    <mergeCell ref="G8:M8"/>
    <mergeCell ref="I10:L10"/>
    <mergeCell ref="I11:L11"/>
    <mergeCell ref="C11:F11"/>
    <mergeCell ref="B12:G12"/>
    <mergeCell ref="B16:B18"/>
    <mergeCell ref="C18:G18"/>
    <mergeCell ref="I18:L18"/>
    <mergeCell ref="C17:F17"/>
    <mergeCell ref="C16:F16"/>
    <mergeCell ref="I16:L16"/>
    <mergeCell ref="A28:A31"/>
    <mergeCell ref="C19:F19"/>
    <mergeCell ref="I17:L17"/>
    <mergeCell ref="G9:H9"/>
    <mergeCell ref="K9:L9"/>
    <mergeCell ref="I12:L12"/>
    <mergeCell ref="B19:B21"/>
    <mergeCell ref="C20:F20"/>
    <mergeCell ref="C15:G15"/>
    <mergeCell ref="C9:F9"/>
    <mergeCell ref="B27:G27"/>
    <mergeCell ref="A34:G34"/>
    <mergeCell ref="I34:L34"/>
    <mergeCell ref="A33:G33"/>
    <mergeCell ref="I33:L33"/>
    <mergeCell ref="I30:L30"/>
    <mergeCell ref="A32:G32"/>
    <mergeCell ref="I32:L32"/>
    <mergeCell ref="I31:L31"/>
    <mergeCell ref="B31:G31"/>
    <mergeCell ref="I28:L28"/>
    <mergeCell ref="A26:A27"/>
    <mergeCell ref="D29:E29"/>
    <mergeCell ref="B30:C30"/>
    <mergeCell ref="D30:E30"/>
    <mergeCell ref="I29:L29"/>
    <mergeCell ref="B29:C29"/>
    <mergeCell ref="I27:L27"/>
    <mergeCell ref="I26:L26"/>
    <mergeCell ref="B28:F28"/>
  </mergeCells>
  <dataValidations count="2">
    <dataValidation type="custom" allowBlank="1" showInputMessage="1" showErrorMessage="1" errorTitle="入力エラー" error="小数点は第二位まで、三位以下切り捨てで入力して下さい。" imeMode="disabled" sqref="G9:H9">
      <formula1>G9-ROUNDDOWN(G9,2)=0</formula1>
    </dataValidation>
    <dataValidation allowBlank="1" showInputMessage="1" showErrorMessage="1" imeMode="disabled" sqref="K9:L9 I10:L21 K23:L23 I24:L24 I25:L34"/>
  </dataValidations>
  <printOptions horizontalCentered="1"/>
  <pageMargins left="0.4724409448818898" right="0.4724409448818898" top="0.7086614173228347" bottom="0.4330708661417323" header="0.3937007874015748" footer="0.31496062992125984"/>
  <pageSetup horizontalDpi="600" verticalDpi="600" orientation="portrait" paperSize="9" scale="84" r:id="rId1"/>
  <headerFooter>
    <oddHeader>&amp;R&amp;"ＭＳ 明朝,標準"&amp;13定型様式２</oddHeader>
  </headerFooter>
  <ignoredErrors>
    <ignoredError sqref="I11 I13:I14 I16 I17:L18 I26 I28:L30 J20:L20 D29:D30" unlockedFormula="1"/>
  </ignoredErrors>
</worksheet>
</file>

<file path=xl/worksheets/sheet4.xml><?xml version="1.0" encoding="utf-8"?>
<worksheet xmlns="http://schemas.openxmlformats.org/spreadsheetml/2006/main" xmlns:r="http://schemas.openxmlformats.org/officeDocument/2006/relationships">
  <dimension ref="A1:N60"/>
  <sheetViews>
    <sheetView view="pageBreakPreview" zoomScale="75" zoomScaleNormal="90" zoomScaleSheetLayoutView="75" zoomScalePageLayoutView="0" workbookViewId="0" topLeftCell="A1">
      <selection activeCell="A1" sqref="A1"/>
    </sheetView>
  </sheetViews>
  <sheetFormatPr defaultColWidth="9.140625" defaultRowHeight="15"/>
  <cols>
    <col min="1" max="1" width="12.421875" style="2" customWidth="1"/>
    <col min="2" max="2" width="8.140625" style="2" bestFit="1" customWidth="1"/>
    <col min="3" max="4" width="20.421875" style="2" customWidth="1"/>
    <col min="5" max="5" width="7.421875" style="2" customWidth="1"/>
    <col min="6" max="6" width="6.8515625" style="2" customWidth="1"/>
    <col min="7" max="9" width="12.00390625" style="2" customWidth="1"/>
    <col min="10" max="10" width="13.421875" style="2" customWidth="1"/>
    <col min="11" max="12" width="9.00390625" style="2" customWidth="1"/>
    <col min="13" max="13" width="47.7109375" style="2" customWidth="1"/>
    <col min="14" max="16384" width="9.00390625" style="2" customWidth="1"/>
  </cols>
  <sheetData>
    <row r="1" spans="1:10" ht="18">
      <c r="A1" s="285"/>
      <c r="B1" s="1"/>
      <c r="C1" s="1"/>
      <c r="D1" s="1"/>
      <c r="E1" s="1"/>
      <c r="F1" s="1"/>
      <c r="G1" s="1"/>
      <c r="H1" s="1"/>
      <c r="I1" s="1"/>
      <c r="J1" s="172">
        <f>'実施計画書（H25年基準）'!AH1</f>
      </c>
    </row>
    <row r="2" spans="1:10" ht="21" customHeight="1">
      <c r="A2" s="1112" t="s">
        <v>605</v>
      </c>
      <c r="B2" s="1113"/>
      <c r="C2" s="1113"/>
      <c r="D2" s="1113"/>
      <c r="E2" s="1113"/>
      <c r="F2" s="1113"/>
      <c r="G2" s="1113"/>
      <c r="H2" s="1113"/>
      <c r="I2" s="1113"/>
      <c r="J2" s="1113"/>
    </row>
    <row r="3" spans="1:10" ht="15" customHeight="1">
      <c r="A3" s="3"/>
      <c r="B3" s="3"/>
      <c r="C3" s="3"/>
      <c r="D3" s="3"/>
      <c r="E3" s="3"/>
      <c r="F3" s="3"/>
      <c r="G3" s="3"/>
      <c r="H3" s="3"/>
      <c r="I3" s="3"/>
      <c r="J3" s="3"/>
    </row>
    <row r="4" spans="1:10" ht="14.25">
      <c r="A4" s="5" t="s">
        <v>24</v>
      </c>
      <c r="B4" s="6"/>
      <c r="C4" s="1"/>
      <c r="D4" s="1"/>
      <c r="E4" s="1"/>
      <c r="F4" s="1"/>
      <c r="G4" s="1"/>
      <c r="H4" s="1"/>
      <c r="I4" s="1"/>
      <c r="J4" s="7"/>
    </row>
    <row r="5" spans="1:10" ht="13.5">
      <c r="A5" s="8" t="s">
        <v>196</v>
      </c>
      <c r="B5" s="9"/>
      <c r="C5" s="1"/>
      <c r="D5" s="1"/>
      <c r="E5" s="1"/>
      <c r="F5" s="1"/>
      <c r="G5" s="1"/>
      <c r="H5" s="1"/>
      <c r="I5" s="1"/>
      <c r="J5" s="1"/>
    </row>
    <row r="6" spans="1:10" ht="14.25">
      <c r="A6" s="1"/>
      <c r="B6" s="6"/>
      <c r="C6" s="1"/>
      <c r="D6" s="1"/>
      <c r="E6" s="1"/>
      <c r="F6" s="1"/>
      <c r="G6" s="1"/>
      <c r="H6" s="1"/>
      <c r="I6" s="1"/>
      <c r="J6" s="7" t="s">
        <v>0</v>
      </c>
    </row>
    <row r="7" spans="1:10" ht="21" customHeight="1" thickBot="1">
      <c r="A7" s="10" t="s">
        <v>203</v>
      </c>
      <c r="B7" s="6"/>
      <c r="C7" s="1"/>
      <c r="D7" s="1"/>
      <c r="E7" s="1"/>
      <c r="F7" s="1"/>
      <c r="G7" s="1"/>
      <c r="H7" s="1"/>
      <c r="I7" s="1"/>
      <c r="J7" s="424" t="s">
        <v>202</v>
      </c>
    </row>
    <row r="8" spans="1:10" ht="37.5" customHeight="1">
      <c r="A8" s="195" t="s">
        <v>2</v>
      </c>
      <c r="B8" s="264" t="s">
        <v>3</v>
      </c>
      <c r="C8" s="262" t="s">
        <v>171</v>
      </c>
      <c r="D8" s="272" t="s">
        <v>4</v>
      </c>
      <c r="E8" s="264" t="s">
        <v>5</v>
      </c>
      <c r="F8" s="262" t="s">
        <v>6</v>
      </c>
      <c r="G8" s="263" t="s">
        <v>7</v>
      </c>
      <c r="H8" s="196" t="s">
        <v>22</v>
      </c>
      <c r="I8" s="204" t="s">
        <v>8</v>
      </c>
      <c r="J8" s="205" t="s">
        <v>9</v>
      </c>
    </row>
    <row r="9" spans="1:10" ht="18" customHeight="1">
      <c r="A9" s="1114" t="s">
        <v>35</v>
      </c>
      <c r="B9" s="425"/>
      <c r="C9" s="426"/>
      <c r="D9" s="427"/>
      <c r="E9" s="428"/>
      <c r="F9" s="429"/>
      <c r="G9" s="430"/>
      <c r="H9" s="431">
        <f>ROUNDDOWN(E9*G9,0)</f>
        <v>0</v>
      </c>
      <c r="I9" s="432"/>
      <c r="J9" s="433"/>
    </row>
    <row r="10" spans="1:10" ht="18" customHeight="1">
      <c r="A10" s="1115"/>
      <c r="B10" s="434"/>
      <c r="C10" s="435"/>
      <c r="D10" s="436"/>
      <c r="E10" s="437"/>
      <c r="F10" s="438"/>
      <c r="G10" s="439"/>
      <c r="H10" s="440">
        <f>ROUNDDOWN(E10*G10,0)</f>
        <v>0</v>
      </c>
      <c r="I10" s="441"/>
      <c r="J10" s="442"/>
    </row>
    <row r="11" spans="1:10" ht="18" customHeight="1">
      <c r="A11" s="1115"/>
      <c r="B11" s="434"/>
      <c r="C11" s="435"/>
      <c r="D11" s="436"/>
      <c r="E11" s="437"/>
      <c r="F11" s="438"/>
      <c r="G11" s="439"/>
      <c r="H11" s="440">
        <f aca="true" t="shared" si="0" ref="H11:H43">ROUNDDOWN(E11*G11,0)</f>
        <v>0</v>
      </c>
      <c r="I11" s="441"/>
      <c r="J11" s="442"/>
    </row>
    <row r="12" spans="1:14" ht="18" customHeight="1">
      <c r="A12" s="1115"/>
      <c r="B12" s="434"/>
      <c r="C12" s="435"/>
      <c r="D12" s="436"/>
      <c r="E12" s="437"/>
      <c r="F12" s="438"/>
      <c r="G12" s="439"/>
      <c r="H12" s="440">
        <f t="shared" si="0"/>
        <v>0</v>
      </c>
      <c r="I12" s="441"/>
      <c r="J12" s="442"/>
      <c r="N12" s="288"/>
    </row>
    <row r="13" spans="1:10" ht="18" customHeight="1">
      <c r="A13" s="1115"/>
      <c r="B13" s="434"/>
      <c r="C13" s="435"/>
      <c r="D13" s="436"/>
      <c r="E13" s="437"/>
      <c r="F13" s="438"/>
      <c r="G13" s="439"/>
      <c r="H13" s="440">
        <f t="shared" si="0"/>
        <v>0</v>
      </c>
      <c r="I13" s="441"/>
      <c r="J13" s="442"/>
    </row>
    <row r="14" spans="1:10" ht="18" customHeight="1">
      <c r="A14" s="1115"/>
      <c r="B14" s="434"/>
      <c r="C14" s="435"/>
      <c r="D14" s="436"/>
      <c r="E14" s="437"/>
      <c r="F14" s="438"/>
      <c r="G14" s="439"/>
      <c r="H14" s="440">
        <f t="shared" si="0"/>
        <v>0</v>
      </c>
      <c r="I14" s="441"/>
      <c r="J14" s="442"/>
    </row>
    <row r="15" spans="1:10" ht="18" customHeight="1">
      <c r="A15" s="1115"/>
      <c r="B15" s="434"/>
      <c r="C15" s="435"/>
      <c r="D15" s="436"/>
      <c r="E15" s="437"/>
      <c r="F15" s="438"/>
      <c r="G15" s="439"/>
      <c r="H15" s="440">
        <f t="shared" si="0"/>
        <v>0</v>
      </c>
      <c r="I15" s="441"/>
      <c r="J15" s="442"/>
    </row>
    <row r="16" spans="1:10" ht="18" customHeight="1">
      <c r="A16" s="1115"/>
      <c r="B16" s="434"/>
      <c r="C16" s="435"/>
      <c r="D16" s="436"/>
      <c r="E16" s="437"/>
      <c r="F16" s="438"/>
      <c r="G16" s="439"/>
      <c r="H16" s="440">
        <f t="shared" si="0"/>
        <v>0</v>
      </c>
      <c r="I16" s="441"/>
      <c r="J16" s="442"/>
    </row>
    <row r="17" spans="1:10" ht="18" customHeight="1">
      <c r="A17" s="1115"/>
      <c r="B17" s="434"/>
      <c r="C17" s="435"/>
      <c r="D17" s="436"/>
      <c r="E17" s="437"/>
      <c r="F17" s="438"/>
      <c r="G17" s="439"/>
      <c r="H17" s="440">
        <f t="shared" si="0"/>
        <v>0</v>
      </c>
      <c r="I17" s="441"/>
      <c r="J17" s="442"/>
    </row>
    <row r="18" spans="1:10" ht="18" customHeight="1">
      <c r="A18" s="1115"/>
      <c r="B18" s="434"/>
      <c r="C18" s="435"/>
      <c r="D18" s="436"/>
      <c r="E18" s="437"/>
      <c r="F18" s="438"/>
      <c r="G18" s="439"/>
      <c r="H18" s="440">
        <f t="shared" si="0"/>
        <v>0</v>
      </c>
      <c r="I18" s="441"/>
      <c r="J18" s="442"/>
    </row>
    <row r="19" spans="1:10" ht="18" customHeight="1">
      <c r="A19" s="1115"/>
      <c r="B19" s="434"/>
      <c r="C19" s="435"/>
      <c r="D19" s="436"/>
      <c r="E19" s="437"/>
      <c r="F19" s="438"/>
      <c r="G19" s="439"/>
      <c r="H19" s="440">
        <f t="shared" si="0"/>
        <v>0</v>
      </c>
      <c r="I19" s="441"/>
      <c r="J19" s="442"/>
    </row>
    <row r="20" spans="1:10" ht="18" customHeight="1">
      <c r="A20" s="1115"/>
      <c r="B20" s="434"/>
      <c r="C20" s="435"/>
      <c r="D20" s="436"/>
      <c r="E20" s="437"/>
      <c r="F20" s="438"/>
      <c r="G20" s="439"/>
      <c r="H20" s="440">
        <f t="shared" si="0"/>
        <v>0</v>
      </c>
      <c r="I20" s="441"/>
      <c r="J20" s="442"/>
    </row>
    <row r="21" spans="1:10" ht="18" customHeight="1">
      <c r="A21" s="1115"/>
      <c r="B21" s="434"/>
      <c r="C21" s="435"/>
      <c r="D21" s="436"/>
      <c r="E21" s="437"/>
      <c r="F21" s="438"/>
      <c r="G21" s="439"/>
      <c r="H21" s="440">
        <f t="shared" si="0"/>
        <v>0</v>
      </c>
      <c r="I21" s="441"/>
      <c r="J21" s="442"/>
    </row>
    <row r="22" spans="1:10" ht="18" customHeight="1">
      <c r="A22" s="1115"/>
      <c r="B22" s="434"/>
      <c r="C22" s="435"/>
      <c r="D22" s="436"/>
      <c r="E22" s="437"/>
      <c r="F22" s="438"/>
      <c r="G22" s="439"/>
      <c r="H22" s="440">
        <f t="shared" si="0"/>
        <v>0</v>
      </c>
      <c r="I22" s="441"/>
      <c r="J22" s="442"/>
    </row>
    <row r="23" spans="1:10" ht="18" customHeight="1">
      <c r="A23" s="1115"/>
      <c r="B23" s="434"/>
      <c r="C23" s="435"/>
      <c r="D23" s="436"/>
      <c r="E23" s="437"/>
      <c r="F23" s="438"/>
      <c r="G23" s="439"/>
      <c r="H23" s="440">
        <f t="shared" si="0"/>
        <v>0</v>
      </c>
      <c r="I23" s="441"/>
      <c r="J23" s="442"/>
    </row>
    <row r="24" spans="1:10" ht="18" customHeight="1">
      <c r="A24" s="1115"/>
      <c r="B24" s="434"/>
      <c r="C24" s="435"/>
      <c r="D24" s="436"/>
      <c r="E24" s="437"/>
      <c r="F24" s="438"/>
      <c r="G24" s="439"/>
      <c r="H24" s="440">
        <f t="shared" si="0"/>
        <v>0</v>
      </c>
      <c r="I24" s="441"/>
      <c r="J24" s="442"/>
    </row>
    <row r="25" spans="1:10" ht="18" customHeight="1">
      <c r="A25" s="1115"/>
      <c r="B25" s="434"/>
      <c r="C25" s="435"/>
      <c r="D25" s="436"/>
      <c r="E25" s="437"/>
      <c r="F25" s="438"/>
      <c r="G25" s="439"/>
      <c r="H25" s="440">
        <f t="shared" si="0"/>
        <v>0</v>
      </c>
      <c r="I25" s="441"/>
      <c r="J25" s="442"/>
    </row>
    <row r="26" spans="1:10" ht="18" customHeight="1">
      <c r="A26" s="1115"/>
      <c r="B26" s="434"/>
      <c r="C26" s="435"/>
      <c r="D26" s="436"/>
      <c r="E26" s="437"/>
      <c r="F26" s="438"/>
      <c r="G26" s="439"/>
      <c r="H26" s="440">
        <f t="shared" si="0"/>
        <v>0</v>
      </c>
      <c r="I26" s="441"/>
      <c r="J26" s="442"/>
    </row>
    <row r="27" spans="1:10" ht="18" customHeight="1">
      <c r="A27" s="1115"/>
      <c r="B27" s="434"/>
      <c r="C27" s="435"/>
      <c r="D27" s="436"/>
      <c r="E27" s="437"/>
      <c r="F27" s="438"/>
      <c r="G27" s="439"/>
      <c r="H27" s="440">
        <f t="shared" si="0"/>
        <v>0</v>
      </c>
      <c r="I27" s="441"/>
      <c r="J27" s="442"/>
    </row>
    <row r="28" spans="1:10" ht="18" customHeight="1">
      <c r="A28" s="1115"/>
      <c r="B28" s="434"/>
      <c r="C28" s="435"/>
      <c r="D28" s="436"/>
      <c r="E28" s="437"/>
      <c r="F28" s="438"/>
      <c r="G28" s="439"/>
      <c r="H28" s="440">
        <f t="shared" si="0"/>
        <v>0</v>
      </c>
      <c r="I28" s="441"/>
      <c r="J28" s="442"/>
    </row>
    <row r="29" spans="1:10" ht="18" customHeight="1">
      <c r="A29" s="1115"/>
      <c r="B29" s="434"/>
      <c r="C29" s="435"/>
      <c r="D29" s="436"/>
      <c r="E29" s="437"/>
      <c r="F29" s="438"/>
      <c r="G29" s="439"/>
      <c r="H29" s="440">
        <f t="shared" si="0"/>
        <v>0</v>
      </c>
      <c r="I29" s="441"/>
      <c r="J29" s="442"/>
    </row>
    <row r="30" spans="1:10" ht="18" customHeight="1">
      <c r="A30" s="1115"/>
      <c r="B30" s="434"/>
      <c r="C30" s="435"/>
      <c r="D30" s="436"/>
      <c r="E30" s="437"/>
      <c r="F30" s="438"/>
      <c r="G30" s="439"/>
      <c r="H30" s="440">
        <f t="shared" si="0"/>
        <v>0</v>
      </c>
      <c r="I30" s="441"/>
      <c r="J30" s="442"/>
    </row>
    <row r="31" spans="1:10" ht="18" customHeight="1">
      <c r="A31" s="1115"/>
      <c r="B31" s="434"/>
      <c r="C31" s="435"/>
      <c r="D31" s="436"/>
      <c r="E31" s="437"/>
      <c r="F31" s="438"/>
      <c r="G31" s="439"/>
      <c r="H31" s="440">
        <f t="shared" si="0"/>
        <v>0</v>
      </c>
      <c r="I31" s="441"/>
      <c r="J31" s="442"/>
    </row>
    <row r="32" spans="1:10" ht="18" customHeight="1">
      <c r="A32" s="1115"/>
      <c r="B32" s="434"/>
      <c r="C32" s="435"/>
      <c r="D32" s="436"/>
      <c r="E32" s="437"/>
      <c r="F32" s="438"/>
      <c r="G32" s="439"/>
      <c r="H32" s="440">
        <f t="shared" si="0"/>
        <v>0</v>
      </c>
      <c r="I32" s="441"/>
      <c r="J32" s="442"/>
    </row>
    <row r="33" spans="1:10" ht="18" customHeight="1">
      <c r="A33" s="1115"/>
      <c r="B33" s="434"/>
      <c r="C33" s="435"/>
      <c r="D33" s="436"/>
      <c r="E33" s="437"/>
      <c r="F33" s="438"/>
      <c r="G33" s="439"/>
      <c r="H33" s="440">
        <f t="shared" si="0"/>
        <v>0</v>
      </c>
      <c r="I33" s="441"/>
      <c r="J33" s="442"/>
    </row>
    <row r="34" spans="1:10" ht="18" customHeight="1">
      <c r="A34" s="1115"/>
      <c r="B34" s="434"/>
      <c r="C34" s="435"/>
      <c r="D34" s="436"/>
      <c r="E34" s="437"/>
      <c r="F34" s="438"/>
      <c r="G34" s="439"/>
      <c r="H34" s="440">
        <f t="shared" si="0"/>
        <v>0</v>
      </c>
      <c r="I34" s="441"/>
      <c r="J34" s="442"/>
    </row>
    <row r="35" spans="1:10" ht="18" customHeight="1">
      <c r="A35" s="1115"/>
      <c r="B35" s="434"/>
      <c r="C35" s="435"/>
      <c r="D35" s="436"/>
      <c r="E35" s="437"/>
      <c r="F35" s="438"/>
      <c r="G35" s="439"/>
      <c r="H35" s="440">
        <f t="shared" si="0"/>
        <v>0</v>
      </c>
      <c r="I35" s="441"/>
      <c r="J35" s="442"/>
    </row>
    <row r="36" spans="1:10" ht="18" customHeight="1">
      <c r="A36" s="1115"/>
      <c r="B36" s="434"/>
      <c r="C36" s="435"/>
      <c r="D36" s="436"/>
      <c r="E36" s="437"/>
      <c r="F36" s="438"/>
      <c r="G36" s="439"/>
      <c r="H36" s="440">
        <f t="shared" si="0"/>
        <v>0</v>
      </c>
      <c r="I36" s="441"/>
      <c r="J36" s="442"/>
    </row>
    <row r="37" spans="1:10" ht="18" customHeight="1">
      <c r="A37" s="1115"/>
      <c r="B37" s="434"/>
      <c r="C37" s="435"/>
      <c r="D37" s="436"/>
      <c r="E37" s="437"/>
      <c r="F37" s="438"/>
      <c r="G37" s="439"/>
      <c r="H37" s="440">
        <f t="shared" si="0"/>
        <v>0</v>
      </c>
      <c r="I37" s="441"/>
      <c r="J37" s="442"/>
    </row>
    <row r="38" spans="1:10" ht="18" customHeight="1">
      <c r="A38" s="1115"/>
      <c r="B38" s="434"/>
      <c r="C38" s="435"/>
      <c r="D38" s="436"/>
      <c r="E38" s="437"/>
      <c r="F38" s="438"/>
      <c r="G38" s="439"/>
      <c r="H38" s="440">
        <f t="shared" si="0"/>
        <v>0</v>
      </c>
      <c r="I38" s="441"/>
      <c r="J38" s="442"/>
    </row>
    <row r="39" spans="1:10" ht="18" customHeight="1">
      <c r="A39" s="1115"/>
      <c r="B39" s="434"/>
      <c r="C39" s="435"/>
      <c r="D39" s="436"/>
      <c r="E39" s="437"/>
      <c r="F39" s="438"/>
      <c r="G39" s="439"/>
      <c r="H39" s="440">
        <f t="shared" si="0"/>
        <v>0</v>
      </c>
      <c r="I39" s="441"/>
      <c r="J39" s="442"/>
    </row>
    <row r="40" spans="1:10" ht="18" customHeight="1">
      <c r="A40" s="1115"/>
      <c r="B40" s="434"/>
      <c r="C40" s="435"/>
      <c r="D40" s="436"/>
      <c r="E40" s="437"/>
      <c r="F40" s="438"/>
      <c r="G40" s="439"/>
      <c r="H40" s="440">
        <f t="shared" si="0"/>
        <v>0</v>
      </c>
      <c r="I40" s="443"/>
      <c r="J40" s="442"/>
    </row>
    <row r="41" spans="1:10" ht="18" customHeight="1">
      <c r="A41" s="1115"/>
      <c r="B41" s="434"/>
      <c r="C41" s="435"/>
      <c r="D41" s="436"/>
      <c r="E41" s="437"/>
      <c r="F41" s="438"/>
      <c r="G41" s="439"/>
      <c r="H41" s="440">
        <f t="shared" si="0"/>
        <v>0</v>
      </c>
      <c r="I41" s="443"/>
      <c r="J41" s="442"/>
    </row>
    <row r="42" spans="1:10" ht="18" customHeight="1">
      <c r="A42" s="1115"/>
      <c r="B42" s="434"/>
      <c r="C42" s="435"/>
      <c r="D42" s="436"/>
      <c r="E42" s="437"/>
      <c r="F42" s="438"/>
      <c r="G42" s="439"/>
      <c r="H42" s="440">
        <f t="shared" si="0"/>
        <v>0</v>
      </c>
      <c r="I42" s="443"/>
      <c r="J42" s="442"/>
    </row>
    <row r="43" spans="1:10" ht="18" customHeight="1">
      <c r="A43" s="1115"/>
      <c r="B43" s="444"/>
      <c r="C43" s="445"/>
      <c r="D43" s="446"/>
      <c r="E43" s="447"/>
      <c r="F43" s="448"/>
      <c r="G43" s="449"/>
      <c r="H43" s="450">
        <f t="shared" si="0"/>
        <v>0</v>
      </c>
      <c r="I43" s="451"/>
      <c r="J43" s="452"/>
    </row>
    <row r="44" spans="1:10" ht="20.25" customHeight="1">
      <c r="A44" s="1116" t="s">
        <v>606</v>
      </c>
      <c r="B44" s="1044"/>
      <c r="C44" s="1044"/>
      <c r="D44" s="1044"/>
      <c r="E44" s="1044"/>
      <c r="F44" s="1044"/>
      <c r="G44" s="1117"/>
      <c r="H44" s="41">
        <f>SUM(H9:H43)</f>
        <v>0</v>
      </c>
      <c r="I44" s="1043" t="s">
        <v>26</v>
      </c>
      <c r="J44" s="1118"/>
    </row>
    <row r="45" spans="1:10" ht="37.5" customHeight="1">
      <c r="A45" s="201" t="s">
        <v>2</v>
      </c>
      <c r="B45" s="1105" t="s">
        <v>11</v>
      </c>
      <c r="C45" s="1106"/>
      <c r="D45" s="1107"/>
      <c r="E45" s="269" t="s">
        <v>5</v>
      </c>
      <c r="F45" s="268" t="s">
        <v>6</v>
      </c>
      <c r="G45" s="266" t="s">
        <v>7</v>
      </c>
      <c r="H45" s="198" t="s">
        <v>22</v>
      </c>
      <c r="I45" s="1108" t="s">
        <v>9</v>
      </c>
      <c r="J45" s="1109"/>
    </row>
    <row r="46" spans="1:10" ht="18" customHeight="1">
      <c r="A46" s="1114" t="s">
        <v>204</v>
      </c>
      <c r="B46" s="1126"/>
      <c r="C46" s="1126"/>
      <c r="D46" s="1126"/>
      <c r="E46" s="453"/>
      <c r="F46" s="429"/>
      <c r="G46" s="430"/>
      <c r="H46" s="431">
        <f aca="true" t="shared" si="1" ref="H46:H57">ROUNDDOWN(E46*G46,0)</f>
        <v>0</v>
      </c>
      <c r="I46" s="1126"/>
      <c r="J46" s="1127"/>
    </row>
    <row r="47" spans="1:10" ht="18" customHeight="1">
      <c r="A47" s="1115"/>
      <c r="B47" s="1110"/>
      <c r="C47" s="1110"/>
      <c r="D47" s="1110"/>
      <c r="E47" s="454"/>
      <c r="F47" s="438"/>
      <c r="G47" s="439"/>
      <c r="H47" s="440">
        <f t="shared" si="1"/>
        <v>0</v>
      </c>
      <c r="I47" s="1110"/>
      <c r="J47" s="1111"/>
    </row>
    <row r="48" spans="1:10" ht="18" customHeight="1">
      <c r="A48" s="1115"/>
      <c r="B48" s="1110"/>
      <c r="C48" s="1110"/>
      <c r="D48" s="1110"/>
      <c r="E48" s="454"/>
      <c r="F48" s="438"/>
      <c r="G48" s="439"/>
      <c r="H48" s="440">
        <f t="shared" si="1"/>
        <v>0</v>
      </c>
      <c r="I48" s="1110"/>
      <c r="J48" s="1111"/>
    </row>
    <row r="49" spans="1:10" ht="18" customHeight="1">
      <c r="A49" s="1115"/>
      <c r="B49" s="1110"/>
      <c r="C49" s="1110"/>
      <c r="D49" s="1110"/>
      <c r="E49" s="454"/>
      <c r="F49" s="438"/>
      <c r="G49" s="439"/>
      <c r="H49" s="440">
        <f t="shared" si="1"/>
        <v>0</v>
      </c>
      <c r="I49" s="1110"/>
      <c r="J49" s="1111"/>
    </row>
    <row r="50" spans="1:10" ht="18" customHeight="1">
      <c r="A50" s="1115"/>
      <c r="B50" s="1110"/>
      <c r="C50" s="1110"/>
      <c r="D50" s="1110"/>
      <c r="E50" s="454"/>
      <c r="F50" s="438"/>
      <c r="G50" s="439"/>
      <c r="H50" s="440">
        <f t="shared" si="1"/>
        <v>0</v>
      </c>
      <c r="I50" s="1110"/>
      <c r="J50" s="1111"/>
    </row>
    <row r="51" spans="1:10" ht="18" customHeight="1">
      <c r="A51" s="1115"/>
      <c r="B51" s="1110"/>
      <c r="C51" s="1110"/>
      <c r="D51" s="1110"/>
      <c r="E51" s="454"/>
      <c r="F51" s="438"/>
      <c r="G51" s="439"/>
      <c r="H51" s="440">
        <f t="shared" si="1"/>
        <v>0</v>
      </c>
      <c r="I51" s="1110"/>
      <c r="J51" s="1111"/>
    </row>
    <row r="52" spans="1:10" ht="18" customHeight="1">
      <c r="A52" s="1115"/>
      <c r="B52" s="1110"/>
      <c r="C52" s="1110"/>
      <c r="D52" s="1110"/>
      <c r="E52" s="454"/>
      <c r="F52" s="438"/>
      <c r="G52" s="439"/>
      <c r="H52" s="440">
        <f t="shared" si="1"/>
        <v>0</v>
      </c>
      <c r="I52" s="1110"/>
      <c r="J52" s="1111"/>
    </row>
    <row r="53" spans="1:10" ht="18" customHeight="1">
      <c r="A53" s="1115"/>
      <c r="B53" s="1110"/>
      <c r="C53" s="1110"/>
      <c r="D53" s="1110"/>
      <c r="E53" s="454"/>
      <c r="F53" s="438"/>
      <c r="G53" s="439"/>
      <c r="H53" s="440">
        <f t="shared" si="1"/>
        <v>0</v>
      </c>
      <c r="I53" s="1110"/>
      <c r="J53" s="1111"/>
    </row>
    <row r="54" spans="1:10" ht="18" customHeight="1">
      <c r="A54" s="1115"/>
      <c r="B54" s="1110"/>
      <c r="C54" s="1110"/>
      <c r="D54" s="1110"/>
      <c r="E54" s="454"/>
      <c r="F54" s="438"/>
      <c r="G54" s="439"/>
      <c r="H54" s="440">
        <f t="shared" si="1"/>
        <v>0</v>
      </c>
      <c r="I54" s="1110"/>
      <c r="J54" s="1111"/>
    </row>
    <row r="55" spans="1:10" ht="18" customHeight="1">
      <c r="A55" s="1115"/>
      <c r="B55" s="1110"/>
      <c r="C55" s="1110"/>
      <c r="D55" s="1110"/>
      <c r="E55" s="454"/>
      <c r="F55" s="438"/>
      <c r="G55" s="439"/>
      <c r="H55" s="440">
        <f t="shared" si="1"/>
        <v>0</v>
      </c>
      <c r="I55" s="1110"/>
      <c r="J55" s="1111"/>
    </row>
    <row r="56" spans="1:10" ht="18" customHeight="1">
      <c r="A56" s="1115"/>
      <c r="B56" s="1110"/>
      <c r="C56" s="1110"/>
      <c r="D56" s="1110"/>
      <c r="E56" s="454"/>
      <c r="F56" s="438"/>
      <c r="G56" s="439"/>
      <c r="H56" s="440">
        <f t="shared" si="1"/>
        <v>0</v>
      </c>
      <c r="I56" s="1110"/>
      <c r="J56" s="1111"/>
    </row>
    <row r="57" spans="1:10" ht="18" customHeight="1">
      <c r="A57" s="1125"/>
      <c r="B57" s="1128"/>
      <c r="C57" s="1128"/>
      <c r="D57" s="1128"/>
      <c r="E57" s="447"/>
      <c r="F57" s="448"/>
      <c r="G57" s="449"/>
      <c r="H57" s="450">
        <f t="shared" si="1"/>
        <v>0</v>
      </c>
      <c r="I57" s="1128"/>
      <c r="J57" s="1129"/>
    </row>
    <row r="58" spans="1:10" ht="20.25" customHeight="1" thickBot="1">
      <c r="A58" s="1130" t="s">
        <v>15</v>
      </c>
      <c r="B58" s="1131"/>
      <c r="C58" s="1131"/>
      <c r="D58" s="1131"/>
      <c r="E58" s="1131"/>
      <c r="F58" s="1131"/>
      <c r="G58" s="1132"/>
      <c r="H58" s="42">
        <f>SUM(H46:H57)</f>
        <v>0</v>
      </c>
      <c r="I58" s="1133" t="s">
        <v>26</v>
      </c>
      <c r="J58" s="1134"/>
    </row>
    <row r="59" spans="1:10" ht="27" customHeight="1" thickBot="1">
      <c r="A59" s="1119" t="s">
        <v>607</v>
      </c>
      <c r="B59" s="1120"/>
      <c r="C59" s="1121"/>
      <c r="D59" s="1121"/>
      <c r="E59" s="1121"/>
      <c r="F59" s="1121"/>
      <c r="G59" s="1122"/>
      <c r="H59" s="203">
        <f>H44+H58</f>
        <v>0</v>
      </c>
      <c r="I59" s="1123" t="s">
        <v>16</v>
      </c>
      <c r="J59" s="1124"/>
    </row>
    <row r="60" spans="1:10" ht="13.5">
      <c r="A60" s="14" t="s">
        <v>19</v>
      </c>
      <c r="B60" s="12"/>
      <c r="C60" s="12"/>
      <c r="D60" s="12"/>
      <c r="E60" s="12"/>
      <c r="F60" s="12"/>
      <c r="G60" s="12"/>
      <c r="H60" s="13"/>
      <c r="I60" s="13"/>
      <c r="J60" s="13"/>
    </row>
  </sheetData>
  <sheetProtection/>
  <mergeCells count="35">
    <mergeCell ref="A59:G59"/>
    <mergeCell ref="I59:J59"/>
    <mergeCell ref="A46:A57"/>
    <mergeCell ref="B46:D46"/>
    <mergeCell ref="I46:J46"/>
    <mergeCell ref="B47:D47"/>
    <mergeCell ref="B57:D57"/>
    <mergeCell ref="I57:J57"/>
    <mergeCell ref="A58:G58"/>
    <mergeCell ref="I58:J58"/>
    <mergeCell ref="B55:D55"/>
    <mergeCell ref="I55:J55"/>
    <mergeCell ref="B56:D56"/>
    <mergeCell ref="I56:J56"/>
    <mergeCell ref="B53:D53"/>
    <mergeCell ref="I53:J53"/>
    <mergeCell ref="B54:D54"/>
    <mergeCell ref="I54:J54"/>
    <mergeCell ref="B51:D51"/>
    <mergeCell ref="I51:J51"/>
    <mergeCell ref="B52:D52"/>
    <mergeCell ref="I52:J52"/>
    <mergeCell ref="B49:D49"/>
    <mergeCell ref="I49:J49"/>
    <mergeCell ref="B50:D50"/>
    <mergeCell ref="I50:J50"/>
    <mergeCell ref="B45:D45"/>
    <mergeCell ref="I45:J45"/>
    <mergeCell ref="I47:J47"/>
    <mergeCell ref="B48:D48"/>
    <mergeCell ref="I48:J48"/>
    <mergeCell ref="A2:J2"/>
    <mergeCell ref="A9:A43"/>
    <mergeCell ref="A44:G44"/>
    <mergeCell ref="I44:J44"/>
  </mergeCells>
  <dataValidations count="1">
    <dataValidation allowBlank="1" showInputMessage="1" showErrorMessage="1" imeMode="disabled" sqref="E9:E43 G9:G43 H9:H44 E46:E57 G46:G57 H46:H59"/>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43 H46:H57" unlockedFormula="1"/>
  </ignoredErrors>
</worksheet>
</file>

<file path=xl/worksheets/sheet5.xml><?xml version="1.0" encoding="utf-8"?>
<worksheet xmlns="http://schemas.openxmlformats.org/spreadsheetml/2006/main" xmlns:r="http://schemas.openxmlformats.org/officeDocument/2006/relationships">
  <dimension ref="A1:N57"/>
  <sheetViews>
    <sheetView view="pageBreakPreview" zoomScale="85" zoomScaleNormal="90" zoomScaleSheetLayoutView="85" zoomScalePageLayoutView="0" workbookViewId="0" topLeftCell="A1">
      <selection activeCell="A1" sqref="A1"/>
    </sheetView>
  </sheetViews>
  <sheetFormatPr defaultColWidth="9.140625" defaultRowHeight="15"/>
  <cols>
    <col min="1" max="1" width="12.421875" style="19" customWidth="1"/>
    <col min="2" max="3" width="7.57421875" style="19" customWidth="1"/>
    <col min="4" max="5" width="18.57421875" style="19" customWidth="1"/>
    <col min="6" max="6" width="7.421875" style="19" customWidth="1"/>
    <col min="7" max="7" width="6.8515625" style="19" customWidth="1"/>
    <col min="8" max="10" width="12.28125" style="19" customWidth="1"/>
    <col min="11" max="11" width="13.421875" style="19" customWidth="1"/>
    <col min="12" max="13" width="9.00390625" style="19" customWidth="1"/>
    <col min="14" max="14" width="47.7109375" style="19" customWidth="1"/>
    <col min="15" max="16384" width="9.00390625" style="19" customWidth="1"/>
  </cols>
  <sheetData>
    <row r="1" spans="1:11" ht="18" customHeight="1">
      <c r="A1" s="18"/>
      <c r="B1" s="18"/>
      <c r="C1" s="20"/>
      <c r="D1" s="20"/>
      <c r="E1" s="20"/>
      <c r="F1" s="20"/>
      <c r="G1" s="20"/>
      <c r="H1" s="20"/>
      <c r="I1" s="20"/>
      <c r="J1" s="20"/>
      <c r="K1" s="173">
        <f>'実施計画書（H25年基準）'!AH1</f>
      </c>
    </row>
    <row r="2" spans="1:11" ht="21">
      <c r="A2" s="1165" t="s">
        <v>41</v>
      </c>
      <c r="B2" s="1165"/>
      <c r="C2" s="1165"/>
      <c r="D2" s="1166"/>
      <c r="E2" s="1166"/>
      <c r="F2" s="1166"/>
      <c r="G2" s="1166"/>
      <c r="H2" s="1166"/>
      <c r="I2" s="1166"/>
      <c r="J2" s="1166"/>
      <c r="K2" s="1166"/>
    </row>
    <row r="3" spans="1:11" ht="15" customHeight="1">
      <c r="A3" s="15"/>
      <c r="B3" s="15"/>
      <c r="C3" s="21"/>
      <c r="D3" s="22"/>
      <c r="E3" s="22"/>
      <c r="F3" s="22"/>
      <c r="G3" s="22"/>
      <c r="H3" s="22"/>
      <c r="I3" s="22"/>
      <c r="J3" s="22"/>
      <c r="K3" s="22"/>
    </row>
    <row r="4" spans="1:11" ht="13.5" customHeight="1">
      <c r="A4" s="5" t="s">
        <v>24</v>
      </c>
      <c r="B4" s="5"/>
      <c r="C4" s="21"/>
      <c r="D4" s="22"/>
      <c r="E4" s="22"/>
      <c r="F4" s="22"/>
      <c r="G4" s="22"/>
      <c r="H4" s="22"/>
      <c r="I4" s="22"/>
      <c r="J4" s="22"/>
      <c r="K4" s="22"/>
    </row>
    <row r="5" spans="1:11" ht="13.5" customHeight="1">
      <c r="A5" s="8" t="s">
        <v>196</v>
      </c>
      <c r="B5" s="8"/>
      <c r="C5" s="21"/>
      <c r="D5" s="22"/>
      <c r="E5" s="22"/>
      <c r="F5" s="22"/>
      <c r="G5" s="22"/>
      <c r="H5" s="22"/>
      <c r="I5" s="22"/>
      <c r="J5" s="22"/>
      <c r="K5" s="22"/>
    </row>
    <row r="6" spans="1:11" ht="14.25">
      <c r="A6" s="20"/>
      <c r="B6" s="20"/>
      <c r="C6" s="28"/>
      <c r="D6" s="20"/>
      <c r="E6" s="20"/>
      <c r="F6" s="20"/>
      <c r="G6" s="20"/>
      <c r="H6" s="20"/>
      <c r="I6" s="20"/>
      <c r="J6" s="20"/>
      <c r="K6" s="29" t="s">
        <v>0</v>
      </c>
    </row>
    <row r="7" spans="1:11" ht="23.25" customHeight="1" thickBot="1">
      <c r="A7" s="30" t="s">
        <v>1</v>
      </c>
      <c r="B7" s="30"/>
      <c r="C7" s="28"/>
      <c r="D7" s="20"/>
      <c r="E7" s="20"/>
      <c r="F7" s="20"/>
      <c r="G7" s="20"/>
      <c r="H7" s="20"/>
      <c r="I7" s="20"/>
      <c r="J7" s="20"/>
      <c r="K7" s="455" t="s">
        <v>28</v>
      </c>
    </row>
    <row r="8" spans="1:11" ht="37.5" customHeight="1">
      <c r="A8" s="195" t="s">
        <v>2</v>
      </c>
      <c r="B8" s="260" t="s">
        <v>29</v>
      </c>
      <c r="C8" s="261" t="s">
        <v>3</v>
      </c>
      <c r="D8" s="262" t="s">
        <v>171</v>
      </c>
      <c r="E8" s="263" t="s">
        <v>4</v>
      </c>
      <c r="F8" s="264" t="s">
        <v>5</v>
      </c>
      <c r="G8" s="262" t="s">
        <v>6</v>
      </c>
      <c r="H8" s="263" t="s">
        <v>50</v>
      </c>
      <c r="I8" s="196" t="s">
        <v>21</v>
      </c>
      <c r="J8" s="1173" t="s">
        <v>9</v>
      </c>
      <c r="K8" s="1174"/>
    </row>
    <row r="9" spans="1:11" ht="18" customHeight="1">
      <c r="A9" s="1114" t="s">
        <v>57</v>
      </c>
      <c r="B9" s="425"/>
      <c r="C9" s="429"/>
      <c r="D9" s="426"/>
      <c r="E9" s="427"/>
      <c r="F9" s="453"/>
      <c r="G9" s="429"/>
      <c r="H9" s="430"/>
      <c r="I9" s="431">
        <f aca="true" t="shared" si="0" ref="I9:I18">ROUNDDOWN(F9*H9,0)</f>
        <v>0</v>
      </c>
      <c r="J9" s="1154"/>
      <c r="K9" s="1155"/>
    </row>
    <row r="10" spans="1:11" ht="18" customHeight="1">
      <c r="A10" s="1172"/>
      <c r="B10" s="434"/>
      <c r="C10" s="438"/>
      <c r="D10" s="435"/>
      <c r="E10" s="436"/>
      <c r="F10" s="454"/>
      <c r="G10" s="438"/>
      <c r="H10" s="439"/>
      <c r="I10" s="440">
        <f t="shared" si="0"/>
        <v>0</v>
      </c>
      <c r="J10" s="1141"/>
      <c r="K10" s="1142"/>
    </row>
    <row r="11" spans="1:11" ht="18" customHeight="1">
      <c r="A11" s="1115"/>
      <c r="B11" s="434"/>
      <c r="C11" s="438"/>
      <c r="D11" s="435"/>
      <c r="E11" s="436"/>
      <c r="F11" s="454"/>
      <c r="G11" s="438"/>
      <c r="H11" s="439"/>
      <c r="I11" s="440">
        <f t="shared" si="0"/>
        <v>0</v>
      </c>
      <c r="J11" s="1141"/>
      <c r="K11" s="1142"/>
    </row>
    <row r="12" spans="1:14" ht="18" customHeight="1">
      <c r="A12" s="1115"/>
      <c r="B12" s="434"/>
      <c r="C12" s="438"/>
      <c r="D12" s="435"/>
      <c r="E12" s="436"/>
      <c r="F12" s="454"/>
      <c r="G12" s="438"/>
      <c r="H12" s="439"/>
      <c r="I12" s="440">
        <f t="shared" si="0"/>
        <v>0</v>
      </c>
      <c r="J12" s="1141"/>
      <c r="K12" s="1142"/>
      <c r="N12" s="287"/>
    </row>
    <row r="13" spans="1:11" ht="18" customHeight="1">
      <c r="A13" s="1115"/>
      <c r="B13" s="434"/>
      <c r="C13" s="438"/>
      <c r="D13" s="435"/>
      <c r="E13" s="436"/>
      <c r="F13" s="454"/>
      <c r="G13" s="438"/>
      <c r="H13" s="439"/>
      <c r="I13" s="440">
        <f t="shared" si="0"/>
        <v>0</v>
      </c>
      <c r="J13" s="1141"/>
      <c r="K13" s="1142"/>
    </row>
    <row r="14" spans="1:11" ht="18" customHeight="1">
      <c r="A14" s="1115"/>
      <c r="B14" s="434"/>
      <c r="C14" s="438"/>
      <c r="D14" s="435"/>
      <c r="E14" s="436"/>
      <c r="F14" s="454"/>
      <c r="G14" s="438"/>
      <c r="H14" s="439"/>
      <c r="I14" s="440">
        <f t="shared" si="0"/>
        <v>0</v>
      </c>
      <c r="J14" s="1141"/>
      <c r="K14" s="1142"/>
    </row>
    <row r="15" spans="1:11" ht="18" customHeight="1">
      <c r="A15" s="1115"/>
      <c r="B15" s="434"/>
      <c r="C15" s="438"/>
      <c r="D15" s="435"/>
      <c r="E15" s="436"/>
      <c r="F15" s="454"/>
      <c r="G15" s="438"/>
      <c r="H15" s="439"/>
      <c r="I15" s="440">
        <f t="shared" si="0"/>
        <v>0</v>
      </c>
      <c r="J15" s="1141"/>
      <c r="K15" s="1142"/>
    </row>
    <row r="16" spans="1:11" ht="18" customHeight="1">
      <c r="A16" s="1115"/>
      <c r="B16" s="434"/>
      <c r="C16" s="438"/>
      <c r="D16" s="435"/>
      <c r="E16" s="436"/>
      <c r="F16" s="454"/>
      <c r="G16" s="438"/>
      <c r="H16" s="439"/>
      <c r="I16" s="440">
        <f t="shared" si="0"/>
        <v>0</v>
      </c>
      <c r="J16" s="1141"/>
      <c r="K16" s="1142"/>
    </row>
    <row r="17" spans="1:11" ht="18" customHeight="1">
      <c r="A17" s="1115"/>
      <c r="B17" s="434"/>
      <c r="C17" s="438"/>
      <c r="D17" s="435"/>
      <c r="E17" s="436"/>
      <c r="F17" s="454"/>
      <c r="G17" s="438"/>
      <c r="H17" s="439"/>
      <c r="I17" s="440">
        <f t="shared" si="0"/>
        <v>0</v>
      </c>
      <c r="J17" s="1141"/>
      <c r="K17" s="1142"/>
    </row>
    <row r="18" spans="1:11" ht="18" customHeight="1">
      <c r="A18" s="1115"/>
      <c r="B18" s="444"/>
      <c r="C18" s="448"/>
      <c r="D18" s="445"/>
      <c r="E18" s="446"/>
      <c r="F18" s="456"/>
      <c r="G18" s="448"/>
      <c r="H18" s="449"/>
      <c r="I18" s="450">
        <f t="shared" si="0"/>
        <v>0</v>
      </c>
      <c r="J18" s="1138"/>
      <c r="K18" s="1144"/>
    </row>
    <row r="19" spans="1:11" ht="24.75" customHeight="1">
      <c r="A19" s="1116" t="s">
        <v>34</v>
      </c>
      <c r="B19" s="1044"/>
      <c r="C19" s="1044"/>
      <c r="D19" s="1044"/>
      <c r="E19" s="1044"/>
      <c r="F19" s="1044"/>
      <c r="G19" s="1044"/>
      <c r="H19" s="1117"/>
      <c r="I19" s="41">
        <f>SUM(I9:I18)</f>
        <v>0</v>
      </c>
      <c r="J19" s="1043" t="s">
        <v>26</v>
      </c>
      <c r="K19" s="1118"/>
    </row>
    <row r="20" spans="1:11" ht="37.5" customHeight="1">
      <c r="A20" s="197" t="s">
        <v>2</v>
      </c>
      <c r="B20" s="265" t="s">
        <v>29</v>
      </c>
      <c r="C20" s="267" t="s">
        <v>3</v>
      </c>
      <c r="D20" s="268" t="s">
        <v>171</v>
      </c>
      <c r="E20" s="266" t="s">
        <v>4</v>
      </c>
      <c r="F20" s="269" t="s">
        <v>5</v>
      </c>
      <c r="G20" s="268" t="s">
        <v>6</v>
      </c>
      <c r="H20" s="266" t="s">
        <v>51</v>
      </c>
      <c r="I20" s="198" t="s">
        <v>21</v>
      </c>
      <c r="J20" s="199" t="s">
        <v>8</v>
      </c>
      <c r="K20" s="200" t="s">
        <v>56</v>
      </c>
    </row>
    <row r="21" spans="1:11" ht="18" customHeight="1">
      <c r="A21" s="1114" t="s">
        <v>58</v>
      </c>
      <c r="B21" s="457"/>
      <c r="C21" s="458"/>
      <c r="D21" s="459"/>
      <c r="E21" s="460"/>
      <c r="F21" s="461"/>
      <c r="G21" s="458"/>
      <c r="H21" s="462"/>
      <c r="I21" s="431">
        <f aca="true" t="shared" si="1" ref="I21:I27">ROUNDDOWN(F21*H21,0)</f>
        <v>0</v>
      </c>
      <c r="J21" s="463"/>
      <c r="K21" s="433"/>
    </row>
    <row r="22" spans="1:11" ht="18" customHeight="1">
      <c r="A22" s="1115"/>
      <c r="B22" s="434"/>
      <c r="C22" s="438"/>
      <c r="D22" s="435"/>
      <c r="E22" s="436"/>
      <c r="F22" s="454"/>
      <c r="G22" s="438"/>
      <c r="H22" s="439"/>
      <c r="I22" s="440">
        <f t="shared" si="1"/>
        <v>0</v>
      </c>
      <c r="J22" s="464"/>
      <c r="K22" s="442"/>
    </row>
    <row r="23" spans="1:11" ht="18" customHeight="1">
      <c r="A23" s="1115"/>
      <c r="B23" s="434"/>
      <c r="C23" s="438"/>
      <c r="D23" s="435"/>
      <c r="E23" s="436"/>
      <c r="F23" s="454"/>
      <c r="G23" s="438"/>
      <c r="H23" s="439"/>
      <c r="I23" s="440">
        <f t="shared" si="1"/>
        <v>0</v>
      </c>
      <c r="J23" s="464"/>
      <c r="K23" s="442"/>
    </row>
    <row r="24" spans="1:11" ht="18" customHeight="1">
      <c r="A24" s="1115"/>
      <c r="B24" s="434"/>
      <c r="C24" s="438"/>
      <c r="D24" s="435"/>
      <c r="E24" s="436"/>
      <c r="F24" s="454"/>
      <c r="G24" s="438"/>
      <c r="H24" s="439"/>
      <c r="I24" s="440">
        <f t="shared" si="1"/>
        <v>0</v>
      </c>
      <c r="J24" s="464"/>
      <c r="K24" s="442"/>
    </row>
    <row r="25" spans="1:14" ht="18" customHeight="1">
      <c r="A25" s="1115"/>
      <c r="B25" s="434"/>
      <c r="C25" s="438"/>
      <c r="D25" s="435"/>
      <c r="E25" s="436"/>
      <c r="F25" s="454"/>
      <c r="G25" s="438"/>
      <c r="H25" s="439"/>
      <c r="I25" s="440">
        <f t="shared" si="1"/>
        <v>0</v>
      </c>
      <c r="J25" s="464"/>
      <c r="K25" s="442"/>
      <c r="N25" s="222"/>
    </row>
    <row r="26" spans="1:11" ht="18" customHeight="1">
      <c r="A26" s="1115"/>
      <c r="B26" s="434"/>
      <c r="C26" s="438"/>
      <c r="D26" s="435"/>
      <c r="E26" s="436"/>
      <c r="F26" s="454"/>
      <c r="G26" s="438"/>
      <c r="H26" s="439"/>
      <c r="I26" s="440">
        <f t="shared" si="1"/>
        <v>0</v>
      </c>
      <c r="J26" s="464"/>
      <c r="K26" s="442"/>
    </row>
    <row r="27" spans="1:14" ht="18" customHeight="1">
      <c r="A27" s="1125"/>
      <c r="B27" s="444"/>
      <c r="C27" s="448"/>
      <c r="D27" s="445"/>
      <c r="E27" s="446"/>
      <c r="F27" s="456"/>
      <c r="G27" s="448"/>
      <c r="H27" s="449"/>
      <c r="I27" s="450">
        <f t="shared" si="1"/>
        <v>0</v>
      </c>
      <c r="J27" s="465"/>
      <c r="K27" s="452"/>
      <c r="N27" s="223"/>
    </row>
    <row r="28" spans="1:14" ht="24.75" customHeight="1">
      <c r="A28" s="1167" t="s">
        <v>34</v>
      </c>
      <c r="B28" s="1168"/>
      <c r="C28" s="1168"/>
      <c r="D28" s="1168"/>
      <c r="E28" s="1168"/>
      <c r="F28" s="1168"/>
      <c r="G28" s="1168"/>
      <c r="H28" s="1169"/>
      <c r="I28" s="46">
        <f>SUM(I21:I27)</f>
        <v>0</v>
      </c>
      <c r="J28" s="1170" t="s">
        <v>423</v>
      </c>
      <c r="K28" s="1171"/>
      <c r="N28" s="223"/>
    </row>
    <row r="29" spans="1:11" ht="37.5" customHeight="1">
      <c r="A29" s="388" t="s">
        <v>2</v>
      </c>
      <c r="B29" s="1105" t="s">
        <v>11</v>
      </c>
      <c r="C29" s="1106"/>
      <c r="D29" s="1106"/>
      <c r="E29" s="1107"/>
      <c r="F29" s="269" t="s">
        <v>5</v>
      </c>
      <c r="G29" s="268" t="s">
        <v>6</v>
      </c>
      <c r="H29" s="266" t="s">
        <v>7</v>
      </c>
      <c r="I29" s="198" t="s">
        <v>22</v>
      </c>
      <c r="J29" s="1105" t="s">
        <v>9</v>
      </c>
      <c r="K29" s="1175"/>
    </row>
    <row r="30" spans="1:12" ht="18" customHeight="1">
      <c r="A30" s="1152" t="s">
        <v>221</v>
      </c>
      <c r="B30" s="1154"/>
      <c r="C30" s="1156"/>
      <c r="D30" s="1156"/>
      <c r="E30" s="1157"/>
      <c r="F30" s="461"/>
      <c r="G30" s="458"/>
      <c r="H30" s="462"/>
      <c r="I30" s="431">
        <f>ROUNDDOWN(F30*H30,0)</f>
        <v>0</v>
      </c>
      <c r="J30" s="1154"/>
      <c r="K30" s="1155"/>
      <c r="L30" s="31"/>
    </row>
    <row r="31" spans="1:11" ht="18" customHeight="1">
      <c r="A31" s="1152"/>
      <c r="B31" s="1141"/>
      <c r="C31" s="1150"/>
      <c r="D31" s="1150"/>
      <c r="E31" s="1151"/>
      <c r="F31" s="454"/>
      <c r="G31" s="438"/>
      <c r="H31" s="439"/>
      <c r="I31" s="440">
        <f>ROUNDDOWN(F31*H31,0)</f>
        <v>0</v>
      </c>
      <c r="J31" s="1141"/>
      <c r="K31" s="1142"/>
    </row>
    <row r="32" spans="1:13" ht="18" customHeight="1">
      <c r="A32" s="1153"/>
      <c r="B32" s="1138"/>
      <c r="C32" s="1139"/>
      <c r="D32" s="1139"/>
      <c r="E32" s="1140"/>
      <c r="F32" s="456"/>
      <c r="G32" s="448"/>
      <c r="H32" s="449"/>
      <c r="I32" s="450">
        <f>ROUNDDOWN(F32*H32,0)</f>
        <v>0</v>
      </c>
      <c r="J32" s="1138"/>
      <c r="K32" s="1144"/>
      <c r="M32" s="25"/>
    </row>
    <row r="33" spans="1:11" ht="24.75" customHeight="1">
      <c r="A33" s="1116" t="s">
        <v>15</v>
      </c>
      <c r="B33" s="1145"/>
      <c r="C33" s="1145"/>
      <c r="D33" s="1145"/>
      <c r="E33" s="1145"/>
      <c r="F33" s="1145"/>
      <c r="G33" s="1145"/>
      <c r="H33" s="1146"/>
      <c r="I33" s="44">
        <f>SUM(I30:I32)</f>
        <v>0</v>
      </c>
      <c r="J33" s="1043" t="s">
        <v>423</v>
      </c>
      <c r="K33" s="1118"/>
    </row>
    <row r="34" spans="1:11" ht="24.75" customHeight="1">
      <c r="A34" s="1147" t="s">
        <v>424</v>
      </c>
      <c r="B34" s="1148"/>
      <c r="C34" s="1148"/>
      <c r="D34" s="1148"/>
      <c r="E34" s="1148"/>
      <c r="F34" s="1148"/>
      <c r="G34" s="1148"/>
      <c r="H34" s="1149"/>
      <c r="I34" s="40">
        <f>I19+I28+I33</f>
        <v>0</v>
      </c>
      <c r="J34" s="1135" t="s">
        <v>423</v>
      </c>
      <c r="K34" s="1136"/>
    </row>
    <row r="35" spans="1:11" ht="37.5" customHeight="1">
      <c r="A35" s="197" t="s">
        <v>2</v>
      </c>
      <c r="B35" s="265" t="s">
        <v>422</v>
      </c>
      <c r="C35" s="1159" t="s">
        <v>171</v>
      </c>
      <c r="D35" s="1159"/>
      <c r="E35" s="266" t="s">
        <v>4</v>
      </c>
      <c r="F35" s="269" t="s">
        <v>5</v>
      </c>
      <c r="G35" s="268" t="s">
        <v>6</v>
      </c>
      <c r="H35" s="266" t="s">
        <v>7</v>
      </c>
      <c r="I35" s="198" t="s">
        <v>21</v>
      </c>
      <c r="J35" s="199" t="s">
        <v>8</v>
      </c>
      <c r="K35" s="200" t="s">
        <v>425</v>
      </c>
    </row>
    <row r="36" spans="1:11" ht="18" customHeight="1">
      <c r="A36" s="1114" t="s">
        <v>36</v>
      </c>
      <c r="B36" s="425"/>
      <c r="C36" s="1160"/>
      <c r="D36" s="1160"/>
      <c r="E36" s="427"/>
      <c r="F36" s="461"/>
      <c r="G36" s="458"/>
      <c r="H36" s="462"/>
      <c r="I36" s="431">
        <f aca="true" t="shared" si="2" ref="I36:I42">ROUNDDOWN(F36*H36,0)</f>
        <v>0</v>
      </c>
      <c r="J36" s="463"/>
      <c r="K36" s="433"/>
    </row>
    <row r="37" spans="1:11" ht="18" customHeight="1">
      <c r="A37" s="1115"/>
      <c r="B37" s="434"/>
      <c r="C37" s="1137"/>
      <c r="D37" s="1137"/>
      <c r="E37" s="436"/>
      <c r="F37" s="454"/>
      <c r="G37" s="438"/>
      <c r="H37" s="439"/>
      <c r="I37" s="440">
        <f t="shared" si="2"/>
        <v>0</v>
      </c>
      <c r="J37" s="464"/>
      <c r="K37" s="442"/>
    </row>
    <row r="38" spans="1:11" ht="18" customHeight="1">
      <c r="A38" s="1115"/>
      <c r="B38" s="434"/>
      <c r="C38" s="1137"/>
      <c r="D38" s="1137"/>
      <c r="E38" s="436"/>
      <c r="F38" s="454"/>
      <c r="G38" s="438"/>
      <c r="H38" s="439"/>
      <c r="I38" s="440">
        <f t="shared" si="2"/>
        <v>0</v>
      </c>
      <c r="J38" s="464"/>
      <c r="K38" s="442"/>
    </row>
    <row r="39" spans="1:11" ht="18" customHeight="1">
      <c r="A39" s="1115"/>
      <c r="B39" s="434"/>
      <c r="C39" s="1137"/>
      <c r="D39" s="1137"/>
      <c r="E39" s="436"/>
      <c r="F39" s="454"/>
      <c r="G39" s="438"/>
      <c r="H39" s="439"/>
      <c r="I39" s="440">
        <f t="shared" si="2"/>
        <v>0</v>
      </c>
      <c r="J39" s="464"/>
      <c r="K39" s="442"/>
    </row>
    <row r="40" spans="1:11" ht="18" customHeight="1">
      <c r="A40" s="1115"/>
      <c r="B40" s="434"/>
      <c r="C40" s="1137"/>
      <c r="D40" s="1137"/>
      <c r="E40" s="436"/>
      <c r="F40" s="454"/>
      <c r="G40" s="438"/>
      <c r="H40" s="439"/>
      <c r="I40" s="440">
        <f t="shared" si="2"/>
        <v>0</v>
      </c>
      <c r="J40" s="464"/>
      <c r="K40" s="442"/>
    </row>
    <row r="41" spans="1:11" ht="18" customHeight="1">
      <c r="A41" s="1115"/>
      <c r="B41" s="434"/>
      <c r="C41" s="1137"/>
      <c r="D41" s="1137"/>
      <c r="E41" s="436"/>
      <c r="F41" s="454"/>
      <c r="G41" s="438"/>
      <c r="H41" s="439"/>
      <c r="I41" s="440">
        <f t="shared" si="2"/>
        <v>0</v>
      </c>
      <c r="J41" s="464"/>
      <c r="K41" s="442"/>
    </row>
    <row r="42" spans="1:11" ht="18" customHeight="1">
      <c r="A42" s="1125"/>
      <c r="B42" s="444"/>
      <c r="C42" s="1143"/>
      <c r="D42" s="1143"/>
      <c r="E42" s="446"/>
      <c r="F42" s="456"/>
      <c r="G42" s="448"/>
      <c r="H42" s="449"/>
      <c r="I42" s="450">
        <f t="shared" si="2"/>
        <v>0</v>
      </c>
      <c r="J42" s="465"/>
      <c r="K42" s="452"/>
    </row>
    <row r="43" spans="1:11" ht="24.75" customHeight="1">
      <c r="A43" s="1147" t="s">
        <v>40</v>
      </c>
      <c r="B43" s="1148"/>
      <c r="C43" s="1148"/>
      <c r="D43" s="1148"/>
      <c r="E43" s="1148"/>
      <c r="F43" s="1148"/>
      <c r="G43" s="1148"/>
      <c r="H43" s="1149"/>
      <c r="I43" s="40">
        <f>SUM(I36:I42)</f>
        <v>0</v>
      </c>
      <c r="J43" s="1135" t="s">
        <v>423</v>
      </c>
      <c r="K43" s="1136"/>
    </row>
    <row r="44" spans="1:11" ht="37.5" customHeight="1">
      <c r="A44" s="201" t="s">
        <v>2</v>
      </c>
      <c r="B44" s="1105" t="s">
        <v>11</v>
      </c>
      <c r="C44" s="1106"/>
      <c r="D44" s="1106"/>
      <c r="E44" s="1107"/>
      <c r="F44" s="269" t="s">
        <v>5</v>
      </c>
      <c r="G44" s="268" t="s">
        <v>6</v>
      </c>
      <c r="H44" s="266" t="s">
        <v>7</v>
      </c>
      <c r="I44" s="202" t="s">
        <v>22</v>
      </c>
      <c r="J44" s="1108" t="s">
        <v>9</v>
      </c>
      <c r="K44" s="1109"/>
    </row>
    <row r="45" spans="1:12" ht="18" customHeight="1">
      <c r="A45" s="1115" t="s">
        <v>52</v>
      </c>
      <c r="B45" s="1154"/>
      <c r="C45" s="1156"/>
      <c r="D45" s="1156"/>
      <c r="E45" s="1157"/>
      <c r="F45" s="453"/>
      <c r="G45" s="429"/>
      <c r="H45" s="430"/>
      <c r="I45" s="431">
        <f>ROUNDDOWN(F45*H45,0)</f>
        <v>0</v>
      </c>
      <c r="J45" s="1154"/>
      <c r="K45" s="1155"/>
      <c r="L45" s="31"/>
    </row>
    <row r="46" spans="1:11" ht="18" customHeight="1">
      <c r="A46" s="1115"/>
      <c r="B46" s="1141"/>
      <c r="C46" s="1150"/>
      <c r="D46" s="1150"/>
      <c r="E46" s="1151"/>
      <c r="F46" s="454"/>
      <c r="G46" s="438"/>
      <c r="H46" s="439"/>
      <c r="I46" s="440">
        <f>ROUNDDOWN(F46*H46,0)</f>
        <v>0</v>
      </c>
      <c r="J46" s="1141"/>
      <c r="K46" s="1142"/>
    </row>
    <row r="47" spans="1:13" ht="18" customHeight="1">
      <c r="A47" s="1125"/>
      <c r="B47" s="1138"/>
      <c r="C47" s="1139"/>
      <c r="D47" s="1139"/>
      <c r="E47" s="1140"/>
      <c r="F47" s="456"/>
      <c r="G47" s="448"/>
      <c r="H47" s="449"/>
      <c r="I47" s="450">
        <f aca="true" t="shared" si="3" ref="I47:I52">ROUNDDOWN(F47*H47,0)</f>
        <v>0</v>
      </c>
      <c r="J47" s="1138"/>
      <c r="K47" s="1144"/>
      <c r="M47" s="25"/>
    </row>
    <row r="48" spans="1:13" ht="18" customHeight="1">
      <c r="A48" s="1158" t="s">
        <v>53</v>
      </c>
      <c r="B48" s="1154"/>
      <c r="C48" s="1156"/>
      <c r="D48" s="1156"/>
      <c r="E48" s="1157"/>
      <c r="F48" s="453"/>
      <c r="G48" s="429"/>
      <c r="H48" s="430"/>
      <c r="I48" s="431">
        <f t="shared" si="3"/>
        <v>0</v>
      </c>
      <c r="J48" s="1154"/>
      <c r="K48" s="1155"/>
      <c r="M48" s="25"/>
    </row>
    <row r="49" spans="1:13" ht="18" customHeight="1">
      <c r="A49" s="1158"/>
      <c r="B49" s="1141"/>
      <c r="C49" s="1150"/>
      <c r="D49" s="1150"/>
      <c r="E49" s="1151"/>
      <c r="F49" s="454"/>
      <c r="G49" s="438"/>
      <c r="H49" s="439"/>
      <c r="I49" s="440">
        <f t="shared" si="3"/>
        <v>0</v>
      </c>
      <c r="J49" s="1141"/>
      <c r="K49" s="1142"/>
      <c r="M49" s="25"/>
    </row>
    <row r="50" spans="1:13" ht="18" customHeight="1">
      <c r="A50" s="1158"/>
      <c r="B50" s="1138"/>
      <c r="C50" s="1139"/>
      <c r="D50" s="1139"/>
      <c r="E50" s="1140"/>
      <c r="F50" s="456"/>
      <c r="G50" s="448"/>
      <c r="H50" s="449"/>
      <c r="I50" s="450">
        <f t="shared" si="3"/>
        <v>0</v>
      </c>
      <c r="J50" s="1138"/>
      <c r="K50" s="1144"/>
      <c r="M50" s="25"/>
    </row>
    <row r="51" spans="1:13" ht="18" customHeight="1">
      <c r="A51" s="1114" t="s">
        <v>54</v>
      </c>
      <c r="B51" s="1154"/>
      <c r="C51" s="1156"/>
      <c r="D51" s="1156"/>
      <c r="E51" s="1157"/>
      <c r="F51" s="453"/>
      <c r="G51" s="429"/>
      <c r="H51" s="430"/>
      <c r="I51" s="431">
        <f t="shared" si="3"/>
        <v>0</v>
      </c>
      <c r="J51" s="1154"/>
      <c r="K51" s="1155"/>
      <c r="M51" s="25"/>
    </row>
    <row r="52" spans="1:13" ht="18" customHeight="1">
      <c r="A52" s="1115"/>
      <c r="B52" s="1141"/>
      <c r="C52" s="1150"/>
      <c r="D52" s="1150"/>
      <c r="E52" s="1151"/>
      <c r="F52" s="454"/>
      <c r="G52" s="438"/>
      <c r="H52" s="439"/>
      <c r="I52" s="440">
        <f t="shared" si="3"/>
        <v>0</v>
      </c>
      <c r="J52" s="1141"/>
      <c r="K52" s="1142"/>
      <c r="M52" s="25"/>
    </row>
    <row r="53" spans="1:11" ht="18" customHeight="1">
      <c r="A53" s="1125"/>
      <c r="B53" s="1138"/>
      <c r="C53" s="1139"/>
      <c r="D53" s="1139"/>
      <c r="E53" s="1140"/>
      <c r="F53" s="456"/>
      <c r="G53" s="448"/>
      <c r="H53" s="449"/>
      <c r="I53" s="450">
        <f>ROUNDDOWN(F53*H53,0)</f>
        <v>0</v>
      </c>
      <c r="J53" s="1138"/>
      <c r="K53" s="1144"/>
    </row>
    <row r="54" spans="1:11" ht="24.75" customHeight="1">
      <c r="A54" s="1116" t="s">
        <v>55</v>
      </c>
      <c r="B54" s="1161"/>
      <c r="C54" s="1161"/>
      <c r="D54" s="1161"/>
      <c r="E54" s="1161"/>
      <c r="F54" s="1161"/>
      <c r="G54" s="1161"/>
      <c r="H54" s="1162"/>
      <c r="I54" s="44">
        <f>SUM(I45:I53)</f>
        <v>0</v>
      </c>
      <c r="J54" s="1043" t="s">
        <v>423</v>
      </c>
      <c r="K54" s="1118"/>
    </row>
    <row r="55" spans="1:11" ht="24.75" customHeight="1" thickBot="1">
      <c r="A55" s="1130" t="s">
        <v>426</v>
      </c>
      <c r="B55" s="1131"/>
      <c r="C55" s="1131"/>
      <c r="D55" s="1131"/>
      <c r="E55" s="1131"/>
      <c r="F55" s="1131"/>
      <c r="G55" s="1131"/>
      <c r="H55" s="1132"/>
      <c r="I55" s="42">
        <f>I43+I54</f>
        <v>0</v>
      </c>
      <c r="J55" s="1163" t="s">
        <v>423</v>
      </c>
      <c r="K55" s="1164"/>
    </row>
    <row r="56" spans="1:11" ht="27" customHeight="1" thickBot="1">
      <c r="A56" s="1119" t="s">
        <v>23</v>
      </c>
      <c r="B56" s="1120"/>
      <c r="C56" s="1120"/>
      <c r="D56" s="1121"/>
      <c r="E56" s="1121"/>
      <c r="F56" s="1121"/>
      <c r="G56" s="1121"/>
      <c r="H56" s="1122"/>
      <c r="I56" s="203">
        <f>I34+I55</f>
        <v>0</v>
      </c>
      <c r="J56" s="1123" t="s">
        <v>16</v>
      </c>
      <c r="K56" s="1124"/>
    </row>
    <row r="57" spans="1:11" s="20" customFormat="1" ht="13.5">
      <c r="A57" s="14" t="s">
        <v>19</v>
      </c>
      <c r="B57" s="14"/>
      <c r="C57" s="12"/>
      <c r="D57" s="12"/>
      <c r="E57" s="12"/>
      <c r="F57" s="12"/>
      <c r="G57" s="12"/>
      <c r="H57" s="12"/>
      <c r="I57" s="13"/>
      <c r="J57" s="13"/>
      <c r="K57" s="13"/>
    </row>
    <row r="58" s="20" customFormat="1" ht="13.5"/>
  </sheetData>
  <sheetProtection/>
  <mergeCells count="71">
    <mergeCell ref="J44:K44"/>
    <mergeCell ref="A45:A47"/>
    <mergeCell ref="A2:K2"/>
    <mergeCell ref="A28:H28"/>
    <mergeCell ref="J28:K28"/>
    <mergeCell ref="A9:A18"/>
    <mergeCell ref="J18:K18"/>
    <mergeCell ref="J8:K8"/>
    <mergeCell ref="J9:K9"/>
    <mergeCell ref="J29:K29"/>
    <mergeCell ref="J50:K50"/>
    <mergeCell ref="B52:E52"/>
    <mergeCell ref="J51:K51"/>
    <mergeCell ref="B53:E53"/>
    <mergeCell ref="J52:K52"/>
    <mergeCell ref="B50:E50"/>
    <mergeCell ref="J49:K49"/>
    <mergeCell ref="B46:E46"/>
    <mergeCell ref="J48:K48"/>
    <mergeCell ref="J47:K47"/>
    <mergeCell ref="B48:E48"/>
    <mergeCell ref="J46:K46"/>
    <mergeCell ref="B47:E47"/>
    <mergeCell ref="J56:K56"/>
    <mergeCell ref="A51:A53"/>
    <mergeCell ref="J53:K53"/>
    <mergeCell ref="A54:H54"/>
    <mergeCell ref="B51:E51"/>
    <mergeCell ref="J54:K54"/>
    <mergeCell ref="A55:H55"/>
    <mergeCell ref="J55:K55"/>
    <mergeCell ref="A48:A50"/>
    <mergeCell ref="C35:D35"/>
    <mergeCell ref="A56:H56"/>
    <mergeCell ref="A43:H43"/>
    <mergeCell ref="B45:E45"/>
    <mergeCell ref="J31:K31"/>
    <mergeCell ref="J45:K45"/>
    <mergeCell ref="B49:E49"/>
    <mergeCell ref="J43:K43"/>
    <mergeCell ref="C36:D36"/>
    <mergeCell ref="J12:K12"/>
    <mergeCell ref="J13:K13"/>
    <mergeCell ref="J16:K16"/>
    <mergeCell ref="B44:E44"/>
    <mergeCell ref="C39:D39"/>
    <mergeCell ref="C40:D40"/>
    <mergeCell ref="C38:D38"/>
    <mergeCell ref="B30:E30"/>
    <mergeCell ref="J17:K17"/>
    <mergeCell ref="A19:H19"/>
    <mergeCell ref="J32:K32"/>
    <mergeCell ref="A33:H33"/>
    <mergeCell ref="J33:K33"/>
    <mergeCell ref="A34:H34"/>
    <mergeCell ref="B31:E31"/>
    <mergeCell ref="J19:K19"/>
    <mergeCell ref="B29:E29"/>
    <mergeCell ref="A21:A27"/>
    <mergeCell ref="A30:A32"/>
    <mergeCell ref="J30:K30"/>
    <mergeCell ref="J34:K34"/>
    <mergeCell ref="A36:A42"/>
    <mergeCell ref="C37:D37"/>
    <mergeCell ref="B32:E32"/>
    <mergeCell ref="J10:K10"/>
    <mergeCell ref="J14:K14"/>
    <mergeCell ref="J15:K15"/>
    <mergeCell ref="J11:K11"/>
    <mergeCell ref="C41:D41"/>
    <mergeCell ref="C42:D42"/>
  </mergeCells>
  <dataValidations count="3">
    <dataValidation type="list" allowBlank="1" showInputMessage="1" showErrorMessage="1" sqref="B10:B18">
      <formula1>"2.2kW,2.5kW,2.8kW,3.6kW,4.0kW,5.6kW,　"</formula1>
    </dataValidation>
    <dataValidation type="list" allowBlank="1" showInputMessage="1" showErrorMessage="1" sqref="B9">
      <formula1>"2.2kW,2.5kW,2.8kW,3.6kW,4.0kW,5.6kW,　"</formula1>
    </dataValidation>
    <dataValidation allowBlank="1" showInputMessage="1" showErrorMessage="1" imeMode="disabled" sqref="F9:F18 H9:H18 I9:I19 F21:F27 H21:H27 I21:I28 F30:F32 H30:H32 I30:I34 F36:F42 H36:H42 I36:I43 F45:F53 H45:H53 I45:I56"/>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9:I18 I21:I27 I30:I32 I36:I42 I45:I53" unlockedFormula="1"/>
  </ignoredErrors>
</worksheet>
</file>

<file path=xl/worksheets/sheet6.xml><?xml version="1.0" encoding="utf-8"?>
<worksheet xmlns="http://schemas.openxmlformats.org/spreadsheetml/2006/main" xmlns:r="http://schemas.openxmlformats.org/officeDocument/2006/relationships">
  <dimension ref="A1:N61"/>
  <sheetViews>
    <sheetView view="pageBreakPreview" zoomScale="85" zoomScaleNormal="90" zoomScaleSheetLayoutView="85" zoomScalePageLayoutView="0" workbookViewId="0" topLeftCell="A1">
      <selection activeCell="A1" sqref="A1"/>
    </sheetView>
  </sheetViews>
  <sheetFormatPr defaultColWidth="9.140625" defaultRowHeight="15"/>
  <cols>
    <col min="1" max="1" width="12.421875" style="19" customWidth="1"/>
    <col min="2" max="3" width="7.57421875" style="19" customWidth="1"/>
    <col min="4" max="5" width="18.57421875" style="19" customWidth="1"/>
    <col min="6" max="6" width="7.421875" style="19" customWidth="1"/>
    <col min="7" max="7" width="6.8515625" style="19" customWidth="1"/>
    <col min="8" max="10" width="12.28125" style="19" customWidth="1"/>
    <col min="11" max="11" width="13.421875" style="19" customWidth="1"/>
    <col min="12" max="13" width="9.00390625" style="19" customWidth="1"/>
    <col min="14" max="14" width="47.7109375" style="19" customWidth="1"/>
    <col min="15" max="16384" width="9.00390625" style="19" customWidth="1"/>
  </cols>
  <sheetData>
    <row r="1" spans="1:11" ht="18" customHeight="1">
      <c r="A1" s="18"/>
      <c r="B1" s="18"/>
      <c r="C1" s="20"/>
      <c r="D1" s="20"/>
      <c r="E1" s="20"/>
      <c r="F1" s="20"/>
      <c r="G1" s="20"/>
      <c r="H1" s="20"/>
      <c r="I1" s="20"/>
      <c r="J1" s="20"/>
      <c r="K1" s="173">
        <f>'実施計画書（H25年基準）'!AH1</f>
      </c>
    </row>
    <row r="2" spans="1:11" ht="21">
      <c r="A2" s="1165" t="s">
        <v>201</v>
      </c>
      <c r="B2" s="1165"/>
      <c r="C2" s="1166"/>
      <c r="D2" s="1166"/>
      <c r="E2" s="1166"/>
      <c r="F2" s="1166"/>
      <c r="G2" s="1166"/>
      <c r="H2" s="1166"/>
      <c r="I2" s="1166"/>
      <c r="J2" s="1166"/>
      <c r="K2" s="1166"/>
    </row>
    <row r="3" spans="1:11" ht="15" customHeight="1">
      <c r="A3" s="15"/>
      <c r="B3" s="15"/>
      <c r="C3" s="21"/>
      <c r="D3" s="22"/>
      <c r="E3" s="22"/>
      <c r="F3" s="22"/>
      <c r="G3" s="22"/>
      <c r="H3" s="22"/>
      <c r="I3" s="22"/>
      <c r="J3" s="22"/>
      <c r="K3" s="22"/>
    </row>
    <row r="4" spans="1:11" ht="13.5" customHeight="1">
      <c r="A4" s="5" t="s">
        <v>24</v>
      </c>
      <c r="B4" s="5"/>
      <c r="C4" s="21"/>
      <c r="D4" s="22"/>
      <c r="E4" s="22"/>
      <c r="F4" s="22"/>
      <c r="G4" s="22"/>
      <c r="H4" s="22"/>
      <c r="I4" s="22"/>
      <c r="J4" s="22"/>
      <c r="K4" s="22"/>
    </row>
    <row r="5" spans="1:11" ht="13.5" customHeight="1">
      <c r="A5" s="8" t="s">
        <v>196</v>
      </c>
      <c r="B5" s="8"/>
      <c r="C5" s="21"/>
      <c r="D5" s="22"/>
      <c r="E5" s="22"/>
      <c r="F5" s="22"/>
      <c r="G5" s="22"/>
      <c r="H5" s="22"/>
      <c r="I5" s="22"/>
      <c r="J5" s="22"/>
      <c r="K5" s="22"/>
    </row>
    <row r="6" spans="1:11" ht="14.25">
      <c r="A6" s="20"/>
      <c r="B6" s="20"/>
      <c r="C6" s="28"/>
      <c r="D6" s="20"/>
      <c r="E6" s="20"/>
      <c r="F6" s="20"/>
      <c r="G6" s="20"/>
      <c r="H6" s="20"/>
      <c r="I6" s="20"/>
      <c r="J6" s="20"/>
      <c r="K6" s="29" t="s">
        <v>0</v>
      </c>
    </row>
    <row r="7" spans="1:11" ht="23.25" customHeight="1" thickBot="1">
      <c r="A7" s="30" t="s">
        <v>1</v>
      </c>
      <c r="B7" s="30"/>
      <c r="C7" s="28"/>
      <c r="D7" s="20"/>
      <c r="E7" s="20"/>
      <c r="F7" s="20"/>
      <c r="G7" s="20"/>
      <c r="H7" s="20"/>
      <c r="I7" s="20"/>
      <c r="J7" s="20"/>
      <c r="K7" s="455" t="s">
        <v>42</v>
      </c>
    </row>
    <row r="8" spans="1:11" ht="37.5" customHeight="1">
      <c r="A8" s="195" t="s">
        <v>2</v>
      </c>
      <c r="B8" s="270" t="s">
        <v>3</v>
      </c>
      <c r="C8" s="1176" t="s">
        <v>171</v>
      </c>
      <c r="D8" s="1176"/>
      <c r="E8" s="263" t="s">
        <v>4</v>
      </c>
      <c r="F8" s="264" t="s">
        <v>5</v>
      </c>
      <c r="G8" s="262" t="s">
        <v>6</v>
      </c>
      <c r="H8" s="263" t="s">
        <v>7</v>
      </c>
      <c r="I8" s="196" t="s">
        <v>21</v>
      </c>
      <c r="J8" s="204" t="s">
        <v>8</v>
      </c>
      <c r="K8" s="205" t="s">
        <v>9</v>
      </c>
    </row>
    <row r="9" spans="1:11" ht="18" customHeight="1">
      <c r="A9" s="1177" t="s">
        <v>33</v>
      </c>
      <c r="B9" s="425"/>
      <c r="C9" s="1160"/>
      <c r="D9" s="1160"/>
      <c r="E9" s="427"/>
      <c r="F9" s="466"/>
      <c r="G9" s="429"/>
      <c r="H9" s="430"/>
      <c r="I9" s="431">
        <f aca="true" t="shared" si="0" ref="I9:I35">ROUNDDOWN(F9*H9,0)</f>
        <v>0</v>
      </c>
      <c r="J9" s="432"/>
      <c r="K9" s="433"/>
    </row>
    <row r="10" spans="1:11" ht="18" customHeight="1">
      <c r="A10" s="1178"/>
      <c r="B10" s="434"/>
      <c r="C10" s="1137"/>
      <c r="D10" s="1137"/>
      <c r="E10" s="436"/>
      <c r="F10" s="467"/>
      <c r="G10" s="438"/>
      <c r="H10" s="439"/>
      <c r="I10" s="440">
        <f t="shared" si="0"/>
        <v>0</v>
      </c>
      <c r="J10" s="441"/>
      <c r="K10" s="442"/>
    </row>
    <row r="11" spans="1:11" ht="18" customHeight="1">
      <c r="A11" s="1179"/>
      <c r="B11" s="434"/>
      <c r="C11" s="1137"/>
      <c r="D11" s="1137"/>
      <c r="E11" s="436"/>
      <c r="F11" s="467"/>
      <c r="G11" s="438"/>
      <c r="H11" s="439"/>
      <c r="I11" s="440">
        <f t="shared" si="0"/>
        <v>0</v>
      </c>
      <c r="J11" s="441"/>
      <c r="K11" s="442"/>
    </row>
    <row r="12" spans="1:14" ht="18" customHeight="1">
      <c r="A12" s="1179"/>
      <c r="B12" s="434"/>
      <c r="C12" s="1137"/>
      <c r="D12" s="1137"/>
      <c r="E12" s="436"/>
      <c r="F12" s="467"/>
      <c r="G12" s="438"/>
      <c r="H12" s="439"/>
      <c r="I12" s="440">
        <f t="shared" si="0"/>
        <v>0</v>
      </c>
      <c r="J12" s="441"/>
      <c r="K12" s="442"/>
      <c r="N12" s="287"/>
    </row>
    <row r="13" spans="1:11" ht="18" customHeight="1">
      <c r="A13" s="1179"/>
      <c r="B13" s="434"/>
      <c r="C13" s="1137"/>
      <c r="D13" s="1137"/>
      <c r="E13" s="436"/>
      <c r="F13" s="467"/>
      <c r="G13" s="438"/>
      <c r="H13" s="439"/>
      <c r="I13" s="440">
        <f t="shared" si="0"/>
        <v>0</v>
      </c>
      <c r="J13" s="441"/>
      <c r="K13" s="442"/>
    </row>
    <row r="14" spans="1:11" ht="18" customHeight="1">
      <c r="A14" s="1179"/>
      <c r="B14" s="434"/>
      <c r="C14" s="1137"/>
      <c r="D14" s="1137"/>
      <c r="E14" s="436"/>
      <c r="F14" s="467"/>
      <c r="G14" s="438"/>
      <c r="H14" s="439"/>
      <c r="I14" s="440">
        <f t="shared" si="0"/>
        <v>0</v>
      </c>
      <c r="J14" s="441"/>
      <c r="K14" s="442"/>
    </row>
    <row r="15" spans="1:11" ht="18" customHeight="1">
      <c r="A15" s="1179"/>
      <c r="B15" s="434"/>
      <c r="C15" s="1137"/>
      <c r="D15" s="1137"/>
      <c r="E15" s="436"/>
      <c r="F15" s="467"/>
      <c r="G15" s="438"/>
      <c r="H15" s="439"/>
      <c r="I15" s="440">
        <f t="shared" si="0"/>
        <v>0</v>
      </c>
      <c r="J15" s="441"/>
      <c r="K15" s="442"/>
    </row>
    <row r="16" spans="1:11" ht="18" customHeight="1">
      <c r="A16" s="1179"/>
      <c r="B16" s="434"/>
      <c r="C16" s="1137"/>
      <c r="D16" s="1137"/>
      <c r="E16" s="436"/>
      <c r="F16" s="467"/>
      <c r="G16" s="438"/>
      <c r="H16" s="439"/>
      <c r="I16" s="440">
        <f t="shared" si="0"/>
        <v>0</v>
      </c>
      <c r="J16" s="441"/>
      <c r="K16" s="442"/>
    </row>
    <row r="17" spans="1:11" ht="18" customHeight="1">
      <c r="A17" s="1179"/>
      <c r="B17" s="434"/>
      <c r="C17" s="1137"/>
      <c r="D17" s="1137"/>
      <c r="E17" s="436"/>
      <c r="F17" s="467"/>
      <c r="G17" s="438"/>
      <c r="H17" s="439"/>
      <c r="I17" s="440">
        <f t="shared" si="0"/>
        <v>0</v>
      </c>
      <c r="J17" s="441"/>
      <c r="K17" s="442"/>
    </row>
    <row r="18" spans="1:11" ht="18" customHeight="1">
      <c r="A18" s="1179"/>
      <c r="B18" s="434"/>
      <c r="C18" s="1137"/>
      <c r="D18" s="1137"/>
      <c r="E18" s="436"/>
      <c r="F18" s="467"/>
      <c r="G18" s="438"/>
      <c r="H18" s="439"/>
      <c r="I18" s="440">
        <f t="shared" si="0"/>
        <v>0</v>
      </c>
      <c r="J18" s="441"/>
      <c r="K18" s="442"/>
    </row>
    <row r="19" spans="1:11" ht="18" customHeight="1">
      <c r="A19" s="1179"/>
      <c r="B19" s="434"/>
      <c r="C19" s="1137"/>
      <c r="D19" s="1137"/>
      <c r="E19" s="436"/>
      <c r="F19" s="467"/>
      <c r="G19" s="438"/>
      <c r="H19" s="439"/>
      <c r="I19" s="440">
        <f aca="true" t="shared" si="1" ref="I19:I24">ROUNDDOWN(F19*H19,0)</f>
        <v>0</v>
      </c>
      <c r="J19" s="441"/>
      <c r="K19" s="442"/>
    </row>
    <row r="20" spans="1:11" ht="18" customHeight="1">
      <c r="A20" s="1179"/>
      <c r="B20" s="434"/>
      <c r="C20" s="1137"/>
      <c r="D20" s="1137"/>
      <c r="E20" s="436"/>
      <c r="F20" s="467"/>
      <c r="G20" s="438"/>
      <c r="H20" s="439"/>
      <c r="I20" s="440">
        <f t="shared" si="1"/>
        <v>0</v>
      </c>
      <c r="J20" s="443"/>
      <c r="K20" s="442"/>
    </row>
    <row r="21" spans="1:11" ht="18" customHeight="1">
      <c r="A21" s="1179"/>
      <c r="B21" s="434"/>
      <c r="C21" s="1137"/>
      <c r="D21" s="1137"/>
      <c r="E21" s="436"/>
      <c r="F21" s="467"/>
      <c r="G21" s="438"/>
      <c r="H21" s="439"/>
      <c r="I21" s="440">
        <f t="shared" si="1"/>
        <v>0</v>
      </c>
      <c r="J21" s="441"/>
      <c r="K21" s="442"/>
    </row>
    <row r="22" spans="1:11" ht="18" customHeight="1">
      <c r="A22" s="1179"/>
      <c r="B22" s="434"/>
      <c r="C22" s="1137"/>
      <c r="D22" s="1137"/>
      <c r="E22" s="436"/>
      <c r="F22" s="467"/>
      <c r="G22" s="438"/>
      <c r="H22" s="439"/>
      <c r="I22" s="440">
        <f t="shared" si="1"/>
        <v>0</v>
      </c>
      <c r="J22" s="441"/>
      <c r="K22" s="442"/>
    </row>
    <row r="23" spans="1:11" ht="18" customHeight="1">
      <c r="A23" s="1179"/>
      <c r="B23" s="434"/>
      <c r="C23" s="1137"/>
      <c r="D23" s="1137"/>
      <c r="E23" s="436"/>
      <c r="F23" s="467"/>
      <c r="G23" s="438"/>
      <c r="H23" s="439"/>
      <c r="I23" s="440">
        <f t="shared" si="1"/>
        <v>0</v>
      </c>
      <c r="J23" s="441"/>
      <c r="K23" s="442"/>
    </row>
    <row r="24" spans="1:14" ht="18" customHeight="1">
      <c r="A24" s="1179"/>
      <c r="B24" s="434"/>
      <c r="C24" s="1137"/>
      <c r="D24" s="1137"/>
      <c r="E24" s="436"/>
      <c r="F24" s="467"/>
      <c r="G24" s="438"/>
      <c r="H24" s="439"/>
      <c r="I24" s="440">
        <f t="shared" si="1"/>
        <v>0</v>
      </c>
      <c r="J24" s="443"/>
      <c r="K24" s="442"/>
      <c r="N24" s="222"/>
    </row>
    <row r="25" spans="1:11" ht="18" customHeight="1">
      <c r="A25" s="1180"/>
      <c r="B25" s="434"/>
      <c r="C25" s="1137"/>
      <c r="D25" s="1137"/>
      <c r="E25" s="436"/>
      <c r="F25" s="467"/>
      <c r="G25" s="438"/>
      <c r="H25" s="439"/>
      <c r="I25" s="440">
        <f t="shared" si="0"/>
        <v>0</v>
      </c>
      <c r="J25" s="441"/>
      <c r="K25" s="442"/>
    </row>
    <row r="26" spans="1:11" ht="18" customHeight="1">
      <c r="A26" s="1179"/>
      <c r="B26" s="434"/>
      <c r="C26" s="1137"/>
      <c r="D26" s="1137"/>
      <c r="E26" s="436"/>
      <c r="F26" s="467"/>
      <c r="G26" s="438"/>
      <c r="H26" s="439"/>
      <c r="I26" s="440">
        <f t="shared" si="0"/>
        <v>0</v>
      </c>
      <c r="J26" s="441"/>
      <c r="K26" s="442"/>
    </row>
    <row r="27" spans="1:14" ht="18" customHeight="1">
      <c r="A27" s="1179"/>
      <c r="B27" s="434"/>
      <c r="C27" s="1137"/>
      <c r="D27" s="1137"/>
      <c r="E27" s="436"/>
      <c r="F27" s="467"/>
      <c r="G27" s="438"/>
      <c r="H27" s="439"/>
      <c r="I27" s="440">
        <f t="shared" si="0"/>
        <v>0</v>
      </c>
      <c r="J27" s="441"/>
      <c r="K27" s="442"/>
      <c r="N27" s="223"/>
    </row>
    <row r="28" spans="1:14" ht="18" customHeight="1">
      <c r="A28" s="1179"/>
      <c r="B28" s="434"/>
      <c r="C28" s="1137"/>
      <c r="D28" s="1137"/>
      <c r="E28" s="436"/>
      <c r="F28" s="467"/>
      <c r="G28" s="438"/>
      <c r="H28" s="439"/>
      <c r="I28" s="440">
        <f t="shared" si="0"/>
        <v>0</v>
      </c>
      <c r="J28" s="441"/>
      <c r="K28" s="442"/>
      <c r="N28" s="223"/>
    </row>
    <row r="29" spans="1:11" ht="18" customHeight="1">
      <c r="A29" s="1179"/>
      <c r="B29" s="434"/>
      <c r="C29" s="1137"/>
      <c r="D29" s="1137"/>
      <c r="E29" s="436"/>
      <c r="F29" s="467"/>
      <c r="G29" s="438"/>
      <c r="H29" s="439"/>
      <c r="I29" s="440">
        <f t="shared" si="0"/>
        <v>0</v>
      </c>
      <c r="J29" s="441"/>
      <c r="K29" s="442"/>
    </row>
    <row r="30" spans="1:11" ht="18" customHeight="1">
      <c r="A30" s="1179"/>
      <c r="B30" s="434"/>
      <c r="C30" s="1137"/>
      <c r="D30" s="1137"/>
      <c r="E30" s="436"/>
      <c r="F30" s="467"/>
      <c r="G30" s="438"/>
      <c r="H30" s="439"/>
      <c r="I30" s="440">
        <f t="shared" si="0"/>
        <v>0</v>
      </c>
      <c r="J30" s="441"/>
      <c r="K30" s="442"/>
    </row>
    <row r="31" spans="1:11" ht="18" customHeight="1">
      <c r="A31" s="1179"/>
      <c r="B31" s="434"/>
      <c r="C31" s="1137"/>
      <c r="D31" s="1137"/>
      <c r="E31" s="436"/>
      <c r="F31" s="467"/>
      <c r="G31" s="438"/>
      <c r="H31" s="439"/>
      <c r="I31" s="440">
        <f t="shared" si="0"/>
        <v>0</v>
      </c>
      <c r="J31" s="441"/>
      <c r="K31" s="442"/>
    </row>
    <row r="32" spans="1:11" ht="18" customHeight="1">
      <c r="A32" s="1179"/>
      <c r="B32" s="434"/>
      <c r="C32" s="1137"/>
      <c r="D32" s="1137"/>
      <c r="E32" s="436"/>
      <c r="F32" s="467"/>
      <c r="G32" s="438"/>
      <c r="H32" s="439"/>
      <c r="I32" s="440">
        <f t="shared" si="0"/>
        <v>0</v>
      </c>
      <c r="J32" s="441"/>
      <c r="K32" s="442"/>
    </row>
    <row r="33" spans="1:11" ht="18" customHeight="1">
      <c r="A33" s="1179"/>
      <c r="B33" s="434"/>
      <c r="C33" s="1137"/>
      <c r="D33" s="1137"/>
      <c r="E33" s="436"/>
      <c r="F33" s="467"/>
      <c r="G33" s="438"/>
      <c r="H33" s="439"/>
      <c r="I33" s="440">
        <f t="shared" si="0"/>
        <v>0</v>
      </c>
      <c r="J33" s="441"/>
      <c r="K33" s="442"/>
    </row>
    <row r="34" spans="1:11" ht="18" customHeight="1">
      <c r="A34" s="1179"/>
      <c r="B34" s="434"/>
      <c r="C34" s="1137"/>
      <c r="D34" s="1137"/>
      <c r="E34" s="436"/>
      <c r="F34" s="467"/>
      <c r="G34" s="438"/>
      <c r="H34" s="439"/>
      <c r="I34" s="440">
        <f t="shared" si="0"/>
        <v>0</v>
      </c>
      <c r="J34" s="441"/>
      <c r="K34" s="442"/>
    </row>
    <row r="35" spans="1:11" ht="18" customHeight="1">
      <c r="A35" s="1179"/>
      <c r="B35" s="434"/>
      <c r="C35" s="1137"/>
      <c r="D35" s="1137"/>
      <c r="E35" s="436"/>
      <c r="F35" s="467"/>
      <c r="G35" s="438"/>
      <c r="H35" s="439"/>
      <c r="I35" s="440">
        <f t="shared" si="0"/>
        <v>0</v>
      </c>
      <c r="J35" s="441"/>
      <c r="K35" s="442"/>
    </row>
    <row r="36" spans="1:11" ht="18" customHeight="1">
      <c r="A36" s="1179"/>
      <c r="B36" s="434"/>
      <c r="C36" s="1137"/>
      <c r="D36" s="1137"/>
      <c r="E36" s="436"/>
      <c r="F36" s="467"/>
      <c r="G36" s="438"/>
      <c r="H36" s="439"/>
      <c r="I36" s="440">
        <f>ROUNDDOWN(F36*H36,0)</f>
        <v>0</v>
      </c>
      <c r="J36" s="441"/>
      <c r="K36" s="442"/>
    </row>
    <row r="37" spans="1:11" ht="18" customHeight="1">
      <c r="A37" s="1179"/>
      <c r="B37" s="434"/>
      <c r="C37" s="1137"/>
      <c r="D37" s="1137"/>
      <c r="E37" s="436"/>
      <c r="F37" s="467"/>
      <c r="G37" s="438"/>
      <c r="H37" s="439"/>
      <c r="I37" s="440">
        <f>ROUNDDOWN(F37*H37,0)</f>
        <v>0</v>
      </c>
      <c r="J37" s="443"/>
      <c r="K37" s="442"/>
    </row>
    <row r="38" spans="1:11" ht="18" customHeight="1">
      <c r="A38" s="1181"/>
      <c r="B38" s="444"/>
      <c r="C38" s="1143"/>
      <c r="D38" s="1143"/>
      <c r="E38" s="446"/>
      <c r="F38" s="468"/>
      <c r="G38" s="448"/>
      <c r="H38" s="449"/>
      <c r="I38" s="450">
        <f>ROUNDDOWN(F38*H38,0)</f>
        <v>0</v>
      </c>
      <c r="J38" s="451"/>
      <c r="K38" s="452"/>
    </row>
    <row r="39" spans="1:11" ht="24.75" customHeight="1">
      <c r="A39" s="1147" t="s">
        <v>34</v>
      </c>
      <c r="B39" s="1148"/>
      <c r="C39" s="1148"/>
      <c r="D39" s="1148"/>
      <c r="E39" s="1148"/>
      <c r="F39" s="1148"/>
      <c r="G39" s="1148"/>
      <c r="H39" s="1149"/>
      <c r="I39" s="40">
        <f>SUM(I9:I38)</f>
        <v>0</v>
      </c>
      <c r="J39" s="1135" t="s">
        <v>43</v>
      </c>
      <c r="K39" s="1136"/>
    </row>
    <row r="40" spans="1:11" ht="37.5" customHeight="1">
      <c r="A40" s="201" t="s">
        <v>2</v>
      </c>
      <c r="B40" s="1105" t="s">
        <v>11</v>
      </c>
      <c r="C40" s="1106"/>
      <c r="D40" s="1106"/>
      <c r="E40" s="1107"/>
      <c r="F40" s="269" t="s">
        <v>5</v>
      </c>
      <c r="G40" s="268" t="s">
        <v>6</v>
      </c>
      <c r="H40" s="266" t="s">
        <v>7</v>
      </c>
      <c r="I40" s="202" t="s">
        <v>22</v>
      </c>
      <c r="J40" s="1108" t="s">
        <v>9</v>
      </c>
      <c r="K40" s="1109"/>
    </row>
    <row r="41" spans="1:12" ht="18" customHeight="1">
      <c r="A41" s="1115" t="s">
        <v>12</v>
      </c>
      <c r="B41" s="1154"/>
      <c r="C41" s="1156"/>
      <c r="D41" s="1156"/>
      <c r="E41" s="1157"/>
      <c r="F41" s="453"/>
      <c r="G41" s="429"/>
      <c r="H41" s="430"/>
      <c r="I41" s="431">
        <f>ROUNDDOWN(F41*H41,0)</f>
        <v>0</v>
      </c>
      <c r="J41" s="1154"/>
      <c r="K41" s="1155"/>
      <c r="L41" s="31"/>
    </row>
    <row r="42" spans="1:11" ht="18" customHeight="1">
      <c r="A42" s="1115"/>
      <c r="B42" s="1141"/>
      <c r="C42" s="1150"/>
      <c r="D42" s="1150"/>
      <c r="E42" s="1151"/>
      <c r="F42" s="454"/>
      <c r="G42" s="438"/>
      <c r="H42" s="439"/>
      <c r="I42" s="440">
        <f>ROUNDDOWN(F42*H42,0)</f>
        <v>0</v>
      </c>
      <c r="J42" s="1141"/>
      <c r="K42" s="1142"/>
    </row>
    <row r="43" spans="1:11" ht="18" customHeight="1">
      <c r="A43" s="1115"/>
      <c r="B43" s="1141"/>
      <c r="C43" s="1150"/>
      <c r="D43" s="1150"/>
      <c r="E43" s="1151"/>
      <c r="F43" s="454"/>
      <c r="G43" s="438"/>
      <c r="H43" s="439"/>
      <c r="I43" s="440">
        <f>ROUNDDOWN(F43*H43,0)</f>
        <v>0</v>
      </c>
      <c r="J43" s="1141"/>
      <c r="K43" s="1142"/>
    </row>
    <row r="44" spans="1:11" ht="18" customHeight="1">
      <c r="A44" s="1115"/>
      <c r="B44" s="1141"/>
      <c r="C44" s="1150"/>
      <c r="D44" s="1150"/>
      <c r="E44" s="1151"/>
      <c r="F44" s="454"/>
      <c r="G44" s="438"/>
      <c r="H44" s="439"/>
      <c r="I44" s="440">
        <f>ROUNDDOWN(F44*H44,0)</f>
        <v>0</v>
      </c>
      <c r="J44" s="1141"/>
      <c r="K44" s="1142"/>
    </row>
    <row r="45" spans="1:11" ht="18" customHeight="1">
      <c r="A45" s="1115"/>
      <c r="B45" s="1141"/>
      <c r="C45" s="1150"/>
      <c r="D45" s="1150"/>
      <c r="E45" s="1151"/>
      <c r="F45" s="454"/>
      <c r="G45" s="438"/>
      <c r="H45" s="439"/>
      <c r="I45" s="440">
        <f>ROUNDDOWN(F45*H45,0)</f>
        <v>0</v>
      </c>
      <c r="J45" s="1141"/>
      <c r="K45" s="1142"/>
    </row>
    <row r="46" spans="1:13" ht="18" customHeight="1">
      <c r="A46" s="1125"/>
      <c r="B46" s="1138"/>
      <c r="C46" s="1139"/>
      <c r="D46" s="1139"/>
      <c r="E46" s="1140"/>
      <c r="F46" s="456"/>
      <c r="G46" s="448"/>
      <c r="H46" s="449"/>
      <c r="I46" s="450">
        <f aca="true" t="shared" si="2" ref="I46:I57">ROUNDDOWN(F46*H46,0)</f>
        <v>0</v>
      </c>
      <c r="J46" s="1138"/>
      <c r="K46" s="1144"/>
      <c r="M46" s="25"/>
    </row>
    <row r="47" spans="1:13" ht="18" customHeight="1">
      <c r="A47" s="1158" t="s">
        <v>13</v>
      </c>
      <c r="B47" s="1154"/>
      <c r="C47" s="1156"/>
      <c r="D47" s="1156"/>
      <c r="E47" s="1157"/>
      <c r="F47" s="453"/>
      <c r="G47" s="429"/>
      <c r="H47" s="430"/>
      <c r="I47" s="431">
        <f t="shared" si="2"/>
        <v>0</v>
      </c>
      <c r="J47" s="1154"/>
      <c r="K47" s="1155"/>
      <c r="M47" s="25"/>
    </row>
    <row r="48" spans="1:13" ht="18" customHeight="1">
      <c r="A48" s="1158"/>
      <c r="B48" s="1141"/>
      <c r="C48" s="1150"/>
      <c r="D48" s="1150"/>
      <c r="E48" s="1151"/>
      <c r="F48" s="454"/>
      <c r="G48" s="438"/>
      <c r="H48" s="439"/>
      <c r="I48" s="440">
        <f t="shared" si="2"/>
        <v>0</v>
      </c>
      <c r="J48" s="1141"/>
      <c r="K48" s="1142"/>
      <c r="M48" s="25"/>
    </row>
    <row r="49" spans="1:13" ht="18" customHeight="1">
      <c r="A49" s="1158"/>
      <c r="B49" s="1141"/>
      <c r="C49" s="1150"/>
      <c r="D49" s="1150"/>
      <c r="E49" s="1151"/>
      <c r="F49" s="454"/>
      <c r="G49" s="438"/>
      <c r="H49" s="439"/>
      <c r="I49" s="440">
        <f>ROUNDDOWN(F49*H49,0)</f>
        <v>0</v>
      </c>
      <c r="J49" s="1141"/>
      <c r="K49" s="1142"/>
      <c r="M49" s="25"/>
    </row>
    <row r="50" spans="1:13" ht="18" customHeight="1">
      <c r="A50" s="1158"/>
      <c r="B50" s="1141"/>
      <c r="C50" s="1150"/>
      <c r="D50" s="1150"/>
      <c r="E50" s="1151"/>
      <c r="F50" s="454"/>
      <c r="G50" s="438"/>
      <c r="H50" s="439"/>
      <c r="I50" s="440">
        <f>ROUNDDOWN(F50*H50,0)</f>
        <v>0</v>
      </c>
      <c r="J50" s="1141"/>
      <c r="K50" s="1142"/>
      <c r="M50" s="25"/>
    </row>
    <row r="51" spans="1:13" ht="18" customHeight="1">
      <c r="A51" s="1158"/>
      <c r="B51" s="1141"/>
      <c r="C51" s="1150"/>
      <c r="D51" s="1150"/>
      <c r="E51" s="1151"/>
      <c r="F51" s="454"/>
      <c r="G51" s="438"/>
      <c r="H51" s="439"/>
      <c r="I51" s="440">
        <f t="shared" si="2"/>
        <v>0</v>
      </c>
      <c r="J51" s="1141"/>
      <c r="K51" s="1142"/>
      <c r="M51" s="25"/>
    </row>
    <row r="52" spans="1:13" ht="18" customHeight="1">
      <c r="A52" s="1158"/>
      <c r="B52" s="1138"/>
      <c r="C52" s="1139"/>
      <c r="D52" s="1139"/>
      <c r="E52" s="1140"/>
      <c r="F52" s="456"/>
      <c r="G52" s="448"/>
      <c r="H52" s="449"/>
      <c r="I52" s="450">
        <f t="shared" si="2"/>
        <v>0</v>
      </c>
      <c r="J52" s="1138"/>
      <c r="K52" s="1144"/>
      <c r="M52" s="25"/>
    </row>
    <row r="53" spans="1:13" ht="18" customHeight="1">
      <c r="A53" s="1114" t="s">
        <v>14</v>
      </c>
      <c r="B53" s="1154"/>
      <c r="C53" s="1156"/>
      <c r="D53" s="1156"/>
      <c r="E53" s="1157"/>
      <c r="F53" s="453"/>
      <c r="G53" s="429"/>
      <c r="H53" s="430"/>
      <c r="I53" s="431">
        <f t="shared" si="2"/>
        <v>0</v>
      </c>
      <c r="J53" s="1154"/>
      <c r="K53" s="1155"/>
      <c r="M53" s="25"/>
    </row>
    <row r="54" spans="1:13" ht="18" customHeight="1">
      <c r="A54" s="1115"/>
      <c r="B54" s="1141"/>
      <c r="C54" s="1150"/>
      <c r="D54" s="1150"/>
      <c r="E54" s="1151"/>
      <c r="F54" s="454"/>
      <c r="G54" s="438"/>
      <c r="H54" s="439"/>
      <c r="I54" s="440">
        <f t="shared" si="2"/>
        <v>0</v>
      </c>
      <c r="J54" s="1141"/>
      <c r="K54" s="1142"/>
      <c r="M54" s="25"/>
    </row>
    <row r="55" spans="1:13" ht="18" customHeight="1">
      <c r="A55" s="1115"/>
      <c r="B55" s="1141"/>
      <c r="C55" s="1150"/>
      <c r="D55" s="1150"/>
      <c r="E55" s="1151"/>
      <c r="F55" s="454"/>
      <c r="G55" s="438"/>
      <c r="H55" s="439"/>
      <c r="I55" s="440">
        <f t="shared" si="2"/>
        <v>0</v>
      </c>
      <c r="J55" s="1141"/>
      <c r="K55" s="1142"/>
      <c r="M55" s="25"/>
    </row>
    <row r="56" spans="1:13" ht="18" customHeight="1">
      <c r="A56" s="1115"/>
      <c r="B56" s="1141"/>
      <c r="C56" s="1150"/>
      <c r="D56" s="1150"/>
      <c r="E56" s="1151"/>
      <c r="F56" s="454"/>
      <c r="G56" s="438"/>
      <c r="H56" s="439"/>
      <c r="I56" s="440">
        <f>ROUNDDOWN(F56*H56,0)</f>
        <v>0</v>
      </c>
      <c r="J56" s="1141"/>
      <c r="K56" s="1142"/>
      <c r="M56" s="25"/>
    </row>
    <row r="57" spans="1:13" ht="18" customHeight="1">
      <c r="A57" s="1115"/>
      <c r="B57" s="1141"/>
      <c r="C57" s="1150"/>
      <c r="D57" s="1150"/>
      <c r="E57" s="1151"/>
      <c r="F57" s="454"/>
      <c r="G57" s="438"/>
      <c r="H57" s="439"/>
      <c r="I57" s="440">
        <f t="shared" si="2"/>
        <v>0</v>
      </c>
      <c r="J57" s="1141"/>
      <c r="K57" s="1142"/>
      <c r="M57" s="25"/>
    </row>
    <row r="58" spans="1:11" ht="18" customHeight="1">
      <c r="A58" s="1125"/>
      <c r="B58" s="1138"/>
      <c r="C58" s="1139"/>
      <c r="D58" s="1139"/>
      <c r="E58" s="1140"/>
      <c r="F58" s="456"/>
      <c r="G58" s="448"/>
      <c r="H58" s="449"/>
      <c r="I58" s="450">
        <f>ROUNDDOWN(F58*H58,0)</f>
        <v>0</v>
      </c>
      <c r="J58" s="1138"/>
      <c r="K58" s="1144"/>
    </row>
    <row r="59" spans="1:11" ht="24.75" customHeight="1" thickBot="1">
      <c r="A59" s="1130" t="s">
        <v>15</v>
      </c>
      <c r="B59" s="1131"/>
      <c r="C59" s="1131"/>
      <c r="D59" s="1131"/>
      <c r="E59" s="1131"/>
      <c r="F59" s="1131"/>
      <c r="G59" s="1131"/>
      <c r="H59" s="1132"/>
      <c r="I59" s="42">
        <f>SUM(I41:I58)</f>
        <v>0</v>
      </c>
      <c r="J59" s="1163" t="s">
        <v>43</v>
      </c>
      <c r="K59" s="1164"/>
    </row>
    <row r="60" spans="1:11" ht="27" customHeight="1" thickBot="1">
      <c r="A60" s="1119" t="s">
        <v>23</v>
      </c>
      <c r="B60" s="1120"/>
      <c r="C60" s="1120"/>
      <c r="D60" s="1121"/>
      <c r="E60" s="1121"/>
      <c r="F60" s="1121"/>
      <c r="G60" s="1121"/>
      <c r="H60" s="1122"/>
      <c r="I60" s="203">
        <f>I39+I59</f>
        <v>0</v>
      </c>
      <c r="J60" s="1123" t="s">
        <v>16</v>
      </c>
      <c r="K60" s="1124"/>
    </row>
    <row r="61" spans="1:11" s="20" customFormat="1" ht="13.5">
      <c r="A61" s="14" t="s">
        <v>19</v>
      </c>
      <c r="B61" s="14"/>
      <c r="C61" s="12"/>
      <c r="D61" s="12"/>
      <c r="E61" s="12"/>
      <c r="F61" s="12"/>
      <c r="G61" s="12"/>
      <c r="H61" s="12"/>
      <c r="I61" s="13"/>
      <c r="J61" s="13"/>
      <c r="K61" s="13"/>
    </row>
    <row r="62" s="20" customFormat="1" ht="13.5"/>
  </sheetData>
  <sheetProtection/>
  <mergeCells count="80">
    <mergeCell ref="A2:K2"/>
    <mergeCell ref="A9:A38"/>
    <mergeCell ref="C9:D9"/>
    <mergeCell ref="C15:D15"/>
    <mergeCell ref="C18:D18"/>
    <mergeCell ref="C29:D29"/>
    <mergeCell ref="C20:D20"/>
    <mergeCell ref="C21:D21"/>
    <mergeCell ref="C28:D28"/>
    <mergeCell ref="C14:D14"/>
    <mergeCell ref="C8:D8"/>
    <mergeCell ref="A39:H39"/>
    <mergeCell ref="C22:D22"/>
    <mergeCell ref="C25:D25"/>
    <mergeCell ref="C26:D26"/>
    <mergeCell ref="B54:E54"/>
    <mergeCell ref="B44:E44"/>
    <mergeCell ref="C27:D27"/>
    <mergeCell ref="C19:D19"/>
    <mergeCell ref="C16:D16"/>
    <mergeCell ref="C10:D10"/>
    <mergeCell ref="C11:D11"/>
    <mergeCell ref="C17:D17"/>
    <mergeCell ref="J43:K43"/>
    <mergeCell ref="C34:D34"/>
    <mergeCell ref="C30:D30"/>
    <mergeCell ref="C12:D12"/>
    <mergeCell ref="C13:D13"/>
    <mergeCell ref="C24:D24"/>
    <mergeCell ref="C32:D32"/>
    <mergeCell ref="C33:D33"/>
    <mergeCell ref="C37:D37"/>
    <mergeCell ref="J40:K40"/>
    <mergeCell ref="C35:D35"/>
    <mergeCell ref="J51:K51"/>
    <mergeCell ref="B46:E46"/>
    <mergeCell ref="J44:K44"/>
    <mergeCell ref="J39:K39"/>
    <mergeCell ref="J47:K47"/>
    <mergeCell ref="J41:K41"/>
    <mergeCell ref="J45:K45"/>
    <mergeCell ref="B55:E55"/>
    <mergeCell ref="J55:K55"/>
    <mergeCell ref="J42:K42"/>
    <mergeCell ref="C23:D23"/>
    <mergeCell ref="B53:E53"/>
    <mergeCell ref="J53:K53"/>
    <mergeCell ref="B50:E50"/>
    <mergeCell ref="J50:K50"/>
    <mergeCell ref="B52:E52"/>
    <mergeCell ref="C31:D31"/>
    <mergeCell ref="J46:K46"/>
    <mergeCell ref="B43:E43"/>
    <mergeCell ref="B45:E45"/>
    <mergeCell ref="J49:K49"/>
    <mergeCell ref="B51:E51"/>
    <mergeCell ref="B48:E48"/>
    <mergeCell ref="J48:K48"/>
    <mergeCell ref="B47:E47"/>
    <mergeCell ref="B49:E49"/>
    <mergeCell ref="A60:H60"/>
    <mergeCell ref="A41:A46"/>
    <mergeCell ref="B41:E41"/>
    <mergeCell ref="B58:E58"/>
    <mergeCell ref="A53:A58"/>
    <mergeCell ref="J52:K52"/>
    <mergeCell ref="B56:E56"/>
    <mergeCell ref="A59:H59"/>
    <mergeCell ref="J60:K60"/>
    <mergeCell ref="A47:A52"/>
    <mergeCell ref="J54:K54"/>
    <mergeCell ref="C36:D36"/>
    <mergeCell ref="B42:E42"/>
    <mergeCell ref="B40:E40"/>
    <mergeCell ref="B57:E57"/>
    <mergeCell ref="J59:K59"/>
    <mergeCell ref="C38:D38"/>
    <mergeCell ref="J56:K56"/>
    <mergeCell ref="J57:K57"/>
    <mergeCell ref="J58:K58"/>
  </mergeCells>
  <dataValidations count="1">
    <dataValidation allowBlank="1" showInputMessage="1" showErrorMessage="1" imeMode="disabled" sqref="F9:F38 H9:H38 I9:I39 F41:F58 H41:H58 I41:I60"/>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9:I38 I41:I58" unlockedFormula="1"/>
  </ignoredErrors>
</worksheet>
</file>

<file path=xl/worksheets/sheet7.xml><?xml version="1.0" encoding="utf-8"?>
<worksheet xmlns="http://schemas.openxmlformats.org/spreadsheetml/2006/main" xmlns:r="http://schemas.openxmlformats.org/officeDocument/2006/relationships">
  <dimension ref="A1:R56"/>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13.28125" style="19" customWidth="1"/>
    <col min="2" max="2" width="10.57421875" style="19" customWidth="1"/>
    <col min="3" max="3" width="7.57421875" style="19" customWidth="1"/>
    <col min="4" max="4" width="25.57421875" style="19" customWidth="1"/>
    <col min="5" max="5" width="7.421875" style="19" customWidth="1"/>
    <col min="6" max="6" width="6.8515625" style="19" customWidth="1"/>
    <col min="7" max="7" width="11.57421875" style="19" customWidth="1"/>
    <col min="8" max="9" width="12.28125" style="19" customWidth="1"/>
    <col min="10" max="10" width="17.57421875" style="19" customWidth="1"/>
    <col min="11" max="12" width="9.00390625" style="19" customWidth="1"/>
    <col min="13" max="13" width="47.7109375" style="19" customWidth="1"/>
    <col min="14" max="16384" width="9.00390625" style="19" customWidth="1"/>
  </cols>
  <sheetData>
    <row r="1" spans="1:18" ht="18" customHeight="1">
      <c r="A1" s="18"/>
      <c r="B1" s="20"/>
      <c r="C1" s="20"/>
      <c r="D1" s="20"/>
      <c r="E1" s="20"/>
      <c r="F1" s="20"/>
      <c r="G1" s="20"/>
      <c r="H1" s="20"/>
      <c r="I1" s="20"/>
      <c r="J1" s="173">
        <f>'実施計画書（H25年基準）'!AH1</f>
      </c>
      <c r="N1" s="45"/>
      <c r="O1" s="1210"/>
      <c r="P1" s="1210"/>
      <c r="Q1" s="1210"/>
      <c r="R1" s="1210"/>
    </row>
    <row r="2" spans="1:18" ht="21">
      <c r="A2" s="1165" t="s">
        <v>44</v>
      </c>
      <c r="B2" s="1166"/>
      <c r="C2" s="1166"/>
      <c r="D2" s="1166"/>
      <c r="E2" s="1166"/>
      <c r="F2" s="1166"/>
      <c r="G2" s="1166"/>
      <c r="H2" s="1166"/>
      <c r="I2" s="1166"/>
      <c r="J2" s="1166"/>
      <c r="N2" s="45"/>
      <c r="O2" s="45"/>
      <c r="P2" s="45"/>
      <c r="Q2" s="45"/>
      <c r="R2" s="45"/>
    </row>
    <row r="3" spans="1:18" ht="14.25" customHeight="1">
      <c r="A3" s="26"/>
      <c r="B3" s="27"/>
      <c r="C3" s="26"/>
      <c r="D3" s="27"/>
      <c r="E3" s="27"/>
      <c r="F3" s="27"/>
      <c r="G3" s="27"/>
      <c r="H3" s="27"/>
      <c r="I3" s="27"/>
      <c r="J3" s="27"/>
      <c r="N3" s="45"/>
      <c r="O3" s="45"/>
      <c r="P3" s="45"/>
      <c r="Q3" s="45"/>
      <c r="R3" s="45"/>
    </row>
    <row r="4" spans="1:18" ht="13.5" customHeight="1">
      <c r="A4" s="5" t="s">
        <v>24</v>
      </c>
      <c r="B4" s="22"/>
      <c r="C4" s="21"/>
      <c r="D4" s="22"/>
      <c r="E4" s="22"/>
      <c r="F4" s="22"/>
      <c r="G4" s="22"/>
      <c r="H4" s="22"/>
      <c r="I4" s="22"/>
      <c r="J4" s="22"/>
      <c r="N4" s="45"/>
      <c r="O4" s="45"/>
      <c r="P4" s="45"/>
      <c r="Q4" s="45"/>
      <c r="R4" s="45"/>
    </row>
    <row r="5" spans="1:10" ht="13.5" customHeight="1">
      <c r="A5" s="8" t="s">
        <v>196</v>
      </c>
      <c r="B5" s="22"/>
      <c r="C5" s="21"/>
      <c r="D5" s="22"/>
      <c r="E5" s="22"/>
      <c r="F5" s="22"/>
      <c r="G5" s="22"/>
      <c r="H5" s="22"/>
      <c r="I5" s="22"/>
      <c r="J5" s="22"/>
    </row>
    <row r="6" spans="1:10" ht="13.5" customHeight="1">
      <c r="A6" s="1"/>
      <c r="B6" s="24"/>
      <c r="C6" s="23"/>
      <c r="D6" s="24"/>
      <c r="E6" s="24"/>
      <c r="F6" s="24"/>
      <c r="G6" s="24"/>
      <c r="H6" s="24"/>
      <c r="I6" s="24"/>
      <c r="J6" s="7" t="s">
        <v>0</v>
      </c>
    </row>
    <row r="7" spans="1:10" ht="23.25" customHeight="1" thickBot="1">
      <c r="A7" s="30" t="s">
        <v>1</v>
      </c>
      <c r="B7" s="20"/>
      <c r="C7" s="28"/>
      <c r="D7" s="20"/>
      <c r="E7" s="20"/>
      <c r="F7" s="20"/>
      <c r="G7" s="20"/>
      <c r="H7" s="20"/>
      <c r="I7" s="20"/>
      <c r="J7" s="455" t="s">
        <v>25</v>
      </c>
    </row>
    <row r="8" spans="1:10" ht="38.25" customHeight="1">
      <c r="A8" s="195" t="s">
        <v>2</v>
      </c>
      <c r="B8" s="273" t="s">
        <v>419</v>
      </c>
      <c r="C8" s="261" t="s">
        <v>3</v>
      </c>
      <c r="D8" s="263" t="s">
        <v>4</v>
      </c>
      <c r="E8" s="264" t="s">
        <v>5</v>
      </c>
      <c r="F8" s="262" t="s">
        <v>6</v>
      </c>
      <c r="G8" s="263" t="s">
        <v>7</v>
      </c>
      <c r="H8" s="196" t="s">
        <v>21</v>
      </c>
      <c r="I8" s="1173" t="s">
        <v>9</v>
      </c>
      <c r="J8" s="1174"/>
    </row>
    <row r="9" spans="1:10" ht="18" customHeight="1">
      <c r="A9" s="1217" t="s">
        <v>180</v>
      </c>
      <c r="B9" s="425"/>
      <c r="C9" s="429"/>
      <c r="D9" s="427"/>
      <c r="E9" s="453"/>
      <c r="F9" s="429"/>
      <c r="G9" s="430"/>
      <c r="H9" s="431">
        <f aca="true" t="shared" si="0" ref="H9:H14">ROUNDDOWN(E9*G9,0)</f>
        <v>0</v>
      </c>
      <c r="I9" s="1154"/>
      <c r="J9" s="1155"/>
    </row>
    <row r="10" spans="1:10" ht="18" customHeight="1">
      <c r="A10" s="1179"/>
      <c r="B10" s="434"/>
      <c r="C10" s="438"/>
      <c r="D10" s="436"/>
      <c r="E10" s="454"/>
      <c r="F10" s="438"/>
      <c r="G10" s="439"/>
      <c r="H10" s="440">
        <f t="shared" si="0"/>
        <v>0</v>
      </c>
      <c r="I10" s="1141"/>
      <c r="J10" s="1142"/>
    </row>
    <row r="11" spans="1:10" ht="18" customHeight="1">
      <c r="A11" s="1218"/>
      <c r="B11" s="434"/>
      <c r="C11" s="438"/>
      <c r="D11" s="436"/>
      <c r="E11" s="454"/>
      <c r="F11" s="438"/>
      <c r="G11" s="439"/>
      <c r="H11" s="440">
        <f t="shared" si="0"/>
        <v>0</v>
      </c>
      <c r="I11" s="1141"/>
      <c r="J11" s="1142"/>
    </row>
    <row r="12" spans="1:14" ht="18" customHeight="1">
      <c r="A12" s="1218"/>
      <c r="B12" s="434"/>
      <c r="C12" s="438"/>
      <c r="D12" s="436"/>
      <c r="E12" s="454"/>
      <c r="F12" s="438"/>
      <c r="G12" s="439"/>
      <c r="H12" s="440">
        <f t="shared" si="0"/>
        <v>0</v>
      </c>
      <c r="I12" s="1141"/>
      <c r="J12" s="1142"/>
      <c r="N12" s="287"/>
    </row>
    <row r="13" spans="1:10" ht="18" customHeight="1">
      <c r="A13" s="1218"/>
      <c r="B13" s="434"/>
      <c r="C13" s="438"/>
      <c r="D13" s="436"/>
      <c r="E13" s="454"/>
      <c r="F13" s="438"/>
      <c r="G13" s="439"/>
      <c r="H13" s="440">
        <f t="shared" si="0"/>
        <v>0</v>
      </c>
      <c r="I13" s="1141"/>
      <c r="J13" s="1142"/>
    </row>
    <row r="14" spans="1:10" ht="18" customHeight="1">
      <c r="A14" s="1219"/>
      <c r="B14" s="444"/>
      <c r="C14" s="448"/>
      <c r="D14" s="446"/>
      <c r="E14" s="456"/>
      <c r="F14" s="448"/>
      <c r="G14" s="449"/>
      <c r="H14" s="450">
        <f t="shared" si="0"/>
        <v>0</v>
      </c>
      <c r="I14" s="1138"/>
      <c r="J14" s="1144"/>
    </row>
    <row r="15" spans="1:10" ht="24" customHeight="1">
      <c r="A15" s="1207" t="s">
        <v>207</v>
      </c>
      <c r="B15" s="1208"/>
      <c r="C15" s="1208"/>
      <c r="D15" s="1208"/>
      <c r="E15" s="1208"/>
      <c r="F15" s="1208"/>
      <c r="G15" s="1209"/>
      <c r="H15" s="43">
        <f>SUM(H9:H14)</f>
        <v>0</v>
      </c>
      <c r="I15" s="1135" t="s">
        <v>26</v>
      </c>
      <c r="J15" s="1136"/>
    </row>
    <row r="16" spans="1:10" ht="38.25" customHeight="1">
      <c r="A16" s="207" t="s">
        <v>2</v>
      </c>
      <c r="B16" s="271" t="s">
        <v>30</v>
      </c>
      <c r="C16" s="267" t="s">
        <v>3</v>
      </c>
      <c r="D16" s="266" t="s">
        <v>4</v>
      </c>
      <c r="E16" s="269" t="s">
        <v>5</v>
      </c>
      <c r="F16" s="268" t="s">
        <v>6</v>
      </c>
      <c r="G16" s="266" t="s">
        <v>7</v>
      </c>
      <c r="H16" s="202" t="s">
        <v>21</v>
      </c>
      <c r="I16" s="208" t="s">
        <v>45</v>
      </c>
      <c r="J16" s="209" t="s">
        <v>9</v>
      </c>
    </row>
    <row r="17" spans="1:10" ht="18" customHeight="1">
      <c r="A17" s="1214" t="s">
        <v>158</v>
      </c>
      <c r="B17" s="425"/>
      <c r="C17" s="429"/>
      <c r="D17" s="427"/>
      <c r="E17" s="453"/>
      <c r="F17" s="429"/>
      <c r="G17" s="430"/>
      <c r="H17" s="431">
        <f aca="true" t="shared" si="1" ref="H17:H22">ROUNDDOWN(E17*G17,0)</f>
        <v>0</v>
      </c>
      <c r="I17" s="469"/>
      <c r="J17" s="470"/>
    </row>
    <row r="18" spans="1:10" ht="18" customHeight="1">
      <c r="A18" s="1215"/>
      <c r="B18" s="434" t="s">
        <v>113</v>
      </c>
      <c r="C18" s="438"/>
      <c r="D18" s="436"/>
      <c r="E18" s="454"/>
      <c r="F18" s="438"/>
      <c r="G18" s="439"/>
      <c r="H18" s="440">
        <f t="shared" si="1"/>
        <v>0</v>
      </c>
      <c r="I18" s="471"/>
      <c r="J18" s="472"/>
    </row>
    <row r="19" spans="1:10" ht="18" customHeight="1">
      <c r="A19" s="1215"/>
      <c r="B19" s="434"/>
      <c r="C19" s="438"/>
      <c r="D19" s="436"/>
      <c r="E19" s="454"/>
      <c r="F19" s="438"/>
      <c r="G19" s="439"/>
      <c r="H19" s="440">
        <f t="shared" si="1"/>
        <v>0</v>
      </c>
      <c r="I19" s="471"/>
      <c r="J19" s="472"/>
    </row>
    <row r="20" spans="1:10" ht="18" customHeight="1">
      <c r="A20" s="1215"/>
      <c r="B20" s="434"/>
      <c r="C20" s="438"/>
      <c r="D20" s="436"/>
      <c r="E20" s="454"/>
      <c r="F20" s="438"/>
      <c r="G20" s="439"/>
      <c r="H20" s="440">
        <f t="shared" si="1"/>
        <v>0</v>
      </c>
      <c r="I20" s="471"/>
      <c r="J20" s="472"/>
    </row>
    <row r="21" spans="1:10" ht="18" customHeight="1">
      <c r="A21" s="1215"/>
      <c r="B21" s="434"/>
      <c r="C21" s="438"/>
      <c r="D21" s="436"/>
      <c r="E21" s="454"/>
      <c r="F21" s="438"/>
      <c r="G21" s="439"/>
      <c r="H21" s="440">
        <f t="shared" si="1"/>
        <v>0</v>
      </c>
      <c r="I21" s="471"/>
      <c r="J21" s="472"/>
    </row>
    <row r="22" spans="1:10" ht="18" customHeight="1">
      <c r="A22" s="1216"/>
      <c r="B22" s="444"/>
      <c r="C22" s="448"/>
      <c r="D22" s="446"/>
      <c r="E22" s="456"/>
      <c r="F22" s="448"/>
      <c r="G22" s="449"/>
      <c r="H22" s="450">
        <f t="shared" si="1"/>
        <v>0</v>
      </c>
      <c r="I22" s="473"/>
      <c r="J22" s="474"/>
    </row>
    <row r="23" spans="1:10" ht="24" customHeight="1">
      <c r="A23" s="1194" t="s">
        <v>208</v>
      </c>
      <c r="B23" s="1195"/>
      <c r="C23" s="1195"/>
      <c r="D23" s="1195"/>
      <c r="E23" s="1195"/>
      <c r="F23" s="1195"/>
      <c r="G23" s="1196"/>
      <c r="H23" s="43">
        <f>SUM(H17:H22)</f>
        <v>0</v>
      </c>
      <c r="I23" s="1135" t="s">
        <v>26</v>
      </c>
      <c r="J23" s="1136"/>
    </row>
    <row r="24" spans="1:10" ht="38.25" customHeight="1">
      <c r="A24" s="207" t="s">
        <v>2</v>
      </c>
      <c r="B24" s="271" t="s">
        <v>30</v>
      </c>
      <c r="C24" s="267" t="s">
        <v>3</v>
      </c>
      <c r="D24" s="266" t="s">
        <v>4</v>
      </c>
      <c r="E24" s="269" t="s">
        <v>5</v>
      </c>
      <c r="F24" s="268" t="s">
        <v>6</v>
      </c>
      <c r="G24" s="266" t="s">
        <v>7</v>
      </c>
      <c r="H24" s="202" t="s">
        <v>21</v>
      </c>
      <c r="I24" s="208" t="s">
        <v>45</v>
      </c>
      <c r="J24" s="209" t="s">
        <v>9</v>
      </c>
    </row>
    <row r="25" spans="1:10" ht="18" customHeight="1">
      <c r="A25" s="1211" t="s">
        <v>157</v>
      </c>
      <c r="B25" s="425"/>
      <c r="C25" s="429"/>
      <c r="D25" s="427"/>
      <c r="E25" s="453"/>
      <c r="F25" s="429"/>
      <c r="G25" s="430"/>
      <c r="H25" s="431">
        <f aca="true" t="shared" si="2" ref="H25:H30">ROUNDDOWN(E25*G25,0)</f>
        <v>0</v>
      </c>
      <c r="I25" s="469" t="s">
        <v>113</v>
      </c>
      <c r="J25" s="470"/>
    </row>
    <row r="26" spans="1:10" ht="18" customHeight="1">
      <c r="A26" s="1212"/>
      <c r="B26" s="434"/>
      <c r="C26" s="438"/>
      <c r="D26" s="436"/>
      <c r="E26" s="454"/>
      <c r="F26" s="438"/>
      <c r="G26" s="439"/>
      <c r="H26" s="440">
        <f t="shared" si="2"/>
        <v>0</v>
      </c>
      <c r="I26" s="471"/>
      <c r="J26" s="472"/>
    </row>
    <row r="27" spans="1:10" ht="18" customHeight="1">
      <c r="A27" s="1212"/>
      <c r="B27" s="434"/>
      <c r="C27" s="438"/>
      <c r="D27" s="436"/>
      <c r="E27" s="454"/>
      <c r="F27" s="438"/>
      <c r="G27" s="439"/>
      <c r="H27" s="440">
        <f t="shared" si="2"/>
        <v>0</v>
      </c>
      <c r="I27" s="471"/>
      <c r="J27" s="472"/>
    </row>
    <row r="28" spans="1:10" ht="18" customHeight="1">
      <c r="A28" s="1212"/>
      <c r="B28" s="434"/>
      <c r="C28" s="438"/>
      <c r="D28" s="436"/>
      <c r="E28" s="454"/>
      <c r="F28" s="438"/>
      <c r="G28" s="439"/>
      <c r="H28" s="440">
        <f t="shared" si="2"/>
        <v>0</v>
      </c>
      <c r="I28" s="471"/>
      <c r="J28" s="472"/>
    </row>
    <row r="29" spans="1:10" ht="18" customHeight="1">
      <c r="A29" s="1212"/>
      <c r="B29" s="434"/>
      <c r="C29" s="438"/>
      <c r="D29" s="436"/>
      <c r="E29" s="454"/>
      <c r="F29" s="438"/>
      <c r="G29" s="439"/>
      <c r="H29" s="440">
        <f t="shared" si="2"/>
        <v>0</v>
      </c>
      <c r="I29" s="471"/>
      <c r="J29" s="472"/>
    </row>
    <row r="30" spans="1:14" ht="18" customHeight="1">
      <c r="A30" s="1213"/>
      <c r="B30" s="444"/>
      <c r="C30" s="448"/>
      <c r="D30" s="446"/>
      <c r="E30" s="456"/>
      <c r="F30" s="448"/>
      <c r="G30" s="449"/>
      <c r="H30" s="450">
        <f t="shared" si="2"/>
        <v>0</v>
      </c>
      <c r="I30" s="473"/>
      <c r="J30" s="474"/>
      <c r="N30" s="222"/>
    </row>
    <row r="31" spans="1:10" ht="24" customHeight="1">
      <c r="A31" s="1194" t="s">
        <v>209</v>
      </c>
      <c r="B31" s="1195"/>
      <c r="C31" s="1195"/>
      <c r="D31" s="1195"/>
      <c r="E31" s="1195"/>
      <c r="F31" s="1195"/>
      <c r="G31" s="1196"/>
      <c r="H31" s="43">
        <f>SUM(H25:H30)</f>
        <v>0</v>
      </c>
      <c r="I31" s="1135" t="s">
        <v>26</v>
      </c>
      <c r="J31" s="1136"/>
    </row>
    <row r="32" spans="1:10" ht="38.25" customHeight="1">
      <c r="A32" s="207" t="s">
        <v>2</v>
      </c>
      <c r="B32" s="271" t="s">
        <v>30</v>
      </c>
      <c r="C32" s="267" t="s">
        <v>3</v>
      </c>
      <c r="D32" s="266" t="s">
        <v>4</v>
      </c>
      <c r="E32" s="269" t="s">
        <v>5</v>
      </c>
      <c r="F32" s="268" t="s">
        <v>6</v>
      </c>
      <c r="G32" s="266" t="s">
        <v>7</v>
      </c>
      <c r="H32" s="202" t="s">
        <v>21</v>
      </c>
      <c r="I32" s="1201" t="s">
        <v>9</v>
      </c>
      <c r="J32" s="1202"/>
    </row>
    <row r="33" spans="1:14" ht="16.5" customHeight="1">
      <c r="A33" s="1197" t="s">
        <v>159</v>
      </c>
      <c r="B33" s="425"/>
      <c r="C33" s="429"/>
      <c r="D33" s="427"/>
      <c r="E33" s="453"/>
      <c r="F33" s="429"/>
      <c r="G33" s="430"/>
      <c r="H33" s="431">
        <f aca="true" t="shared" si="3" ref="H33:H38">ROUNDDOWN(E33*G33,0)</f>
        <v>0</v>
      </c>
      <c r="I33" s="1205" t="s">
        <v>113</v>
      </c>
      <c r="J33" s="1206"/>
      <c r="N33" s="223"/>
    </row>
    <row r="34" spans="1:14" ht="16.5" customHeight="1">
      <c r="A34" s="1198"/>
      <c r="B34" s="434"/>
      <c r="C34" s="438"/>
      <c r="D34" s="436"/>
      <c r="E34" s="454"/>
      <c r="F34" s="438"/>
      <c r="G34" s="439"/>
      <c r="H34" s="440">
        <f t="shared" si="3"/>
        <v>0</v>
      </c>
      <c r="I34" s="1189"/>
      <c r="J34" s="1190"/>
      <c r="N34" s="223"/>
    </row>
    <row r="35" spans="1:14" ht="16.5" customHeight="1">
      <c r="A35" s="1198"/>
      <c r="B35" s="434"/>
      <c r="C35" s="438"/>
      <c r="D35" s="436"/>
      <c r="E35" s="454"/>
      <c r="F35" s="438"/>
      <c r="G35" s="439"/>
      <c r="H35" s="440">
        <f t="shared" si="3"/>
        <v>0</v>
      </c>
      <c r="I35" s="1189"/>
      <c r="J35" s="1190"/>
      <c r="N35" s="223"/>
    </row>
    <row r="36" spans="1:14" ht="16.5" customHeight="1">
      <c r="A36" s="1198"/>
      <c r="B36" s="434"/>
      <c r="C36" s="438"/>
      <c r="D36" s="436"/>
      <c r="E36" s="454"/>
      <c r="F36" s="438"/>
      <c r="G36" s="439"/>
      <c r="H36" s="440">
        <f t="shared" si="3"/>
        <v>0</v>
      </c>
      <c r="I36" s="1189"/>
      <c r="J36" s="1190"/>
      <c r="N36" s="223"/>
    </row>
    <row r="37" spans="1:10" ht="16.5" customHeight="1">
      <c r="A37" s="1199"/>
      <c r="B37" s="434"/>
      <c r="C37" s="438"/>
      <c r="D37" s="436"/>
      <c r="E37" s="454"/>
      <c r="F37" s="438"/>
      <c r="G37" s="439"/>
      <c r="H37" s="440">
        <f t="shared" si="3"/>
        <v>0</v>
      </c>
      <c r="I37" s="1189"/>
      <c r="J37" s="1190"/>
    </row>
    <row r="38" spans="1:10" ht="16.5" customHeight="1">
      <c r="A38" s="1200"/>
      <c r="B38" s="444"/>
      <c r="C38" s="448"/>
      <c r="D38" s="446"/>
      <c r="E38" s="456"/>
      <c r="F38" s="448"/>
      <c r="G38" s="449"/>
      <c r="H38" s="450">
        <f t="shared" si="3"/>
        <v>0</v>
      </c>
      <c r="I38" s="1203"/>
      <c r="J38" s="1204"/>
    </row>
    <row r="39" spans="1:10" ht="24" customHeight="1">
      <c r="A39" s="1194" t="s">
        <v>206</v>
      </c>
      <c r="B39" s="1195"/>
      <c r="C39" s="1195"/>
      <c r="D39" s="1195"/>
      <c r="E39" s="1195"/>
      <c r="F39" s="1195"/>
      <c r="G39" s="1196"/>
      <c r="H39" s="43">
        <f>SUM(H33:H38)</f>
        <v>0</v>
      </c>
      <c r="I39" s="1135" t="s">
        <v>26</v>
      </c>
      <c r="J39" s="1136"/>
    </row>
    <row r="40" spans="1:11" ht="38.25" customHeight="1">
      <c r="A40" s="201" t="s">
        <v>2</v>
      </c>
      <c r="B40" s="1105" t="s">
        <v>152</v>
      </c>
      <c r="C40" s="1182"/>
      <c r="D40" s="1183"/>
      <c r="E40" s="269" t="s">
        <v>5</v>
      </c>
      <c r="F40" s="268" t="s">
        <v>6</v>
      </c>
      <c r="G40" s="266" t="s">
        <v>7</v>
      </c>
      <c r="H40" s="202" t="s">
        <v>22</v>
      </c>
      <c r="I40" s="206" t="s">
        <v>38</v>
      </c>
      <c r="J40" s="212" t="s">
        <v>9</v>
      </c>
      <c r="K40" s="31"/>
    </row>
    <row r="41" spans="1:11" ht="18" customHeight="1">
      <c r="A41" s="1187" t="s">
        <v>199</v>
      </c>
      <c r="B41" s="1154"/>
      <c r="C41" s="1156"/>
      <c r="D41" s="1157"/>
      <c r="E41" s="453"/>
      <c r="F41" s="429"/>
      <c r="G41" s="430"/>
      <c r="H41" s="431">
        <f aca="true" t="shared" si="4" ref="H41:H53">ROUNDDOWN(E41*G41,0)</f>
        <v>0</v>
      </c>
      <c r="I41" s="475"/>
      <c r="J41" s="470"/>
      <c r="K41" s="31"/>
    </row>
    <row r="42" spans="1:12" ht="18" customHeight="1">
      <c r="A42" s="1188"/>
      <c r="B42" s="1141"/>
      <c r="C42" s="1150"/>
      <c r="D42" s="1151"/>
      <c r="E42" s="454"/>
      <c r="F42" s="438"/>
      <c r="G42" s="439"/>
      <c r="H42" s="440">
        <f t="shared" si="4"/>
        <v>0</v>
      </c>
      <c r="I42" s="476"/>
      <c r="J42" s="472"/>
      <c r="L42" s="25"/>
    </row>
    <row r="43" spans="1:12" ht="18" customHeight="1">
      <c r="A43" s="1188"/>
      <c r="B43" s="1141"/>
      <c r="C43" s="1150"/>
      <c r="D43" s="1151"/>
      <c r="E43" s="454"/>
      <c r="F43" s="438"/>
      <c r="G43" s="439"/>
      <c r="H43" s="440">
        <f t="shared" si="4"/>
        <v>0</v>
      </c>
      <c r="I43" s="476"/>
      <c r="J43" s="472"/>
      <c r="L43" s="25"/>
    </row>
    <row r="44" spans="1:12" ht="18" customHeight="1">
      <c r="A44" s="1188"/>
      <c r="B44" s="1141"/>
      <c r="C44" s="1150"/>
      <c r="D44" s="1151"/>
      <c r="E44" s="454"/>
      <c r="F44" s="438"/>
      <c r="G44" s="439"/>
      <c r="H44" s="440">
        <f t="shared" si="4"/>
        <v>0</v>
      </c>
      <c r="I44" s="476"/>
      <c r="J44" s="472"/>
      <c r="L44" s="25"/>
    </row>
    <row r="45" spans="1:12" ht="18" customHeight="1">
      <c r="A45" s="1188"/>
      <c r="B45" s="1138"/>
      <c r="C45" s="1139"/>
      <c r="D45" s="1140"/>
      <c r="E45" s="456"/>
      <c r="F45" s="448"/>
      <c r="G45" s="449"/>
      <c r="H45" s="450">
        <f t="shared" si="4"/>
        <v>0</v>
      </c>
      <c r="I45" s="477"/>
      <c r="J45" s="474"/>
      <c r="L45" s="25"/>
    </row>
    <row r="46" spans="1:10" ht="24.75" customHeight="1">
      <c r="A46" s="1184" t="s">
        <v>150</v>
      </c>
      <c r="B46" s="1185"/>
      <c r="C46" s="1185"/>
      <c r="D46" s="1185"/>
      <c r="E46" s="1185"/>
      <c r="F46" s="1185"/>
      <c r="G46" s="1186"/>
      <c r="H46" s="44">
        <f>SUM(H41:H45)</f>
        <v>0</v>
      </c>
      <c r="I46" s="1043" t="s">
        <v>26</v>
      </c>
      <c r="J46" s="1118"/>
    </row>
    <row r="47" spans="1:10" ht="24.75" customHeight="1">
      <c r="A47" s="1184" t="s">
        <v>151</v>
      </c>
      <c r="B47" s="1185"/>
      <c r="C47" s="1185"/>
      <c r="D47" s="1185"/>
      <c r="E47" s="1185"/>
      <c r="F47" s="1185"/>
      <c r="G47" s="1186"/>
      <c r="H47" s="44">
        <f>H15+H23+H31+H39+H46</f>
        <v>0</v>
      </c>
      <c r="I47" s="1043" t="s">
        <v>26</v>
      </c>
      <c r="J47" s="1118"/>
    </row>
    <row r="48" spans="1:11" ht="38.25" customHeight="1">
      <c r="A48" s="201" t="s">
        <v>2</v>
      </c>
      <c r="B48" s="1105" t="s">
        <v>31</v>
      </c>
      <c r="C48" s="1182"/>
      <c r="D48" s="1183"/>
      <c r="E48" s="269" t="s">
        <v>5</v>
      </c>
      <c r="F48" s="268" t="s">
        <v>6</v>
      </c>
      <c r="G48" s="266" t="s">
        <v>7</v>
      </c>
      <c r="H48" s="202" t="s">
        <v>22</v>
      </c>
      <c r="I48" s="206" t="s">
        <v>38</v>
      </c>
      <c r="J48" s="212" t="s">
        <v>9</v>
      </c>
      <c r="K48" s="31"/>
    </row>
    <row r="49" spans="1:12" ht="18" customHeight="1">
      <c r="A49" s="1172" t="s">
        <v>198</v>
      </c>
      <c r="B49" s="1154"/>
      <c r="C49" s="1156"/>
      <c r="D49" s="1157"/>
      <c r="E49" s="453"/>
      <c r="F49" s="429"/>
      <c r="G49" s="430"/>
      <c r="H49" s="431">
        <f t="shared" si="4"/>
        <v>0</v>
      </c>
      <c r="I49" s="475"/>
      <c r="J49" s="470"/>
      <c r="L49" s="25"/>
    </row>
    <row r="50" spans="1:12" ht="18" customHeight="1">
      <c r="A50" s="1188"/>
      <c r="B50" s="1141"/>
      <c r="C50" s="1150"/>
      <c r="D50" s="1151"/>
      <c r="E50" s="454"/>
      <c r="F50" s="438"/>
      <c r="G50" s="439"/>
      <c r="H50" s="440">
        <f t="shared" si="4"/>
        <v>0</v>
      </c>
      <c r="I50" s="476"/>
      <c r="J50" s="472"/>
      <c r="L50" s="25"/>
    </row>
    <row r="51" spans="1:12" ht="18" customHeight="1">
      <c r="A51" s="1188"/>
      <c r="B51" s="1141"/>
      <c r="C51" s="1150"/>
      <c r="D51" s="1151"/>
      <c r="E51" s="454"/>
      <c r="F51" s="438"/>
      <c r="G51" s="439"/>
      <c r="H51" s="440">
        <f t="shared" si="4"/>
        <v>0</v>
      </c>
      <c r="I51" s="476"/>
      <c r="J51" s="472"/>
      <c r="L51" s="25"/>
    </row>
    <row r="52" spans="1:12" ht="18" customHeight="1">
      <c r="A52" s="1188"/>
      <c r="B52" s="1141"/>
      <c r="C52" s="1150"/>
      <c r="D52" s="1151"/>
      <c r="E52" s="454"/>
      <c r="F52" s="438"/>
      <c r="G52" s="439"/>
      <c r="H52" s="440">
        <f t="shared" si="4"/>
        <v>0</v>
      </c>
      <c r="I52" s="476"/>
      <c r="J52" s="472"/>
      <c r="L52" s="25"/>
    </row>
    <row r="53" spans="1:12" ht="18" customHeight="1">
      <c r="A53" s="1188"/>
      <c r="B53" s="1138"/>
      <c r="C53" s="1139"/>
      <c r="D53" s="1140"/>
      <c r="E53" s="456"/>
      <c r="F53" s="448"/>
      <c r="G53" s="449"/>
      <c r="H53" s="450">
        <f t="shared" si="4"/>
        <v>0</v>
      </c>
      <c r="I53" s="477"/>
      <c r="J53" s="474"/>
      <c r="L53" s="25"/>
    </row>
    <row r="54" spans="1:10" ht="24.75" customHeight="1" thickBot="1">
      <c r="A54" s="1191" t="s">
        <v>149</v>
      </c>
      <c r="B54" s="1192"/>
      <c r="C54" s="1192"/>
      <c r="D54" s="1192"/>
      <c r="E54" s="1192"/>
      <c r="F54" s="1192"/>
      <c r="G54" s="1193"/>
      <c r="H54" s="213">
        <f>SUM(H49:H53)</f>
        <v>0</v>
      </c>
      <c r="I54" s="1133" t="s">
        <v>26</v>
      </c>
      <c r="J54" s="1134"/>
    </row>
    <row r="55" spans="1:10" ht="27" customHeight="1" thickBot="1">
      <c r="A55" s="1119" t="s">
        <v>23</v>
      </c>
      <c r="B55" s="1121"/>
      <c r="C55" s="1121"/>
      <c r="D55" s="1121"/>
      <c r="E55" s="1121"/>
      <c r="F55" s="1121"/>
      <c r="G55" s="1122"/>
      <c r="H55" s="203">
        <f>H47+H54</f>
        <v>0</v>
      </c>
      <c r="I55" s="1123" t="s">
        <v>16</v>
      </c>
      <c r="J55" s="1124"/>
    </row>
    <row r="56" spans="1:10" ht="13.5">
      <c r="A56" s="34" t="s">
        <v>19</v>
      </c>
      <c r="B56" s="32"/>
      <c r="C56" s="32"/>
      <c r="D56" s="32"/>
      <c r="E56" s="32"/>
      <c r="F56" s="32"/>
      <c r="G56" s="32"/>
      <c r="H56" s="33"/>
      <c r="I56" s="33"/>
      <c r="J56" s="33"/>
    </row>
  </sheetData>
  <sheetProtection/>
  <mergeCells count="51">
    <mergeCell ref="Q1:R1"/>
    <mergeCell ref="A2:J2"/>
    <mergeCell ref="A9:A14"/>
    <mergeCell ref="I8:J8"/>
    <mergeCell ref="I9:J9"/>
    <mergeCell ref="I10:J10"/>
    <mergeCell ref="I14:J14"/>
    <mergeCell ref="I13:J13"/>
    <mergeCell ref="A15:G15"/>
    <mergeCell ref="O1:P1"/>
    <mergeCell ref="A25:A30"/>
    <mergeCell ref="I11:J11"/>
    <mergeCell ref="I12:J12"/>
    <mergeCell ref="I23:J23"/>
    <mergeCell ref="A23:G23"/>
    <mergeCell ref="A17:A22"/>
    <mergeCell ref="I39:J39"/>
    <mergeCell ref="B40:D40"/>
    <mergeCell ref="A33:A38"/>
    <mergeCell ref="B41:D41"/>
    <mergeCell ref="I32:J32"/>
    <mergeCell ref="I38:J38"/>
    <mergeCell ref="I33:J33"/>
    <mergeCell ref="I34:J34"/>
    <mergeCell ref="I35:J35"/>
    <mergeCell ref="I36:J36"/>
    <mergeCell ref="A55:G55"/>
    <mergeCell ref="B53:D53"/>
    <mergeCell ref="A54:G54"/>
    <mergeCell ref="A31:G31"/>
    <mergeCell ref="B44:D44"/>
    <mergeCell ref="A39:G39"/>
    <mergeCell ref="I55:J55"/>
    <mergeCell ref="I15:J15"/>
    <mergeCell ref="A41:A45"/>
    <mergeCell ref="B43:D43"/>
    <mergeCell ref="A49:A53"/>
    <mergeCell ref="B42:D42"/>
    <mergeCell ref="B52:D52"/>
    <mergeCell ref="I31:J31"/>
    <mergeCell ref="B45:D45"/>
    <mergeCell ref="I37:J37"/>
    <mergeCell ref="I54:J54"/>
    <mergeCell ref="B50:D50"/>
    <mergeCell ref="B48:D48"/>
    <mergeCell ref="I47:J47"/>
    <mergeCell ref="B49:D49"/>
    <mergeCell ref="I46:J46"/>
    <mergeCell ref="A47:G47"/>
    <mergeCell ref="B51:D51"/>
    <mergeCell ref="A46:G46"/>
  </mergeCells>
  <dataValidations count="7">
    <dataValidation type="list" allowBlank="1" showInputMessage="1" showErrorMessage="1" sqref="I17:I22 I25:I30">
      <formula1>"フル,オート,　"</formula1>
    </dataValidation>
    <dataValidation type="list" allowBlank="1" showInputMessage="1" showErrorMessage="1" sqref="B25:B30">
      <formula1>"46.5kw相当,　"</formula1>
    </dataValidation>
    <dataValidation type="list" allowBlank="1" showInputMessage="1" showErrorMessage="1" sqref="B17:B22">
      <formula1>"20号,24号, 　"</formula1>
    </dataValidation>
    <dataValidation type="list" allowBlank="1" showInputMessage="1" showErrorMessage="1" sqref="B9:B14">
      <formula1>"370L,460L,　"</formula1>
    </dataValidation>
    <dataValidation type="list" allowBlank="1" showInputMessage="1" showErrorMessage="1" sqref="B38">
      <formula1>"100L相当,　"</formula1>
    </dataValidation>
    <dataValidation type="list" allowBlank="1" showInputMessage="1" showErrorMessage="1" sqref="B33:B37">
      <formula1>"100L相当,　"</formula1>
    </dataValidation>
    <dataValidation allowBlank="1" showInputMessage="1" showErrorMessage="1" imeMode="disabled" sqref="E9:E14 G9:G14 H9:H15 E17:E22 G17:G22 H17:H23 E25:E30 G25:G30 H25:H31 E33:E38 G33:G38 H33:H39 E41:E45 G41:G45 H41:H47 E49:E53 G49:G53 H49:H55"/>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14 H17:H22 H25:H30 H33:H38 H41:H45 H49:H53" unlockedFormula="1"/>
  </ignoredErrors>
</worksheet>
</file>

<file path=xl/worksheets/sheet8.xml><?xml version="1.0" encoding="utf-8"?>
<worksheet xmlns="http://schemas.openxmlformats.org/spreadsheetml/2006/main" xmlns:r="http://schemas.openxmlformats.org/officeDocument/2006/relationships">
  <dimension ref="A1:S6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13.28125" style="19" customWidth="1"/>
    <col min="2" max="2" width="7.57421875" style="19" customWidth="1"/>
    <col min="3" max="3" width="18.57421875" style="19" customWidth="1"/>
    <col min="4" max="4" width="7.57421875" style="19" customWidth="1"/>
    <col min="5" max="5" width="18.57421875" style="19" customWidth="1"/>
    <col min="6" max="6" width="7.421875" style="19" customWidth="1"/>
    <col min="7" max="7" width="6.8515625" style="19" customWidth="1"/>
    <col min="8" max="8" width="11.57421875" style="19" customWidth="1"/>
    <col min="9" max="10" width="12.28125" style="19" customWidth="1"/>
    <col min="11" max="11" width="13.421875" style="19" customWidth="1"/>
    <col min="12" max="13" width="9.00390625" style="19" customWidth="1"/>
    <col min="14" max="14" width="47.7109375" style="19" customWidth="1"/>
    <col min="15" max="16384" width="9.00390625" style="19" customWidth="1"/>
  </cols>
  <sheetData>
    <row r="1" spans="1:19" ht="18" customHeight="1">
      <c r="A1" s="18"/>
      <c r="B1" s="18"/>
      <c r="C1" s="20"/>
      <c r="D1" s="20"/>
      <c r="E1" s="20"/>
      <c r="F1" s="20"/>
      <c r="G1" s="20"/>
      <c r="H1" s="20"/>
      <c r="I1" s="20"/>
      <c r="J1" s="20"/>
      <c r="K1" s="173">
        <f>'実施計画書（H25年基準）'!AH1</f>
      </c>
      <c r="O1" s="45"/>
      <c r="P1" s="1210"/>
      <c r="Q1" s="1210"/>
      <c r="R1" s="1210"/>
      <c r="S1" s="1210"/>
    </row>
    <row r="2" spans="1:19" ht="21">
      <c r="A2" s="1165" t="s">
        <v>32</v>
      </c>
      <c r="B2" s="1165"/>
      <c r="C2" s="1166"/>
      <c r="D2" s="1166"/>
      <c r="E2" s="1166"/>
      <c r="F2" s="1166"/>
      <c r="G2" s="1166"/>
      <c r="H2" s="1166"/>
      <c r="I2" s="1166"/>
      <c r="J2" s="1166"/>
      <c r="K2" s="1166"/>
      <c r="O2" s="45"/>
      <c r="P2" s="45"/>
      <c r="Q2" s="45"/>
      <c r="R2" s="45"/>
      <c r="S2" s="45"/>
    </row>
    <row r="3" spans="1:19" ht="14.25" customHeight="1">
      <c r="A3" s="26"/>
      <c r="B3" s="26"/>
      <c r="C3" s="27"/>
      <c r="D3" s="26"/>
      <c r="E3" s="27"/>
      <c r="F3" s="27"/>
      <c r="G3" s="27"/>
      <c r="H3" s="27"/>
      <c r="I3" s="27"/>
      <c r="J3" s="27"/>
      <c r="K3" s="27"/>
      <c r="O3" s="45"/>
      <c r="P3" s="45"/>
      <c r="Q3" s="45"/>
      <c r="R3" s="45"/>
      <c r="S3" s="45"/>
    </row>
    <row r="4" spans="1:19" ht="13.5" customHeight="1">
      <c r="A4" s="5" t="s">
        <v>24</v>
      </c>
      <c r="B4" s="5"/>
      <c r="C4" s="22"/>
      <c r="D4" s="21"/>
      <c r="E4" s="22"/>
      <c r="F4" s="22"/>
      <c r="G4" s="22"/>
      <c r="H4" s="22"/>
      <c r="I4" s="22"/>
      <c r="J4" s="22"/>
      <c r="K4" s="22"/>
      <c r="O4" s="45"/>
      <c r="P4" s="45"/>
      <c r="Q4" s="45"/>
      <c r="R4" s="45"/>
      <c r="S4" s="45"/>
    </row>
    <row r="5" spans="1:11" ht="13.5" customHeight="1">
      <c r="A5" s="8" t="s">
        <v>196</v>
      </c>
      <c r="B5" s="8"/>
      <c r="C5" s="22"/>
      <c r="D5" s="21"/>
      <c r="E5" s="22"/>
      <c r="F5" s="22"/>
      <c r="G5" s="22"/>
      <c r="H5" s="22"/>
      <c r="I5" s="22"/>
      <c r="J5" s="22"/>
      <c r="K5" s="22"/>
    </row>
    <row r="6" spans="1:11" ht="13.5" customHeight="1">
      <c r="A6" s="1"/>
      <c r="B6" s="1"/>
      <c r="C6" s="24"/>
      <c r="D6" s="23"/>
      <c r="E6" s="24"/>
      <c r="F6" s="24"/>
      <c r="G6" s="24"/>
      <c r="H6" s="24"/>
      <c r="I6" s="24"/>
      <c r="J6" s="24"/>
      <c r="K6" s="7" t="s">
        <v>0</v>
      </c>
    </row>
    <row r="7" spans="1:11" ht="23.25" customHeight="1" thickBot="1">
      <c r="A7" s="30" t="s">
        <v>1</v>
      </c>
      <c r="B7" s="30"/>
      <c r="C7" s="20"/>
      <c r="D7" s="28"/>
      <c r="E7" s="20"/>
      <c r="F7" s="20"/>
      <c r="G7" s="20"/>
      <c r="H7" s="20"/>
      <c r="I7" s="20"/>
      <c r="J7" s="20"/>
      <c r="K7" s="455" t="s">
        <v>25</v>
      </c>
    </row>
    <row r="8" spans="1:11" ht="38.25" customHeight="1">
      <c r="A8" s="195" t="s">
        <v>2</v>
      </c>
      <c r="B8" s="270" t="s">
        <v>3</v>
      </c>
      <c r="C8" s="1176" t="s">
        <v>127</v>
      </c>
      <c r="D8" s="1176"/>
      <c r="E8" s="263" t="s">
        <v>4</v>
      </c>
      <c r="F8" s="264" t="s">
        <v>5</v>
      </c>
      <c r="G8" s="262" t="s">
        <v>6</v>
      </c>
      <c r="H8" s="263" t="s">
        <v>7</v>
      </c>
      <c r="I8" s="196" t="s">
        <v>21</v>
      </c>
      <c r="J8" s="204" t="s">
        <v>8</v>
      </c>
      <c r="K8" s="205" t="s">
        <v>9</v>
      </c>
    </row>
    <row r="9" spans="1:11" ht="18" customHeight="1">
      <c r="A9" s="1177" t="s">
        <v>35</v>
      </c>
      <c r="B9" s="425"/>
      <c r="C9" s="1160"/>
      <c r="D9" s="1160"/>
      <c r="E9" s="427"/>
      <c r="F9" s="453"/>
      <c r="G9" s="429"/>
      <c r="H9" s="430"/>
      <c r="I9" s="431">
        <f aca="true" t="shared" si="0" ref="I9:I38">ROUNDDOWN(F9*H9,0)</f>
        <v>0</v>
      </c>
      <c r="J9" s="432"/>
      <c r="K9" s="433"/>
    </row>
    <row r="10" spans="1:11" ht="18" customHeight="1">
      <c r="A10" s="1178"/>
      <c r="B10" s="434"/>
      <c r="C10" s="1137"/>
      <c r="D10" s="1137"/>
      <c r="E10" s="436"/>
      <c r="F10" s="454"/>
      <c r="G10" s="438"/>
      <c r="H10" s="439"/>
      <c r="I10" s="440">
        <f t="shared" si="0"/>
        <v>0</v>
      </c>
      <c r="J10" s="441"/>
      <c r="K10" s="442"/>
    </row>
    <row r="11" spans="1:11" ht="18" customHeight="1">
      <c r="A11" s="1179"/>
      <c r="B11" s="434"/>
      <c r="C11" s="1137"/>
      <c r="D11" s="1137"/>
      <c r="E11" s="436"/>
      <c r="F11" s="454"/>
      <c r="G11" s="438"/>
      <c r="H11" s="439"/>
      <c r="I11" s="440">
        <f t="shared" si="0"/>
        <v>0</v>
      </c>
      <c r="J11" s="441"/>
      <c r="K11" s="442"/>
    </row>
    <row r="12" spans="1:14" ht="18" customHeight="1">
      <c r="A12" s="1179"/>
      <c r="B12" s="434"/>
      <c r="C12" s="1137"/>
      <c r="D12" s="1137"/>
      <c r="E12" s="436"/>
      <c r="F12" s="454"/>
      <c r="G12" s="438"/>
      <c r="H12" s="439"/>
      <c r="I12" s="440">
        <f t="shared" si="0"/>
        <v>0</v>
      </c>
      <c r="J12" s="441"/>
      <c r="K12" s="442"/>
      <c r="N12" s="287"/>
    </row>
    <row r="13" spans="1:11" ht="18" customHeight="1">
      <c r="A13" s="1179"/>
      <c r="B13" s="434"/>
      <c r="C13" s="1137"/>
      <c r="D13" s="1137"/>
      <c r="E13" s="436"/>
      <c r="F13" s="454"/>
      <c r="G13" s="438"/>
      <c r="H13" s="439"/>
      <c r="I13" s="440">
        <f t="shared" si="0"/>
        <v>0</v>
      </c>
      <c r="J13" s="441"/>
      <c r="K13" s="442"/>
    </row>
    <row r="14" spans="1:11" ht="18" customHeight="1">
      <c r="A14" s="1179"/>
      <c r="B14" s="434"/>
      <c r="C14" s="1137"/>
      <c r="D14" s="1137"/>
      <c r="E14" s="436"/>
      <c r="F14" s="454"/>
      <c r="G14" s="438"/>
      <c r="H14" s="439"/>
      <c r="I14" s="440">
        <f t="shared" si="0"/>
        <v>0</v>
      </c>
      <c r="J14" s="441"/>
      <c r="K14" s="442"/>
    </row>
    <row r="15" spans="1:11" ht="18" customHeight="1">
      <c r="A15" s="1179"/>
      <c r="B15" s="434"/>
      <c r="C15" s="1137"/>
      <c r="D15" s="1137"/>
      <c r="E15" s="436"/>
      <c r="F15" s="454"/>
      <c r="G15" s="438"/>
      <c r="H15" s="439"/>
      <c r="I15" s="440">
        <f t="shared" si="0"/>
        <v>0</v>
      </c>
      <c r="J15" s="441"/>
      <c r="K15" s="442"/>
    </row>
    <row r="16" spans="1:11" ht="18" customHeight="1">
      <c r="A16" s="1179"/>
      <c r="B16" s="434"/>
      <c r="C16" s="1137"/>
      <c r="D16" s="1137"/>
      <c r="E16" s="436"/>
      <c r="F16" s="454"/>
      <c r="G16" s="438"/>
      <c r="H16" s="439"/>
      <c r="I16" s="440">
        <f t="shared" si="0"/>
        <v>0</v>
      </c>
      <c r="J16" s="441"/>
      <c r="K16" s="442"/>
    </row>
    <row r="17" spans="1:11" ht="18" customHeight="1">
      <c r="A17" s="1179"/>
      <c r="B17" s="434"/>
      <c r="C17" s="1137"/>
      <c r="D17" s="1137"/>
      <c r="E17" s="436"/>
      <c r="F17" s="454"/>
      <c r="G17" s="438"/>
      <c r="H17" s="439"/>
      <c r="I17" s="440">
        <f t="shared" si="0"/>
        <v>0</v>
      </c>
      <c r="J17" s="441"/>
      <c r="K17" s="442"/>
    </row>
    <row r="18" spans="1:11" ht="18" customHeight="1">
      <c r="A18" s="1179"/>
      <c r="B18" s="434"/>
      <c r="C18" s="1137"/>
      <c r="D18" s="1137"/>
      <c r="E18" s="436"/>
      <c r="F18" s="454"/>
      <c r="G18" s="438"/>
      <c r="H18" s="439"/>
      <c r="I18" s="440">
        <f t="shared" si="0"/>
        <v>0</v>
      </c>
      <c r="J18" s="441"/>
      <c r="K18" s="442"/>
    </row>
    <row r="19" spans="1:11" ht="18" customHeight="1">
      <c r="A19" s="1179"/>
      <c r="B19" s="434"/>
      <c r="C19" s="1137"/>
      <c r="D19" s="1137"/>
      <c r="E19" s="436"/>
      <c r="F19" s="454"/>
      <c r="G19" s="438"/>
      <c r="H19" s="439"/>
      <c r="I19" s="440">
        <f t="shared" si="0"/>
        <v>0</v>
      </c>
      <c r="J19" s="441"/>
      <c r="K19" s="442"/>
    </row>
    <row r="20" spans="1:11" ht="18" customHeight="1">
      <c r="A20" s="1179"/>
      <c r="B20" s="434"/>
      <c r="C20" s="1137"/>
      <c r="D20" s="1137"/>
      <c r="E20" s="436"/>
      <c r="F20" s="454"/>
      <c r="G20" s="438"/>
      <c r="H20" s="439"/>
      <c r="I20" s="440">
        <f t="shared" si="0"/>
        <v>0</v>
      </c>
      <c r="J20" s="441"/>
      <c r="K20" s="442"/>
    </row>
    <row r="21" spans="1:11" ht="18" customHeight="1">
      <c r="A21" s="1179"/>
      <c r="B21" s="434"/>
      <c r="C21" s="1137"/>
      <c r="D21" s="1137"/>
      <c r="E21" s="436"/>
      <c r="F21" s="454"/>
      <c r="G21" s="438"/>
      <c r="H21" s="439"/>
      <c r="I21" s="440">
        <f t="shared" si="0"/>
        <v>0</v>
      </c>
      <c r="J21" s="441"/>
      <c r="K21" s="442"/>
    </row>
    <row r="22" spans="1:11" ht="18" customHeight="1">
      <c r="A22" s="1179"/>
      <c r="B22" s="434"/>
      <c r="C22" s="1137"/>
      <c r="D22" s="1137"/>
      <c r="E22" s="436"/>
      <c r="F22" s="454"/>
      <c r="G22" s="438"/>
      <c r="H22" s="439"/>
      <c r="I22" s="440">
        <f t="shared" si="0"/>
        <v>0</v>
      </c>
      <c r="J22" s="441"/>
      <c r="K22" s="442"/>
    </row>
    <row r="23" spans="1:11" ht="18" customHeight="1">
      <c r="A23" s="1179"/>
      <c r="B23" s="434"/>
      <c r="C23" s="1137"/>
      <c r="D23" s="1137"/>
      <c r="E23" s="436"/>
      <c r="F23" s="454"/>
      <c r="G23" s="438"/>
      <c r="H23" s="439"/>
      <c r="I23" s="440">
        <f t="shared" si="0"/>
        <v>0</v>
      </c>
      <c r="J23" s="441"/>
      <c r="K23" s="442"/>
    </row>
    <row r="24" spans="1:14" ht="18" customHeight="1">
      <c r="A24" s="1179"/>
      <c r="B24" s="434"/>
      <c r="C24" s="1137"/>
      <c r="D24" s="1137"/>
      <c r="E24" s="436"/>
      <c r="F24" s="454"/>
      <c r="G24" s="438"/>
      <c r="H24" s="439"/>
      <c r="I24" s="440">
        <f t="shared" si="0"/>
        <v>0</v>
      </c>
      <c r="J24" s="441"/>
      <c r="K24" s="442"/>
      <c r="N24" s="222"/>
    </row>
    <row r="25" spans="1:14" ht="18" customHeight="1">
      <c r="A25" s="1179"/>
      <c r="B25" s="434"/>
      <c r="C25" s="1137"/>
      <c r="D25" s="1137"/>
      <c r="E25" s="436"/>
      <c r="F25" s="454"/>
      <c r="G25" s="438"/>
      <c r="H25" s="439"/>
      <c r="I25" s="440">
        <f t="shared" si="0"/>
        <v>0</v>
      </c>
      <c r="J25" s="441"/>
      <c r="K25" s="442"/>
      <c r="N25" s="222"/>
    </row>
    <row r="26" spans="1:14" ht="18" customHeight="1">
      <c r="A26" s="1179"/>
      <c r="B26" s="434"/>
      <c r="C26" s="1137"/>
      <c r="D26" s="1137"/>
      <c r="E26" s="436"/>
      <c r="F26" s="454"/>
      <c r="G26" s="438"/>
      <c r="H26" s="439"/>
      <c r="I26" s="440">
        <f t="shared" si="0"/>
        <v>0</v>
      </c>
      <c r="J26" s="441"/>
      <c r="K26" s="442"/>
      <c r="N26" s="222"/>
    </row>
    <row r="27" spans="1:14" ht="18" customHeight="1">
      <c r="A27" s="1179"/>
      <c r="B27" s="434"/>
      <c r="C27" s="1137"/>
      <c r="D27" s="1137"/>
      <c r="E27" s="436"/>
      <c r="F27" s="454"/>
      <c r="G27" s="438"/>
      <c r="H27" s="439"/>
      <c r="I27" s="440">
        <f t="shared" si="0"/>
        <v>0</v>
      </c>
      <c r="J27" s="441"/>
      <c r="K27" s="442"/>
      <c r="N27" s="222"/>
    </row>
    <row r="28" spans="1:14" ht="18" customHeight="1">
      <c r="A28" s="1179"/>
      <c r="B28" s="434"/>
      <c r="C28" s="1137"/>
      <c r="D28" s="1137"/>
      <c r="E28" s="436"/>
      <c r="F28" s="454"/>
      <c r="G28" s="438"/>
      <c r="H28" s="439"/>
      <c r="I28" s="440">
        <f t="shared" si="0"/>
        <v>0</v>
      </c>
      <c r="J28" s="441"/>
      <c r="K28" s="442"/>
      <c r="N28" s="222"/>
    </row>
    <row r="29" spans="1:14" ht="18" customHeight="1">
      <c r="A29" s="1179"/>
      <c r="B29" s="434"/>
      <c r="C29" s="1137"/>
      <c r="D29" s="1137"/>
      <c r="E29" s="436"/>
      <c r="F29" s="454"/>
      <c r="G29" s="438"/>
      <c r="H29" s="439"/>
      <c r="I29" s="440">
        <f t="shared" si="0"/>
        <v>0</v>
      </c>
      <c r="J29" s="441"/>
      <c r="K29" s="442"/>
      <c r="N29" s="222"/>
    </row>
    <row r="30" spans="1:11" ht="18" customHeight="1">
      <c r="A30" s="1179"/>
      <c r="B30" s="434"/>
      <c r="C30" s="1137"/>
      <c r="D30" s="1137"/>
      <c r="E30" s="436"/>
      <c r="F30" s="454"/>
      <c r="G30" s="438"/>
      <c r="H30" s="439"/>
      <c r="I30" s="440">
        <f t="shared" si="0"/>
        <v>0</v>
      </c>
      <c r="J30" s="441"/>
      <c r="K30" s="442"/>
    </row>
    <row r="31" spans="1:14" ht="18" customHeight="1">
      <c r="A31" s="1179"/>
      <c r="B31" s="434"/>
      <c r="C31" s="1137"/>
      <c r="D31" s="1137"/>
      <c r="E31" s="436"/>
      <c r="F31" s="454"/>
      <c r="G31" s="438"/>
      <c r="H31" s="439"/>
      <c r="I31" s="440">
        <f t="shared" si="0"/>
        <v>0</v>
      </c>
      <c r="J31" s="441"/>
      <c r="K31" s="442"/>
      <c r="N31" s="223"/>
    </row>
    <row r="32" spans="1:14" ht="18" customHeight="1">
      <c r="A32" s="1179"/>
      <c r="B32" s="434"/>
      <c r="C32" s="1137"/>
      <c r="D32" s="1137"/>
      <c r="E32" s="436"/>
      <c r="F32" s="454"/>
      <c r="G32" s="438"/>
      <c r="H32" s="439"/>
      <c r="I32" s="440">
        <f t="shared" si="0"/>
        <v>0</v>
      </c>
      <c r="J32" s="441"/>
      <c r="K32" s="442"/>
      <c r="N32" s="223"/>
    </row>
    <row r="33" spans="1:11" ht="18" customHeight="1">
      <c r="A33" s="1179"/>
      <c r="B33" s="434"/>
      <c r="C33" s="1137"/>
      <c r="D33" s="1137"/>
      <c r="E33" s="436"/>
      <c r="F33" s="454"/>
      <c r="G33" s="438"/>
      <c r="H33" s="439"/>
      <c r="I33" s="440">
        <f t="shared" si="0"/>
        <v>0</v>
      </c>
      <c r="J33" s="441"/>
      <c r="K33" s="442"/>
    </row>
    <row r="34" spans="1:11" ht="18" customHeight="1">
      <c r="A34" s="1179"/>
      <c r="B34" s="434"/>
      <c r="C34" s="1137"/>
      <c r="D34" s="1137"/>
      <c r="E34" s="436"/>
      <c r="F34" s="454"/>
      <c r="G34" s="438"/>
      <c r="H34" s="439"/>
      <c r="I34" s="440">
        <f t="shared" si="0"/>
        <v>0</v>
      </c>
      <c r="J34" s="441"/>
      <c r="K34" s="442"/>
    </row>
    <row r="35" spans="1:11" ht="18" customHeight="1">
      <c r="A35" s="1179"/>
      <c r="B35" s="434"/>
      <c r="C35" s="1137"/>
      <c r="D35" s="1137"/>
      <c r="E35" s="436"/>
      <c r="F35" s="454"/>
      <c r="G35" s="438"/>
      <c r="H35" s="439"/>
      <c r="I35" s="440">
        <f t="shared" si="0"/>
        <v>0</v>
      </c>
      <c r="J35" s="441"/>
      <c r="K35" s="442"/>
    </row>
    <row r="36" spans="1:11" ht="18" customHeight="1">
      <c r="A36" s="1179"/>
      <c r="B36" s="434"/>
      <c r="C36" s="1137"/>
      <c r="D36" s="1137"/>
      <c r="E36" s="436"/>
      <c r="F36" s="454"/>
      <c r="G36" s="438"/>
      <c r="H36" s="439"/>
      <c r="I36" s="440">
        <f t="shared" si="0"/>
        <v>0</v>
      </c>
      <c r="J36" s="441"/>
      <c r="K36" s="442"/>
    </row>
    <row r="37" spans="1:11" ht="18" customHeight="1">
      <c r="A37" s="1179"/>
      <c r="B37" s="434"/>
      <c r="C37" s="1137"/>
      <c r="D37" s="1137"/>
      <c r="E37" s="436"/>
      <c r="F37" s="454"/>
      <c r="G37" s="438"/>
      <c r="H37" s="439"/>
      <c r="I37" s="440">
        <f t="shared" si="0"/>
        <v>0</v>
      </c>
      <c r="J37" s="441"/>
      <c r="K37" s="442"/>
    </row>
    <row r="38" spans="1:11" ht="18" customHeight="1">
      <c r="A38" s="1220"/>
      <c r="B38" s="444"/>
      <c r="C38" s="1143"/>
      <c r="D38" s="1143"/>
      <c r="E38" s="446"/>
      <c r="F38" s="456"/>
      <c r="G38" s="448"/>
      <c r="H38" s="449"/>
      <c r="I38" s="450">
        <f t="shared" si="0"/>
        <v>0</v>
      </c>
      <c r="J38" s="478"/>
      <c r="K38" s="452"/>
    </row>
    <row r="39" spans="1:11" ht="24" customHeight="1">
      <c r="A39" s="1147" t="s">
        <v>10</v>
      </c>
      <c r="B39" s="1148"/>
      <c r="C39" s="1148"/>
      <c r="D39" s="1148"/>
      <c r="E39" s="1148"/>
      <c r="F39" s="1148"/>
      <c r="G39" s="1148"/>
      <c r="H39" s="1149"/>
      <c r="I39" s="43">
        <f>SUM(I9:I38)</f>
        <v>0</v>
      </c>
      <c r="J39" s="1135" t="s">
        <v>26</v>
      </c>
      <c r="K39" s="1136"/>
    </row>
    <row r="40" spans="1:12" ht="38.25" customHeight="1">
      <c r="A40" s="225" t="s">
        <v>2</v>
      </c>
      <c r="B40" s="1105" t="s">
        <v>11</v>
      </c>
      <c r="C40" s="1106"/>
      <c r="D40" s="1106"/>
      <c r="E40" s="1107"/>
      <c r="F40" s="269" t="s">
        <v>5</v>
      </c>
      <c r="G40" s="268" t="s">
        <v>6</v>
      </c>
      <c r="H40" s="266" t="s">
        <v>7</v>
      </c>
      <c r="I40" s="202" t="s">
        <v>22</v>
      </c>
      <c r="J40" s="1108" t="s">
        <v>9</v>
      </c>
      <c r="K40" s="1109"/>
      <c r="L40" s="31"/>
    </row>
    <row r="41" spans="1:12" ht="18" customHeight="1">
      <c r="A41" s="1115" t="s">
        <v>12</v>
      </c>
      <c r="B41" s="1154"/>
      <c r="C41" s="1156"/>
      <c r="D41" s="1156"/>
      <c r="E41" s="1157"/>
      <c r="F41" s="453"/>
      <c r="G41" s="429"/>
      <c r="H41" s="430"/>
      <c r="I41" s="431">
        <f aca="true" t="shared" si="1" ref="I41:I59">ROUNDDOWN(F41*H41,0)</f>
        <v>0</v>
      </c>
      <c r="J41" s="1154"/>
      <c r="K41" s="1155"/>
      <c r="L41" s="31"/>
    </row>
    <row r="42" spans="1:13" ht="18" customHeight="1">
      <c r="A42" s="1115"/>
      <c r="B42" s="1141"/>
      <c r="C42" s="1150"/>
      <c r="D42" s="1150"/>
      <c r="E42" s="1151"/>
      <c r="F42" s="454"/>
      <c r="G42" s="438"/>
      <c r="H42" s="439"/>
      <c r="I42" s="440">
        <f t="shared" si="1"/>
        <v>0</v>
      </c>
      <c r="J42" s="1141"/>
      <c r="K42" s="1142"/>
      <c r="M42" s="25"/>
    </row>
    <row r="43" spans="1:13" ht="18" customHeight="1">
      <c r="A43" s="1115"/>
      <c r="B43" s="1141"/>
      <c r="C43" s="1150"/>
      <c r="D43" s="1150"/>
      <c r="E43" s="1151"/>
      <c r="F43" s="454"/>
      <c r="G43" s="438"/>
      <c r="H43" s="439"/>
      <c r="I43" s="440">
        <f t="shared" si="1"/>
        <v>0</v>
      </c>
      <c r="J43" s="1141"/>
      <c r="K43" s="1142"/>
      <c r="M43" s="25"/>
    </row>
    <row r="44" spans="1:13" ht="18" customHeight="1">
      <c r="A44" s="1115"/>
      <c r="B44" s="1141"/>
      <c r="C44" s="1150"/>
      <c r="D44" s="1150"/>
      <c r="E44" s="1151"/>
      <c r="F44" s="454"/>
      <c r="G44" s="438"/>
      <c r="H44" s="439"/>
      <c r="I44" s="440">
        <f t="shared" si="1"/>
        <v>0</v>
      </c>
      <c r="J44" s="1141"/>
      <c r="K44" s="1142"/>
      <c r="M44" s="25"/>
    </row>
    <row r="45" spans="1:13" ht="18" customHeight="1">
      <c r="A45" s="1125"/>
      <c r="B45" s="1138"/>
      <c r="C45" s="1139"/>
      <c r="D45" s="1139"/>
      <c r="E45" s="1140"/>
      <c r="F45" s="456"/>
      <c r="G45" s="448"/>
      <c r="H45" s="449"/>
      <c r="I45" s="450">
        <f t="shared" si="1"/>
        <v>0</v>
      </c>
      <c r="J45" s="1138"/>
      <c r="K45" s="1144"/>
      <c r="M45" s="25"/>
    </row>
    <row r="46" spans="1:13" ht="18" customHeight="1">
      <c r="A46" s="1158" t="s">
        <v>13</v>
      </c>
      <c r="B46" s="1154"/>
      <c r="C46" s="1156"/>
      <c r="D46" s="1156"/>
      <c r="E46" s="1157"/>
      <c r="F46" s="453"/>
      <c r="G46" s="429"/>
      <c r="H46" s="430"/>
      <c r="I46" s="431">
        <f t="shared" si="1"/>
        <v>0</v>
      </c>
      <c r="J46" s="1154"/>
      <c r="K46" s="1155"/>
      <c r="M46" s="25"/>
    </row>
    <row r="47" spans="1:13" ht="18" customHeight="1">
      <c r="A47" s="1158"/>
      <c r="B47" s="1141"/>
      <c r="C47" s="1150"/>
      <c r="D47" s="1150"/>
      <c r="E47" s="1151"/>
      <c r="F47" s="454"/>
      <c r="G47" s="438"/>
      <c r="H47" s="439"/>
      <c r="I47" s="440">
        <f t="shared" si="1"/>
        <v>0</v>
      </c>
      <c r="J47" s="1141"/>
      <c r="K47" s="1142"/>
      <c r="M47" s="25"/>
    </row>
    <row r="48" spans="1:13" ht="18" customHeight="1">
      <c r="A48" s="1158"/>
      <c r="B48" s="1141"/>
      <c r="C48" s="1150"/>
      <c r="D48" s="1150"/>
      <c r="E48" s="1151"/>
      <c r="F48" s="454"/>
      <c r="G48" s="438"/>
      <c r="H48" s="439"/>
      <c r="I48" s="440">
        <f t="shared" si="1"/>
        <v>0</v>
      </c>
      <c r="J48" s="1141"/>
      <c r="K48" s="1142"/>
      <c r="M48" s="25"/>
    </row>
    <row r="49" spans="1:13" ht="18" customHeight="1">
      <c r="A49" s="1158"/>
      <c r="B49" s="1141"/>
      <c r="C49" s="1150"/>
      <c r="D49" s="1150"/>
      <c r="E49" s="1151"/>
      <c r="F49" s="454"/>
      <c r="G49" s="438"/>
      <c r="H49" s="439"/>
      <c r="I49" s="440">
        <f t="shared" si="1"/>
        <v>0</v>
      </c>
      <c r="J49" s="1141"/>
      <c r="K49" s="1142"/>
      <c r="M49" s="25"/>
    </row>
    <row r="50" spans="1:13" ht="18" customHeight="1">
      <c r="A50" s="1158"/>
      <c r="B50" s="1138"/>
      <c r="C50" s="1139"/>
      <c r="D50" s="1139"/>
      <c r="E50" s="1140"/>
      <c r="F50" s="456"/>
      <c r="G50" s="448"/>
      <c r="H50" s="449"/>
      <c r="I50" s="450">
        <f t="shared" si="1"/>
        <v>0</v>
      </c>
      <c r="J50" s="1138"/>
      <c r="K50" s="1144"/>
      <c r="M50" s="25"/>
    </row>
    <row r="51" spans="1:13" ht="18" customHeight="1">
      <c r="A51" s="1114" t="s">
        <v>18</v>
      </c>
      <c r="B51" s="1154"/>
      <c r="C51" s="1156"/>
      <c r="D51" s="1156"/>
      <c r="E51" s="1157"/>
      <c r="F51" s="453"/>
      <c r="G51" s="429"/>
      <c r="H51" s="430"/>
      <c r="I51" s="431">
        <f t="shared" si="1"/>
        <v>0</v>
      </c>
      <c r="J51" s="1154"/>
      <c r="K51" s="1155"/>
      <c r="M51" s="25"/>
    </row>
    <row r="52" spans="1:13" ht="18" customHeight="1">
      <c r="A52" s="1115"/>
      <c r="B52" s="1141"/>
      <c r="C52" s="1150"/>
      <c r="D52" s="1150"/>
      <c r="E52" s="1151"/>
      <c r="F52" s="454"/>
      <c r="G52" s="438"/>
      <c r="H52" s="439"/>
      <c r="I52" s="440">
        <f t="shared" si="1"/>
        <v>0</v>
      </c>
      <c r="J52" s="1141"/>
      <c r="K52" s="1142"/>
      <c r="M52" s="25"/>
    </row>
    <row r="53" spans="1:13" ht="18" customHeight="1">
      <c r="A53" s="1115"/>
      <c r="B53" s="1141"/>
      <c r="C53" s="1150"/>
      <c r="D53" s="1150"/>
      <c r="E53" s="1151"/>
      <c r="F53" s="454"/>
      <c r="G53" s="438"/>
      <c r="H53" s="439"/>
      <c r="I53" s="440">
        <f t="shared" si="1"/>
        <v>0</v>
      </c>
      <c r="J53" s="1141"/>
      <c r="K53" s="1142"/>
      <c r="M53" s="25"/>
    </row>
    <row r="54" spans="1:13" ht="18" customHeight="1">
      <c r="A54" s="1115"/>
      <c r="B54" s="1141"/>
      <c r="C54" s="1150"/>
      <c r="D54" s="1150"/>
      <c r="E54" s="1151"/>
      <c r="F54" s="454"/>
      <c r="G54" s="438"/>
      <c r="H54" s="439"/>
      <c r="I54" s="440">
        <f t="shared" si="1"/>
        <v>0</v>
      </c>
      <c r="J54" s="1141"/>
      <c r="K54" s="1142"/>
      <c r="M54" s="25"/>
    </row>
    <row r="55" spans="1:13" ht="18" customHeight="1">
      <c r="A55" s="1125"/>
      <c r="B55" s="1138"/>
      <c r="C55" s="1139"/>
      <c r="D55" s="1139"/>
      <c r="E55" s="1140"/>
      <c r="F55" s="456"/>
      <c r="G55" s="448"/>
      <c r="H55" s="449"/>
      <c r="I55" s="450">
        <f t="shared" si="1"/>
        <v>0</v>
      </c>
      <c r="J55" s="1138"/>
      <c r="K55" s="1144"/>
      <c r="M55" s="25"/>
    </row>
    <row r="56" spans="1:11" ht="18" customHeight="1">
      <c r="A56" s="1114" t="s">
        <v>14</v>
      </c>
      <c r="B56" s="1154"/>
      <c r="C56" s="1156"/>
      <c r="D56" s="1156"/>
      <c r="E56" s="1157"/>
      <c r="F56" s="428"/>
      <c r="G56" s="429"/>
      <c r="H56" s="430"/>
      <c r="I56" s="431">
        <f t="shared" si="1"/>
        <v>0</v>
      </c>
      <c r="J56" s="1154"/>
      <c r="K56" s="1155"/>
    </row>
    <row r="57" spans="1:11" ht="18" customHeight="1">
      <c r="A57" s="1115"/>
      <c r="B57" s="1141"/>
      <c r="C57" s="1150"/>
      <c r="D57" s="1150"/>
      <c r="E57" s="1151"/>
      <c r="F57" s="454"/>
      <c r="G57" s="438"/>
      <c r="H57" s="439"/>
      <c r="I57" s="440">
        <f t="shared" si="1"/>
        <v>0</v>
      </c>
      <c r="J57" s="1141"/>
      <c r="K57" s="1142"/>
    </row>
    <row r="58" spans="1:11" ht="18" customHeight="1">
      <c r="A58" s="1115"/>
      <c r="B58" s="1141"/>
      <c r="C58" s="1150"/>
      <c r="D58" s="1150"/>
      <c r="E58" s="1151"/>
      <c r="F58" s="454"/>
      <c r="G58" s="438"/>
      <c r="H58" s="439"/>
      <c r="I58" s="440">
        <f t="shared" si="1"/>
        <v>0</v>
      </c>
      <c r="J58" s="1141"/>
      <c r="K58" s="1142"/>
    </row>
    <row r="59" spans="1:11" ht="18" customHeight="1">
      <c r="A59" s="1125"/>
      <c r="B59" s="1138"/>
      <c r="C59" s="1139"/>
      <c r="D59" s="1139"/>
      <c r="E59" s="1140"/>
      <c r="F59" s="447"/>
      <c r="G59" s="448"/>
      <c r="H59" s="449"/>
      <c r="I59" s="450">
        <f t="shared" si="1"/>
        <v>0</v>
      </c>
      <c r="J59" s="1138"/>
      <c r="K59" s="1144"/>
    </row>
    <row r="60" spans="1:11" ht="24.75" customHeight="1" thickBot="1">
      <c r="A60" s="1130" t="s">
        <v>15</v>
      </c>
      <c r="B60" s="1131"/>
      <c r="C60" s="1131"/>
      <c r="D60" s="1131"/>
      <c r="E60" s="1131"/>
      <c r="F60" s="1131"/>
      <c r="G60" s="1131"/>
      <c r="H60" s="1132"/>
      <c r="I60" s="42">
        <f>SUM(I41:I59)</f>
        <v>0</v>
      </c>
      <c r="J60" s="1163" t="s">
        <v>26</v>
      </c>
      <c r="K60" s="1164"/>
    </row>
    <row r="61" spans="1:11" ht="27" customHeight="1" thickBot="1">
      <c r="A61" s="1119" t="s">
        <v>23</v>
      </c>
      <c r="B61" s="1120"/>
      <c r="C61" s="1121"/>
      <c r="D61" s="1121"/>
      <c r="E61" s="1121"/>
      <c r="F61" s="1121"/>
      <c r="G61" s="1121"/>
      <c r="H61" s="1122"/>
      <c r="I61" s="203">
        <f>I39+I60</f>
        <v>0</v>
      </c>
      <c r="J61" s="1123" t="s">
        <v>16</v>
      </c>
      <c r="K61" s="1124"/>
    </row>
    <row r="62" spans="1:11" ht="13.5">
      <c r="A62" s="34" t="s">
        <v>19</v>
      </c>
      <c r="B62" s="34"/>
      <c r="C62" s="32"/>
      <c r="D62" s="32"/>
      <c r="E62" s="32"/>
      <c r="F62" s="32"/>
      <c r="G62" s="32"/>
      <c r="H62" s="32"/>
      <c r="I62" s="33"/>
      <c r="J62" s="33"/>
      <c r="K62" s="33"/>
    </row>
  </sheetData>
  <sheetProtection/>
  <mergeCells count="85">
    <mergeCell ref="J52:K52"/>
    <mergeCell ref="J48:K48"/>
    <mergeCell ref="J45:K45"/>
    <mergeCell ref="J50:K50"/>
    <mergeCell ref="J46:K46"/>
    <mergeCell ref="B44:E44"/>
    <mergeCell ref="J49:K49"/>
    <mergeCell ref="A41:A45"/>
    <mergeCell ref="B43:E43"/>
    <mergeCell ref="J43:K43"/>
    <mergeCell ref="B41:E41"/>
    <mergeCell ref="J47:K47"/>
    <mergeCell ref="J51:K51"/>
    <mergeCell ref="J41:K41"/>
    <mergeCell ref="J44:K44"/>
    <mergeCell ref="J42:K42"/>
    <mergeCell ref="B42:E42"/>
    <mergeCell ref="J55:K55"/>
    <mergeCell ref="A46:A50"/>
    <mergeCell ref="B49:E49"/>
    <mergeCell ref="B48:E48"/>
    <mergeCell ref="B45:E45"/>
    <mergeCell ref="B47:E47"/>
    <mergeCell ref="A51:A55"/>
    <mergeCell ref="B52:E52"/>
    <mergeCell ref="B50:E50"/>
    <mergeCell ref="B46:E46"/>
    <mergeCell ref="B59:E59"/>
    <mergeCell ref="B56:E56"/>
    <mergeCell ref="B53:E53"/>
    <mergeCell ref="A56:A59"/>
    <mergeCell ref="B51:E51"/>
    <mergeCell ref="J57:K57"/>
    <mergeCell ref="J54:K54"/>
    <mergeCell ref="J53:K53"/>
    <mergeCell ref="B54:E54"/>
    <mergeCell ref="B55:E55"/>
    <mergeCell ref="C29:D29"/>
    <mergeCell ref="A61:H61"/>
    <mergeCell ref="J61:K61"/>
    <mergeCell ref="J56:K56"/>
    <mergeCell ref="J59:K59"/>
    <mergeCell ref="A60:H60"/>
    <mergeCell ref="J60:K60"/>
    <mergeCell ref="B57:E57"/>
    <mergeCell ref="J58:K58"/>
    <mergeCell ref="B58:E58"/>
    <mergeCell ref="C35:D35"/>
    <mergeCell ref="C38:D38"/>
    <mergeCell ref="C37:D37"/>
    <mergeCell ref="C36:D36"/>
    <mergeCell ref="C9:D9"/>
    <mergeCell ref="C30:D30"/>
    <mergeCell ref="C17:D17"/>
    <mergeCell ref="C24:D24"/>
    <mergeCell ref="C14:D14"/>
    <mergeCell ref="C28:D28"/>
    <mergeCell ref="C33:D33"/>
    <mergeCell ref="A39:H39"/>
    <mergeCell ref="R1:S1"/>
    <mergeCell ref="P1:Q1"/>
    <mergeCell ref="A2:K2"/>
    <mergeCell ref="C8:D8"/>
    <mergeCell ref="C13:D13"/>
    <mergeCell ref="C27:D27"/>
    <mergeCell ref="C32:D32"/>
    <mergeCell ref="A9:A38"/>
    <mergeCell ref="C25:D25"/>
    <mergeCell ref="C15:D15"/>
    <mergeCell ref="C10:D10"/>
    <mergeCell ref="C20:D20"/>
    <mergeCell ref="C11:D11"/>
    <mergeCell ref="C12:D12"/>
    <mergeCell ref="C19:D19"/>
    <mergeCell ref="C16:D16"/>
    <mergeCell ref="J40:K40"/>
    <mergeCell ref="C23:D23"/>
    <mergeCell ref="J39:K39"/>
    <mergeCell ref="C18:D18"/>
    <mergeCell ref="C31:D31"/>
    <mergeCell ref="C26:D26"/>
    <mergeCell ref="C21:D21"/>
    <mergeCell ref="C22:D22"/>
    <mergeCell ref="B40:E40"/>
    <mergeCell ref="C34:D34"/>
  </mergeCells>
  <dataValidations count="1">
    <dataValidation allowBlank="1" showInputMessage="1" showErrorMessage="1" imeMode="disabled" sqref="F9:F38 H9:H38 I9:I39 F41:F59 H41:H59 I41:I61"/>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9:I38 I41:I59" unlockedFormula="1"/>
  </ignoredErrors>
</worksheet>
</file>

<file path=xl/worksheets/sheet9.xml><?xml version="1.0" encoding="utf-8"?>
<worksheet xmlns="http://schemas.openxmlformats.org/spreadsheetml/2006/main" xmlns:r="http://schemas.openxmlformats.org/officeDocument/2006/relationships">
  <dimension ref="A1:N86"/>
  <sheetViews>
    <sheetView view="pageBreakPreview" zoomScale="85" zoomScaleNormal="90" zoomScaleSheetLayoutView="85" zoomScalePageLayoutView="0" workbookViewId="0" topLeftCell="A1">
      <selection activeCell="A1" sqref="A1"/>
    </sheetView>
  </sheetViews>
  <sheetFormatPr defaultColWidth="9.140625" defaultRowHeight="15"/>
  <cols>
    <col min="1" max="1" width="12.421875" style="19" customWidth="1"/>
    <col min="2" max="2" width="8.140625" style="19" bestFit="1" customWidth="1"/>
    <col min="3" max="4" width="20.421875" style="19" customWidth="1"/>
    <col min="5" max="5" width="7.421875" style="19" customWidth="1"/>
    <col min="6" max="6" width="6.8515625" style="19" customWidth="1"/>
    <col min="7" max="9" width="12.00390625" style="19" customWidth="1"/>
    <col min="10" max="10" width="13.421875" style="19" customWidth="1"/>
    <col min="11" max="12" width="9.00390625" style="19" customWidth="1"/>
    <col min="13" max="13" width="47.7109375" style="19" customWidth="1"/>
    <col min="14" max="16384" width="9.00390625" style="19" customWidth="1"/>
  </cols>
  <sheetData>
    <row r="1" spans="1:10" ht="18" customHeight="1">
      <c r="A1" s="18"/>
      <c r="B1" s="20"/>
      <c r="C1" s="20"/>
      <c r="D1" s="20"/>
      <c r="E1" s="20"/>
      <c r="F1" s="20"/>
      <c r="G1" s="20"/>
      <c r="H1" s="20"/>
      <c r="I1" s="20"/>
      <c r="J1" s="173">
        <f>'実施計画書（H25年基準）'!AH1</f>
      </c>
    </row>
    <row r="2" spans="1:10" ht="21" customHeight="1">
      <c r="A2" s="1222" t="s">
        <v>39</v>
      </c>
      <c r="B2" s="1165"/>
      <c r="C2" s="1166"/>
      <c r="D2" s="1166"/>
      <c r="E2" s="1166"/>
      <c r="F2" s="1166"/>
      <c r="G2" s="1166"/>
      <c r="H2" s="1166"/>
      <c r="I2" s="1166"/>
      <c r="J2" s="1166"/>
    </row>
    <row r="3" spans="1:10" ht="15" customHeight="1">
      <c r="A3" s="1223"/>
      <c r="B3" s="1223"/>
      <c r="C3" s="1223"/>
      <c r="D3" s="1223"/>
      <c r="E3" s="1223"/>
      <c r="F3" s="1223"/>
      <c r="G3" s="1223"/>
      <c r="H3" s="1223"/>
      <c r="I3" s="1223"/>
      <c r="J3" s="1223"/>
    </row>
    <row r="4" spans="1:10" ht="14.25">
      <c r="A4" s="36" t="s">
        <v>24</v>
      </c>
      <c r="B4" s="28"/>
      <c r="C4" s="20"/>
      <c r="D4" s="20"/>
      <c r="E4" s="20"/>
      <c r="F4" s="20"/>
      <c r="G4" s="20"/>
      <c r="H4" s="20"/>
      <c r="I4" s="20"/>
      <c r="J4" s="29"/>
    </row>
    <row r="5" spans="1:10" ht="13.5">
      <c r="A5" s="8" t="s">
        <v>196</v>
      </c>
      <c r="B5" s="37"/>
      <c r="C5" s="20"/>
      <c r="D5" s="20"/>
      <c r="E5" s="20"/>
      <c r="F5" s="20"/>
      <c r="G5" s="20"/>
      <c r="H5" s="20"/>
      <c r="I5" s="20"/>
      <c r="J5" s="20"/>
    </row>
    <row r="6" spans="1:10" ht="14.25">
      <c r="A6" s="20"/>
      <c r="B6" s="28"/>
      <c r="C6" s="20"/>
      <c r="D6" s="20"/>
      <c r="E6" s="20"/>
      <c r="F6" s="20"/>
      <c r="G6" s="20"/>
      <c r="H6" s="20"/>
      <c r="I6" s="20"/>
      <c r="J6" s="29" t="s">
        <v>0</v>
      </c>
    </row>
    <row r="7" spans="1:10" ht="21" customHeight="1" thickBot="1">
      <c r="A7" s="30" t="s">
        <v>1</v>
      </c>
      <c r="B7" s="28"/>
      <c r="C7" s="20"/>
      <c r="D7" s="20"/>
      <c r="E7" s="20"/>
      <c r="F7" s="20"/>
      <c r="G7" s="20"/>
      <c r="H7" s="20"/>
      <c r="I7" s="20"/>
      <c r="J7" s="455" t="s">
        <v>25</v>
      </c>
    </row>
    <row r="8" spans="1:10" ht="30" customHeight="1">
      <c r="A8" s="195" t="s">
        <v>2</v>
      </c>
      <c r="B8" s="264" t="s">
        <v>3</v>
      </c>
      <c r="C8" s="262" t="s">
        <v>171</v>
      </c>
      <c r="D8" s="272" t="s">
        <v>20</v>
      </c>
      <c r="E8" s="264" t="s">
        <v>420</v>
      </c>
      <c r="F8" s="262" t="s">
        <v>6</v>
      </c>
      <c r="G8" s="263" t="s">
        <v>7</v>
      </c>
      <c r="H8" s="196" t="s">
        <v>22</v>
      </c>
      <c r="I8" s="204" t="s">
        <v>8</v>
      </c>
      <c r="J8" s="205" t="s">
        <v>9</v>
      </c>
    </row>
    <row r="9" spans="1:10" ht="18" customHeight="1">
      <c r="A9" s="1187" t="s">
        <v>176</v>
      </c>
      <c r="B9" s="425"/>
      <c r="C9" s="426"/>
      <c r="D9" s="427"/>
      <c r="E9" s="428"/>
      <c r="F9" s="429"/>
      <c r="G9" s="430"/>
      <c r="H9" s="431">
        <f aca="true" t="shared" si="0" ref="H9:H17">ROUNDDOWN(E9*G9,0)</f>
        <v>0</v>
      </c>
      <c r="I9" s="432"/>
      <c r="J9" s="433"/>
    </row>
    <row r="10" spans="1:10" ht="18" customHeight="1">
      <c r="A10" s="1188"/>
      <c r="B10" s="434"/>
      <c r="C10" s="435"/>
      <c r="D10" s="436"/>
      <c r="E10" s="437"/>
      <c r="F10" s="438"/>
      <c r="G10" s="439"/>
      <c r="H10" s="440">
        <f t="shared" si="0"/>
        <v>0</v>
      </c>
      <c r="I10" s="441"/>
      <c r="J10" s="442"/>
    </row>
    <row r="11" spans="1:10" ht="18" customHeight="1">
      <c r="A11" s="1188"/>
      <c r="B11" s="434"/>
      <c r="C11" s="435"/>
      <c r="D11" s="436"/>
      <c r="E11" s="437"/>
      <c r="F11" s="438"/>
      <c r="G11" s="439"/>
      <c r="H11" s="440">
        <f t="shared" si="0"/>
        <v>0</v>
      </c>
      <c r="I11" s="441"/>
      <c r="J11" s="442"/>
    </row>
    <row r="12" spans="1:14" ht="18" customHeight="1">
      <c r="A12" s="1188"/>
      <c r="B12" s="434"/>
      <c r="C12" s="435"/>
      <c r="D12" s="436"/>
      <c r="E12" s="437"/>
      <c r="F12" s="438"/>
      <c r="G12" s="439"/>
      <c r="H12" s="440">
        <f t="shared" si="0"/>
        <v>0</v>
      </c>
      <c r="I12" s="441"/>
      <c r="J12" s="442"/>
      <c r="N12" s="287"/>
    </row>
    <row r="13" spans="1:10" ht="18" customHeight="1">
      <c r="A13" s="1188"/>
      <c r="B13" s="434"/>
      <c r="C13" s="435"/>
      <c r="D13" s="436"/>
      <c r="E13" s="437"/>
      <c r="F13" s="438"/>
      <c r="G13" s="439"/>
      <c r="H13" s="440">
        <f t="shared" si="0"/>
        <v>0</v>
      </c>
      <c r="I13" s="441"/>
      <c r="J13" s="442"/>
    </row>
    <row r="14" spans="1:10" ht="18" customHeight="1">
      <c r="A14" s="1188"/>
      <c r="B14" s="434"/>
      <c r="C14" s="435"/>
      <c r="D14" s="436"/>
      <c r="E14" s="437"/>
      <c r="F14" s="438"/>
      <c r="G14" s="439"/>
      <c r="H14" s="440">
        <f t="shared" si="0"/>
        <v>0</v>
      </c>
      <c r="I14" s="441"/>
      <c r="J14" s="442"/>
    </row>
    <row r="15" spans="1:10" ht="18" customHeight="1">
      <c r="A15" s="1188"/>
      <c r="B15" s="434"/>
      <c r="C15" s="435"/>
      <c r="D15" s="436"/>
      <c r="E15" s="437"/>
      <c r="F15" s="438"/>
      <c r="G15" s="439"/>
      <c r="H15" s="440">
        <f t="shared" si="0"/>
        <v>0</v>
      </c>
      <c r="I15" s="441"/>
      <c r="J15" s="442"/>
    </row>
    <row r="16" spans="1:10" ht="18" customHeight="1">
      <c r="A16" s="1188"/>
      <c r="B16" s="434"/>
      <c r="C16" s="435"/>
      <c r="D16" s="436"/>
      <c r="E16" s="437"/>
      <c r="F16" s="438"/>
      <c r="G16" s="439"/>
      <c r="H16" s="440">
        <f t="shared" si="0"/>
        <v>0</v>
      </c>
      <c r="I16" s="441"/>
      <c r="J16" s="442"/>
    </row>
    <row r="17" spans="1:10" ht="18" customHeight="1">
      <c r="A17" s="1188"/>
      <c r="B17" s="434"/>
      <c r="C17" s="435"/>
      <c r="D17" s="436"/>
      <c r="E17" s="437"/>
      <c r="F17" s="438"/>
      <c r="G17" s="439"/>
      <c r="H17" s="440">
        <f t="shared" si="0"/>
        <v>0</v>
      </c>
      <c r="I17" s="441"/>
      <c r="J17" s="442"/>
    </row>
    <row r="18" spans="1:10" ht="18" customHeight="1">
      <c r="A18" s="1188"/>
      <c r="B18" s="434"/>
      <c r="C18" s="435"/>
      <c r="D18" s="436"/>
      <c r="E18" s="437"/>
      <c r="F18" s="438"/>
      <c r="G18" s="439"/>
      <c r="H18" s="440">
        <f aca="true" t="shared" si="1" ref="H18:H32">ROUNDDOWN(E18*G18,0)</f>
        <v>0</v>
      </c>
      <c r="I18" s="441"/>
      <c r="J18" s="442"/>
    </row>
    <row r="19" spans="1:10" ht="18" customHeight="1">
      <c r="A19" s="1188"/>
      <c r="B19" s="434"/>
      <c r="C19" s="435"/>
      <c r="D19" s="436"/>
      <c r="E19" s="437"/>
      <c r="F19" s="438"/>
      <c r="G19" s="439"/>
      <c r="H19" s="440">
        <f t="shared" si="1"/>
        <v>0</v>
      </c>
      <c r="I19" s="441"/>
      <c r="J19" s="442"/>
    </row>
    <row r="20" spans="1:10" ht="18" customHeight="1">
      <c r="A20" s="1188"/>
      <c r="B20" s="434"/>
      <c r="C20" s="435"/>
      <c r="D20" s="436"/>
      <c r="E20" s="437"/>
      <c r="F20" s="438"/>
      <c r="G20" s="439"/>
      <c r="H20" s="440">
        <f t="shared" si="1"/>
        <v>0</v>
      </c>
      <c r="I20" s="441"/>
      <c r="J20" s="442"/>
    </row>
    <row r="21" spans="1:10" ht="18" customHeight="1">
      <c r="A21" s="1188"/>
      <c r="B21" s="434"/>
      <c r="C21" s="435"/>
      <c r="D21" s="436"/>
      <c r="E21" s="437"/>
      <c r="F21" s="438"/>
      <c r="G21" s="439"/>
      <c r="H21" s="440">
        <f t="shared" si="1"/>
        <v>0</v>
      </c>
      <c r="I21" s="441"/>
      <c r="J21" s="442"/>
    </row>
    <row r="22" spans="1:10" ht="18" customHeight="1">
      <c r="A22" s="1188"/>
      <c r="B22" s="434"/>
      <c r="C22" s="435"/>
      <c r="D22" s="436"/>
      <c r="E22" s="437"/>
      <c r="F22" s="438"/>
      <c r="G22" s="439"/>
      <c r="H22" s="440">
        <f t="shared" si="1"/>
        <v>0</v>
      </c>
      <c r="I22" s="441"/>
      <c r="J22" s="442"/>
    </row>
    <row r="23" spans="1:10" ht="18" customHeight="1">
      <c r="A23" s="1188"/>
      <c r="B23" s="434"/>
      <c r="C23" s="435"/>
      <c r="D23" s="436"/>
      <c r="E23" s="437"/>
      <c r="F23" s="438"/>
      <c r="G23" s="439"/>
      <c r="H23" s="440">
        <f t="shared" si="1"/>
        <v>0</v>
      </c>
      <c r="I23" s="441"/>
      <c r="J23" s="442"/>
    </row>
    <row r="24" spans="1:10" ht="18" customHeight="1">
      <c r="A24" s="1188"/>
      <c r="B24" s="434"/>
      <c r="C24" s="435"/>
      <c r="D24" s="436"/>
      <c r="E24" s="437"/>
      <c r="F24" s="438"/>
      <c r="G24" s="439"/>
      <c r="H24" s="440">
        <f t="shared" si="1"/>
        <v>0</v>
      </c>
      <c r="I24" s="441"/>
      <c r="J24" s="442"/>
    </row>
    <row r="25" spans="1:10" ht="18" customHeight="1">
      <c r="A25" s="1188"/>
      <c r="B25" s="434"/>
      <c r="C25" s="435"/>
      <c r="D25" s="436"/>
      <c r="E25" s="437"/>
      <c r="F25" s="438"/>
      <c r="G25" s="439"/>
      <c r="H25" s="440">
        <f t="shared" si="1"/>
        <v>0</v>
      </c>
      <c r="I25" s="441"/>
      <c r="J25" s="442"/>
    </row>
    <row r="26" spans="1:10" ht="18" customHeight="1">
      <c r="A26" s="1188"/>
      <c r="B26" s="434"/>
      <c r="C26" s="435"/>
      <c r="D26" s="436"/>
      <c r="E26" s="437"/>
      <c r="F26" s="438"/>
      <c r="G26" s="439"/>
      <c r="H26" s="440">
        <f t="shared" si="1"/>
        <v>0</v>
      </c>
      <c r="I26" s="441"/>
      <c r="J26" s="442"/>
    </row>
    <row r="27" spans="1:10" ht="18" customHeight="1">
      <c r="A27" s="1188"/>
      <c r="B27" s="434"/>
      <c r="C27" s="435"/>
      <c r="D27" s="436"/>
      <c r="E27" s="437"/>
      <c r="F27" s="438"/>
      <c r="G27" s="439"/>
      <c r="H27" s="440">
        <f t="shared" si="1"/>
        <v>0</v>
      </c>
      <c r="I27" s="441"/>
      <c r="J27" s="442"/>
    </row>
    <row r="28" spans="1:10" ht="18" customHeight="1">
      <c r="A28" s="1188"/>
      <c r="B28" s="434"/>
      <c r="C28" s="435"/>
      <c r="D28" s="436"/>
      <c r="E28" s="437"/>
      <c r="F28" s="438"/>
      <c r="G28" s="439"/>
      <c r="H28" s="440">
        <f t="shared" si="1"/>
        <v>0</v>
      </c>
      <c r="I28" s="441"/>
      <c r="J28" s="442"/>
    </row>
    <row r="29" spans="1:10" ht="18" customHeight="1">
      <c r="A29" s="1188"/>
      <c r="B29" s="434"/>
      <c r="C29" s="435"/>
      <c r="D29" s="436"/>
      <c r="E29" s="437"/>
      <c r="F29" s="438"/>
      <c r="G29" s="439"/>
      <c r="H29" s="440">
        <f t="shared" si="1"/>
        <v>0</v>
      </c>
      <c r="I29" s="441"/>
      <c r="J29" s="442"/>
    </row>
    <row r="30" spans="1:14" ht="18" customHeight="1">
      <c r="A30" s="1188"/>
      <c r="B30" s="434"/>
      <c r="C30" s="435"/>
      <c r="D30" s="436"/>
      <c r="E30" s="437"/>
      <c r="F30" s="438"/>
      <c r="G30" s="439"/>
      <c r="H30" s="440">
        <f t="shared" si="1"/>
        <v>0</v>
      </c>
      <c r="I30" s="441"/>
      <c r="J30" s="442"/>
      <c r="N30" s="222"/>
    </row>
    <row r="31" spans="1:14" ht="18" customHeight="1">
      <c r="A31" s="1188"/>
      <c r="B31" s="434"/>
      <c r="C31" s="435"/>
      <c r="D31" s="436"/>
      <c r="E31" s="437"/>
      <c r="F31" s="438"/>
      <c r="G31" s="439"/>
      <c r="H31" s="440">
        <f t="shared" si="1"/>
        <v>0</v>
      </c>
      <c r="I31" s="441"/>
      <c r="J31" s="442"/>
      <c r="N31" s="222"/>
    </row>
    <row r="32" spans="1:14" ht="18" customHeight="1">
      <c r="A32" s="1188"/>
      <c r="B32" s="434"/>
      <c r="C32" s="435"/>
      <c r="D32" s="436"/>
      <c r="E32" s="437"/>
      <c r="F32" s="438"/>
      <c r="G32" s="439"/>
      <c r="H32" s="440">
        <f t="shared" si="1"/>
        <v>0</v>
      </c>
      <c r="I32" s="441"/>
      <c r="J32" s="442"/>
      <c r="N32" s="222"/>
    </row>
    <row r="33" spans="1:10" ht="18" customHeight="1">
      <c r="A33" s="1188"/>
      <c r="B33" s="434"/>
      <c r="C33" s="435"/>
      <c r="D33" s="436"/>
      <c r="E33" s="437"/>
      <c r="F33" s="438"/>
      <c r="G33" s="439"/>
      <c r="H33" s="440">
        <f aca="true" t="shared" si="2" ref="H33:H38">ROUNDDOWN(E33*G33,0)</f>
        <v>0</v>
      </c>
      <c r="I33" s="441"/>
      <c r="J33" s="442"/>
    </row>
    <row r="34" spans="1:10" ht="18" customHeight="1">
      <c r="A34" s="1188"/>
      <c r="B34" s="434"/>
      <c r="C34" s="435"/>
      <c r="D34" s="436"/>
      <c r="E34" s="437"/>
      <c r="F34" s="438"/>
      <c r="G34" s="439"/>
      <c r="H34" s="440">
        <f>ROUNDDOWN(E34*G34,0)</f>
        <v>0</v>
      </c>
      <c r="I34" s="441"/>
      <c r="J34" s="442"/>
    </row>
    <row r="35" spans="1:14" ht="18" customHeight="1">
      <c r="A35" s="1188"/>
      <c r="B35" s="434"/>
      <c r="C35" s="435"/>
      <c r="D35" s="436"/>
      <c r="E35" s="437"/>
      <c r="F35" s="438"/>
      <c r="G35" s="439"/>
      <c r="H35" s="440">
        <f t="shared" si="2"/>
        <v>0</v>
      </c>
      <c r="I35" s="441"/>
      <c r="J35" s="442"/>
      <c r="N35" s="223"/>
    </row>
    <row r="36" spans="1:14" ht="18" customHeight="1">
      <c r="A36" s="1188"/>
      <c r="B36" s="434"/>
      <c r="C36" s="435"/>
      <c r="D36" s="436"/>
      <c r="E36" s="437"/>
      <c r="F36" s="438"/>
      <c r="G36" s="439"/>
      <c r="H36" s="440">
        <f>ROUNDDOWN(E36*G36,0)</f>
        <v>0</v>
      </c>
      <c r="I36" s="441"/>
      <c r="J36" s="442"/>
      <c r="N36" s="223"/>
    </row>
    <row r="37" spans="1:10" ht="18" customHeight="1">
      <c r="A37" s="1188"/>
      <c r="B37" s="434"/>
      <c r="C37" s="435"/>
      <c r="D37" s="436"/>
      <c r="E37" s="437"/>
      <c r="F37" s="438"/>
      <c r="G37" s="439"/>
      <c r="H37" s="440">
        <f t="shared" si="2"/>
        <v>0</v>
      </c>
      <c r="I37" s="443"/>
      <c r="J37" s="442"/>
    </row>
    <row r="38" spans="1:10" ht="18" customHeight="1">
      <c r="A38" s="1221"/>
      <c r="B38" s="444"/>
      <c r="C38" s="445"/>
      <c r="D38" s="446"/>
      <c r="E38" s="447"/>
      <c r="F38" s="448"/>
      <c r="G38" s="449"/>
      <c r="H38" s="450">
        <f t="shared" si="2"/>
        <v>0</v>
      </c>
      <c r="I38" s="451"/>
      <c r="J38" s="452"/>
    </row>
    <row r="39" spans="1:10" ht="21.75" customHeight="1">
      <c r="A39" s="1147" t="s">
        <v>10</v>
      </c>
      <c r="B39" s="1148"/>
      <c r="C39" s="1148"/>
      <c r="D39" s="1148"/>
      <c r="E39" s="1148"/>
      <c r="F39" s="1148"/>
      <c r="G39" s="1149"/>
      <c r="H39" s="40">
        <f>SUM(H9:H38)</f>
        <v>0</v>
      </c>
      <c r="I39" s="1135" t="s">
        <v>26</v>
      </c>
      <c r="J39" s="1136"/>
    </row>
    <row r="40" spans="1:10" ht="28.5" customHeight="1">
      <c r="A40" s="201" t="s">
        <v>2</v>
      </c>
      <c r="B40" s="1105" t="s">
        <v>11</v>
      </c>
      <c r="C40" s="1106"/>
      <c r="D40" s="1107"/>
      <c r="E40" s="269" t="s">
        <v>5</v>
      </c>
      <c r="F40" s="268" t="s">
        <v>6</v>
      </c>
      <c r="G40" s="266" t="s">
        <v>7</v>
      </c>
      <c r="H40" s="198" t="s">
        <v>22</v>
      </c>
      <c r="I40" s="1108" t="s">
        <v>9</v>
      </c>
      <c r="J40" s="1109"/>
    </row>
    <row r="41" spans="1:10" ht="18" customHeight="1">
      <c r="A41" s="1187" t="s">
        <v>197</v>
      </c>
      <c r="B41" s="1154"/>
      <c r="C41" s="1156"/>
      <c r="D41" s="1157"/>
      <c r="E41" s="453"/>
      <c r="F41" s="429"/>
      <c r="G41" s="430"/>
      <c r="H41" s="431">
        <f>ROUNDDOWN(E41*G41,0)</f>
        <v>0</v>
      </c>
      <c r="I41" s="1154"/>
      <c r="J41" s="1155"/>
    </row>
    <row r="42" spans="1:10" ht="18" customHeight="1">
      <c r="A42" s="1188"/>
      <c r="B42" s="1141"/>
      <c r="C42" s="1150"/>
      <c r="D42" s="1151"/>
      <c r="E42" s="454"/>
      <c r="F42" s="438"/>
      <c r="G42" s="439"/>
      <c r="H42" s="440">
        <f>ROUNDDOWN(E42*G42,0)</f>
        <v>0</v>
      </c>
      <c r="I42" s="1141"/>
      <c r="J42" s="1142"/>
    </row>
    <row r="43" spans="1:10" ht="18" customHeight="1">
      <c r="A43" s="1188"/>
      <c r="B43" s="1141"/>
      <c r="C43" s="1150"/>
      <c r="D43" s="1151"/>
      <c r="E43" s="454"/>
      <c r="F43" s="438"/>
      <c r="G43" s="439"/>
      <c r="H43" s="440">
        <f>ROUNDDOWN(E43*G43,0)</f>
        <v>0</v>
      </c>
      <c r="I43" s="1141"/>
      <c r="J43" s="1142"/>
    </row>
    <row r="44" spans="1:10" ht="18" customHeight="1">
      <c r="A44" s="1188"/>
      <c r="B44" s="1141"/>
      <c r="C44" s="1150"/>
      <c r="D44" s="1151"/>
      <c r="E44" s="454"/>
      <c r="F44" s="438"/>
      <c r="G44" s="439"/>
      <c r="H44" s="440">
        <f>ROUNDDOWN(E44*G44,0)</f>
        <v>0</v>
      </c>
      <c r="I44" s="1141"/>
      <c r="J44" s="1142"/>
    </row>
    <row r="45" spans="1:10" ht="18" customHeight="1">
      <c r="A45" s="1188"/>
      <c r="B45" s="1141"/>
      <c r="C45" s="1150"/>
      <c r="D45" s="1151"/>
      <c r="E45" s="454"/>
      <c r="F45" s="438"/>
      <c r="G45" s="439"/>
      <c r="H45" s="440">
        <f aca="true" t="shared" si="3" ref="H45:H57">ROUNDDOWN(E45*G45,0)</f>
        <v>0</v>
      </c>
      <c r="I45" s="1141"/>
      <c r="J45" s="1142"/>
    </row>
    <row r="46" spans="1:10" ht="18" customHeight="1">
      <c r="A46" s="1188"/>
      <c r="B46" s="1141"/>
      <c r="C46" s="1150"/>
      <c r="D46" s="1151"/>
      <c r="E46" s="454"/>
      <c r="F46" s="438"/>
      <c r="G46" s="439"/>
      <c r="H46" s="440">
        <f t="shared" si="3"/>
        <v>0</v>
      </c>
      <c r="I46" s="1141"/>
      <c r="J46" s="1142"/>
    </row>
    <row r="47" spans="1:10" ht="18" customHeight="1">
      <c r="A47" s="1188"/>
      <c r="B47" s="1141"/>
      <c r="C47" s="1150"/>
      <c r="D47" s="1151"/>
      <c r="E47" s="454"/>
      <c r="F47" s="438"/>
      <c r="G47" s="439"/>
      <c r="H47" s="440">
        <f t="shared" si="3"/>
        <v>0</v>
      </c>
      <c r="I47" s="1141"/>
      <c r="J47" s="1142"/>
    </row>
    <row r="48" spans="1:10" ht="18" customHeight="1">
      <c r="A48" s="1188"/>
      <c r="B48" s="1141"/>
      <c r="C48" s="1150"/>
      <c r="D48" s="1151"/>
      <c r="E48" s="454"/>
      <c r="F48" s="438"/>
      <c r="G48" s="439"/>
      <c r="H48" s="440">
        <f t="shared" si="3"/>
        <v>0</v>
      </c>
      <c r="I48" s="1141"/>
      <c r="J48" s="1142"/>
    </row>
    <row r="49" spans="1:10" ht="18" customHeight="1">
      <c r="A49" s="1188"/>
      <c r="B49" s="1141"/>
      <c r="C49" s="1150"/>
      <c r="D49" s="1151"/>
      <c r="E49" s="454"/>
      <c r="F49" s="438"/>
      <c r="G49" s="439"/>
      <c r="H49" s="440">
        <f t="shared" si="3"/>
        <v>0</v>
      </c>
      <c r="I49" s="1141"/>
      <c r="J49" s="1142"/>
    </row>
    <row r="50" spans="1:10" ht="18" customHeight="1">
      <c r="A50" s="1188"/>
      <c r="B50" s="1141"/>
      <c r="C50" s="1150"/>
      <c r="D50" s="1151"/>
      <c r="E50" s="454"/>
      <c r="F50" s="438"/>
      <c r="G50" s="439"/>
      <c r="H50" s="440">
        <f>ROUNDDOWN(E50*G50,0)</f>
        <v>0</v>
      </c>
      <c r="I50" s="1141"/>
      <c r="J50" s="1142"/>
    </row>
    <row r="51" spans="1:10" ht="18" customHeight="1">
      <c r="A51" s="1188"/>
      <c r="B51" s="1141"/>
      <c r="C51" s="1150"/>
      <c r="D51" s="1151"/>
      <c r="E51" s="454"/>
      <c r="F51" s="438"/>
      <c r="G51" s="439"/>
      <c r="H51" s="440">
        <f>ROUNDDOWN(E51*G51,0)</f>
        <v>0</v>
      </c>
      <c r="I51" s="1141"/>
      <c r="J51" s="1142"/>
    </row>
    <row r="52" spans="1:10" ht="18" customHeight="1">
      <c r="A52" s="1188"/>
      <c r="B52" s="1141"/>
      <c r="C52" s="1150"/>
      <c r="D52" s="1151"/>
      <c r="E52" s="454"/>
      <c r="F52" s="438"/>
      <c r="G52" s="439"/>
      <c r="H52" s="440">
        <f>ROUNDDOWN(E52*G52,0)</f>
        <v>0</v>
      </c>
      <c r="I52" s="1141"/>
      <c r="J52" s="1142"/>
    </row>
    <row r="53" spans="1:10" ht="18" customHeight="1">
      <c r="A53" s="1188"/>
      <c r="B53" s="1141"/>
      <c r="C53" s="1150"/>
      <c r="D53" s="1151"/>
      <c r="E53" s="454"/>
      <c r="F53" s="438"/>
      <c r="G53" s="439"/>
      <c r="H53" s="440">
        <f>ROUNDDOWN(E53*G53,0)</f>
        <v>0</v>
      </c>
      <c r="I53" s="1141"/>
      <c r="J53" s="1142"/>
    </row>
    <row r="54" spans="1:10" ht="18" customHeight="1">
      <c r="A54" s="1188"/>
      <c r="B54" s="1141"/>
      <c r="C54" s="1150"/>
      <c r="D54" s="1151"/>
      <c r="E54" s="454"/>
      <c r="F54" s="438"/>
      <c r="G54" s="439"/>
      <c r="H54" s="440">
        <f>ROUNDDOWN(E54*G54,0)</f>
        <v>0</v>
      </c>
      <c r="I54" s="1141"/>
      <c r="J54" s="1142"/>
    </row>
    <row r="55" spans="1:10" ht="18" customHeight="1">
      <c r="A55" s="1188"/>
      <c r="B55" s="1141"/>
      <c r="C55" s="1150"/>
      <c r="D55" s="1151"/>
      <c r="E55" s="454"/>
      <c r="F55" s="438"/>
      <c r="G55" s="439"/>
      <c r="H55" s="440">
        <f t="shared" si="3"/>
        <v>0</v>
      </c>
      <c r="I55" s="1141"/>
      <c r="J55" s="1142"/>
    </row>
    <row r="56" spans="1:10" ht="18" customHeight="1">
      <c r="A56" s="1188"/>
      <c r="B56" s="1141"/>
      <c r="C56" s="1150"/>
      <c r="D56" s="1151"/>
      <c r="E56" s="454"/>
      <c r="F56" s="438"/>
      <c r="G56" s="439"/>
      <c r="H56" s="440">
        <f t="shared" si="3"/>
        <v>0</v>
      </c>
      <c r="I56" s="1141"/>
      <c r="J56" s="1142"/>
    </row>
    <row r="57" spans="1:10" ht="18" customHeight="1">
      <c r="A57" s="1188"/>
      <c r="B57" s="1141"/>
      <c r="C57" s="1150"/>
      <c r="D57" s="1151"/>
      <c r="E57" s="454"/>
      <c r="F57" s="438"/>
      <c r="G57" s="439"/>
      <c r="H57" s="440">
        <f t="shared" si="3"/>
        <v>0</v>
      </c>
      <c r="I57" s="1141"/>
      <c r="J57" s="1142"/>
    </row>
    <row r="58" spans="1:10" ht="18" customHeight="1">
      <c r="A58" s="1188"/>
      <c r="B58" s="1141"/>
      <c r="C58" s="1150"/>
      <c r="D58" s="1151"/>
      <c r="E58" s="454"/>
      <c r="F58" s="438"/>
      <c r="G58" s="439"/>
      <c r="H58" s="440">
        <f>ROUNDDOWN(E58*G58,0)</f>
        <v>0</v>
      </c>
      <c r="I58" s="1141"/>
      <c r="J58" s="1142"/>
    </row>
    <row r="59" spans="1:10" ht="18" customHeight="1">
      <c r="A59" s="1188"/>
      <c r="B59" s="1141"/>
      <c r="C59" s="1150"/>
      <c r="D59" s="1151"/>
      <c r="E59" s="454"/>
      <c r="F59" s="438"/>
      <c r="G59" s="439"/>
      <c r="H59" s="440">
        <f>ROUNDDOWN(E59*G59,0)</f>
        <v>0</v>
      </c>
      <c r="I59" s="1141"/>
      <c r="J59" s="1142"/>
    </row>
    <row r="60" spans="1:12" ht="18" customHeight="1">
      <c r="A60" s="1221"/>
      <c r="B60" s="1138"/>
      <c r="C60" s="1139"/>
      <c r="D60" s="1140"/>
      <c r="E60" s="447"/>
      <c r="F60" s="448"/>
      <c r="G60" s="449"/>
      <c r="H60" s="450">
        <f>ROUNDDOWN(E60*G60,0)</f>
        <v>0</v>
      </c>
      <c r="I60" s="1138"/>
      <c r="J60" s="1144"/>
      <c r="L60" s="25"/>
    </row>
    <row r="61" spans="1:10" ht="21.75" customHeight="1" thickBot="1">
      <c r="A61" s="1130" t="s">
        <v>15</v>
      </c>
      <c r="B61" s="1131"/>
      <c r="C61" s="1131"/>
      <c r="D61" s="1131"/>
      <c r="E61" s="1131"/>
      <c r="F61" s="1131"/>
      <c r="G61" s="1132"/>
      <c r="H61" s="39">
        <f>SUM(H41:H60)</f>
        <v>0</v>
      </c>
      <c r="I61" s="1163" t="s">
        <v>26</v>
      </c>
      <c r="J61" s="1164"/>
    </row>
    <row r="62" spans="1:10" ht="24.75" customHeight="1" thickBot="1">
      <c r="A62" s="1119" t="s">
        <v>59</v>
      </c>
      <c r="B62" s="1120"/>
      <c r="C62" s="1121"/>
      <c r="D62" s="1121"/>
      <c r="E62" s="1121"/>
      <c r="F62" s="1121"/>
      <c r="G62" s="1122"/>
      <c r="H62" s="210">
        <f>H39+H61</f>
        <v>0</v>
      </c>
      <c r="I62" s="1123" t="s">
        <v>16</v>
      </c>
      <c r="J62" s="1124"/>
    </row>
    <row r="63" spans="1:10" ht="15" customHeight="1">
      <c r="A63" s="14" t="s">
        <v>19</v>
      </c>
      <c r="B63" s="35"/>
      <c r="C63" s="35"/>
      <c r="D63" s="35"/>
      <c r="E63" s="35"/>
      <c r="F63" s="35"/>
      <c r="G63" s="35"/>
      <c r="H63" s="35"/>
      <c r="I63" s="35"/>
      <c r="J63" s="35"/>
    </row>
    <row r="64" spans="1:10" s="190" customFormat="1" ht="30" customHeight="1">
      <c r="A64" s="181"/>
      <c r="B64" s="181"/>
      <c r="C64" s="181"/>
      <c r="D64" s="182"/>
      <c r="E64" s="181"/>
      <c r="F64" s="181"/>
      <c r="G64" s="181"/>
      <c r="H64" s="182"/>
      <c r="I64" s="191"/>
      <c r="J64" s="192"/>
    </row>
    <row r="65" spans="1:10" s="190" customFormat="1" ht="16.5" customHeight="1">
      <c r="A65" s="193"/>
      <c r="B65" s="182"/>
      <c r="C65" s="183"/>
      <c r="D65" s="183"/>
      <c r="E65" s="184"/>
      <c r="F65" s="185"/>
      <c r="G65" s="186"/>
      <c r="H65" s="186"/>
      <c r="I65" s="187"/>
      <c r="J65" s="183"/>
    </row>
    <row r="66" spans="1:10" s="190" customFormat="1" ht="16.5" customHeight="1">
      <c r="A66" s="193"/>
      <c r="B66" s="182"/>
      <c r="C66" s="183"/>
      <c r="D66" s="183"/>
      <c r="E66" s="184"/>
      <c r="F66" s="185"/>
      <c r="G66" s="186"/>
      <c r="H66" s="186"/>
      <c r="I66" s="187"/>
      <c r="J66" s="183"/>
    </row>
    <row r="67" spans="1:10" s="190" customFormat="1" ht="16.5" customHeight="1">
      <c r="A67" s="193"/>
      <c r="B67" s="185"/>
      <c r="C67" s="183"/>
      <c r="D67" s="183"/>
      <c r="E67" s="184"/>
      <c r="F67" s="185"/>
      <c r="G67" s="186"/>
      <c r="H67" s="186"/>
      <c r="I67" s="187"/>
      <c r="J67" s="183"/>
    </row>
    <row r="68" spans="1:10" s="190" customFormat="1" ht="16.5" customHeight="1">
      <c r="A68" s="193"/>
      <c r="B68" s="185"/>
      <c r="C68" s="183"/>
      <c r="D68" s="183"/>
      <c r="E68" s="184"/>
      <c r="F68" s="185"/>
      <c r="G68" s="186"/>
      <c r="H68" s="186"/>
      <c r="I68" s="187"/>
      <c r="J68" s="183"/>
    </row>
    <row r="69" spans="1:10" s="190" customFormat="1" ht="16.5" customHeight="1">
      <c r="A69" s="193"/>
      <c r="B69" s="185"/>
      <c r="C69" s="183"/>
      <c r="D69" s="183"/>
      <c r="E69" s="184"/>
      <c r="F69" s="185"/>
      <c r="G69" s="186"/>
      <c r="H69" s="186"/>
      <c r="I69" s="187"/>
      <c r="J69" s="183"/>
    </row>
    <row r="70" spans="1:10" s="190" customFormat="1" ht="16.5" customHeight="1">
      <c r="A70" s="193"/>
      <c r="B70" s="185"/>
      <c r="C70" s="183"/>
      <c r="D70" s="183"/>
      <c r="E70" s="184"/>
      <c r="F70" s="185"/>
      <c r="G70" s="186"/>
      <c r="H70" s="186"/>
      <c r="I70" s="187"/>
      <c r="J70" s="183"/>
    </row>
    <row r="71" spans="1:10" s="190" customFormat="1" ht="16.5" customHeight="1">
      <c r="A71" s="193"/>
      <c r="B71" s="185"/>
      <c r="C71" s="183"/>
      <c r="D71" s="183"/>
      <c r="E71" s="184"/>
      <c r="F71" s="185"/>
      <c r="G71" s="186"/>
      <c r="H71" s="186"/>
      <c r="I71" s="187"/>
      <c r="J71" s="183"/>
    </row>
    <row r="72" spans="1:10" s="190" customFormat="1" ht="16.5" customHeight="1">
      <c r="A72" s="193"/>
      <c r="B72" s="185"/>
      <c r="C72" s="183"/>
      <c r="D72" s="183"/>
      <c r="E72" s="184"/>
      <c r="F72" s="185"/>
      <c r="G72" s="186"/>
      <c r="H72" s="186"/>
      <c r="I72" s="187"/>
      <c r="J72" s="183"/>
    </row>
    <row r="73" spans="1:10" s="190" customFormat="1" ht="16.5" customHeight="1">
      <c r="A73" s="193"/>
      <c r="B73" s="185"/>
      <c r="C73" s="183"/>
      <c r="D73" s="183"/>
      <c r="E73" s="184"/>
      <c r="F73" s="185"/>
      <c r="G73" s="186"/>
      <c r="H73" s="186"/>
      <c r="I73" s="187"/>
      <c r="J73" s="183"/>
    </row>
    <row r="74" spans="1:10" s="190" customFormat="1" ht="16.5" customHeight="1">
      <c r="A74" s="193"/>
      <c r="B74" s="185"/>
      <c r="C74" s="183"/>
      <c r="D74" s="183"/>
      <c r="E74" s="184"/>
      <c r="F74" s="185"/>
      <c r="G74" s="186"/>
      <c r="H74" s="186"/>
      <c r="I74" s="187"/>
      <c r="J74" s="183"/>
    </row>
    <row r="75" spans="1:10" s="190" customFormat="1" ht="16.5" customHeight="1">
      <c r="A75" s="193"/>
      <c r="B75" s="182"/>
      <c r="C75" s="183"/>
      <c r="D75" s="183"/>
      <c r="E75" s="184"/>
      <c r="F75" s="185"/>
      <c r="G75" s="186"/>
      <c r="H75" s="186"/>
      <c r="I75" s="188"/>
      <c r="J75" s="183"/>
    </row>
    <row r="76" spans="1:10" s="190" customFormat="1" ht="16.5" customHeight="1">
      <c r="A76" s="193"/>
      <c r="B76" s="182"/>
      <c r="C76" s="183"/>
      <c r="D76" s="183"/>
      <c r="E76" s="184"/>
      <c r="F76" s="185"/>
      <c r="G76" s="186"/>
      <c r="H76" s="186"/>
      <c r="I76" s="188"/>
      <c r="J76" s="183"/>
    </row>
    <row r="77" spans="1:10" s="190" customFormat="1" ht="24" customHeight="1">
      <c r="A77" s="194"/>
      <c r="B77" s="194"/>
      <c r="C77" s="194"/>
      <c r="D77" s="194"/>
      <c r="E77" s="194"/>
      <c r="F77" s="194"/>
      <c r="G77" s="194"/>
      <c r="H77" s="188"/>
      <c r="I77" s="194"/>
      <c r="J77" s="194"/>
    </row>
    <row r="78" spans="1:10" s="190" customFormat="1" ht="30" customHeight="1">
      <c r="A78" s="181"/>
      <c r="B78" s="194"/>
      <c r="C78" s="194"/>
      <c r="D78" s="194"/>
      <c r="E78" s="181"/>
      <c r="F78" s="181"/>
      <c r="G78" s="181"/>
      <c r="H78" s="182"/>
      <c r="I78" s="194"/>
      <c r="J78" s="194"/>
    </row>
    <row r="79" spans="1:10" s="190" customFormat="1" ht="16.5" customHeight="1">
      <c r="A79" s="193"/>
      <c r="B79" s="183"/>
      <c r="C79" s="183"/>
      <c r="D79" s="183"/>
      <c r="E79" s="189"/>
      <c r="F79" s="185"/>
      <c r="G79" s="186"/>
      <c r="H79" s="186"/>
      <c r="I79" s="183"/>
      <c r="J79" s="183"/>
    </row>
    <row r="80" spans="1:10" s="190" customFormat="1" ht="16.5" customHeight="1">
      <c r="A80" s="193"/>
      <c r="B80" s="183"/>
      <c r="C80" s="183"/>
      <c r="D80" s="183"/>
      <c r="E80" s="189"/>
      <c r="F80" s="185"/>
      <c r="G80" s="186"/>
      <c r="H80" s="186"/>
      <c r="I80" s="183"/>
      <c r="J80" s="183"/>
    </row>
    <row r="81" spans="1:10" s="190" customFormat="1" ht="16.5" customHeight="1">
      <c r="A81" s="193"/>
      <c r="B81" s="183"/>
      <c r="C81" s="183"/>
      <c r="D81" s="183"/>
      <c r="E81" s="189"/>
      <c r="F81" s="185"/>
      <c r="G81" s="186"/>
      <c r="H81" s="186"/>
      <c r="I81" s="183"/>
      <c r="J81" s="183"/>
    </row>
    <row r="82" spans="1:10" s="190" customFormat="1" ht="16.5" customHeight="1">
      <c r="A82" s="193"/>
      <c r="B82" s="183"/>
      <c r="C82" s="183"/>
      <c r="D82" s="183"/>
      <c r="E82" s="189"/>
      <c r="F82" s="185"/>
      <c r="G82" s="186"/>
      <c r="H82" s="186"/>
      <c r="I82" s="183"/>
      <c r="J82" s="183"/>
    </row>
    <row r="83" spans="1:12" s="190" customFormat="1" ht="16.5" customHeight="1">
      <c r="A83" s="193"/>
      <c r="B83" s="183"/>
      <c r="C83" s="183"/>
      <c r="D83" s="183"/>
      <c r="E83" s="184"/>
      <c r="F83" s="185"/>
      <c r="G83" s="186"/>
      <c r="H83" s="186"/>
      <c r="I83" s="183"/>
      <c r="J83" s="183"/>
      <c r="L83" s="25"/>
    </row>
    <row r="84" spans="1:10" s="190" customFormat="1" ht="24" customHeight="1">
      <c r="A84" s="194"/>
      <c r="B84" s="194"/>
      <c r="C84" s="194"/>
      <c r="D84" s="194"/>
      <c r="E84" s="194"/>
      <c r="F84" s="194"/>
      <c r="G84" s="194"/>
      <c r="H84" s="188"/>
      <c r="I84" s="194"/>
      <c r="J84" s="194"/>
    </row>
    <row r="85" spans="1:10" s="190" customFormat="1" ht="27" customHeight="1">
      <c r="A85" s="194"/>
      <c r="B85" s="194"/>
      <c r="C85" s="194"/>
      <c r="D85" s="194"/>
      <c r="E85" s="194"/>
      <c r="F85" s="194"/>
      <c r="G85" s="194"/>
      <c r="H85" s="187"/>
      <c r="I85" s="194"/>
      <c r="J85" s="194"/>
    </row>
    <row r="86" spans="2:10" ht="13.5">
      <c r="B86" s="12"/>
      <c r="C86" s="12"/>
      <c r="D86" s="12"/>
      <c r="E86" s="12"/>
      <c r="F86" s="12"/>
      <c r="G86" s="12"/>
      <c r="H86" s="13"/>
      <c r="I86" s="13"/>
      <c r="J86" s="13"/>
    </row>
  </sheetData>
  <sheetProtection/>
  <mergeCells count="52">
    <mergeCell ref="A2:J2"/>
    <mergeCell ref="A3:J3"/>
    <mergeCell ref="A9:A38"/>
    <mergeCell ref="A39:G39"/>
    <mergeCell ref="I39:J39"/>
    <mergeCell ref="I40:J40"/>
    <mergeCell ref="A62:G62"/>
    <mergeCell ref="A41:A60"/>
    <mergeCell ref="I46:J46"/>
    <mergeCell ref="B55:D55"/>
    <mergeCell ref="I55:J55"/>
    <mergeCell ref="B47:D47"/>
    <mergeCell ref="A61:G61"/>
    <mergeCell ref="B51:D51"/>
    <mergeCell ref="B52:D52"/>
    <mergeCell ref="B53:D53"/>
    <mergeCell ref="I44:J44"/>
    <mergeCell ref="I41:J41"/>
    <mergeCell ref="B43:D43"/>
    <mergeCell ref="I43:J43"/>
    <mergeCell ref="B42:D42"/>
    <mergeCell ref="I42:J42"/>
    <mergeCell ref="B60:D60"/>
    <mergeCell ref="I50:J50"/>
    <mergeCell ref="B54:D54"/>
    <mergeCell ref="B58:D58"/>
    <mergeCell ref="I56:J56"/>
    <mergeCell ref="I61:J61"/>
    <mergeCell ref="I52:J52"/>
    <mergeCell ref="I53:J53"/>
    <mergeCell ref="I54:J54"/>
    <mergeCell ref="I51:J51"/>
    <mergeCell ref="I49:J49"/>
    <mergeCell ref="B50:D50"/>
    <mergeCell ref="B40:D40"/>
    <mergeCell ref="B41:D41"/>
    <mergeCell ref="I45:J45"/>
    <mergeCell ref="B56:D56"/>
    <mergeCell ref="B46:D46"/>
    <mergeCell ref="I47:J47"/>
    <mergeCell ref="B48:D48"/>
    <mergeCell ref="B44:D44"/>
    <mergeCell ref="I60:J60"/>
    <mergeCell ref="I58:J58"/>
    <mergeCell ref="B57:D57"/>
    <mergeCell ref="I57:J57"/>
    <mergeCell ref="I62:J62"/>
    <mergeCell ref="B45:D45"/>
    <mergeCell ref="B59:D59"/>
    <mergeCell ref="I59:J59"/>
    <mergeCell ref="I48:J48"/>
    <mergeCell ref="B49:D49"/>
  </mergeCells>
  <dataValidations count="1">
    <dataValidation allowBlank="1" showInputMessage="1" showErrorMessage="1" imeMode="disabled" sqref="E9:E38 G9:G38 H9:H39 E41:E60 G41:G60 H41:H62"/>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52 H53:H6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2013-05-16T01:06:06Z</cp:lastPrinted>
  <dcterms:created xsi:type="dcterms:W3CDTF">2012-05-11T02:23:08Z</dcterms:created>
  <dcterms:modified xsi:type="dcterms:W3CDTF">2014-04-15T13:20:03Z</dcterms:modified>
  <cp:category/>
  <cp:version/>
  <cp:contentType/>
  <cp:contentStatus/>
</cp:coreProperties>
</file>