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3.xml" ContentType="application/vnd.openxmlformats-officedocument.drawing+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0" yWindow="0" windowWidth="25440" windowHeight="12105"/>
  </bookViews>
  <sheets>
    <sheet name="ＺＥＢリーディング・オーナー登録申請書" sheetId="13" r:id="rId1"/>
    <sheet name="ＺＥＢリーディング・オーナー登録票" sheetId="19" r:id="rId2"/>
    <sheet name="導入実績" sheetId="26" r:id="rId3"/>
    <sheet name="導入計画" sheetId="28" r:id="rId4"/>
    <sheet name="記入例" sheetId="25" r:id="rId5"/>
    <sheet name="date1" sheetId="16" state="hidden" r:id="rId6"/>
    <sheet name="date2" sheetId="21" state="hidden" r:id="rId7"/>
    <sheet name="date3" sheetId="30" state="hidden" r:id="rId8"/>
  </sheets>
  <externalReferences>
    <externalReference r:id="rId9"/>
  </externalReferences>
  <definedNames>
    <definedName name="_xlnm.Print_Area" localSheetId="0">ＺＥＢリーディング・オーナー登録申請書!$A$1:$AR$216</definedName>
    <definedName name="_xlnm.Print_Area" localSheetId="1">ＺＥＢリーディング・オーナー登録票!$A$1:$BS$62</definedName>
    <definedName name="_xlnm.Print_Area" localSheetId="4">記入例!$A$1:$K$37</definedName>
    <definedName name="_xlnm.Print_Area" localSheetId="3">導入計画!$A$1:$AG$930</definedName>
    <definedName name="_xlnm.Print_Area" localSheetId="2">導入実績!$A$1:$AG$930</definedName>
    <definedName name="オレンジ" localSheetId="7">INDIRECT(#REF!)</definedName>
    <definedName name="オレンジ" localSheetId="3">INDIRECT(#REF!)</definedName>
    <definedName name="オレンジ">INDIRECT(#REF!)</definedName>
    <definedName name="コンサルＡ" localSheetId="7">#REF!</definedName>
    <definedName name="コンサルＡ" localSheetId="3">#REF!</definedName>
    <definedName name="コンサルＢ" localSheetId="7">#REF!</definedName>
    <definedName name="コンサルＢ" localSheetId="3">#REF!</definedName>
    <definedName name="サービス業＿他に分類されないもの">date1!$S$2:$S$11</definedName>
    <definedName name="パープル" localSheetId="7">INDIRECT(#REF!)</definedName>
    <definedName name="パープル" localSheetId="3">INDIRECT(#REF!)</definedName>
    <definedName name="パープル">INDIRECT(#REF!)</definedName>
    <definedName name="ブルー" localSheetId="7">INDIRECT(#REF!)</definedName>
    <definedName name="ブルー" localSheetId="3">INDIRECT(#REF!)</definedName>
    <definedName name="ブルー">INDIRECT(#REF!)</definedName>
    <definedName name="医療・福祉">date1!$Q$2:$Q$5</definedName>
    <definedName name="運輸業・郵便業">date1!$I$2:$I$10</definedName>
    <definedName name="卸売業・小売業">date1!$J$2:$J$14</definedName>
    <definedName name="学術研究・専門＿技術サービス業">date1!$M$2:$M$6</definedName>
    <definedName name="漁業">date1!$C$2:$C$4</definedName>
    <definedName name="教育・学習支援業">date1!$P$2:$P$4</definedName>
    <definedName name="金融業・保険業">date1!$K$2:$K$8</definedName>
    <definedName name="建設業">date1!$E$2:$E$5</definedName>
    <definedName name="公務＿他に分類されるものを除く">date1!$T$2:$T$4</definedName>
    <definedName name="鉱業・採石業・砂利採取業">date1!$D$2:$D$3</definedName>
    <definedName name="宿泊業・飲食サービス業">date1!$N$2:$N$5</definedName>
    <definedName name="情報通信業">date1!$H$2:$H$7</definedName>
    <definedName name="生活関連サービス業・娯楽業">date1!$O$2:$O$5</definedName>
    <definedName name="製造業">date1!$F$2:$F$26</definedName>
    <definedName name="設計Ａ" localSheetId="7">#REF!</definedName>
    <definedName name="設計Ａ" localSheetId="3">#REF!</definedName>
    <definedName name="設計Ｂ" localSheetId="7">#REF!</definedName>
    <definedName name="設計Ｂ" localSheetId="3">#REF!</definedName>
    <definedName name="設計施工Ａ" localSheetId="7">#REF!</definedName>
    <definedName name="設計施工Ａ" localSheetId="3">#REF!</definedName>
    <definedName name="設計施工Ｂ" localSheetId="7">#REF!</definedName>
    <definedName name="設計施工Ｂ" localSheetId="3">#REF!</definedName>
    <definedName name="大分類" localSheetId="7">[1]データ1!$A$2:$A$22</definedName>
    <definedName name="大分類" localSheetId="3">[1]データ1!$A$2:$A$22</definedName>
    <definedName name="大分類" localSheetId="2">[1]データ1!$A$2:$A$22</definedName>
    <definedName name="大分類">date1!$A$2:$A$22</definedName>
    <definedName name="電気・ガス・熱供給・水道業">date1!$G$2:$G$6</definedName>
    <definedName name="農業・林業">date1!$B$2:$B$4</definedName>
    <definedName name="不動産業・物品賃貸業">date1!$L$2:$L$5</definedName>
    <definedName name="複合サービス事業">date1!$R$2:$R$4</definedName>
    <definedName name="分類不能の産業">date1!$U$2:$U$3</definedName>
  </definedNames>
  <calcPr calcId="145621"/>
</workbook>
</file>

<file path=xl/calcChain.xml><?xml version="1.0" encoding="utf-8"?>
<calcChain xmlns="http://schemas.openxmlformats.org/spreadsheetml/2006/main">
  <c r="AI57" i="19" l="1"/>
  <c r="S9" i="13" l="1"/>
  <c r="AO6" i="30" l="1"/>
  <c r="AN6" i="30"/>
  <c r="AJ6" i="30"/>
  <c r="AI6" i="30"/>
  <c r="AH6" i="30"/>
  <c r="AG6" i="30"/>
  <c r="AF6" i="30"/>
  <c r="AE6" i="30"/>
  <c r="AD6" i="30"/>
  <c r="AC6" i="30"/>
  <c r="AB6" i="30"/>
  <c r="AA6" i="30"/>
  <c r="Z6" i="30"/>
  <c r="Y6" i="30"/>
  <c r="W6" i="30"/>
  <c r="X6" i="30"/>
  <c r="V6" i="30"/>
  <c r="U6" i="30"/>
  <c r="T6" i="30"/>
  <c r="S6" i="30"/>
  <c r="R6" i="30"/>
  <c r="Q6" i="30"/>
  <c r="P6" i="30"/>
  <c r="O6" i="30"/>
  <c r="N6" i="30"/>
  <c r="M6" i="30"/>
  <c r="L6" i="30"/>
  <c r="G6" i="30"/>
  <c r="K6" i="30"/>
  <c r="J6" i="30"/>
  <c r="I6" i="30"/>
  <c r="H6" i="30"/>
  <c r="F6" i="30"/>
  <c r="B6" i="30"/>
  <c r="E6" i="30" s="1"/>
  <c r="AJ5" i="19"/>
  <c r="AM6" i="30" s="1"/>
  <c r="J5" i="19"/>
  <c r="AL6" i="30" s="1"/>
  <c r="E3" i="26" l="1"/>
  <c r="H881" i="28" l="1"/>
  <c r="AU20" i="19" l="1"/>
  <c r="AD30" i="19"/>
  <c r="E499" i="28"/>
  <c r="E561" i="28"/>
  <c r="E871" i="28"/>
  <c r="E809" i="28"/>
  <c r="E747" i="28"/>
  <c r="E685" i="28"/>
  <c r="E623" i="28"/>
  <c r="BH56" i="19" l="1"/>
  <c r="BH41" i="19"/>
  <c r="BH40" i="19"/>
  <c r="BB41" i="19"/>
  <c r="BB40" i="19"/>
  <c r="E437" i="28" l="1"/>
  <c r="E375" i="28"/>
  <c r="E313" i="28"/>
  <c r="E251" i="28"/>
  <c r="E189" i="28"/>
  <c r="E127" i="28"/>
  <c r="E65" i="28"/>
  <c r="E871" i="26"/>
  <c r="E809" i="26"/>
  <c r="E747" i="26"/>
  <c r="E685" i="26"/>
  <c r="E623" i="26"/>
  <c r="E561" i="26"/>
  <c r="E499" i="26"/>
  <c r="E437" i="26"/>
  <c r="E375" i="26"/>
  <c r="E313" i="26"/>
  <c r="E251" i="26"/>
  <c r="E189" i="26"/>
  <c r="E127" i="26"/>
  <c r="E65" i="26"/>
  <c r="W8" i="13" l="1"/>
  <c r="T8" i="13"/>
  <c r="AI60" i="19" l="1"/>
  <c r="AD60" i="19"/>
  <c r="Z60" i="19"/>
  <c r="BH60" i="19"/>
  <c r="BB60" i="19"/>
  <c r="AX60" i="19"/>
  <c r="AU60" i="19"/>
  <c r="AO60" i="19"/>
  <c r="C60" i="19"/>
  <c r="AI59" i="19"/>
  <c r="AD59" i="19"/>
  <c r="Z59" i="19"/>
  <c r="BH59" i="19"/>
  <c r="BB59" i="19"/>
  <c r="AX59" i="19"/>
  <c r="AU59" i="19"/>
  <c r="AO59" i="19"/>
  <c r="C59" i="19"/>
  <c r="AI58" i="19"/>
  <c r="AD58" i="19"/>
  <c r="Z58" i="19"/>
  <c r="BH58" i="19"/>
  <c r="BB58" i="19"/>
  <c r="AX58" i="19"/>
  <c r="AU58" i="19"/>
  <c r="AO58" i="19"/>
  <c r="C58" i="19"/>
  <c r="AD57" i="19"/>
  <c r="Z57" i="19"/>
  <c r="AI56" i="19"/>
  <c r="AD56" i="19"/>
  <c r="Z56" i="19"/>
  <c r="AI55" i="19"/>
  <c r="AD55" i="19"/>
  <c r="Z55" i="19"/>
  <c r="BH57" i="19"/>
  <c r="BB57" i="19"/>
  <c r="AX57" i="19"/>
  <c r="AU57" i="19"/>
  <c r="AO57" i="19"/>
  <c r="C57" i="19"/>
  <c r="BB56" i="19"/>
  <c r="AX56" i="19"/>
  <c r="AU56" i="19"/>
  <c r="AO56" i="19"/>
  <c r="C56" i="19"/>
  <c r="BH55" i="19"/>
  <c r="BB55" i="19"/>
  <c r="AX55" i="19"/>
  <c r="AU55" i="19"/>
  <c r="AO55" i="19"/>
  <c r="C55" i="19"/>
  <c r="AI54" i="19"/>
  <c r="AD54" i="19"/>
  <c r="Z54" i="19"/>
  <c r="BH54" i="19"/>
  <c r="BB54" i="19"/>
  <c r="AX54" i="19"/>
  <c r="AU54" i="19"/>
  <c r="AO54" i="19"/>
  <c r="C54" i="19"/>
  <c r="AI51" i="19"/>
  <c r="AD51" i="19"/>
  <c r="Z51" i="19"/>
  <c r="Z52" i="19"/>
  <c r="AD52" i="19"/>
  <c r="AI52" i="19"/>
  <c r="AI53" i="19"/>
  <c r="AD53" i="19"/>
  <c r="Z53" i="19"/>
  <c r="BH53" i="19"/>
  <c r="BB53" i="19"/>
  <c r="AX53" i="19"/>
  <c r="AU53" i="19"/>
  <c r="AO53" i="19"/>
  <c r="C53" i="19"/>
  <c r="BH52" i="19"/>
  <c r="BB52" i="19"/>
  <c r="AX52" i="19"/>
  <c r="AU52" i="19"/>
  <c r="AO52" i="19"/>
  <c r="C52" i="19"/>
  <c r="BH51" i="19"/>
  <c r="BB51" i="19"/>
  <c r="AX51" i="19"/>
  <c r="AU51" i="19"/>
  <c r="AO51" i="19"/>
  <c r="C51" i="19"/>
  <c r="AI30" i="19"/>
  <c r="Z30" i="19"/>
  <c r="BH30" i="19"/>
  <c r="BB30" i="19"/>
  <c r="AX30" i="19"/>
  <c r="AU30" i="19"/>
  <c r="AO30" i="19"/>
  <c r="C30" i="19"/>
  <c r="AI29" i="19"/>
  <c r="AD29" i="19"/>
  <c r="Z29" i="19"/>
  <c r="BH29" i="19"/>
  <c r="BB29" i="19"/>
  <c r="AX29" i="19"/>
  <c r="AU29" i="19"/>
  <c r="AO29" i="19"/>
  <c r="C29" i="19"/>
  <c r="AI28" i="19"/>
  <c r="AD28" i="19"/>
  <c r="Z28" i="19"/>
  <c r="BH28" i="19"/>
  <c r="BB28" i="19"/>
  <c r="AX28" i="19"/>
  <c r="AU28" i="19"/>
  <c r="AO28" i="19"/>
  <c r="C28" i="19"/>
  <c r="AI27" i="19"/>
  <c r="AD27" i="19"/>
  <c r="Z27" i="19"/>
  <c r="BH27" i="19"/>
  <c r="BB27" i="19"/>
  <c r="AX27" i="19"/>
  <c r="AU27" i="19"/>
  <c r="AO27" i="19"/>
  <c r="C27" i="19"/>
  <c r="AI26" i="19"/>
  <c r="AD26" i="19"/>
  <c r="Z26" i="19"/>
  <c r="BH26" i="19"/>
  <c r="BB26" i="19"/>
  <c r="AX26" i="19"/>
  <c r="AU26" i="19"/>
  <c r="AO26" i="19"/>
  <c r="C26" i="19"/>
  <c r="S922" i="28"/>
  <c r="S926" i="28" s="1"/>
  <c r="P922" i="28"/>
  <c r="P926" i="28" s="1"/>
  <c r="V910" i="28"/>
  <c r="V907" i="28"/>
  <c r="V904" i="28"/>
  <c r="AQ902" i="28"/>
  <c r="AP902" i="28"/>
  <c r="AQ901" i="28"/>
  <c r="AP901" i="28"/>
  <c r="V901" i="28"/>
  <c r="AQ900" i="28"/>
  <c r="AP900" i="28"/>
  <c r="AQ899" i="28"/>
  <c r="AP899" i="28"/>
  <c r="AQ898" i="28"/>
  <c r="AP898" i="28"/>
  <c r="V898" i="28"/>
  <c r="AQ897" i="28"/>
  <c r="AP897" i="28"/>
  <c r="AQ896" i="28"/>
  <c r="AP896" i="28"/>
  <c r="V895" i="28"/>
  <c r="AP888" i="28"/>
  <c r="AP887" i="28"/>
  <c r="AC883" i="28"/>
  <c r="BN60" i="19"/>
  <c r="S860" i="28"/>
  <c r="S864" i="28" s="1"/>
  <c r="P860" i="28"/>
  <c r="P864" i="28" s="1"/>
  <c r="V848" i="28"/>
  <c r="V845" i="28"/>
  <c r="V842" i="28"/>
  <c r="AQ840" i="28"/>
  <c r="AP840" i="28"/>
  <c r="AQ839" i="28"/>
  <c r="AP839" i="28"/>
  <c r="V839" i="28"/>
  <c r="AQ838" i="28"/>
  <c r="AP838" i="28"/>
  <c r="AQ837" i="28"/>
  <c r="AP837" i="28"/>
  <c r="AQ836" i="28"/>
  <c r="AP836" i="28"/>
  <c r="V836" i="28"/>
  <c r="AQ835" i="28"/>
  <c r="AP835" i="28"/>
  <c r="AQ834" i="28"/>
  <c r="AP834" i="28"/>
  <c r="V833" i="28"/>
  <c r="AP826" i="28"/>
  <c r="AP825" i="28"/>
  <c r="AC821" i="28"/>
  <c r="H819" i="28"/>
  <c r="BN59" i="19" s="1"/>
  <c r="S798" i="28"/>
  <c r="S802" i="28" s="1"/>
  <c r="P798" i="28"/>
  <c r="P802" i="28" s="1"/>
  <c r="V786" i="28"/>
  <c r="V783" i="28"/>
  <c r="V780" i="28"/>
  <c r="AQ778" i="28"/>
  <c r="AP778" i="28"/>
  <c r="AQ777" i="28"/>
  <c r="AP777" i="28"/>
  <c r="V777" i="28"/>
  <c r="AQ776" i="28"/>
  <c r="AP776" i="28"/>
  <c r="AQ775" i="28"/>
  <c r="AP775" i="28"/>
  <c r="AQ774" i="28"/>
  <c r="AP774" i="28"/>
  <c r="V774" i="28"/>
  <c r="AQ773" i="28"/>
  <c r="AP773" i="28"/>
  <c r="AQ772" i="28"/>
  <c r="AP772" i="28"/>
  <c r="V771" i="28"/>
  <c r="AP764" i="28"/>
  <c r="AP763" i="28"/>
  <c r="AC759" i="28"/>
  <c r="H757" i="28"/>
  <c r="BN58" i="19" s="1"/>
  <c r="S736" i="28"/>
  <c r="S740" i="28" s="1"/>
  <c r="P736" i="28"/>
  <c r="P740" i="28" s="1"/>
  <c r="V724" i="28"/>
  <c r="V721" i="28"/>
  <c r="V718" i="28"/>
  <c r="AQ716" i="28"/>
  <c r="AP716" i="28"/>
  <c r="AQ715" i="28"/>
  <c r="AP715" i="28"/>
  <c r="V715" i="28"/>
  <c r="AQ714" i="28"/>
  <c r="AP714" i="28"/>
  <c r="AQ713" i="28"/>
  <c r="AP713" i="28"/>
  <c r="AQ712" i="28"/>
  <c r="AP712" i="28"/>
  <c r="V712" i="28"/>
  <c r="AQ711" i="28"/>
  <c r="AP711" i="28"/>
  <c r="AQ710" i="28"/>
  <c r="AP710" i="28"/>
  <c r="V709" i="28"/>
  <c r="AP702" i="28"/>
  <c r="AP701" i="28"/>
  <c r="AC697" i="28"/>
  <c r="H695" i="28"/>
  <c r="BN57" i="19" s="1"/>
  <c r="S674" i="28"/>
  <c r="S678" i="28" s="1"/>
  <c r="P674" i="28"/>
  <c r="P678" i="28" s="1"/>
  <c r="V662" i="28"/>
  <c r="V659" i="28"/>
  <c r="V656" i="28"/>
  <c r="AQ654" i="28"/>
  <c r="AP654" i="28"/>
  <c r="AQ653" i="28"/>
  <c r="AP653" i="28"/>
  <c r="V653" i="28"/>
  <c r="AQ652" i="28"/>
  <c r="AP652" i="28"/>
  <c r="AQ651" i="28"/>
  <c r="AP651" i="28"/>
  <c r="AQ650" i="28"/>
  <c r="AP650" i="28"/>
  <c r="V650" i="28"/>
  <c r="AQ649" i="28"/>
  <c r="AP649" i="28"/>
  <c r="AQ648" i="28"/>
  <c r="AP648" i="28"/>
  <c r="V647" i="28"/>
  <c r="AP640" i="28"/>
  <c r="AP639" i="28"/>
  <c r="AC635" i="28"/>
  <c r="H633" i="28"/>
  <c r="BN56" i="19" s="1"/>
  <c r="S612" i="28"/>
  <c r="S616" i="28" s="1"/>
  <c r="P612" i="28"/>
  <c r="P616" i="28" s="1"/>
  <c r="V600" i="28"/>
  <c r="V597" i="28"/>
  <c r="V594" i="28"/>
  <c r="AQ592" i="28"/>
  <c r="AP592" i="28"/>
  <c r="AQ591" i="28"/>
  <c r="AP591" i="28"/>
  <c r="V591" i="28"/>
  <c r="AQ590" i="28"/>
  <c r="AP590" i="28"/>
  <c r="AQ589" i="28"/>
  <c r="AP589" i="28"/>
  <c r="AQ588" i="28"/>
  <c r="AP588" i="28"/>
  <c r="V588" i="28"/>
  <c r="AQ587" i="28"/>
  <c r="AP587" i="28"/>
  <c r="AQ586" i="28"/>
  <c r="AP586" i="28"/>
  <c r="V585" i="28"/>
  <c r="AP578" i="28"/>
  <c r="AP577" i="28"/>
  <c r="AC573" i="28"/>
  <c r="H571" i="28"/>
  <c r="BN55" i="19" s="1"/>
  <c r="S550" i="28"/>
  <c r="S554" i="28" s="1"/>
  <c r="P550" i="28"/>
  <c r="P554" i="28" s="1"/>
  <c r="V538" i="28"/>
  <c r="V535" i="28"/>
  <c r="V532" i="28"/>
  <c r="AQ530" i="28"/>
  <c r="AP530" i="28"/>
  <c r="AQ529" i="28"/>
  <c r="AP529" i="28"/>
  <c r="V529" i="28"/>
  <c r="AQ528" i="28"/>
  <c r="AP528" i="28"/>
  <c r="AQ527" i="28"/>
  <c r="AP527" i="28"/>
  <c r="AQ526" i="28"/>
  <c r="AP526" i="28"/>
  <c r="V526" i="28"/>
  <c r="AQ525" i="28"/>
  <c r="AP525" i="28"/>
  <c r="AQ524" i="28"/>
  <c r="AP524" i="28"/>
  <c r="V523" i="28"/>
  <c r="AP516" i="28"/>
  <c r="AP515" i="28"/>
  <c r="AC511" i="28"/>
  <c r="H509" i="28"/>
  <c r="BN54" i="19" s="1"/>
  <c r="S488" i="28"/>
  <c r="P488" i="28"/>
  <c r="P492" i="28" s="1"/>
  <c r="V476" i="28"/>
  <c r="V473" i="28"/>
  <c r="V470" i="28"/>
  <c r="AQ468" i="28"/>
  <c r="AP468" i="28"/>
  <c r="AQ467" i="28"/>
  <c r="AP467" i="28"/>
  <c r="V467" i="28"/>
  <c r="AQ466" i="28"/>
  <c r="AP466" i="28"/>
  <c r="AQ465" i="28"/>
  <c r="AP465" i="28"/>
  <c r="AQ464" i="28"/>
  <c r="AP464" i="28"/>
  <c r="V464" i="28"/>
  <c r="AQ463" i="28"/>
  <c r="AP463" i="28"/>
  <c r="AQ462" i="28"/>
  <c r="AP462" i="28"/>
  <c r="V461" i="28"/>
  <c r="AP454" i="28"/>
  <c r="AP453" i="28"/>
  <c r="AC449" i="28"/>
  <c r="H447" i="28"/>
  <c r="BN53" i="19" s="1"/>
  <c r="S426" i="28"/>
  <c r="P426" i="28"/>
  <c r="P430" i="28" s="1"/>
  <c r="V414" i="28"/>
  <c r="V411" i="28"/>
  <c r="V408" i="28"/>
  <c r="AQ406" i="28"/>
  <c r="AP406" i="28"/>
  <c r="AQ405" i="28"/>
  <c r="AP405" i="28"/>
  <c r="V405" i="28"/>
  <c r="AQ404" i="28"/>
  <c r="AP404" i="28"/>
  <c r="AQ403" i="28"/>
  <c r="AP403" i="28"/>
  <c r="AQ402" i="28"/>
  <c r="AP402" i="28"/>
  <c r="V402" i="28"/>
  <c r="AQ401" i="28"/>
  <c r="AP401" i="28"/>
  <c r="AQ400" i="28"/>
  <c r="AP400" i="28"/>
  <c r="V399" i="28"/>
  <c r="AP392" i="28"/>
  <c r="AP391" i="28"/>
  <c r="AC387" i="28"/>
  <c r="H385" i="28"/>
  <c r="BN52" i="19" s="1"/>
  <c r="S364" i="28"/>
  <c r="S368" i="28" s="1"/>
  <c r="P364" i="28"/>
  <c r="P368" i="28" s="1"/>
  <c r="V352" i="28"/>
  <c r="V349" i="28"/>
  <c r="V346" i="28"/>
  <c r="AQ344" i="28"/>
  <c r="AP344" i="28"/>
  <c r="AQ343" i="28"/>
  <c r="AP343" i="28"/>
  <c r="V343" i="28"/>
  <c r="AQ342" i="28"/>
  <c r="AP342" i="28"/>
  <c r="AQ341" i="28"/>
  <c r="AP341" i="28"/>
  <c r="AQ340" i="28"/>
  <c r="AP340" i="28"/>
  <c r="V340" i="28"/>
  <c r="AQ339" i="28"/>
  <c r="AP339" i="28"/>
  <c r="AQ338" i="28"/>
  <c r="AP338" i="28"/>
  <c r="V337" i="28"/>
  <c r="AP330" i="28"/>
  <c r="AP329" i="28"/>
  <c r="AC325" i="28"/>
  <c r="H323" i="28"/>
  <c r="BN51" i="19" s="1"/>
  <c r="S302" i="28"/>
  <c r="P302" i="28"/>
  <c r="P306" i="28" s="1"/>
  <c r="V290" i="28"/>
  <c r="V287" i="28"/>
  <c r="V284" i="28"/>
  <c r="AQ282" i="28"/>
  <c r="AP282" i="28"/>
  <c r="AQ281" i="28"/>
  <c r="AP281" i="28"/>
  <c r="V281" i="28"/>
  <c r="AQ280" i="28"/>
  <c r="AP280" i="28"/>
  <c r="AQ279" i="28"/>
  <c r="AP279" i="28"/>
  <c r="AQ278" i="28"/>
  <c r="AP278" i="28"/>
  <c r="V278" i="28"/>
  <c r="AQ277" i="28"/>
  <c r="AP277" i="28"/>
  <c r="AQ276" i="28"/>
  <c r="AP276" i="28"/>
  <c r="V275" i="28"/>
  <c r="AP268" i="28"/>
  <c r="AP267" i="28"/>
  <c r="AC263" i="28"/>
  <c r="H261" i="28"/>
  <c r="BN30" i="19" s="1"/>
  <c r="S240" i="28"/>
  <c r="P240" i="28"/>
  <c r="P244" i="28" s="1"/>
  <c r="V228" i="28"/>
  <c r="V225" i="28"/>
  <c r="V222" i="28"/>
  <c r="AQ220" i="28"/>
  <c r="AP220" i="28"/>
  <c r="AQ219" i="28"/>
  <c r="AP219" i="28"/>
  <c r="V219" i="28"/>
  <c r="AQ218" i="28"/>
  <c r="AP218" i="28"/>
  <c r="AQ217" i="28"/>
  <c r="AP217" i="28"/>
  <c r="AQ216" i="28"/>
  <c r="AP216" i="28"/>
  <c r="V216" i="28"/>
  <c r="AQ215" i="28"/>
  <c r="AP215" i="28"/>
  <c r="AQ214" i="28"/>
  <c r="AP214" i="28"/>
  <c r="V213" i="28"/>
  <c r="AP206" i="28"/>
  <c r="AP205" i="28"/>
  <c r="AC201" i="28"/>
  <c r="H199" i="28"/>
  <c r="BN29" i="19" s="1"/>
  <c r="S178" i="28"/>
  <c r="P178" i="28"/>
  <c r="P182" i="28" s="1"/>
  <c r="V166" i="28"/>
  <c r="V163" i="28"/>
  <c r="V160" i="28"/>
  <c r="AQ158" i="28"/>
  <c r="AP158" i="28"/>
  <c r="AQ157" i="28"/>
  <c r="AP157" i="28"/>
  <c r="V157" i="28"/>
  <c r="AQ156" i="28"/>
  <c r="AP156" i="28"/>
  <c r="AQ155" i="28"/>
  <c r="AP155" i="28"/>
  <c r="AQ154" i="28"/>
  <c r="AP154" i="28"/>
  <c r="V154" i="28"/>
  <c r="AQ153" i="28"/>
  <c r="AP153" i="28"/>
  <c r="AQ152" i="28"/>
  <c r="AP152" i="28"/>
  <c r="V151" i="28"/>
  <c r="AP144" i="28"/>
  <c r="AP143" i="28"/>
  <c r="AC139" i="28"/>
  <c r="H137" i="28"/>
  <c r="BN28" i="19" s="1"/>
  <c r="S116" i="28"/>
  <c r="S120" i="28" s="1"/>
  <c r="P116" i="28"/>
  <c r="P120" i="28" s="1"/>
  <c r="V104" i="28"/>
  <c r="V101" i="28"/>
  <c r="V98" i="28"/>
  <c r="AQ96" i="28"/>
  <c r="AP96" i="28"/>
  <c r="AQ95" i="28"/>
  <c r="AP95" i="28"/>
  <c r="V95" i="28"/>
  <c r="AQ94" i="28"/>
  <c r="AP94" i="28"/>
  <c r="AQ93" i="28"/>
  <c r="AP93" i="28"/>
  <c r="AQ92" i="28"/>
  <c r="AP92" i="28"/>
  <c r="V92" i="28"/>
  <c r="AQ91" i="28"/>
  <c r="AP91" i="28"/>
  <c r="AQ90" i="28"/>
  <c r="AP90" i="28"/>
  <c r="V89" i="28"/>
  <c r="AP82" i="28"/>
  <c r="AP81" i="28"/>
  <c r="AC77" i="28"/>
  <c r="H75" i="28"/>
  <c r="BN27" i="19" s="1"/>
  <c r="S54" i="28"/>
  <c r="S58" i="28" s="1"/>
  <c r="P54" i="28"/>
  <c r="P58" i="28" s="1"/>
  <c r="V42" i="28"/>
  <c r="V39" i="28"/>
  <c r="V36" i="28"/>
  <c r="AQ34" i="28"/>
  <c r="AP34" i="28"/>
  <c r="AQ33" i="28"/>
  <c r="AP33" i="28"/>
  <c r="V33" i="28"/>
  <c r="AQ32" i="28"/>
  <c r="AP32" i="28"/>
  <c r="AQ31" i="28"/>
  <c r="AP31" i="28"/>
  <c r="AQ30" i="28"/>
  <c r="AP30" i="28"/>
  <c r="V30" i="28"/>
  <c r="AQ29" i="28"/>
  <c r="AP29" i="28"/>
  <c r="AQ28" i="28"/>
  <c r="AP28" i="28"/>
  <c r="V27" i="28"/>
  <c r="AP20" i="28"/>
  <c r="AP19" i="28"/>
  <c r="AC15" i="28"/>
  <c r="H13" i="28"/>
  <c r="BN26" i="19" s="1"/>
  <c r="E3" i="28"/>
  <c r="AQ578" i="28" l="1"/>
  <c r="V674" i="28"/>
  <c r="V240" i="28"/>
  <c r="V678" i="28"/>
  <c r="AQ764" i="28"/>
  <c r="AQ702" i="28"/>
  <c r="AQ640" i="28"/>
  <c r="AQ268" i="28"/>
  <c r="V120" i="28"/>
  <c r="AQ516" i="28"/>
  <c r="AQ82" i="28"/>
  <c r="AQ144" i="28"/>
  <c r="V178" i="28"/>
  <c r="AQ206" i="28"/>
  <c r="V302" i="28"/>
  <c r="AQ330" i="28"/>
  <c r="V368" i="28"/>
  <c r="AQ392" i="28"/>
  <c r="V426" i="28"/>
  <c r="AQ454" i="28"/>
  <c r="AQ826" i="28"/>
  <c r="AQ888" i="28"/>
  <c r="V922" i="28"/>
  <c r="V926" i="28"/>
  <c r="V864" i="28"/>
  <c r="V860" i="28"/>
  <c r="V802" i="28"/>
  <c r="V798" i="28"/>
  <c r="V740" i="28"/>
  <c r="V736" i="28"/>
  <c r="V612" i="28"/>
  <c r="V616" i="28"/>
  <c r="V554" i="28"/>
  <c r="V488" i="28"/>
  <c r="S492" i="28"/>
  <c r="V492" i="28" s="1"/>
  <c r="S430" i="28"/>
  <c r="V430" i="28" s="1"/>
  <c r="V364" i="28"/>
  <c r="S306" i="28"/>
  <c r="V306" i="28" s="1"/>
  <c r="S244" i="28"/>
  <c r="V244" i="28" s="1"/>
  <c r="S182" i="28"/>
  <c r="V182" i="28" s="1"/>
  <c r="V116" i="28"/>
  <c r="V54" i="28"/>
  <c r="V58" i="28"/>
  <c r="AQ20" i="28"/>
  <c r="V550" i="28"/>
  <c r="F3" i="19"/>
  <c r="AK6" i="30" s="1"/>
  <c r="H13" i="26"/>
  <c r="AI47" i="19" l="1"/>
  <c r="AD47" i="19"/>
  <c r="Z47" i="19"/>
  <c r="BH47" i="19"/>
  <c r="BB47" i="19"/>
  <c r="AX47" i="19"/>
  <c r="AU47" i="19"/>
  <c r="AO47" i="19"/>
  <c r="C47" i="19"/>
  <c r="AI46" i="19"/>
  <c r="AD46" i="19"/>
  <c r="Z46" i="19"/>
  <c r="BH46" i="19"/>
  <c r="BB46" i="19"/>
  <c r="AX46" i="19"/>
  <c r="AU46" i="19"/>
  <c r="AO46" i="19"/>
  <c r="C46" i="19"/>
  <c r="AI45" i="19"/>
  <c r="AD45" i="19"/>
  <c r="Z45" i="19"/>
  <c r="BH45" i="19"/>
  <c r="BB45" i="19"/>
  <c r="AX45" i="19"/>
  <c r="AU45" i="19"/>
  <c r="AO45" i="19"/>
  <c r="C45" i="19"/>
  <c r="AI44" i="19"/>
  <c r="AD44" i="19"/>
  <c r="Z44" i="19"/>
  <c r="BH44" i="19"/>
  <c r="BB44" i="19"/>
  <c r="AX44" i="19"/>
  <c r="AU44" i="19"/>
  <c r="AO44" i="19"/>
  <c r="C44" i="19"/>
  <c r="AI43" i="19"/>
  <c r="AD43" i="19"/>
  <c r="Z43" i="19"/>
  <c r="BH43" i="19"/>
  <c r="BB43" i="19"/>
  <c r="AX43" i="19"/>
  <c r="AU43" i="19"/>
  <c r="AO43" i="19"/>
  <c r="C43" i="19"/>
  <c r="AI42" i="19"/>
  <c r="AD42" i="19"/>
  <c r="Z42" i="19"/>
  <c r="BH42" i="19"/>
  <c r="BB42" i="19"/>
  <c r="AX42" i="19"/>
  <c r="AU42" i="19"/>
  <c r="AO42" i="19"/>
  <c r="C42" i="19"/>
  <c r="AI41" i="19"/>
  <c r="AD41" i="19"/>
  <c r="Z41" i="19"/>
  <c r="AX41" i="19"/>
  <c r="AU41" i="19"/>
  <c r="AO41" i="19"/>
  <c r="C41" i="19"/>
  <c r="AO40" i="19"/>
  <c r="AU40" i="19"/>
  <c r="AI40" i="19"/>
  <c r="AD40" i="19"/>
  <c r="Z40" i="19"/>
  <c r="AX40" i="19"/>
  <c r="C40" i="19"/>
  <c r="AI39" i="19"/>
  <c r="AD39" i="19"/>
  <c r="Z39" i="19"/>
  <c r="BH39" i="19"/>
  <c r="BB39" i="19"/>
  <c r="AX39" i="19"/>
  <c r="AU39" i="19"/>
  <c r="AO39" i="19"/>
  <c r="C39" i="19"/>
  <c r="BH38" i="19"/>
  <c r="BB38" i="19"/>
  <c r="AX38" i="19"/>
  <c r="AU38" i="19"/>
  <c r="AO38" i="19"/>
  <c r="AI38" i="19"/>
  <c r="AD38" i="19"/>
  <c r="Z38" i="19"/>
  <c r="C38" i="19"/>
  <c r="AI22" i="19"/>
  <c r="AD22" i="19"/>
  <c r="Z22" i="19"/>
  <c r="BH22" i="19"/>
  <c r="BB22" i="19"/>
  <c r="AX22" i="19"/>
  <c r="AU22" i="19"/>
  <c r="AO22" i="19"/>
  <c r="C22" i="19"/>
  <c r="BH21" i="19"/>
  <c r="BB21" i="19"/>
  <c r="AX21" i="19"/>
  <c r="AU21" i="19"/>
  <c r="AO21" i="19"/>
  <c r="AI21" i="19"/>
  <c r="AD21" i="19"/>
  <c r="Z21" i="19"/>
  <c r="C21" i="19"/>
  <c r="BH20" i="19"/>
  <c r="BB20" i="19"/>
  <c r="AX20" i="19"/>
  <c r="AU19" i="19"/>
  <c r="AO20" i="19"/>
  <c r="AI20" i="19"/>
  <c r="Z20" i="19"/>
  <c r="AI18" i="19"/>
  <c r="AD18" i="19"/>
  <c r="Z18" i="19"/>
  <c r="AI19" i="19"/>
  <c r="AD19" i="19"/>
  <c r="Z19" i="19"/>
  <c r="AD20" i="19"/>
  <c r="C20" i="19"/>
  <c r="BH19" i="19"/>
  <c r="BB19" i="19"/>
  <c r="AX19" i="19"/>
  <c r="AO19" i="19"/>
  <c r="C19" i="19"/>
  <c r="AC697" i="26"/>
  <c r="BN18" i="19" l="1"/>
  <c r="BH18" i="19"/>
  <c r="BB18" i="19"/>
  <c r="AX18" i="19"/>
  <c r="AU18" i="19"/>
  <c r="AO18" i="19"/>
  <c r="C18" i="19"/>
  <c r="AP6" i="30" s="1"/>
  <c r="H75" i="26" l="1"/>
  <c r="BN19" i="19" s="1"/>
  <c r="AC883" i="26" l="1"/>
  <c r="AC821" i="26"/>
  <c r="AC759" i="26"/>
  <c r="AC635" i="26"/>
  <c r="AC573" i="26"/>
  <c r="AC511" i="26"/>
  <c r="AC449" i="26"/>
  <c r="AC387" i="26"/>
  <c r="AC325" i="26"/>
  <c r="AC263" i="26"/>
  <c r="AC201" i="26"/>
  <c r="AP640" i="26"/>
  <c r="AP220" i="26"/>
  <c r="AP157" i="26"/>
  <c r="AP156" i="26"/>
  <c r="AP155" i="26"/>
  <c r="AP154" i="26"/>
  <c r="AP153" i="26"/>
  <c r="AP152" i="26"/>
  <c r="S922" i="26"/>
  <c r="S926" i="26" s="1"/>
  <c r="P922" i="26"/>
  <c r="P926" i="26" s="1"/>
  <c r="V910" i="26"/>
  <c r="V907" i="26"/>
  <c r="V904" i="26"/>
  <c r="AQ902" i="26"/>
  <c r="AP902" i="26"/>
  <c r="AQ901" i="26"/>
  <c r="AP901" i="26"/>
  <c r="V901" i="26"/>
  <c r="AQ900" i="26"/>
  <c r="AP900" i="26"/>
  <c r="AQ899" i="26"/>
  <c r="AP899" i="26"/>
  <c r="AQ898" i="26"/>
  <c r="AP898" i="26"/>
  <c r="V898" i="26"/>
  <c r="AQ897" i="26"/>
  <c r="AP897" i="26"/>
  <c r="AQ896" i="26"/>
  <c r="AP896" i="26"/>
  <c r="V895" i="26"/>
  <c r="AP888" i="26"/>
  <c r="AP887" i="26"/>
  <c r="H881" i="26"/>
  <c r="BN47" i="19" s="1"/>
  <c r="S860" i="26"/>
  <c r="S864" i="26" s="1"/>
  <c r="P860" i="26"/>
  <c r="P864" i="26" s="1"/>
  <c r="V848" i="26"/>
  <c r="V845" i="26"/>
  <c r="V842" i="26"/>
  <c r="AQ840" i="26"/>
  <c r="AP840" i="26"/>
  <c r="AQ839" i="26"/>
  <c r="AP839" i="26"/>
  <c r="V839" i="26"/>
  <c r="AQ838" i="26"/>
  <c r="AP838" i="26"/>
  <c r="AQ837" i="26"/>
  <c r="AP837" i="26"/>
  <c r="AQ836" i="26"/>
  <c r="AP836" i="26"/>
  <c r="V836" i="26"/>
  <c r="AQ835" i="26"/>
  <c r="AP835" i="26"/>
  <c r="AQ834" i="26"/>
  <c r="AP834" i="26"/>
  <c r="V833" i="26"/>
  <c r="AP826" i="26"/>
  <c r="AP825" i="26"/>
  <c r="H819" i="26"/>
  <c r="BN46" i="19" s="1"/>
  <c r="S798" i="26"/>
  <c r="P798" i="26"/>
  <c r="P802" i="26" s="1"/>
  <c r="V786" i="26"/>
  <c r="V783" i="26"/>
  <c r="V780" i="26"/>
  <c r="AQ778" i="26"/>
  <c r="AP778" i="26"/>
  <c r="AQ777" i="26"/>
  <c r="AP777" i="26"/>
  <c r="V777" i="26"/>
  <c r="AQ776" i="26"/>
  <c r="AP776" i="26"/>
  <c r="AQ775" i="26"/>
  <c r="AP775" i="26"/>
  <c r="AQ774" i="26"/>
  <c r="AP774" i="26"/>
  <c r="V774" i="26"/>
  <c r="AQ773" i="26"/>
  <c r="AP773" i="26"/>
  <c r="AQ772" i="26"/>
  <c r="AP772" i="26"/>
  <c r="V771" i="26"/>
  <c r="AP764" i="26"/>
  <c r="AP763" i="26"/>
  <c r="H757" i="26"/>
  <c r="BN45" i="19" s="1"/>
  <c r="S736" i="26"/>
  <c r="S740" i="26" s="1"/>
  <c r="P736" i="26"/>
  <c r="P740" i="26" s="1"/>
  <c r="V724" i="26"/>
  <c r="V721" i="26"/>
  <c r="V718" i="26"/>
  <c r="AQ716" i="26"/>
  <c r="AP716" i="26"/>
  <c r="AQ715" i="26"/>
  <c r="AP715" i="26"/>
  <c r="V715" i="26"/>
  <c r="AQ714" i="26"/>
  <c r="AP714" i="26"/>
  <c r="AQ713" i="26"/>
  <c r="AP713" i="26"/>
  <c r="AQ712" i="26"/>
  <c r="AP712" i="26"/>
  <c r="V712" i="26"/>
  <c r="AQ711" i="26"/>
  <c r="AP711" i="26"/>
  <c r="AQ710" i="26"/>
  <c r="AP710" i="26"/>
  <c r="V709" i="26"/>
  <c r="AP702" i="26"/>
  <c r="AP701" i="26"/>
  <c r="H695" i="26"/>
  <c r="BN44" i="19" s="1"/>
  <c r="S674" i="26"/>
  <c r="S678" i="26" s="1"/>
  <c r="P674" i="26"/>
  <c r="P678" i="26" s="1"/>
  <c r="V662" i="26"/>
  <c r="V659" i="26"/>
  <c r="V656" i="26"/>
  <c r="AQ654" i="26"/>
  <c r="AP654" i="26"/>
  <c r="AQ653" i="26"/>
  <c r="AP653" i="26"/>
  <c r="V653" i="26"/>
  <c r="AQ652" i="26"/>
  <c r="AP652" i="26"/>
  <c r="AQ651" i="26"/>
  <c r="AP651" i="26"/>
  <c r="AQ650" i="26"/>
  <c r="AP650" i="26"/>
  <c r="V650" i="26"/>
  <c r="AQ649" i="26"/>
  <c r="AP649" i="26"/>
  <c r="AQ648" i="26"/>
  <c r="AP648" i="26"/>
  <c r="V647" i="26"/>
  <c r="AP639" i="26"/>
  <c r="H633" i="26"/>
  <c r="BN43" i="19" s="1"/>
  <c r="S612" i="26"/>
  <c r="S616" i="26" s="1"/>
  <c r="P612" i="26"/>
  <c r="P616" i="26" s="1"/>
  <c r="V600" i="26"/>
  <c r="V597" i="26"/>
  <c r="V594" i="26"/>
  <c r="AQ592" i="26"/>
  <c r="AP592" i="26"/>
  <c r="AQ591" i="26"/>
  <c r="AP591" i="26"/>
  <c r="V591" i="26"/>
  <c r="AQ590" i="26"/>
  <c r="AP590" i="26"/>
  <c r="AQ589" i="26"/>
  <c r="AP589" i="26"/>
  <c r="AQ588" i="26"/>
  <c r="AP588" i="26"/>
  <c r="V588" i="26"/>
  <c r="AQ587" i="26"/>
  <c r="AP587" i="26"/>
  <c r="AQ586" i="26"/>
  <c r="AP586" i="26"/>
  <c r="V585" i="26"/>
  <c r="AP578" i="26"/>
  <c r="AP577" i="26"/>
  <c r="H571" i="26"/>
  <c r="BN42" i="19" s="1"/>
  <c r="S550" i="26"/>
  <c r="P550" i="26"/>
  <c r="P554" i="26" s="1"/>
  <c r="V538" i="26"/>
  <c r="V535" i="26"/>
  <c r="V532" i="26"/>
  <c r="AQ530" i="26"/>
  <c r="AP530" i="26"/>
  <c r="AQ529" i="26"/>
  <c r="AP529" i="26"/>
  <c r="V529" i="26"/>
  <c r="AQ528" i="26"/>
  <c r="AP528" i="26"/>
  <c r="AQ527" i="26"/>
  <c r="AP527" i="26"/>
  <c r="AQ526" i="26"/>
  <c r="AP526" i="26"/>
  <c r="V526" i="26"/>
  <c r="AQ525" i="26"/>
  <c r="AP525" i="26"/>
  <c r="AQ524" i="26"/>
  <c r="AP524" i="26"/>
  <c r="V523" i="26"/>
  <c r="AP516" i="26"/>
  <c r="AP515" i="26"/>
  <c r="H509" i="26"/>
  <c r="BN41" i="19" s="1"/>
  <c r="S488" i="26"/>
  <c r="S492" i="26" s="1"/>
  <c r="P488" i="26"/>
  <c r="P492" i="26" s="1"/>
  <c r="V476" i="26"/>
  <c r="V473" i="26"/>
  <c r="V470" i="26"/>
  <c r="AQ468" i="26"/>
  <c r="AP468" i="26"/>
  <c r="AQ467" i="26"/>
  <c r="AP467" i="26"/>
  <c r="V467" i="26"/>
  <c r="AQ466" i="26"/>
  <c r="AP466" i="26"/>
  <c r="AQ465" i="26"/>
  <c r="AP465" i="26"/>
  <c r="AQ464" i="26"/>
  <c r="AP464" i="26"/>
  <c r="V464" i="26"/>
  <c r="AQ463" i="26"/>
  <c r="AP463" i="26"/>
  <c r="AQ462" i="26"/>
  <c r="AP462" i="26"/>
  <c r="V461" i="26"/>
  <c r="AP454" i="26"/>
  <c r="AP453" i="26"/>
  <c r="H447" i="26"/>
  <c r="BN40" i="19" s="1"/>
  <c r="S426" i="26"/>
  <c r="S430" i="26" s="1"/>
  <c r="P426" i="26"/>
  <c r="P430" i="26" s="1"/>
  <c r="V414" i="26"/>
  <c r="V411" i="26"/>
  <c r="V408" i="26"/>
  <c r="AQ406" i="26"/>
  <c r="AP406" i="26"/>
  <c r="AQ405" i="26"/>
  <c r="AP405" i="26"/>
  <c r="V405" i="26"/>
  <c r="AQ404" i="26"/>
  <c r="AP404" i="26"/>
  <c r="AQ403" i="26"/>
  <c r="AP403" i="26"/>
  <c r="AQ402" i="26"/>
  <c r="AP402" i="26"/>
  <c r="V402" i="26"/>
  <c r="AQ401" i="26"/>
  <c r="AP401" i="26"/>
  <c r="AQ400" i="26"/>
  <c r="AP400" i="26"/>
  <c r="V399" i="26"/>
  <c r="AP392" i="26"/>
  <c r="AP391" i="26"/>
  <c r="H385" i="26"/>
  <c r="BN39" i="19" s="1"/>
  <c r="S364" i="26"/>
  <c r="S368" i="26" s="1"/>
  <c r="P364" i="26"/>
  <c r="P368" i="26" s="1"/>
  <c r="V352" i="26"/>
  <c r="V349" i="26"/>
  <c r="V346" i="26"/>
  <c r="AQ344" i="26"/>
  <c r="AP344" i="26"/>
  <c r="AQ343" i="26"/>
  <c r="AP343" i="26"/>
  <c r="V343" i="26"/>
  <c r="AQ342" i="26"/>
  <c r="AP342" i="26"/>
  <c r="AQ341" i="26"/>
  <c r="AP341" i="26"/>
  <c r="AQ340" i="26"/>
  <c r="AP340" i="26"/>
  <c r="V340" i="26"/>
  <c r="AQ339" i="26"/>
  <c r="AP339" i="26"/>
  <c r="AQ338" i="26"/>
  <c r="AP338" i="26"/>
  <c r="V337" i="26"/>
  <c r="AP330" i="26"/>
  <c r="AP329" i="26"/>
  <c r="H323" i="26"/>
  <c r="BN38" i="19" s="1"/>
  <c r="S302" i="26"/>
  <c r="P302" i="26"/>
  <c r="P306" i="26" s="1"/>
  <c r="V290" i="26"/>
  <c r="V287" i="26"/>
  <c r="V284" i="26"/>
  <c r="AQ282" i="26"/>
  <c r="AP282" i="26"/>
  <c r="AQ281" i="26"/>
  <c r="AP281" i="26"/>
  <c r="V281" i="26"/>
  <c r="AQ280" i="26"/>
  <c r="AP280" i="26"/>
  <c r="AQ279" i="26"/>
  <c r="AP279" i="26"/>
  <c r="AQ278" i="26"/>
  <c r="AP278" i="26"/>
  <c r="V278" i="26"/>
  <c r="AQ277" i="26"/>
  <c r="AP277" i="26"/>
  <c r="AQ276" i="26"/>
  <c r="AP276" i="26"/>
  <c r="V275" i="26"/>
  <c r="AP268" i="26"/>
  <c r="AP267" i="26"/>
  <c r="H261" i="26"/>
  <c r="BN22" i="19" s="1"/>
  <c r="S240" i="26"/>
  <c r="S244" i="26" s="1"/>
  <c r="P240" i="26"/>
  <c r="P244" i="26" s="1"/>
  <c r="V228" i="26"/>
  <c r="V225" i="26"/>
  <c r="V222" i="26"/>
  <c r="AQ220" i="26"/>
  <c r="AQ219" i="26"/>
  <c r="AP219" i="26"/>
  <c r="V219" i="26"/>
  <c r="AQ218" i="26"/>
  <c r="AP218" i="26"/>
  <c r="AQ217" i="26"/>
  <c r="AP217" i="26"/>
  <c r="AQ216" i="26"/>
  <c r="AP216" i="26"/>
  <c r="V216" i="26"/>
  <c r="AQ215" i="26"/>
  <c r="AP215" i="26"/>
  <c r="AQ214" i="26"/>
  <c r="AP214" i="26"/>
  <c r="V213" i="26"/>
  <c r="AP206" i="26"/>
  <c r="AP205" i="26"/>
  <c r="H199" i="26"/>
  <c r="BN21" i="19" s="1"/>
  <c r="S178" i="26"/>
  <c r="S182" i="26" s="1"/>
  <c r="P178" i="26"/>
  <c r="P182" i="26" s="1"/>
  <c r="V166" i="26"/>
  <c r="V163" i="26"/>
  <c r="V160" i="26"/>
  <c r="AQ158" i="26"/>
  <c r="AP158" i="26"/>
  <c r="AQ157" i="26"/>
  <c r="V157" i="26"/>
  <c r="AQ156" i="26"/>
  <c r="AQ155" i="26"/>
  <c r="AQ154" i="26"/>
  <c r="V154" i="26"/>
  <c r="AQ153" i="26"/>
  <c r="AQ152" i="26"/>
  <c r="V151" i="26"/>
  <c r="AP144" i="26"/>
  <c r="AP143" i="26"/>
  <c r="AC139" i="26"/>
  <c r="H137" i="26"/>
  <c r="BN20" i="19" s="1"/>
  <c r="S116" i="26"/>
  <c r="P116" i="26"/>
  <c r="P120" i="26" s="1"/>
  <c r="V104" i="26"/>
  <c r="V101" i="26"/>
  <c r="V98" i="26"/>
  <c r="AQ96" i="26"/>
  <c r="AP96" i="26"/>
  <c r="AQ95" i="26"/>
  <c r="AP95" i="26"/>
  <c r="V95" i="26"/>
  <c r="AQ94" i="26"/>
  <c r="AP94" i="26"/>
  <c r="AQ93" i="26"/>
  <c r="AP93" i="26"/>
  <c r="AQ92" i="26"/>
  <c r="AP92" i="26"/>
  <c r="V92" i="26"/>
  <c r="AQ91" i="26"/>
  <c r="AP91" i="26"/>
  <c r="AQ90" i="26"/>
  <c r="AP90" i="26"/>
  <c r="V89" i="26"/>
  <c r="AP82" i="26"/>
  <c r="AP81" i="26"/>
  <c r="AC77" i="26"/>
  <c r="S54" i="26"/>
  <c r="P54" i="26"/>
  <c r="P58" i="26" s="1"/>
  <c r="V42" i="26"/>
  <c r="V39" i="26"/>
  <c r="V36" i="26"/>
  <c r="AQ34" i="26"/>
  <c r="AP34" i="26"/>
  <c r="AQ33" i="26"/>
  <c r="AP33" i="26"/>
  <c r="V33" i="26"/>
  <c r="AQ32" i="26"/>
  <c r="AP32" i="26"/>
  <c r="AQ31" i="26"/>
  <c r="AP31" i="26"/>
  <c r="AQ30" i="26"/>
  <c r="AP30" i="26"/>
  <c r="V30" i="26"/>
  <c r="AQ29" i="26"/>
  <c r="AP29" i="26"/>
  <c r="AQ28" i="26"/>
  <c r="AP28" i="26"/>
  <c r="V27" i="26"/>
  <c r="AP20" i="26"/>
  <c r="AP19" i="26"/>
  <c r="AC15" i="26"/>
  <c r="AQ640" i="26" l="1"/>
  <c r="AQ578" i="26"/>
  <c r="V364" i="26"/>
  <c r="AQ20" i="26"/>
  <c r="V54" i="26"/>
  <c r="AQ206" i="26"/>
  <c r="AQ392" i="26"/>
  <c r="AQ888" i="26"/>
  <c r="AQ826" i="26"/>
  <c r="AQ764" i="26"/>
  <c r="AQ454" i="26"/>
  <c r="AQ330" i="26"/>
  <c r="V860" i="26"/>
  <c r="V864" i="26"/>
  <c r="V798" i="26"/>
  <c r="V616" i="26"/>
  <c r="V612" i="26"/>
  <c r="V550" i="26"/>
  <c r="V302" i="26"/>
  <c r="V116" i="26"/>
  <c r="AQ82" i="26"/>
  <c r="AQ516" i="26"/>
  <c r="AQ702" i="26"/>
  <c r="AQ268" i="26"/>
  <c r="AQ144" i="26"/>
  <c r="V678" i="26"/>
  <c r="V182" i="26"/>
  <c r="V244" i="26"/>
  <c r="V368" i="26"/>
  <c r="V740" i="26"/>
  <c r="V926" i="26"/>
  <c r="V430" i="26"/>
  <c r="V492" i="26"/>
  <c r="S58" i="26"/>
  <c r="V58" i="26" s="1"/>
  <c r="V178" i="26"/>
  <c r="S306" i="26"/>
  <c r="V306" i="26" s="1"/>
  <c r="V426" i="26"/>
  <c r="S554" i="26"/>
  <c r="V554" i="26" s="1"/>
  <c r="V674" i="26"/>
  <c r="S802" i="26"/>
  <c r="V802" i="26" s="1"/>
  <c r="V922" i="26"/>
  <c r="S120" i="26"/>
  <c r="V120" i="26" s="1"/>
  <c r="V240" i="26"/>
  <c r="V488" i="26"/>
  <c r="V736" i="26"/>
  <c r="O167" i="13"/>
  <c r="O166" i="13"/>
  <c r="F33" i="19" l="1"/>
  <c r="BY47" i="13" l="1"/>
  <c r="S11" i="13" l="1"/>
  <c r="S10" i="13"/>
  <c r="J73" i="13" s="1"/>
</calcChain>
</file>

<file path=xl/sharedStrings.xml><?xml version="1.0" encoding="utf-8"?>
<sst xmlns="http://schemas.openxmlformats.org/spreadsheetml/2006/main" count="3957" uniqueCount="589">
  <si>
    <t>業種</t>
    <rPh sb="0" eb="2">
      <t>ギョウシュ</t>
    </rPh>
    <phoneticPr fontId="1"/>
  </si>
  <si>
    <t>平成</t>
    <rPh sb="0" eb="2">
      <t>ヘイセイ</t>
    </rPh>
    <phoneticPr fontId="4"/>
  </si>
  <si>
    <t>年</t>
    <rPh sb="0" eb="1">
      <t>ネン</t>
    </rPh>
    <phoneticPr fontId="4"/>
  </si>
  <si>
    <t>月</t>
    <rPh sb="0" eb="1">
      <t>ツキ</t>
    </rPh>
    <phoneticPr fontId="4"/>
  </si>
  <si>
    <t>日</t>
    <rPh sb="0" eb="1">
      <t>ニチ</t>
    </rPh>
    <phoneticPr fontId="4"/>
  </si>
  <si>
    <t>登録申請者</t>
    <rPh sb="0" eb="2">
      <t>トウロク</t>
    </rPh>
    <rPh sb="2" eb="4">
      <t>シンセイ</t>
    </rPh>
    <rPh sb="4" eb="5">
      <t>シャ</t>
    </rPh>
    <phoneticPr fontId="4"/>
  </si>
  <si>
    <t>郵便番号</t>
    <rPh sb="0" eb="2">
      <t>ユウビン</t>
    </rPh>
    <rPh sb="2" eb="4">
      <t>バンゴウ</t>
    </rPh>
    <phoneticPr fontId="4"/>
  </si>
  <si>
    <t>所在地</t>
    <rPh sb="0" eb="3">
      <t>ショザイチ</t>
    </rPh>
    <phoneticPr fontId="4"/>
  </si>
  <si>
    <t>登録印</t>
    <rPh sb="0" eb="2">
      <t>トウロク</t>
    </rPh>
    <rPh sb="2" eb="3">
      <t>イン</t>
    </rPh>
    <phoneticPr fontId="4"/>
  </si>
  <si>
    <t>申請者の詳細</t>
    <rPh sb="0" eb="3">
      <t>シンセイシャ</t>
    </rPh>
    <rPh sb="4" eb="6">
      <t>ショウサイ</t>
    </rPh>
    <phoneticPr fontId="4"/>
  </si>
  <si>
    <t>都道府県</t>
    <rPh sb="0" eb="4">
      <t>トドウフケン</t>
    </rPh>
    <phoneticPr fontId="4"/>
  </si>
  <si>
    <t>市区町村</t>
    <rPh sb="0" eb="2">
      <t>シク</t>
    </rPh>
    <rPh sb="2" eb="4">
      <t>チョウソン</t>
    </rPh>
    <phoneticPr fontId="4"/>
  </si>
  <si>
    <t>住所</t>
    <rPh sb="0" eb="2">
      <t>ジュウショ</t>
    </rPh>
    <phoneticPr fontId="4"/>
  </si>
  <si>
    <t>電話番号</t>
    <rPh sb="0" eb="2">
      <t>デンワ</t>
    </rPh>
    <rPh sb="2" eb="4">
      <t>バンゴウ</t>
    </rPh>
    <phoneticPr fontId="4"/>
  </si>
  <si>
    <t>ＦＡＸ番号</t>
    <rPh sb="3" eb="5">
      <t>バンゴウ</t>
    </rPh>
    <phoneticPr fontId="4"/>
  </si>
  <si>
    <t>携帯電話番号</t>
    <rPh sb="0" eb="2">
      <t>ケイタイ</t>
    </rPh>
    <rPh sb="2" eb="4">
      <t>デンワ</t>
    </rPh>
    <rPh sb="4" eb="6">
      <t>バンゴウ</t>
    </rPh>
    <phoneticPr fontId="4"/>
  </si>
  <si>
    <t>以上</t>
    <rPh sb="0" eb="2">
      <t>イジョウ</t>
    </rPh>
    <phoneticPr fontId="4"/>
  </si>
  <si>
    <t>２.</t>
  </si>
  <si>
    <t>暴力団排除</t>
    <rPh sb="0" eb="3">
      <t>ボウリョクダン</t>
    </rPh>
    <rPh sb="3" eb="5">
      <t>ハイジョ</t>
    </rPh>
    <phoneticPr fontId="4"/>
  </si>
  <si>
    <t>申請登録内容の変更及び取下げ</t>
    <rPh sb="0" eb="2">
      <t>シンセイ</t>
    </rPh>
    <rPh sb="2" eb="4">
      <t>トウロク</t>
    </rPh>
    <rPh sb="4" eb="6">
      <t>ナイヨウ</t>
    </rPh>
    <rPh sb="7" eb="9">
      <t>ヘンコウ</t>
    </rPh>
    <rPh sb="9" eb="10">
      <t>オヨ</t>
    </rPh>
    <rPh sb="11" eb="13">
      <t>トリサ</t>
    </rPh>
    <phoneticPr fontId="4"/>
  </si>
  <si>
    <t>事業の不履行等</t>
    <rPh sb="0" eb="2">
      <t>ジギョウ</t>
    </rPh>
    <rPh sb="3" eb="6">
      <t>フリコウ</t>
    </rPh>
    <rPh sb="6" eb="7">
      <t>トウ</t>
    </rPh>
    <phoneticPr fontId="4"/>
  </si>
  <si>
    <t>免責</t>
    <rPh sb="0" eb="2">
      <t>メンセキ</t>
    </rPh>
    <phoneticPr fontId="4"/>
  </si>
  <si>
    <t>事業の内容変更、終了</t>
    <rPh sb="0" eb="2">
      <t>ジギョウ</t>
    </rPh>
    <rPh sb="3" eb="5">
      <t>ナイヨウ</t>
    </rPh>
    <rPh sb="5" eb="7">
      <t>ヘンコウ</t>
    </rPh>
    <rPh sb="8" eb="10">
      <t>シュウリョウ</t>
    </rPh>
    <phoneticPr fontId="4"/>
  </si>
  <si>
    <t>申請・登録の無効</t>
    <rPh sb="0" eb="2">
      <t>シンセイ</t>
    </rPh>
    <rPh sb="3" eb="5">
      <t>トウロク</t>
    </rPh>
    <rPh sb="6" eb="8">
      <t>ムコウ</t>
    </rPh>
    <phoneticPr fontId="4"/>
  </si>
  <si>
    <t>国が行うその他調査業務等に利用されることがあり、その場合、国が指定する外部機関に個人情報が提供されることを理解し、</t>
    <rPh sb="53" eb="55">
      <t>リカイ</t>
    </rPh>
    <phoneticPr fontId="4"/>
  </si>
  <si>
    <t>申請書の提出後に申請登録内容に変更が発生した場合には、ＳＩＩに速やかに報告することを了承している。</t>
    <rPh sb="0" eb="2">
      <t>シンセイ</t>
    </rPh>
    <rPh sb="2" eb="3">
      <t>ショ</t>
    </rPh>
    <rPh sb="4" eb="6">
      <t>テイシュツ</t>
    </rPh>
    <rPh sb="6" eb="7">
      <t>ゴ</t>
    </rPh>
    <rPh sb="8" eb="10">
      <t>シンセイ</t>
    </rPh>
    <rPh sb="10" eb="12">
      <t>トウロク</t>
    </rPh>
    <rPh sb="12" eb="14">
      <t>ナイヨウ</t>
    </rPh>
    <rPh sb="15" eb="17">
      <t>ヘンコウ</t>
    </rPh>
    <rPh sb="18" eb="20">
      <t>ハッセイ</t>
    </rPh>
    <rPh sb="22" eb="24">
      <t>バアイ</t>
    </rPh>
    <rPh sb="31" eb="32">
      <t>スミ</t>
    </rPh>
    <rPh sb="35" eb="37">
      <t>ホウコク</t>
    </rPh>
    <rPh sb="42" eb="44">
      <t>リョウショウ</t>
    </rPh>
    <phoneticPr fontId="4"/>
  </si>
  <si>
    <t>調査等の協力</t>
    <rPh sb="0" eb="2">
      <t>チョウサ</t>
    </rPh>
    <rPh sb="2" eb="3">
      <t>トウ</t>
    </rPh>
    <rPh sb="4" eb="6">
      <t>キョウリョク</t>
    </rPh>
    <phoneticPr fontId="4"/>
  </si>
  <si>
    <t>報告義務</t>
    <rPh sb="0" eb="2">
      <t>ホウコク</t>
    </rPh>
    <rPh sb="2" eb="4">
      <t>ギム</t>
    </rPh>
    <phoneticPr fontId="1"/>
  </si>
  <si>
    <t>一般社団法人　環境共創イニシアチブ</t>
    <phoneticPr fontId="4"/>
  </si>
  <si>
    <t>　代　表　理　事　　　赤池　学　殿</t>
    <phoneticPr fontId="4"/>
  </si>
  <si>
    <t>〒</t>
    <phoneticPr fontId="4"/>
  </si>
  <si>
    <t>‐</t>
    <phoneticPr fontId="4"/>
  </si>
  <si>
    <t>Ｅ-ＭＡＩＬ</t>
    <phoneticPr fontId="4"/>
  </si>
  <si>
    <t>別紙１</t>
    <rPh sb="0" eb="2">
      <t>ベッシ</t>
    </rPh>
    <phoneticPr fontId="4"/>
  </si>
  <si>
    <t>別紙２</t>
    <rPh sb="0" eb="2">
      <t>ベッシ</t>
    </rPh>
    <phoneticPr fontId="4"/>
  </si>
  <si>
    <t>暴力団排除に関する誓約事項</t>
    <phoneticPr fontId="4"/>
  </si>
  <si>
    <t>記</t>
    <phoneticPr fontId="4"/>
  </si>
  <si>
    <t xml:space="preserve"> </t>
    <phoneticPr fontId="4"/>
  </si>
  <si>
    <t>役員名簿</t>
    <rPh sb="0" eb="2">
      <t>ヤクイン</t>
    </rPh>
    <rPh sb="2" eb="4">
      <t>メイボ</t>
    </rPh>
    <phoneticPr fontId="4"/>
  </si>
  <si>
    <t>法人・団体名等</t>
    <rPh sb="0" eb="2">
      <t>ホウジン</t>
    </rPh>
    <rPh sb="3" eb="5">
      <t>ダンタイ</t>
    </rPh>
    <rPh sb="5" eb="6">
      <t>メイ</t>
    </rPh>
    <rPh sb="6" eb="7">
      <t>ナド</t>
    </rPh>
    <phoneticPr fontId="4"/>
  </si>
  <si>
    <t>氏名　カナ</t>
    <rPh sb="0" eb="2">
      <t>シメイ</t>
    </rPh>
    <phoneticPr fontId="4"/>
  </si>
  <si>
    <t>氏名　漢字</t>
    <rPh sb="0" eb="2">
      <t>シメイ</t>
    </rPh>
    <rPh sb="3" eb="5">
      <t>カンジ</t>
    </rPh>
    <phoneticPr fontId="4"/>
  </si>
  <si>
    <t>生年月日</t>
    <rPh sb="0" eb="2">
      <t>セイネン</t>
    </rPh>
    <rPh sb="2" eb="4">
      <t>ガッピ</t>
    </rPh>
    <phoneticPr fontId="4"/>
  </si>
  <si>
    <t>性別</t>
    <rPh sb="0" eb="2">
      <t>セイベツ</t>
    </rPh>
    <phoneticPr fontId="4"/>
  </si>
  <si>
    <t>役職名</t>
    <rPh sb="0" eb="3">
      <t>ヤクショクメイ</t>
    </rPh>
    <phoneticPr fontId="4"/>
  </si>
  <si>
    <t>和暦</t>
    <rPh sb="0" eb="2">
      <t>ワレキ</t>
    </rPh>
    <phoneticPr fontId="4"/>
  </si>
  <si>
    <t>日</t>
    <rPh sb="0" eb="1">
      <t>ヒ</t>
    </rPh>
    <phoneticPr fontId="4"/>
  </si>
  <si>
    <t>別紙３</t>
    <rPh sb="0" eb="2">
      <t>ベッシ</t>
    </rPh>
    <phoneticPr fontId="4"/>
  </si>
  <si>
    <t>大分類</t>
    <rPh sb="0" eb="3">
      <t>ダイブンルイ</t>
    </rPh>
    <phoneticPr fontId="1"/>
  </si>
  <si>
    <t>中分類</t>
    <rPh sb="0" eb="3">
      <t>チュウブンルイ</t>
    </rPh>
    <phoneticPr fontId="1"/>
  </si>
  <si>
    <t>建築物の名称</t>
    <rPh sb="0" eb="3">
      <t>ケンチクブツ</t>
    </rPh>
    <rPh sb="4" eb="6">
      <t>メイショウ</t>
    </rPh>
    <phoneticPr fontId="1"/>
  </si>
  <si>
    <t>建物用途</t>
    <rPh sb="0" eb="2">
      <t>タテモノ</t>
    </rPh>
    <rPh sb="2" eb="4">
      <t>ヨウト</t>
    </rPh>
    <phoneticPr fontId="1"/>
  </si>
  <si>
    <t>延床面積</t>
    <rPh sb="0" eb="4">
      <t>ノベユカメンセキ</t>
    </rPh>
    <phoneticPr fontId="1"/>
  </si>
  <si>
    <t>階数</t>
    <rPh sb="0" eb="2">
      <t>カイスウ</t>
    </rPh>
    <phoneticPr fontId="1"/>
  </si>
  <si>
    <t>竣工年</t>
    <rPh sb="0" eb="2">
      <t>シュンコウ</t>
    </rPh>
    <rPh sb="2" eb="3">
      <t>ネン</t>
    </rPh>
    <phoneticPr fontId="1"/>
  </si>
  <si>
    <t>一次エネルギー削減率</t>
    <rPh sb="0" eb="2">
      <t>イチジ</t>
    </rPh>
    <rPh sb="7" eb="9">
      <t>サクゲン</t>
    </rPh>
    <rPh sb="9" eb="10">
      <t>リツ</t>
    </rPh>
    <phoneticPr fontId="1"/>
  </si>
  <si>
    <t>創エネ含まず</t>
    <rPh sb="0" eb="1">
      <t>ソウ</t>
    </rPh>
    <rPh sb="3" eb="4">
      <t>フク</t>
    </rPh>
    <phoneticPr fontId="1"/>
  </si>
  <si>
    <t>創エネ含む</t>
    <rPh sb="0" eb="1">
      <t>ソウ</t>
    </rPh>
    <rPh sb="3" eb="4">
      <t>フク</t>
    </rPh>
    <phoneticPr fontId="1"/>
  </si>
  <si>
    <t>（省エネルギー投資促進支援補助事業のうち住宅・ビルの革新的省エネルギー技術導入促進事業）</t>
    <phoneticPr fontId="4"/>
  </si>
  <si>
    <t>所属部署</t>
    <rPh sb="0" eb="2">
      <t>ショゾク</t>
    </rPh>
    <rPh sb="2" eb="4">
      <t>ブショ</t>
    </rPh>
    <phoneticPr fontId="4"/>
  </si>
  <si>
    <t>代表者役職</t>
    <rPh sb="0" eb="3">
      <t>ダイヒョウシャ</t>
    </rPh>
    <rPh sb="3" eb="5">
      <t>ヤクショク</t>
    </rPh>
    <phoneticPr fontId="4"/>
  </si>
  <si>
    <t>平成２９年度 省エネルギー投資促進に向けた支援補助金</t>
    <phoneticPr fontId="4"/>
  </si>
  <si>
    <t>担当者役職</t>
    <rPh sb="0" eb="3">
      <t>タントウシャ</t>
    </rPh>
    <rPh sb="3" eb="5">
      <t>ヤクショク</t>
    </rPh>
    <phoneticPr fontId="4"/>
  </si>
  <si>
    <t>代表者等名</t>
    <rPh sb="0" eb="3">
      <t>ダイヒョウシャ</t>
    </rPh>
    <rPh sb="3" eb="4">
      <t>トウ</t>
    </rPh>
    <rPh sb="4" eb="5">
      <t>メイ</t>
    </rPh>
    <phoneticPr fontId="4"/>
  </si>
  <si>
    <t>‐</t>
    <phoneticPr fontId="4"/>
  </si>
  <si>
    <t>‐</t>
    <phoneticPr fontId="1"/>
  </si>
  <si>
    <t>@</t>
    <phoneticPr fontId="1"/>
  </si>
  <si>
    <t>都道府県</t>
    <rPh sb="0" eb="4">
      <t>トドウフケン</t>
    </rPh>
    <phoneticPr fontId="1"/>
  </si>
  <si>
    <t>農業・林業</t>
    <rPh sb="0" eb="2">
      <t>ノウギョウ</t>
    </rPh>
    <rPh sb="3" eb="5">
      <t>リンギョウ</t>
    </rPh>
    <phoneticPr fontId="1"/>
  </si>
  <si>
    <t>漁業</t>
    <rPh sb="0" eb="1">
      <t>リョウ</t>
    </rPh>
    <rPh sb="1" eb="2">
      <t>ギョウ</t>
    </rPh>
    <phoneticPr fontId="1"/>
  </si>
  <si>
    <t>鉱業・採石業・砂利採取業</t>
    <rPh sb="0" eb="2">
      <t>コウギョウ</t>
    </rPh>
    <rPh sb="3" eb="5">
      <t>サイセキ</t>
    </rPh>
    <rPh sb="5" eb="6">
      <t>ギョウ</t>
    </rPh>
    <rPh sb="7" eb="9">
      <t>ジャリ</t>
    </rPh>
    <rPh sb="9" eb="12">
      <t>サイシュギョウ</t>
    </rPh>
    <phoneticPr fontId="1"/>
  </si>
  <si>
    <t>建設業</t>
    <rPh sb="0" eb="3">
      <t>ケンセツギョウ</t>
    </rPh>
    <phoneticPr fontId="1"/>
  </si>
  <si>
    <t>製造業</t>
    <rPh sb="0" eb="3">
      <t>セイゾウギョウ</t>
    </rPh>
    <phoneticPr fontId="1"/>
  </si>
  <si>
    <t>電気・ガス・熱供給・水道業</t>
    <rPh sb="0" eb="2">
      <t>デンキ</t>
    </rPh>
    <rPh sb="6" eb="7">
      <t>ネツ</t>
    </rPh>
    <rPh sb="7" eb="9">
      <t>キョウキュウ</t>
    </rPh>
    <rPh sb="10" eb="13">
      <t>スイドウギョウ</t>
    </rPh>
    <phoneticPr fontId="1"/>
  </si>
  <si>
    <t>情報通信業</t>
    <rPh sb="0" eb="2">
      <t>ジョウホウ</t>
    </rPh>
    <rPh sb="2" eb="4">
      <t>ツウシン</t>
    </rPh>
    <rPh sb="4" eb="5">
      <t>ギョウ</t>
    </rPh>
    <phoneticPr fontId="1"/>
  </si>
  <si>
    <t>卸売業・小売業</t>
    <rPh sb="0" eb="2">
      <t>オロシウリ</t>
    </rPh>
    <rPh sb="2" eb="3">
      <t>ギョウ</t>
    </rPh>
    <rPh sb="4" eb="7">
      <t>コウリギョウ</t>
    </rPh>
    <phoneticPr fontId="1"/>
  </si>
  <si>
    <t>金融業・保険業</t>
    <rPh sb="0" eb="3">
      <t>キンユウギョウ</t>
    </rPh>
    <rPh sb="4" eb="7">
      <t>ホケンギョウ</t>
    </rPh>
    <phoneticPr fontId="1"/>
  </si>
  <si>
    <t>林業</t>
    <rPh sb="0" eb="2">
      <t>リンギョウ</t>
    </rPh>
    <phoneticPr fontId="1"/>
  </si>
  <si>
    <t>水産養殖業</t>
    <rPh sb="0" eb="2">
      <t>スイサン</t>
    </rPh>
    <rPh sb="2" eb="4">
      <t>ヨウショク</t>
    </rPh>
    <rPh sb="4" eb="5">
      <t>ギョウ</t>
    </rPh>
    <phoneticPr fontId="1"/>
  </si>
  <si>
    <t>総合工事業</t>
    <rPh sb="0" eb="2">
      <t>ソウゴウ</t>
    </rPh>
    <rPh sb="2" eb="5">
      <t>コウジギョウ</t>
    </rPh>
    <phoneticPr fontId="1"/>
  </si>
  <si>
    <t>識別工事業</t>
    <rPh sb="0" eb="2">
      <t>シキベツ</t>
    </rPh>
    <rPh sb="2" eb="5">
      <t>コウジギョウ</t>
    </rPh>
    <phoneticPr fontId="1"/>
  </si>
  <si>
    <t>設備工事業</t>
    <rPh sb="0" eb="2">
      <t>セツビ</t>
    </rPh>
    <rPh sb="2" eb="5">
      <t>コウジギョウ</t>
    </rPh>
    <phoneticPr fontId="1"/>
  </si>
  <si>
    <t>不動産業・物品賃貸業</t>
    <rPh sb="0" eb="3">
      <t>フドウサン</t>
    </rPh>
    <rPh sb="3" eb="4">
      <t>ギョウ</t>
    </rPh>
    <rPh sb="5" eb="7">
      <t>ブッピン</t>
    </rPh>
    <rPh sb="7" eb="10">
      <t>チンタイギョウ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</si>
  <si>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</si>
  <si>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</si>
  <si>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医療・福祉</t>
    <rPh sb="0" eb="2">
      <t>イリョウ</t>
    </rPh>
    <rPh sb="3" eb="5">
      <t>フクシ</t>
    </rPh>
    <phoneticPr fontId="1"/>
  </si>
  <si>
    <t>複合サービス事業</t>
    <rPh sb="0" eb="2">
      <t>フクゴウ</t>
    </rPh>
    <rPh sb="6" eb="8">
      <t>ジギョウ</t>
    </rPh>
    <phoneticPr fontId="1"/>
  </si>
  <si>
    <t>分類不能の産業</t>
    <rPh sb="0" eb="2">
      <t>ブンルイ</t>
    </rPh>
    <rPh sb="2" eb="4">
      <t>フノウ</t>
    </rPh>
    <rPh sb="5" eb="7">
      <t>サンギョウ</t>
    </rPh>
    <phoneticPr fontId="1"/>
  </si>
  <si>
    <t>食料品製造業</t>
    <rPh sb="0" eb="3">
      <t>ショクリョウヒン</t>
    </rPh>
    <rPh sb="3" eb="6">
      <t>セイゾウギョウ</t>
    </rPh>
    <phoneticPr fontId="1"/>
  </si>
  <si>
    <t>飲料・たばこ・飼料製造業</t>
    <rPh sb="0" eb="2">
      <t>インリョウ</t>
    </rPh>
    <rPh sb="7" eb="9">
      <t>シリョウ</t>
    </rPh>
    <rPh sb="9" eb="12">
      <t>セイゾウギョウ</t>
    </rPh>
    <phoneticPr fontId="1"/>
  </si>
  <si>
    <t>繊維工業</t>
    <rPh sb="0" eb="2">
      <t>センイ</t>
    </rPh>
    <rPh sb="2" eb="4">
      <t>コウギョウ</t>
    </rPh>
    <phoneticPr fontId="1"/>
  </si>
  <si>
    <t>家具・装備品製造業</t>
    <rPh sb="0" eb="2">
      <t>カグ</t>
    </rPh>
    <rPh sb="3" eb="6">
      <t>ソウビヒン</t>
    </rPh>
    <rPh sb="6" eb="9">
      <t>セイゾウギョウ</t>
    </rPh>
    <phoneticPr fontId="1"/>
  </si>
  <si>
    <t>パルプ・紙・紙加工品製造業</t>
    <rPh sb="4" eb="5">
      <t>カミ</t>
    </rPh>
    <rPh sb="6" eb="10">
      <t>カミカコウヒン</t>
    </rPh>
    <rPh sb="10" eb="13">
      <t>セイゾウギョウ</t>
    </rPh>
    <phoneticPr fontId="1"/>
  </si>
  <si>
    <t>印刷・同関連業</t>
    <rPh sb="0" eb="2">
      <t>インサツ</t>
    </rPh>
    <rPh sb="3" eb="4">
      <t>ドウ</t>
    </rPh>
    <rPh sb="4" eb="6">
      <t>カンレン</t>
    </rPh>
    <rPh sb="6" eb="7">
      <t>ギョウ</t>
    </rPh>
    <phoneticPr fontId="1"/>
  </si>
  <si>
    <t>化学工業</t>
    <rPh sb="0" eb="2">
      <t>カガク</t>
    </rPh>
    <rPh sb="2" eb="4">
      <t>コウギョウ</t>
    </rPh>
    <phoneticPr fontId="1"/>
  </si>
  <si>
    <t>石油製品・石炭製品製造業</t>
    <rPh sb="0" eb="2">
      <t>セキユ</t>
    </rPh>
    <rPh sb="2" eb="4">
      <t>セイヒン</t>
    </rPh>
    <rPh sb="5" eb="7">
      <t>セキタン</t>
    </rPh>
    <rPh sb="7" eb="9">
      <t>セイヒン</t>
    </rPh>
    <rPh sb="9" eb="12">
      <t>セイゾウギョウ</t>
    </rPh>
    <phoneticPr fontId="1"/>
  </si>
  <si>
    <t>木材・木製品製造業（家具を除く）</t>
    <rPh sb="0" eb="2">
      <t>モクザイ</t>
    </rPh>
    <rPh sb="3" eb="6">
      <t>モクセイヒン</t>
    </rPh>
    <rPh sb="6" eb="9">
      <t>セイゾウギョウ</t>
    </rPh>
    <rPh sb="10" eb="12">
      <t>カグ</t>
    </rPh>
    <rPh sb="13" eb="14">
      <t>ノゾ</t>
    </rPh>
    <phoneticPr fontId="1"/>
  </si>
  <si>
    <t>プラスチック製品製造業（別掲を除く）</t>
    <rPh sb="6" eb="8">
      <t>セイヒン</t>
    </rPh>
    <rPh sb="8" eb="11">
      <t>セイゾウギョウ</t>
    </rPh>
    <rPh sb="12" eb="14">
      <t>ベッケイ</t>
    </rPh>
    <rPh sb="15" eb="16">
      <t>ノゾ</t>
    </rPh>
    <phoneticPr fontId="1"/>
  </si>
  <si>
    <t>ゴム製品製造業</t>
    <rPh sb="2" eb="4">
      <t>セイヒン</t>
    </rPh>
    <rPh sb="4" eb="7">
      <t>セイゾウギョウ</t>
    </rPh>
    <phoneticPr fontId="1"/>
  </si>
  <si>
    <t>なめし革・同製品・毛皮製造業</t>
    <rPh sb="3" eb="4">
      <t>カワ</t>
    </rPh>
    <rPh sb="5" eb="8">
      <t>ドウセイヒン</t>
    </rPh>
    <rPh sb="9" eb="11">
      <t>ケガワ</t>
    </rPh>
    <rPh sb="11" eb="14">
      <t>セイゾウギョウ</t>
    </rPh>
    <phoneticPr fontId="1"/>
  </si>
  <si>
    <t>窯業・土石製品製造業</t>
    <rPh sb="0" eb="1">
      <t>カマ</t>
    </rPh>
    <rPh sb="1" eb="2">
      <t>ギョウ</t>
    </rPh>
    <rPh sb="3" eb="5">
      <t>ドセキ</t>
    </rPh>
    <rPh sb="5" eb="7">
      <t>セイヒン</t>
    </rPh>
    <rPh sb="7" eb="10">
      <t>セイゾウギョウ</t>
    </rPh>
    <phoneticPr fontId="1"/>
  </si>
  <si>
    <t>鉄鋼業</t>
    <rPh sb="0" eb="2">
      <t>テッコウ</t>
    </rPh>
    <rPh sb="2" eb="3">
      <t>ギョウ</t>
    </rPh>
    <phoneticPr fontId="1"/>
  </si>
  <si>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</si>
  <si>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</si>
  <si>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</si>
  <si>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</si>
  <si>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</si>
  <si>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</si>
  <si>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</si>
  <si>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</si>
  <si>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（ネット・ゼロ・エネルギー・ビル実証事業）</t>
    <rPh sb="16" eb="18">
      <t>ジッショウ</t>
    </rPh>
    <rPh sb="18" eb="20">
      <t>ジギョウ</t>
    </rPh>
    <phoneticPr fontId="4"/>
  </si>
  <si>
    <t>郵便業（信書便事業を含む）</t>
  </si>
  <si>
    <t>農業</t>
    <rPh sb="0" eb="2">
      <t>ノウギョウ</t>
    </rPh>
    <phoneticPr fontId="1"/>
  </si>
  <si>
    <t>銀行業</t>
    <rPh sb="2" eb="3">
      <t>ギョウ</t>
    </rPh>
    <phoneticPr fontId="1"/>
  </si>
  <si>
    <t>鉄道業</t>
    <rPh sb="2" eb="3">
      <t>ギョウ</t>
    </rPh>
    <phoneticPr fontId="1"/>
  </si>
  <si>
    <t>宿泊業</t>
  </si>
  <si>
    <t>飲食店</t>
  </si>
  <si>
    <t>持ち帰り・配達飲食サービス業</t>
  </si>
  <si>
    <t>洗濯・理容・美容・浴場業</t>
  </si>
  <si>
    <t>その他の生活関連サービス業</t>
  </si>
  <si>
    <t>娯楽業</t>
  </si>
  <si>
    <t>その他の教育、学習支援業</t>
  </si>
  <si>
    <t>氏</t>
    <rPh sb="0" eb="1">
      <t>シ</t>
    </rPh>
    <phoneticPr fontId="1"/>
  </si>
  <si>
    <t>名</t>
    <rPh sb="0" eb="1">
      <t>メイ</t>
    </rPh>
    <phoneticPr fontId="1"/>
  </si>
  <si>
    <t>茨城県</t>
  </si>
  <si>
    <t>栃木県</t>
  </si>
  <si>
    <t>群馬県</t>
  </si>
  <si>
    <t>埼玉県</t>
  </si>
  <si>
    <t>千葉県</t>
  </si>
  <si>
    <t>東京都</t>
  </si>
  <si>
    <t>担当者</t>
    <rPh sb="0" eb="3">
      <t>タントウシャ</t>
    </rPh>
    <phoneticPr fontId="1"/>
  </si>
  <si>
    <t>代表者</t>
    <rPh sb="0" eb="3">
      <t>ダイヒョウシャ</t>
    </rPh>
    <phoneticPr fontId="4"/>
  </si>
  <si>
    <t>職業紹介・労働者派遣業</t>
  </si>
  <si>
    <t>その他の事業サービス業</t>
  </si>
  <si>
    <t>政治・経済・文化団体</t>
  </si>
  <si>
    <t>宗教</t>
  </si>
  <si>
    <t>その他のサービス業</t>
  </si>
  <si>
    <t>外国公務</t>
  </si>
  <si>
    <t>国家公務</t>
  </si>
  <si>
    <t>地方公務</t>
  </si>
  <si>
    <t>分類不能の産業</t>
  </si>
  <si>
    <t>北海道</t>
  </si>
  <si>
    <t>青森県</t>
  </si>
  <si>
    <t>岩手県</t>
  </si>
  <si>
    <t>宮城県</t>
  </si>
  <si>
    <t>秋田県</t>
  </si>
  <si>
    <t>山形県</t>
  </si>
  <si>
    <t>福島県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</si>
  <si>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</si>
  <si>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</si>
  <si>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</si>
  <si>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</si>
  <si>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</si>
  <si>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</si>
  <si>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</si>
  <si>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</si>
  <si>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</si>
  <si>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</si>
  <si>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</si>
  <si>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</si>
  <si>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</si>
  <si>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</si>
  <si>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</si>
  <si>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</si>
  <si>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</si>
  <si>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</si>
  <si>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</si>
  <si>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</si>
  <si>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</si>
  <si>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</si>
  <si>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</si>
  <si>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</si>
  <si>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</si>
  <si>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</si>
  <si>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</si>
  <si>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</si>
  <si>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</si>
  <si>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</si>
  <si>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</si>
  <si>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</si>
  <si>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</si>
  <si>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</si>
  <si>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--選択--</t>
    <rPh sb="2" eb="4">
      <t>センタク</t>
    </rPh>
    <phoneticPr fontId="1"/>
  </si>
  <si>
    <t>事務所等</t>
  </si>
  <si>
    <t>ホテル等</t>
  </si>
  <si>
    <t>病院等</t>
  </si>
  <si>
    <t>集会所等</t>
  </si>
  <si>
    <t>新築</t>
    <rPh sb="0" eb="2">
      <t>シンチク</t>
    </rPh>
    <phoneticPr fontId="1"/>
  </si>
  <si>
    <t>農業・林業</t>
    <phoneticPr fontId="1"/>
  </si>
  <si>
    <t>漁業</t>
    <phoneticPr fontId="1"/>
  </si>
  <si>
    <t>鉱業・採石業・砂利採取業</t>
    <phoneticPr fontId="1"/>
  </si>
  <si>
    <t>建設業</t>
    <phoneticPr fontId="1"/>
  </si>
  <si>
    <t>製造業</t>
    <phoneticPr fontId="1"/>
  </si>
  <si>
    <t>電気・ガス・熱供給・水道業</t>
    <phoneticPr fontId="1"/>
  </si>
  <si>
    <t>情報通信業</t>
    <phoneticPr fontId="1"/>
  </si>
  <si>
    <t>運輸業・郵便業</t>
    <phoneticPr fontId="1"/>
  </si>
  <si>
    <t>卸売業・小売業</t>
    <phoneticPr fontId="1"/>
  </si>
  <si>
    <t>金融業・保険業</t>
    <phoneticPr fontId="1"/>
  </si>
  <si>
    <t>不動産業・物品賃貸業</t>
    <phoneticPr fontId="1"/>
  </si>
  <si>
    <t>学術研究・専門＿技術サービス業</t>
    <phoneticPr fontId="1"/>
  </si>
  <si>
    <t>宿泊業・飲食サービス業</t>
    <phoneticPr fontId="1"/>
  </si>
  <si>
    <t>生活関連サービス業・娯楽業</t>
    <phoneticPr fontId="1"/>
  </si>
  <si>
    <t>医療・福祉</t>
    <phoneticPr fontId="1"/>
  </si>
  <si>
    <t>複合サービス事業</t>
    <phoneticPr fontId="1"/>
  </si>
  <si>
    <t>サービス業＿他に分類されないもの</t>
    <phoneticPr fontId="1"/>
  </si>
  <si>
    <t>公務＿他に分類されるものを除く</t>
    <phoneticPr fontId="1"/>
  </si>
  <si>
    <t>分類不能の産業</t>
    <phoneticPr fontId="1"/>
  </si>
  <si>
    <t>電気業</t>
    <phoneticPr fontId="1"/>
  </si>
  <si>
    <t>通信業</t>
    <phoneticPr fontId="1"/>
  </si>
  <si>
    <t>各種商品卸売業</t>
    <phoneticPr fontId="1"/>
  </si>
  <si>
    <t>不動産取引業</t>
    <phoneticPr fontId="1"/>
  </si>
  <si>
    <t>学校教育</t>
    <phoneticPr fontId="1"/>
  </si>
  <si>
    <t>医療業</t>
    <phoneticPr fontId="1"/>
  </si>
  <si>
    <t>郵便局</t>
    <phoneticPr fontId="1"/>
  </si>
  <si>
    <t>廃棄物処理業</t>
    <phoneticPr fontId="1"/>
  </si>
  <si>
    <t>ガス業</t>
    <phoneticPr fontId="1"/>
  </si>
  <si>
    <t>放送業</t>
    <phoneticPr fontId="1"/>
  </si>
  <si>
    <t>道路旅客運送業</t>
    <phoneticPr fontId="1"/>
  </si>
  <si>
    <t>繊維・衣服等卸売業</t>
    <phoneticPr fontId="1"/>
  </si>
  <si>
    <t>不動産賃貸業・管理業</t>
    <phoneticPr fontId="1"/>
  </si>
  <si>
    <t>保健衛生</t>
    <phoneticPr fontId="1"/>
  </si>
  <si>
    <t>協同組合（他に分類されないもの）</t>
    <phoneticPr fontId="1"/>
  </si>
  <si>
    <t>自動車整備業</t>
    <phoneticPr fontId="1"/>
  </si>
  <si>
    <t>熱供給業</t>
    <phoneticPr fontId="1"/>
  </si>
  <si>
    <t>情報サービス業</t>
    <phoneticPr fontId="1"/>
  </si>
  <si>
    <t>道路貨物運送業</t>
    <phoneticPr fontId="1"/>
  </si>
  <si>
    <t>飲食料品卸売業</t>
    <phoneticPr fontId="1"/>
  </si>
  <si>
    <t>物品賃貸業</t>
    <phoneticPr fontId="1"/>
  </si>
  <si>
    <t>社会保険・社会福祉・介護事業</t>
    <phoneticPr fontId="1"/>
  </si>
  <si>
    <t>機械等修理業</t>
    <phoneticPr fontId="1"/>
  </si>
  <si>
    <t>水道業</t>
    <phoneticPr fontId="1"/>
  </si>
  <si>
    <t>インターネット付随サービス業</t>
    <phoneticPr fontId="1"/>
  </si>
  <si>
    <t>水運業</t>
    <phoneticPr fontId="1"/>
  </si>
  <si>
    <t>建築材料、鉱物・金属材料等卸売業</t>
    <phoneticPr fontId="1"/>
  </si>
  <si>
    <t>金融商品取引業、商品先物取引業</t>
    <phoneticPr fontId="1"/>
  </si>
  <si>
    <t>映像・音声・文字情報制作業</t>
    <phoneticPr fontId="1"/>
  </si>
  <si>
    <t>航空運輸業</t>
    <phoneticPr fontId="1"/>
  </si>
  <si>
    <t>機械器具卸売業</t>
    <phoneticPr fontId="1"/>
  </si>
  <si>
    <t>補助的金融業等</t>
    <phoneticPr fontId="1"/>
  </si>
  <si>
    <t>倉庫業</t>
    <phoneticPr fontId="1"/>
  </si>
  <si>
    <t>その他の卸売業</t>
    <phoneticPr fontId="1"/>
  </si>
  <si>
    <t>保険業（保険媒介代理業、保険サービス業を含む）</t>
    <phoneticPr fontId="1"/>
  </si>
  <si>
    <t>運輸に附帯するサービス業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</si>
  <si>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</si>
  <si>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</si>
  <si>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</si>
  <si>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</si>
  <si>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</si>
  <si>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</si>
  <si>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公務＿他に分類されるものを除く</t>
    <rPh sb="0" eb="2">
      <t>コウム</t>
    </rPh>
    <rPh sb="3" eb="4">
      <t>ホカ</t>
    </rPh>
    <rPh sb="5" eb="7">
      <t>ブンルイ</t>
    </rPh>
    <rPh sb="13" eb="14">
      <t>ノゾ</t>
    </rPh>
    <phoneticPr fontId="1"/>
  </si>
  <si>
    <t>輸送用機械器具製造業</t>
    <phoneticPr fontId="1"/>
  </si>
  <si>
    <t>その他の製造業</t>
    <phoneticPr fontId="1"/>
  </si>
  <si>
    <t>　</t>
  </si>
  <si>
    <r>
      <t xml:space="preserve">法人番号
</t>
    </r>
    <r>
      <rPr>
        <sz val="11"/>
        <rFont val="ＭＳ 明朝"/>
        <family val="1"/>
        <charset val="128"/>
      </rPr>
      <t>（13桁）</t>
    </r>
    <rPh sb="0" eb="2">
      <t>ホウジン</t>
    </rPh>
    <rPh sb="2" eb="4">
      <t>バンゴウ</t>
    </rPh>
    <rPh sb="8" eb="9">
      <t>ケタ</t>
    </rPh>
    <phoneticPr fontId="4"/>
  </si>
  <si>
    <t>ZEBランク</t>
    <phoneticPr fontId="1"/>
  </si>
  <si>
    <t>　導入計画</t>
    <rPh sb="1" eb="3">
      <t>ドウニュウ</t>
    </rPh>
    <rPh sb="3" eb="5">
      <t>ケイカク</t>
    </rPh>
    <phoneticPr fontId="1"/>
  </si>
  <si>
    <t>　導入実績</t>
    <rPh sb="1" eb="3">
      <t>ドウニュウ</t>
    </rPh>
    <rPh sb="3" eb="5">
      <t>ジッセキ</t>
    </rPh>
    <phoneticPr fontId="1"/>
  </si>
  <si>
    <t>オーナー名</t>
    <rPh sb="4" eb="5">
      <t>メイ</t>
    </rPh>
    <phoneticPr fontId="1"/>
  </si>
  <si>
    <t>HP</t>
    <phoneticPr fontId="1"/>
  </si>
  <si>
    <t>大分類</t>
    <rPh sb="0" eb="1">
      <t>ダイ</t>
    </rPh>
    <rPh sb="1" eb="3">
      <t>ブンルイ</t>
    </rPh>
    <phoneticPr fontId="1"/>
  </si>
  <si>
    <t>システム</t>
    <phoneticPr fontId="1"/>
  </si>
  <si>
    <r>
      <rPr>
        <sz val="6"/>
        <color theme="0"/>
        <rFont val="Meiryo UI"/>
        <family val="3"/>
        <charset val="128"/>
      </rPr>
      <t>創エネ含まず</t>
    </r>
    <r>
      <rPr>
        <sz val="8"/>
        <color theme="0"/>
        <rFont val="Meiryo UI"/>
        <family val="3"/>
        <charset val="128"/>
      </rPr>
      <t xml:space="preserve">
合計</t>
    </r>
    <rPh sb="0" eb="1">
      <t>ソウ</t>
    </rPh>
    <rPh sb="3" eb="4">
      <t>フク</t>
    </rPh>
    <rPh sb="7" eb="9">
      <t>ゴウケイ</t>
    </rPh>
    <phoneticPr fontId="1"/>
  </si>
  <si>
    <t>機器</t>
    <rPh sb="0" eb="2">
      <t>キキ</t>
    </rPh>
    <phoneticPr fontId="1"/>
  </si>
  <si>
    <t>換気</t>
    <rPh sb="0" eb="2">
      <t>カンキ</t>
    </rPh>
    <phoneticPr fontId="1"/>
  </si>
  <si>
    <t>合計</t>
    <rPh sb="0" eb="2">
      <t>ゴウケイ</t>
    </rPh>
    <phoneticPr fontId="1"/>
  </si>
  <si>
    <t>-</t>
    <phoneticPr fontId="1"/>
  </si>
  <si>
    <t>その他</t>
    <rPh sb="2" eb="3">
      <t>タ</t>
    </rPh>
    <phoneticPr fontId="1"/>
  </si>
  <si>
    <t>創エネ</t>
    <rPh sb="0" eb="1">
      <t>ソウ</t>
    </rPh>
    <phoneticPr fontId="1"/>
  </si>
  <si>
    <t>その他
技術</t>
    <rPh sb="2" eb="3">
      <t>タ</t>
    </rPh>
    <rPh sb="4" eb="6">
      <t>ギジュツ</t>
    </rPh>
    <phoneticPr fontId="1"/>
  </si>
  <si>
    <t>再エネ</t>
    <rPh sb="0" eb="1">
      <t>サイ</t>
    </rPh>
    <phoneticPr fontId="1"/>
  </si>
  <si>
    <t>昇降機</t>
    <rPh sb="0" eb="3">
      <t>ショウコウキ</t>
    </rPh>
    <phoneticPr fontId="1"/>
  </si>
  <si>
    <t>コージェネ</t>
    <phoneticPr fontId="1"/>
  </si>
  <si>
    <t>効率化</t>
    <rPh sb="0" eb="3">
      <t>コウリツカ</t>
    </rPh>
    <phoneticPr fontId="1"/>
  </si>
  <si>
    <t>熱源</t>
    <rPh sb="0" eb="2">
      <t>ネツゲン</t>
    </rPh>
    <phoneticPr fontId="1"/>
  </si>
  <si>
    <t>空調</t>
    <rPh sb="0" eb="2">
      <t>クウチョウ</t>
    </rPh>
    <phoneticPr fontId="1"/>
  </si>
  <si>
    <t>設備省エネルギー技術
（アクティブ）</t>
    <phoneticPr fontId="1"/>
  </si>
  <si>
    <t>給湯</t>
    <rPh sb="0" eb="2">
      <t>キュウトウ</t>
    </rPh>
    <phoneticPr fontId="1"/>
  </si>
  <si>
    <t>照明</t>
    <rPh sb="0" eb="2">
      <t>ショウメイ</t>
    </rPh>
    <phoneticPr fontId="1"/>
  </si>
  <si>
    <t>遮蔽・遮熱</t>
    <rPh sb="0" eb="2">
      <t>シャヘイ</t>
    </rPh>
    <rPh sb="3" eb="5">
      <t>シャネツ</t>
    </rPh>
    <phoneticPr fontId="1"/>
  </si>
  <si>
    <t>窓</t>
    <rPh sb="0" eb="1">
      <t>マド</t>
    </rPh>
    <phoneticPr fontId="1"/>
  </si>
  <si>
    <t>設計値</t>
    <rPh sb="0" eb="2">
      <t>セッケイ</t>
    </rPh>
    <rPh sb="2" eb="3">
      <t>チ</t>
    </rPh>
    <phoneticPr fontId="1"/>
  </si>
  <si>
    <t>基準値</t>
    <rPh sb="0" eb="3">
      <t>キジュンチ</t>
    </rPh>
    <phoneticPr fontId="1"/>
  </si>
  <si>
    <t>屋根</t>
    <rPh sb="0" eb="2">
      <t>ヤネ</t>
    </rPh>
    <phoneticPr fontId="1"/>
  </si>
  <si>
    <r>
      <t>一次エネルギー消費量(MJ/年m</t>
    </r>
    <r>
      <rPr>
        <vertAlign val="superscript"/>
        <sz val="8"/>
        <rFont val="Meiryo UI"/>
        <family val="3"/>
        <charset val="128"/>
      </rPr>
      <t>2</t>
    </r>
    <r>
      <rPr>
        <sz val="8"/>
        <rFont val="Meiryo UI"/>
        <family val="3"/>
        <charset val="128"/>
      </rPr>
      <t>)</t>
    </r>
    <rPh sb="0" eb="2">
      <t>イチジ</t>
    </rPh>
    <rPh sb="7" eb="9">
      <t>ショウヒ</t>
    </rPh>
    <rPh sb="9" eb="10">
      <t>リョウ</t>
    </rPh>
    <rPh sb="14" eb="15">
      <t>ネン</t>
    </rPh>
    <phoneticPr fontId="1"/>
  </si>
  <si>
    <t>外壁</t>
    <rPh sb="0" eb="2">
      <t>ガイヘキ</t>
    </rPh>
    <phoneticPr fontId="1"/>
  </si>
  <si>
    <t>外皮
断熱</t>
    <rPh sb="0" eb="2">
      <t>ガイヒ</t>
    </rPh>
    <rPh sb="3" eb="5">
      <t>ダンネツ</t>
    </rPh>
    <phoneticPr fontId="1"/>
  </si>
  <si>
    <t>建築省エネルギー技術
（パッシブ）</t>
    <rPh sb="0" eb="2">
      <t>ケンチク</t>
    </rPh>
    <phoneticPr fontId="1"/>
  </si>
  <si>
    <t>省エネルギー性能</t>
    <rPh sb="0" eb="1">
      <t>ショウ</t>
    </rPh>
    <rPh sb="6" eb="8">
      <t>セイノウ</t>
    </rPh>
    <phoneticPr fontId="1"/>
  </si>
  <si>
    <t>仕様</t>
    <rPh sb="0" eb="2">
      <t>シヨウ</t>
    </rPh>
    <phoneticPr fontId="1"/>
  </si>
  <si>
    <t>設備</t>
    <rPh sb="0" eb="2">
      <t>セツビ</t>
    </rPh>
    <phoneticPr fontId="1"/>
  </si>
  <si>
    <t>技術</t>
    <rPh sb="0" eb="2">
      <t>ギジュツ</t>
    </rPh>
    <phoneticPr fontId="1"/>
  </si>
  <si>
    <t>創エネ含まず</t>
  </si>
  <si>
    <t>％</t>
    <phoneticPr fontId="1"/>
  </si>
  <si>
    <t>創エネ含む</t>
    <phoneticPr fontId="1"/>
  </si>
  <si>
    <t>一次エネルギー削減率（その他含まず）</t>
    <rPh sb="0" eb="2">
      <t>イチジ</t>
    </rPh>
    <rPh sb="7" eb="9">
      <t>サクゲン</t>
    </rPh>
    <rPh sb="9" eb="10">
      <t>リツ</t>
    </rPh>
    <rPh sb="13" eb="14">
      <t>タ</t>
    </rPh>
    <rPh sb="14" eb="15">
      <t>フク</t>
    </rPh>
    <phoneticPr fontId="1"/>
  </si>
  <si>
    <t>　　　その他</t>
    <rPh sb="5" eb="6">
      <t>タ</t>
    </rPh>
    <phoneticPr fontId="1"/>
  </si>
  <si>
    <t>省エネルギー認証取得</t>
    <rPh sb="0" eb="1">
      <t>ショウ</t>
    </rPh>
    <rPh sb="6" eb="8">
      <t>ニンショウ</t>
    </rPh>
    <rPh sb="8" eb="10">
      <t>シュトク</t>
    </rPh>
    <phoneticPr fontId="1"/>
  </si>
  <si>
    <t>地上</t>
    <rPh sb="0" eb="2">
      <t>チジョウ</t>
    </rPh>
    <phoneticPr fontId="1"/>
  </si>
  <si>
    <t>地下</t>
    <rPh sb="0" eb="2">
      <t>チカ</t>
    </rPh>
    <phoneticPr fontId="1"/>
  </si>
  <si>
    <t>主な構造</t>
    <rPh sb="0" eb="1">
      <t>オモ</t>
    </rPh>
    <rPh sb="2" eb="4">
      <t>コウゾウ</t>
    </rPh>
    <phoneticPr fontId="1"/>
  </si>
  <si>
    <t>延床面積</t>
    <rPh sb="0" eb="2">
      <t>ノベユカ</t>
    </rPh>
    <rPh sb="2" eb="4">
      <t>メンセキ</t>
    </rPh>
    <phoneticPr fontId="1"/>
  </si>
  <si>
    <t>地域区分</t>
    <rPh sb="0" eb="2">
      <t>チイキ</t>
    </rPh>
    <rPh sb="2" eb="4">
      <t>クブン</t>
    </rPh>
    <phoneticPr fontId="1"/>
  </si>
  <si>
    <t>建築物概要</t>
    <rPh sb="0" eb="3">
      <t>ケンチクブツ</t>
    </rPh>
    <rPh sb="3" eb="5">
      <t>ガイヨウ</t>
    </rPh>
    <phoneticPr fontId="1"/>
  </si>
  <si>
    <t>建築物のコンセプト</t>
    <rPh sb="0" eb="3">
      <t>ケンチクブツ</t>
    </rPh>
    <phoneticPr fontId="1"/>
  </si>
  <si>
    <t>ＺＥＢリーディング・オーナー　導入実績 ①</t>
    <rPh sb="15" eb="17">
      <t>ドウニュウ</t>
    </rPh>
    <rPh sb="17" eb="19">
      <t>ジッセキ</t>
    </rPh>
    <phoneticPr fontId="1"/>
  </si>
  <si>
    <t>８</t>
  </si>
  <si>
    <t>７</t>
  </si>
  <si>
    <t>６</t>
  </si>
  <si>
    <t>Cランク</t>
    <phoneticPr fontId="1"/>
  </si>
  <si>
    <t>CLT</t>
  </si>
  <si>
    <t>５</t>
  </si>
  <si>
    <t>CERTIFIED</t>
    <phoneticPr fontId="1"/>
  </si>
  <si>
    <t>木造</t>
  </si>
  <si>
    <t>４</t>
  </si>
  <si>
    <t>B+ランク</t>
    <phoneticPr fontId="1"/>
  </si>
  <si>
    <t>SILVER</t>
    <phoneticPr fontId="1"/>
  </si>
  <si>
    <t>S造</t>
    <phoneticPr fontId="1"/>
  </si>
  <si>
    <t>３</t>
  </si>
  <si>
    <t>Aランク</t>
    <phoneticPr fontId="1"/>
  </si>
  <si>
    <t>GOLD</t>
    <phoneticPr fontId="1"/>
  </si>
  <si>
    <t>RC造</t>
    <phoneticPr fontId="1"/>
  </si>
  <si>
    <t>２</t>
    <phoneticPr fontId="1"/>
  </si>
  <si>
    <t>Sランク</t>
    <phoneticPr fontId="1"/>
  </si>
  <si>
    <t>PLATINUM</t>
    <phoneticPr fontId="1"/>
  </si>
  <si>
    <t>SRC造</t>
    <rPh sb="3" eb="4">
      <t>ツク</t>
    </rPh>
    <phoneticPr fontId="1"/>
  </si>
  <si>
    <t>１</t>
    <phoneticPr fontId="1"/>
  </si>
  <si>
    <t>ＺＥＢリーディング・オーナー登録申請書</t>
  </si>
  <si>
    <t>ＺＥＢリーディング・オーナー登録申請書</t>
    <rPh sb="14" eb="16">
      <t>トウロク</t>
    </rPh>
    <rPh sb="16" eb="19">
      <t>シンセイショ</t>
    </rPh>
    <phoneticPr fontId="4"/>
  </si>
  <si>
    <t>平成２９年度　省エネルギー投資促進に向けた支援補助金（省エネルギー投資促進支援補助事業のうち住宅・ビルの革新的省エネルギー技術導入促進事業）（ネット・ゼロ・エネルギー・ビル実証事業）のＺＥＢリーディング・オーナー登録を申請します。</t>
  </si>
  <si>
    <t>1. ＺＥＢリーディング・オーナー情報</t>
  </si>
  <si>
    <t>ＺＥＢリーディング・オーナー登録申請</t>
    <rPh sb="14" eb="16">
      <t>トウロク</t>
    </rPh>
    <rPh sb="16" eb="18">
      <t>シンセイ</t>
    </rPh>
    <phoneticPr fontId="4"/>
  </si>
  <si>
    <t>申請書及び添付書類一式の虚偽、不正が発覚した場合、ＺＥＢリーディング・オーナー登録後であってもＳＩＩは</t>
    <rPh sb="0" eb="3">
      <t>シンセイショ</t>
    </rPh>
    <rPh sb="3" eb="4">
      <t>オヨ</t>
    </rPh>
    <rPh sb="5" eb="7">
      <t>テンプ</t>
    </rPh>
    <rPh sb="7" eb="9">
      <t>ショルイ</t>
    </rPh>
    <rPh sb="9" eb="11">
      <t>イッシキ</t>
    </rPh>
    <rPh sb="12" eb="14">
      <t>キョギ</t>
    </rPh>
    <rPh sb="15" eb="17">
      <t>フセイ</t>
    </rPh>
    <rPh sb="18" eb="20">
      <t>ハッカク</t>
    </rPh>
    <rPh sb="22" eb="24">
      <t>バアイ</t>
    </rPh>
    <rPh sb="39" eb="41">
      <t>トウロク</t>
    </rPh>
    <rPh sb="41" eb="42">
      <t>ゴ</t>
    </rPh>
    <phoneticPr fontId="1"/>
  </si>
  <si>
    <t>ＺＥＢリーディング・オーナー情報の利用</t>
    <rPh sb="14" eb="16">
      <t>ジョウホウ</t>
    </rPh>
    <rPh sb="17" eb="19">
      <t>リヨウ</t>
    </rPh>
    <phoneticPr fontId="4"/>
  </si>
  <si>
    <t>申請者名</t>
    <rPh sb="0" eb="3">
      <t>シンセイシャ</t>
    </rPh>
    <rPh sb="3" eb="4">
      <t>メイ</t>
    </rPh>
    <phoneticPr fontId="4"/>
  </si>
  <si>
    <t>申請者名</t>
    <rPh sb="0" eb="3">
      <t>シンセイシャ</t>
    </rPh>
    <phoneticPr fontId="1"/>
  </si>
  <si>
    <t>　　当社（個人である場合は私、団体である場合は当団体）は、登録の申請をするに当たって、また、
公表期間及び公表後においては、下記のいずれにも該当しないことを誓約いたします。この誓約が虚偽であり、又はこの誓約に反したことにより、当方が不利益を被ることとなっても、異議は一切申し立てません。</t>
    <rPh sb="29" eb="31">
      <t>トウロク</t>
    </rPh>
    <rPh sb="47" eb="49">
      <t>コウヒョウ</t>
    </rPh>
    <rPh sb="49" eb="51">
      <t>キカン</t>
    </rPh>
    <rPh sb="51" eb="52">
      <t>オヨ</t>
    </rPh>
    <rPh sb="53" eb="55">
      <t>コウヒョウ</t>
    </rPh>
    <rPh sb="55" eb="56">
      <t>ゴ</t>
    </rPh>
    <phoneticPr fontId="4"/>
  </si>
  <si>
    <t>(２)　役員等が、自己、自社若しくは第三者の不正の利益を図る目的又は第三者に損害を加える目的を
　　  もって、暴力団又は暴力団員を利用するなどしているとき</t>
  </si>
  <si>
    <t>(３)　役員等が、暴力団又は暴力団員に対して、資金等を供給し、又は便宜を供与するなど直接的
　　　あるいは積極的に暴力団の維持、運営に協力し、若しくは関与しているとき</t>
  </si>
  <si>
    <t>(４)　役員等が、暴力団又は暴力団員であることを知りながらこれと社会的に非難されるべき関係を
　　　有しているとき</t>
  </si>
  <si>
    <t>１.</t>
    <phoneticPr fontId="4"/>
  </si>
  <si>
    <t>本事業の交付規程及び公募要領の内容を全て承知の上で、ＺＥＢリーディング・オーナーの役割及び要件等について確認し、</t>
    <phoneticPr fontId="1"/>
  </si>
  <si>
    <t>了承している。</t>
    <phoneticPr fontId="1"/>
  </si>
  <si>
    <t>３.</t>
    <phoneticPr fontId="4"/>
  </si>
  <si>
    <t>これを無効とすることができることを理解し、了承している。</t>
    <phoneticPr fontId="1"/>
  </si>
  <si>
    <t>４.</t>
    <phoneticPr fontId="4"/>
  </si>
  <si>
    <t>ＳＩＩが取得したＺＥＢリーディング・オーナー情報については、申請に係る事務処理に利用する他、ＳＩＩが開催する</t>
    <rPh sb="4" eb="6">
      <t>シュトク</t>
    </rPh>
    <rPh sb="22" eb="24">
      <t>ジョウホウ</t>
    </rPh>
    <rPh sb="30" eb="32">
      <t>シンセイ</t>
    </rPh>
    <rPh sb="33" eb="34">
      <t>カカワ</t>
    </rPh>
    <rPh sb="35" eb="37">
      <t>ジム</t>
    </rPh>
    <rPh sb="37" eb="39">
      <t>ショリ</t>
    </rPh>
    <rPh sb="40" eb="42">
      <t>リヨウ</t>
    </rPh>
    <rPh sb="44" eb="45">
      <t>ホカ</t>
    </rPh>
    <rPh sb="50" eb="52">
      <t>カイサイ</t>
    </rPh>
    <phoneticPr fontId="4"/>
  </si>
  <si>
    <t>セミナー、シンポジウム、本事業の効果検証のための調査・分析、ＳＩＩが作成するパンフレット・事例集、</t>
    <phoneticPr fontId="1"/>
  </si>
  <si>
    <t>５.</t>
    <phoneticPr fontId="4"/>
  </si>
  <si>
    <t>６.</t>
    <phoneticPr fontId="4"/>
  </si>
  <si>
    <t>ＺＥＢリーディング・オーナーとしての活動が計画に適して公正に実施されているかを判断するための調査等に</t>
    <rPh sb="18" eb="20">
      <t>カツドウ</t>
    </rPh>
    <rPh sb="21" eb="23">
      <t>ケイカク</t>
    </rPh>
    <rPh sb="24" eb="25">
      <t>テキ</t>
    </rPh>
    <rPh sb="27" eb="29">
      <t>コウセイ</t>
    </rPh>
    <phoneticPr fontId="4"/>
  </si>
  <si>
    <t>協力することを理解し、了承している。</t>
    <phoneticPr fontId="1"/>
  </si>
  <si>
    <t>７.</t>
    <phoneticPr fontId="4"/>
  </si>
  <si>
    <t>ＺＥＢリーディング・オーナー登録後、不正等が発覚した場合、ＳＩＩはそのＺＥＢリーディング・オーナーの登録を</t>
    <rPh sb="14" eb="16">
      <t>トウロク</t>
    </rPh>
    <rPh sb="16" eb="17">
      <t>アト</t>
    </rPh>
    <rPh sb="18" eb="20">
      <t>フセイ</t>
    </rPh>
    <rPh sb="20" eb="21">
      <t>トウ</t>
    </rPh>
    <rPh sb="22" eb="24">
      <t>ハッカク</t>
    </rPh>
    <rPh sb="26" eb="28">
      <t>バアイ</t>
    </rPh>
    <rPh sb="50" eb="52">
      <t>トウロク</t>
    </rPh>
    <phoneticPr fontId="4"/>
  </si>
  <si>
    <t>抹消することが出来ることを理解し、了承している。</t>
    <rPh sb="7" eb="9">
      <t>デキ</t>
    </rPh>
    <rPh sb="13" eb="15">
      <t>リカイ</t>
    </rPh>
    <rPh sb="17" eb="19">
      <t>リョウショウ</t>
    </rPh>
    <phoneticPr fontId="1"/>
  </si>
  <si>
    <t>８.</t>
    <phoneticPr fontId="4"/>
  </si>
  <si>
    <t>ＺＥＢリーディング・オーナーは平成３０年４月に自らのＺＥＢに係る計画、目標の実施状況をＳＩＩに報告する</t>
    <phoneticPr fontId="1"/>
  </si>
  <si>
    <t>義務があることを理解し、了承している。</t>
    <phoneticPr fontId="1"/>
  </si>
  <si>
    <t>９.</t>
    <phoneticPr fontId="4"/>
  </si>
  <si>
    <t>ＳＩＩは、ＺＥＢリーディング・オーナーとその他の者との間に生じるトラブルや損害について、</t>
    <phoneticPr fontId="4"/>
  </si>
  <si>
    <t>一切の関与・責任を負わないことを理解し、了承している。</t>
    <rPh sb="16" eb="18">
      <t>リカイ</t>
    </rPh>
    <rPh sb="20" eb="22">
      <t>リョウショウ</t>
    </rPh>
    <phoneticPr fontId="4"/>
  </si>
  <si>
    <t>１０.</t>
    <phoneticPr fontId="4"/>
  </si>
  <si>
    <t>ＳＩＩは、国との協議に基づき、本事業及び、ＺＥＢリーディング・オーナー登録制度を終了、又は内容の変更を</t>
    <rPh sb="15" eb="16">
      <t>ホン</t>
    </rPh>
    <rPh sb="16" eb="18">
      <t>ジギョウ</t>
    </rPh>
    <rPh sb="18" eb="19">
      <t>オヨ</t>
    </rPh>
    <rPh sb="35" eb="37">
      <t>トウロク</t>
    </rPh>
    <rPh sb="37" eb="39">
      <t>セイド</t>
    </rPh>
    <rPh sb="48" eb="50">
      <t>ヘンコウ</t>
    </rPh>
    <phoneticPr fontId="4"/>
  </si>
  <si>
    <t>行うことができることを承知している。</t>
    <rPh sb="11" eb="13">
      <t>ショウチ</t>
    </rPh>
    <phoneticPr fontId="4"/>
  </si>
  <si>
    <t>代表者等氏名</t>
    <rPh sb="0" eb="3">
      <t>ダイヒョウシャ</t>
    </rPh>
    <rPh sb="3" eb="4">
      <t>ナド</t>
    </rPh>
    <rPh sb="4" eb="6">
      <t>シメイ</t>
    </rPh>
    <phoneticPr fontId="4"/>
  </si>
  <si>
    <t>（注１）
申請者が個人の場合は不要とする。</t>
    <phoneticPr fontId="1"/>
  </si>
  <si>
    <t>定型様式１</t>
    <rPh sb="0" eb="2">
      <t>テイケイ</t>
    </rPh>
    <rPh sb="2" eb="4">
      <t>ヨウシキ</t>
    </rPh>
    <phoneticPr fontId="4"/>
  </si>
  <si>
    <t>2. 申請担当者情報</t>
    <rPh sb="3" eb="5">
      <t>シンセイ</t>
    </rPh>
    <rPh sb="8" eb="10">
      <t>ジョウホウ</t>
    </rPh>
    <phoneticPr fontId="4"/>
  </si>
  <si>
    <t>：</t>
    <phoneticPr fontId="4"/>
  </si>
  <si>
    <t>別紙３の暴力団排除に関する誓約事項について熟読し、理解の上、これに同意している。</t>
    <rPh sb="0" eb="2">
      <t>ベッシ</t>
    </rPh>
    <phoneticPr fontId="1"/>
  </si>
  <si>
    <t>一般社団法人　環境共創イニシアチブ</t>
    <phoneticPr fontId="4"/>
  </si>
  <si>
    <t>　代　表　理　事　　　赤池　学　殿</t>
    <phoneticPr fontId="4"/>
  </si>
  <si>
    <t>増改築</t>
    <rPh sb="0" eb="3">
      <t>ゾウカイチク</t>
    </rPh>
    <phoneticPr fontId="1"/>
  </si>
  <si>
    <t>コージェネ
発電量</t>
    <rPh sb="6" eb="8">
      <t>ハツデン</t>
    </rPh>
    <rPh sb="8" eb="9">
      <t>リョウ</t>
    </rPh>
    <phoneticPr fontId="1"/>
  </si>
  <si>
    <t>申請書及び添付書類一式に記載した内容について責任をもち、虚偽、不正の内容が一切ないことを確認している。</t>
    <rPh sb="12" eb="14">
      <t>キサイ</t>
    </rPh>
    <rPh sb="16" eb="18">
      <t>ナイヨウ</t>
    </rPh>
    <rPh sb="34" eb="36">
      <t>ナイヨウ</t>
    </rPh>
    <phoneticPr fontId="4"/>
  </si>
  <si>
    <t>(１)　法人等（個人、法人又は団体をいう。）が、暴力団（暴力団員による不当な行為の防止に関する
　　　法律（平成３年法律第７７号）第２条第２号に規定する暴力団をいう。以下同じ。）であるとき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rPh sb="63" eb="64">
      <t>ゴウ</t>
    </rPh>
    <phoneticPr fontId="1"/>
  </si>
  <si>
    <t>（注２）
役員名簿については、氏名カナ（全角、姓と名の間は全角で１マス空け）、氏名漢字（全角、姓と名の間は全角で１マス空け）、生年月日（全角で大正はＴ、昭和はＳ、平成はＨ、数字は２桁全角）、性別（全角で男性はＭ、女性はＦ）、会社名及び役職名を記載する。
また、外国人については、氏名漢字欄にはアルファベットを、氏名カナ欄は当該アルファベットのカナ読みを記載すること。</t>
    <rPh sb="29" eb="31">
      <t>ゼンカク</t>
    </rPh>
    <rPh sb="53" eb="55">
      <t>ゼンカク</t>
    </rPh>
    <phoneticPr fontId="1"/>
  </si>
  <si>
    <t>-</t>
    <phoneticPr fontId="1"/>
  </si>
  <si>
    <t>--選択--</t>
    <phoneticPr fontId="1"/>
  </si>
  <si>
    <t>技術仕様記入例リスト</t>
    <rPh sb="0" eb="2">
      <t>ギジュツ</t>
    </rPh>
    <rPh sb="2" eb="4">
      <t>シヨウ</t>
    </rPh>
    <rPh sb="4" eb="6">
      <t>キニュウ</t>
    </rPh>
    <rPh sb="6" eb="7">
      <t>レイ</t>
    </rPh>
    <phoneticPr fontId="1"/>
  </si>
  <si>
    <t>人感検知制御
明るさ検知制御
タイムスケジュール制御
個別デジタル制御
タスク＆アンビエント照明
入退室管理連動制御</t>
    <rPh sb="0" eb="2">
      <t>ジンカン</t>
    </rPh>
    <rPh sb="49" eb="52">
      <t>ニュウタイシツ</t>
    </rPh>
    <rPh sb="52" eb="54">
      <t>カンリ</t>
    </rPh>
    <rPh sb="54" eb="56">
      <t>レンドウ</t>
    </rPh>
    <rPh sb="56" eb="58">
      <t>セイギョ</t>
    </rPh>
    <phoneticPr fontId="1"/>
  </si>
  <si>
    <t>コージェネ排熱利用
太陽熱利用システム
地中熱利用システム
井水利用システム</t>
    <rPh sb="30" eb="31">
      <t>イ</t>
    </rPh>
    <rPh sb="31" eb="32">
      <t>スイ</t>
    </rPh>
    <phoneticPr fontId="1"/>
  </si>
  <si>
    <t>ブラインド（太陽追尾型）
庇（水平、垂直）
ルーバ（水平、垂直）</t>
    <rPh sb="18" eb="20">
      <t>スイチョク</t>
    </rPh>
    <rPh sb="26" eb="28">
      <t>スイヘイ</t>
    </rPh>
    <rPh sb="29" eb="31">
      <t>スイチョク</t>
    </rPh>
    <phoneticPr fontId="1"/>
  </si>
  <si>
    <t>壁面緑化
太陽光パネル</t>
    <rPh sb="0" eb="2">
      <t>ヘキメン</t>
    </rPh>
    <rPh sb="2" eb="4">
      <t>リョッカ</t>
    </rPh>
    <rPh sb="5" eb="8">
      <t>タイヨウコウ</t>
    </rPh>
    <phoneticPr fontId="1"/>
  </si>
  <si>
    <t>昼光</t>
    <rPh sb="0" eb="2">
      <t>チュウコウ</t>
    </rPh>
    <phoneticPr fontId="1"/>
  </si>
  <si>
    <t>ライトシェルフ
光ダクト
トップライト
グラデーションブラインド</t>
    <rPh sb="8" eb="9">
      <t>ヒカリ</t>
    </rPh>
    <phoneticPr fontId="1"/>
  </si>
  <si>
    <t>通風</t>
    <rPh sb="0" eb="2">
      <t>ツウフウ</t>
    </rPh>
    <phoneticPr fontId="1"/>
  </si>
  <si>
    <t>自然換気（または通風）
クールチューブ（またはトレンチ）</t>
    <rPh sb="8" eb="10">
      <t>ツウフウ</t>
    </rPh>
    <phoneticPr fontId="1"/>
  </si>
  <si>
    <t>【高性能空調機】
ルームエアコン
ビルマル（ＥＨＰ）
ビルマル（ＧＨＰ）
パッケージユニット
全熱交換器
【高性能熱源機】
チリングユニット
インバータターボ冷凍機
モジュールチラー
スクリュー冷凍機
吸収冷凍機
吸収冷温水機
小型貫流ボイラ
地域熱供給</t>
    <rPh sb="47" eb="48">
      <t>ゼン</t>
    </rPh>
    <rPh sb="48" eb="49">
      <t>ネツ</t>
    </rPh>
    <rPh sb="49" eb="52">
      <t>コウカンキ</t>
    </rPh>
    <phoneticPr fontId="1"/>
  </si>
  <si>
    <t>電気設備
その他</t>
    <rPh sb="0" eb="2">
      <t>デンキ</t>
    </rPh>
    <rPh sb="2" eb="4">
      <t>セツビ</t>
    </rPh>
    <rPh sb="7" eb="8">
      <t>タ</t>
    </rPh>
    <phoneticPr fontId="1"/>
  </si>
  <si>
    <t>【熱回収システム】
熱回収熱源システム
コージェネシステム
【外気熱利用・抑制システム】
外気冷房システム
外気取入れ量制御システム（CO2制御）
フリークーリングシステム
ナイトパージシステム
【流量可変システム】
ＶＡＶ空調システム
最適送水温度制御システム（VWT）
流量可変制御システム（VWV）
大温度差システム
運転台数制御システム
【特殊空調システム】
輻射冷暖房システム
潜熱顕熱分離空調システム
タスク＆アンビエント空調システム
床吹出し空調システム
ダクトレス空調システム
【その他空調システム】
気化式冷却器
氷蓄熱システム</t>
    <rPh sb="13" eb="15">
      <t>ネツゲン</t>
    </rPh>
    <rPh sb="38" eb="40">
      <t>ヨクセイ</t>
    </rPh>
    <rPh sb="71" eb="73">
      <t>セイギョ</t>
    </rPh>
    <rPh sb="139" eb="141">
      <t>リュウリョウ</t>
    </rPh>
    <rPh sb="141" eb="143">
      <t>カヘン</t>
    </rPh>
    <rPh sb="143" eb="145">
      <t>セイギョ</t>
    </rPh>
    <rPh sb="199" eb="201">
      <t>ケンネツ</t>
    </rPh>
    <phoneticPr fontId="1"/>
  </si>
  <si>
    <t>台数制御
連動制御（対象を記入：温度、CO2、CO、臭気、燃焼機器、ガス使用量など）</t>
    <rPh sb="5" eb="7">
      <t>レンドウ</t>
    </rPh>
    <rPh sb="10" eb="12">
      <t>タイショウ</t>
    </rPh>
    <rPh sb="13" eb="15">
      <t>キニュウ</t>
    </rPh>
    <rPh sb="16" eb="18">
      <t>オンド</t>
    </rPh>
    <rPh sb="26" eb="28">
      <t>シュウキ</t>
    </rPh>
    <rPh sb="29" eb="31">
      <t>ネンショウ</t>
    </rPh>
    <rPh sb="31" eb="33">
      <t>キキ</t>
    </rPh>
    <rPh sb="36" eb="39">
      <t>シヨウリョウ</t>
    </rPh>
    <phoneticPr fontId="1"/>
  </si>
  <si>
    <t>ＺＥＢリーディング・オーナー　導入実績 ②</t>
    <rPh sb="15" eb="17">
      <t>ドウニュウ</t>
    </rPh>
    <rPh sb="17" eb="19">
      <t>ジッセキ</t>
    </rPh>
    <phoneticPr fontId="1"/>
  </si>
  <si>
    <t>ＺＥＢリーディング・オーナー　導入実績 ③</t>
    <rPh sb="15" eb="17">
      <t>ドウニュウ</t>
    </rPh>
    <rPh sb="17" eb="19">
      <t>ジッセキ</t>
    </rPh>
    <phoneticPr fontId="1"/>
  </si>
  <si>
    <t>フリガナ</t>
    <phoneticPr fontId="1"/>
  </si>
  <si>
    <t>平成２９年度 省エネルギー投資促進に向けた支援補助金
（省エネルギー投資促進支援補助事業のうち住宅・ビルの革新的省エネルギー技術導入促進事業）
（ネット・ゼロ・エネルギー・ビル実証事業）
ＺＥＢリーディング・オーナー登録に係わる誓約書</t>
    <rPh sb="28" eb="29">
      <t>ショウ</t>
    </rPh>
    <rPh sb="34" eb="36">
      <t>トウシ</t>
    </rPh>
    <rPh sb="36" eb="38">
      <t>ソクシン</t>
    </rPh>
    <rPh sb="38" eb="40">
      <t>シエン</t>
    </rPh>
    <rPh sb="40" eb="42">
      <t>ホジョ</t>
    </rPh>
    <rPh sb="42" eb="44">
      <t>ジギョウ</t>
    </rPh>
    <rPh sb="47" eb="49">
      <t>ジュウタク</t>
    </rPh>
    <rPh sb="53" eb="56">
      <t>カクシンテキ</t>
    </rPh>
    <rPh sb="56" eb="57">
      <t>ショウ</t>
    </rPh>
    <rPh sb="62" eb="64">
      <t>ギジュツ</t>
    </rPh>
    <rPh sb="64" eb="66">
      <t>ドウニュウ</t>
    </rPh>
    <rPh sb="66" eb="68">
      <t>ソクシン</t>
    </rPh>
    <rPh sb="68" eb="70">
      <t>ジギョウ</t>
    </rPh>
    <rPh sb="108" eb="110">
      <t>トウロク</t>
    </rPh>
    <rPh sb="111" eb="112">
      <t>カカワ</t>
    </rPh>
    <rPh sb="114" eb="117">
      <t>セイヤクショ</t>
    </rPh>
    <phoneticPr fontId="4"/>
  </si>
  <si>
    <t>　私は、ＺＥＢリーディング・オーナー登録の申請を一般社団法人環境共創イニシアチブ（以下「ＳＩＩ」という。）に提出するに当たって、以下の要件について誓約いたします。この誓約が虚偽であり、又はこの誓約に反したことにより、当方が不利益を被ることとなっても、一切異議は申し立てません。</t>
    <rPh sb="18" eb="20">
      <t>トウロク</t>
    </rPh>
    <rPh sb="21" eb="23">
      <t>シンセイ</t>
    </rPh>
    <rPh sb="24" eb="26">
      <t>イッパン</t>
    </rPh>
    <rPh sb="26" eb="28">
      <t>シャダン</t>
    </rPh>
    <rPh sb="28" eb="30">
      <t>ホウジン</t>
    </rPh>
    <rPh sb="30" eb="40">
      <t>カ</t>
    </rPh>
    <rPh sb="41" eb="43">
      <t>イカ</t>
    </rPh>
    <rPh sb="54" eb="56">
      <t>テイシュツ</t>
    </rPh>
    <rPh sb="64" eb="66">
      <t>イカ</t>
    </rPh>
    <rPh sb="67" eb="69">
      <t>ヨウケン</t>
    </rPh>
    <rPh sb="73" eb="75">
      <t>セイヤク</t>
    </rPh>
    <rPh sb="125" eb="127">
      <t>イッサイ</t>
    </rPh>
    <phoneticPr fontId="4"/>
  </si>
  <si>
    <t>以上の誓約事項の内容に同意し、申請内容に間違いがないことを確認した上で署名・押印します。</t>
    <rPh sb="0" eb="2">
      <t>イジョウ</t>
    </rPh>
    <rPh sb="3" eb="5">
      <t>セイヤク</t>
    </rPh>
    <rPh sb="38" eb="40">
      <t>オウイン</t>
    </rPh>
    <phoneticPr fontId="4"/>
  </si>
  <si>
    <t>定型様式２</t>
    <rPh sb="0" eb="2">
      <t>テイケイ</t>
    </rPh>
    <rPh sb="2" eb="4">
      <t>ヨウシキ</t>
    </rPh>
    <phoneticPr fontId="1"/>
  </si>
  <si>
    <t>新築/
既存建築物</t>
    <rPh sb="0" eb="2">
      <t>シンチク</t>
    </rPh>
    <rPh sb="4" eb="6">
      <t>キゾン</t>
    </rPh>
    <rPh sb="6" eb="9">
      <t>ケンチクブツ</t>
    </rPh>
    <phoneticPr fontId="1"/>
  </si>
  <si>
    <t>◆以下の記入例リストから該当する技術仕様の文言を原則変えずにコピー＆ペースト
◆リストにない技術仕様や表現がある場合は自由入力
◆技術仕様１つにつき（/「半角スラッシュ」）で区切る
◆このシートは印刷不要</t>
    <rPh sb="1" eb="3">
      <t>イカ</t>
    </rPh>
    <rPh sb="4" eb="6">
      <t>キニュウ</t>
    </rPh>
    <rPh sb="6" eb="7">
      <t>レイ</t>
    </rPh>
    <rPh sb="12" eb="14">
      <t>ガイトウ</t>
    </rPh>
    <rPh sb="16" eb="18">
      <t>ギジュツ</t>
    </rPh>
    <rPh sb="18" eb="20">
      <t>シヨウ</t>
    </rPh>
    <rPh sb="21" eb="23">
      <t>モンゴン</t>
    </rPh>
    <rPh sb="24" eb="26">
      <t>ゲンソク</t>
    </rPh>
    <rPh sb="26" eb="27">
      <t>カ</t>
    </rPh>
    <rPh sb="46" eb="48">
      <t>ギジュツ</t>
    </rPh>
    <rPh sb="48" eb="50">
      <t>シヨウ</t>
    </rPh>
    <rPh sb="51" eb="53">
      <t>ヒョウゲン</t>
    </rPh>
    <rPh sb="56" eb="58">
      <t>バアイ</t>
    </rPh>
    <rPh sb="59" eb="61">
      <t>ジユウ</t>
    </rPh>
    <rPh sb="61" eb="63">
      <t>ニュウリョク</t>
    </rPh>
    <rPh sb="77" eb="79">
      <t>ハンカク</t>
    </rPh>
    <rPh sb="87" eb="89">
      <t>クギ</t>
    </rPh>
    <rPh sb="98" eb="100">
      <t>インサツ</t>
    </rPh>
    <rPh sb="100" eb="102">
      <t>フヨウ</t>
    </rPh>
    <phoneticPr fontId="1"/>
  </si>
  <si>
    <t>設備省エネルギー技術
（アクティブ）</t>
    <phoneticPr fontId="1"/>
  </si>
  <si>
    <t>ロックウール断熱材
グラスウール断熱材
セルローズファイバー断熱材
ポリスチレンフォーム断熱材
ウレタンフォーム断熱材
フェノールフォーム断熱材</t>
    <phoneticPr fontId="1"/>
  </si>
  <si>
    <t>システム</t>
    <phoneticPr fontId="1"/>
  </si>
  <si>
    <t>【高性能窓ガラス】
Ｌｏｗ－Ｅ複層ガラス（空気層）
Ｌｏｗ－Ｅ複層ガラス（Ａｒ層）
Ｌｏｗ－Ｅ複層ガラス（真空層）
【高性能窓サッシ】
樹脂製
樹脂＋アルミ複合製</t>
    <phoneticPr fontId="1"/>
  </si>
  <si>
    <t>ヒートポンプ給湯機
潜熱回収型給湯機
バイオマスボイラ</t>
    <phoneticPr fontId="1"/>
  </si>
  <si>
    <t>システム</t>
    <phoneticPr fontId="1"/>
  </si>
  <si>
    <t>日射
遮蔽</t>
    <phoneticPr fontId="1"/>
  </si>
  <si>
    <t>ＶＶＶＦ制御（電力回生あり、ギアレス）
ＶＶＶＦ制御（電力回生あり）
ＶＶＶＦ制御（電力回生なし、ギアレス）
ＶＶＶＦ制御（電力回生なし）
交流帰還制御
群管理制御</t>
    <phoneticPr fontId="1"/>
  </si>
  <si>
    <t>コージェネ</t>
    <phoneticPr fontId="1"/>
  </si>
  <si>
    <t xml:space="preserve">ガスタービン
ガスエンジン
ディーゼルエンジン
コンバインドサイクル機関
燃料電池
</t>
    <phoneticPr fontId="1"/>
  </si>
  <si>
    <t>設備省エネルギー技術
（アクティブ）</t>
    <phoneticPr fontId="1"/>
  </si>
  <si>
    <t>太陽光発電
風力発電
水力発電
バイオマス発電
地熱発電
太陽熱利用
井水熱利用
河川水熱利用
温泉熱利用
地熱利用</t>
    <phoneticPr fontId="1"/>
  </si>
  <si>
    <t>鉛蓄電池
ＮＡＳ蓄電池
ニッケル・水素蓄電池
リチウムイオン蓄電池
新トップランナー変圧器</t>
    <phoneticPr fontId="1"/>
  </si>
  <si>
    <t>太陽光発電用
風力発電用
水力発電用
バイオマス発電用
地熱発電用</t>
    <phoneticPr fontId="1"/>
  </si>
  <si>
    <t>BEMS</t>
    <phoneticPr fontId="1"/>
  </si>
  <si>
    <t xml:space="preserve">設備間統合制御システム        
設備と利用者間統合制御システム        
負荷コントロール        
建物間統合制御システム        
チューニングなど運用時への展開        </t>
    <phoneticPr fontId="1"/>
  </si>
  <si>
    <t>DCファン
インバータファン</t>
    <phoneticPr fontId="1"/>
  </si>
  <si>
    <t>no image</t>
    <phoneticPr fontId="1"/>
  </si>
  <si>
    <r>
      <t>m</t>
    </r>
    <r>
      <rPr>
        <vertAlign val="superscript"/>
        <sz val="8"/>
        <rFont val="Meiryo UI"/>
        <family val="3"/>
        <charset val="128"/>
      </rPr>
      <t>2</t>
    </r>
    <phoneticPr fontId="1"/>
  </si>
  <si>
    <t>ZEBランク</t>
    <phoneticPr fontId="1"/>
  </si>
  <si>
    <t>　　　BELS</t>
    <phoneticPr fontId="1"/>
  </si>
  <si>
    <t>　　　CASBEE</t>
    <phoneticPr fontId="1"/>
  </si>
  <si>
    <t>BELS</t>
    <phoneticPr fontId="1"/>
  </si>
  <si>
    <t>CASBEE</t>
    <phoneticPr fontId="1"/>
  </si>
  <si>
    <t>LEED</t>
    <phoneticPr fontId="1"/>
  </si>
  <si>
    <t>ISO</t>
    <phoneticPr fontId="1"/>
  </si>
  <si>
    <t>　　　LEED</t>
    <phoneticPr fontId="1"/>
  </si>
  <si>
    <t>　　　ISO50001</t>
    <phoneticPr fontId="1"/>
  </si>
  <si>
    <t>創エネ含む</t>
    <phoneticPr fontId="1"/>
  </si>
  <si>
    <t>％</t>
    <phoneticPr fontId="1"/>
  </si>
  <si>
    <t>設備省エネルギー技術
（アクティブ）</t>
    <phoneticPr fontId="1"/>
  </si>
  <si>
    <t>BPI/BEI</t>
    <phoneticPr fontId="1"/>
  </si>
  <si>
    <t>システム</t>
    <phoneticPr fontId="1"/>
  </si>
  <si>
    <t>PAL*</t>
    <phoneticPr fontId="1"/>
  </si>
  <si>
    <t>コージェネ</t>
    <phoneticPr fontId="1"/>
  </si>
  <si>
    <t>システム</t>
    <phoneticPr fontId="1"/>
  </si>
  <si>
    <t>設備省エネルギー技術
（アクティブ）</t>
    <phoneticPr fontId="1"/>
  </si>
  <si>
    <t>コージェネ</t>
    <phoneticPr fontId="1"/>
  </si>
  <si>
    <t>-</t>
    <phoneticPr fontId="1"/>
  </si>
  <si>
    <t>-</t>
    <phoneticPr fontId="1"/>
  </si>
  <si>
    <t>システム</t>
    <phoneticPr fontId="1"/>
  </si>
  <si>
    <t>BEMS</t>
    <phoneticPr fontId="1"/>
  </si>
  <si>
    <r>
      <t>m</t>
    </r>
    <r>
      <rPr>
        <vertAlign val="superscript"/>
        <sz val="8"/>
        <rFont val="Meiryo UI"/>
        <family val="3"/>
        <charset val="128"/>
      </rPr>
      <t>2</t>
    </r>
    <phoneticPr fontId="1"/>
  </si>
  <si>
    <t>　　　BELS</t>
    <phoneticPr fontId="1"/>
  </si>
  <si>
    <t>　　　CASBEE</t>
    <phoneticPr fontId="1"/>
  </si>
  <si>
    <t>BELS</t>
    <phoneticPr fontId="1"/>
  </si>
  <si>
    <t>CASBEE</t>
    <phoneticPr fontId="1"/>
  </si>
  <si>
    <t>LEED</t>
    <phoneticPr fontId="1"/>
  </si>
  <si>
    <t>ISO</t>
    <phoneticPr fontId="1"/>
  </si>
  <si>
    <t>　　　LEED</t>
    <phoneticPr fontId="1"/>
  </si>
  <si>
    <t>　　　ISO50001</t>
    <phoneticPr fontId="1"/>
  </si>
  <si>
    <t>創エネ含む</t>
    <phoneticPr fontId="1"/>
  </si>
  <si>
    <t>％</t>
    <phoneticPr fontId="1"/>
  </si>
  <si>
    <t>創エネ含む</t>
    <phoneticPr fontId="1"/>
  </si>
  <si>
    <t>ＺＥＢリーディング・オーナー　導入実績 ④</t>
    <rPh sb="15" eb="17">
      <t>ドウニュウ</t>
    </rPh>
    <rPh sb="17" eb="19">
      <t>ジッセキ</t>
    </rPh>
    <phoneticPr fontId="1"/>
  </si>
  <si>
    <t>％</t>
    <phoneticPr fontId="1"/>
  </si>
  <si>
    <t>創エネ含む</t>
    <phoneticPr fontId="1"/>
  </si>
  <si>
    <t>システム</t>
    <phoneticPr fontId="1"/>
  </si>
  <si>
    <t>設備省エネルギー技術
（アクティブ）</t>
    <phoneticPr fontId="1"/>
  </si>
  <si>
    <t>コージェネ</t>
    <phoneticPr fontId="1"/>
  </si>
  <si>
    <t>-</t>
    <phoneticPr fontId="1"/>
  </si>
  <si>
    <t>ＺＥＢリーディング・オーナー　導入実績 ⑤</t>
    <rPh sb="15" eb="17">
      <t>ドウニュウ</t>
    </rPh>
    <rPh sb="17" eb="19">
      <t>ジッセキ</t>
    </rPh>
    <phoneticPr fontId="1"/>
  </si>
  <si>
    <t>％</t>
    <phoneticPr fontId="1"/>
  </si>
  <si>
    <t>創エネ含む</t>
    <phoneticPr fontId="1"/>
  </si>
  <si>
    <t>ＺＥＢリーディング・オーナー　導入実績 ⑥</t>
    <rPh sb="15" eb="17">
      <t>ドウニュウ</t>
    </rPh>
    <rPh sb="17" eb="19">
      <t>ジッセキ</t>
    </rPh>
    <phoneticPr fontId="1"/>
  </si>
  <si>
    <t>％</t>
    <phoneticPr fontId="1"/>
  </si>
  <si>
    <t>創エネ含む</t>
    <phoneticPr fontId="1"/>
  </si>
  <si>
    <t>システム</t>
    <phoneticPr fontId="1"/>
  </si>
  <si>
    <t>設備省エネルギー技術
（アクティブ）</t>
    <phoneticPr fontId="1"/>
  </si>
  <si>
    <t>コージェネ</t>
    <phoneticPr fontId="1"/>
  </si>
  <si>
    <t>-</t>
    <phoneticPr fontId="1"/>
  </si>
  <si>
    <t>ＺＥＢリーディング・オーナー　導入実績 ⑦</t>
    <rPh sb="15" eb="17">
      <t>ドウニュウ</t>
    </rPh>
    <rPh sb="17" eb="19">
      <t>ジッセキ</t>
    </rPh>
    <phoneticPr fontId="1"/>
  </si>
  <si>
    <t>システム</t>
    <phoneticPr fontId="1"/>
  </si>
  <si>
    <t>設備省エネルギー技術
（アクティブ）</t>
    <phoneticPr fontId="1"/>
  </si>
  <si>
    <t>コージェネ</t>
    <phoneticPr fontId="1"/>
  </si>
  <si>
    <t>-</t>
    <phoneticPr fontId="1"/>
  </si>
  <si>
    <t>ＺＥＢリーディング・オーナー　導入実績 ⑧</t>
    <rPh sb="15" eb="17">
      <t>ドウニュウ</t>
    </rPh>
    <rPh sb="17" eb="19">
      <t>ジッセキ</t>
    </rPh>
    <phoneticPr fontId="1"/>
  </si>
  <si>
    <t>ＺＥＢリーディング・オーナー　導入実績 ⑨</t>
    <rPh sb="15" eb="17">
      <t>ドウニュウ</t>
    </rPh>
    <rPh sb="17" eb="19">
      <t>ジッセキ</t>
    </rPh>
    <phoneticPr fontId="1"/>
  </si>
  <si>
    <t>ＺＥＢリーディング・オーナー　導入実績 ⑩</t>
    <rPh sb="15" eb="17">
      <t>ドウニュウ</t>
    </rPh>
    <rPh sb="17" eb="19">
      <t>ジッセキ</t>
    </rPh>
    <phoneticPr fontId="1"/>
  </si>
  <si>
    <t>ＺＥＢリーディング・オーナー　導入実績 ⑪</t>
    <rPh sb="15" eb="17">
      <t>ドウニュウ</t>
    </rPh>
    <rPh sb="17" eb="19">
      <t>ジッセキ</t>
    </rPh>
    <phoneticPr fontId="1"/>
  </si>
  <si>
    <t>ＺＥＢリーディング・オーナー　導入実績 ⑫</t>
    <rPh sb="15" eb="17">
      <t>ドウニュウ</t>
    </rPh>
    <rPh sb="17" eb="19">
      <t>ジッセキ</t>
    </rPh>
    <phoneticPr fontId="1"/>
  </si>
  <si>
    <t>ＺＥＢリーディング・オーナー　導入実績 ⑬</t>
    <rPh sb="15" eb="17">
      <t>ドウニュウ</t>
    </rPh>
    <rPh sb="17" eb="19">
      <t>ジッセキ</t>
    </rPh>
    <phoneticPr fontId="1"/>
  </si>
  <si>
    <t>ＺＥＢリーディング・オーナー　導入実績 ⑭</t>
    <rPh sb="15" eb="17">
      <t>ドウニュウ</t>
    </rPh>
    <rPh sb="17" eb="19">
      <t>ジッセキ</t>
    </rPh>
    <phoneticPr fontId="1"/>
  </si>
  <si>
    <t>ＺＥＢリーディング・オーナー　導入実績 ⑮</t>
    <rPh sb="15" eb="17">
      <t>ドウニュウ</t>
    </rPh>
    <rPh sb="17" eb="19">
      <t>ジッセキ</t>
    </rPh>
    <phoneticPr fontId="1"/>
  </si>
  <si>
    <t>ＺＥＢリーディング・オーナー　導入計画 ①</t>
    <rPh sb="15" eb="17">
      <t>ドウニュウ</t>
    </rPh>
    <rPh sb="17" eb="19">
      <t>ケイカク</t>
    </rPh>
    <phoneticPr fontId="1"/>
  </si>
  <si>
    <t>既存建築物</t>
    <rPh sb="0" eb="2">
      <t>キソン</t>
    </rPh>
    <rPh sb="2" eb="5">
      <t>ケンチクブツ</t>
    </rPh>
    <phoneticPr fontId="1"/>
  </si>
  <si>
    <t>新/既</t>
    <rPh sb="0" eb="1">
      <t>シン</t>
    </rPh>
    <rPh sb="2" eb="3">
      <t>スデ</t>
    </rPh>
    <phoneticPr fontId="1"/>
  </si>
  <si>
    <t>-</t>
    <phoneticPr fontId="1"/>
  </si>
  <si>
    <t>〒</t>
    <phoneticPr fontId="1"/>
  </si>
  <si>
    <t>新/既</t>
    <rPh sb="0" eb="1">
      <t>シン</t>
    </rPh>
    <rPh sb="2" eb="3">
      <t>キ</t>
    </rPh>
    <phoneticPr fontId="1"/>
  </si>
  <si>
    <t>定型様式２</t>
    <phoneticPr fontId="1"/>
  </si>
  <si>
    <t>Nearly ＺＥＢ</t>
    <phoneticPr fontId="1"/>
  </si>
  <si>
    <t>--選択--</t>
  </si>
  <si>
    <t>『ＺＥＢ』</t>
    <phoneticPr fontId="1"/>
  </si>
  <si>
    <t>ＺＥＢ Ready</t>
    <phoneticPr fontId="1"/>
  </si>
  <si>
    <t xml:space="preserve">ＬＥＤ照明器具
有機ＥＬ照明器具
高輝度誘導灯
</t>
    <phoneticPr fontId="1"/>
  </si>
  <si>
    <t xml:space="preserve">ロックウール断熱材
グラスウール断熱材
ポリスチレンフォーム断熱材
ウレタンフォーム断熱材
</t>
    <phoneticPr fontId="1"/>
  </si>
  <si>
    <t>ＺＥＢリーディング・オーナー登録票</t>
    <phoneticPr fontId="1"/>
  </si>
  <si>
    <t>　ＺＥＢへの取組み目標（2030年中長期計画）</t>
    <rPh sb="17" eb="18">
      <t>ナカ</t>
    </rPh>
    <phoneticPr fontId="1"/>
  </si>
  <si>
    <t>ＺＥＢランク</t>
    <phoneticPr fontId="1"/>
  </si>
  <si>
    <t>　　　BELS</t>
    <phoneticPr fontId="1"/>
  </si>
  <si>
    <t>基本情報</t>
    <rPh sb="0" eb="2">
      <t>キホン</t>
    </rPh>
    <rPh sb="2" eb="4">
      <t>ジョウホウ</t>
    </rPh>
    <phoneticPr fontId="1"/>
  </si>
  <si>
    <t>ＺＥＢリーディング・オーナー登録申請書</t>
    <phoneticPr fontId="1"/>
  </si>
  <si>
    <t>ＺＥＢリーディング・オーナー登録表</t>
    <rPh sb="14" eb="16">
      <t>トウロク</t>
    </rPh>
    <rPh sb="16" eb="17">
      <t>ヒョウ</t>
    </rPh>
    <phoneticPr fontId="1"/>
  </si>
  <si>
    <t>カガミ</t>
    <phoneticPr fontId="1"/>
  </si>
  <si>
    <t>1. ＺＥＢリーディング・オーナー情報</t>
    <phoneticPr fontId="1"/>
  </si>
  <si>
    <t>2.申請担当者情報</t>
    <rPh sb="2" eb="4">
      <t>シンセイ</t>
    </rPh>
    <rPh sb="4" eb="7">
      <t>タントウシャ</t>
    </rPh>
    <rPh sb="7" eb="9">
      <t>ジョウホウ</t>
    </rPh>
    <phoneticPr fontId="1"/>
  </si>
  <si>
    <t>オーナー情報</t>
    <rPh sb="4" eb="6">
      <t>ジョウホウ</t>
    </rPh>
    <phoneticPr fontId="1"/>
  </si>
  <si>
    <t>ＺＥＢへの
取組目標</t>
    <rPh sb="6" eb="8">
      <t>トリクミ</t>
    </rPh>
    <rPh sb="8" eb="10">
      <t>モクヒョウ</t>
    </rPh>
    <phoneticPr fontId="1"/>
  </si>
  <si>
    <t>導入実績</t>
    <rPh sb="0" eb="2">
      <t>ドウニュウ</t>
    </rPh>
    <rPh sb="2" eb="4">
      <t>ジッセキ</t>
    </rPh>
    <phoneticPr fontId="1"/>
  </si>
  <si>
    <t>導入計画</t>
    <rPh sb="0" eb="2">
      <t>ドウニュウ</t>
    </rPh>
    <rPh sb="2" eb="4">
      <t>ケイカク</t>
    </rPh>
    <phoneticPr fontId="1"/>
  </si>
  <si>
    <t>受付日</t>
    <rPh sb="0" eb="3">
      <t>ウケツケビ</t>
    </rPh>
    <phoneticPr fontId="1"/>
  </si>
  <si>
    <t>受付番号</t>
    <rPh sb="0" eb="2">
      <t>ウケツケ</t>
    </rPh>
    <rPh sb="2" eb="4">
      <t>バンゴウ</t>
    </rPh>
    <phoneticPr fontId="1"/>
  </si>
  <si>
    <t>登録番号</t>
    <rPh sb="0" eb="2">
      <t>トウロク</t>
    </rPh>
    <rPh sb="2" eb="4">
      <t>バンゴウ</t>
    </rPh>
    <phoneticPr fontId="1"/>
  </si>
  <si>
    <t>記入日</t>
    <rPh sb="0" eb="2">
      <t>キニュウ</t>
    </rPh>
    <rPh sb="2" eb="3">
      <t>ビ</t>
    </rPh>
    <phoneticPr fontId="1"/>
  </si>
  <si>
    <t>登録申請者</t>
    <rPh sb="0" eb="2">
      <t>トウロク</t>
    </rPh>
    <rPh sb="2" eb="4">
      <t>シンセイ</t>
    </rPh>
    <rPh sb="4" eb="5">
      <t>シャ</t>
    </rPh>
    <phoneticPr fontId="1"/>
  </si>
  <si>
    <t>申請者名</t>
    <rPh sb="0" eb="2">
      <t>シンセイ</t>
    </rPh>
    <rPh sb="2" eb="3">
      <t>シャ</t>
    </rPh>
    <rPh sb="3" eb="4">
      <t>メイ</t>
    </rPh>
    <phoneticPr fontId="1"/>
  </si>
  <si>
    <t>法人番号</t>
    <rPh sb="0" eb="2">
      <t>ホウジン</t>
    </rPh>
    <rPh sb="2" eb="4">
      <t>バンゴウ</t>
    </rPh>
    <phoneticPr fontId="1"/>
  </si>
  <si>
    <t>代表者役職</t>
    <rPh sb="0" eb="3">
      <t>ダイヒョウシャ</t>
    </rPh>
    <rPh sb="3" eb="5">
      <t>ヤクショク</t>
    </rPh>
    <phoneticPr fontId="1"/>
  </si>
  <si>
    <t>代表者</t>
    <rPh sb="0" eb="3">
      <t>ダイヒョウシャ</t>
    </rPh>
    <phoneticPr fontId="1"/>
  </si>
  <si>
    <t>住所</t>
    <rPh sb="0" eb="2">
      <t>ジュウショ</t>
    </rPh>
    <phoneticPr fontId="1"/>
  </si>
  <si>
    <t>所属部署</t>
    <rPh sb="0" eb="2">
      <t>ショゾク</t>
    </rPh>
    <rPh sb="2" eb="4">
      <t>ブショ</t>
    </rPh>
    <phoneticPr fontId="1"/>
  </si>
  <si>
    <t>担当者役職</t>
    <rPh sb="0" eb="2">
      <t>タントウ</t>
    </rPh>
    <rPh sb="2" eb="3">
      <t>シャ</t>
    </rPh>
    <rPh sb="3" eb="5">
      <t>ヤクショク</t>
    </rPh>
    <phoneticPr fontId="1"/>
  </si>
  <si>
    <t>担当者名</t>
    <rPh sb="0" eb="3">
      <t>タントウシャ</t>
    </rPh>
    <rPh sb="3" eb="4">
      <t>メイ</t>
    </rPh>
    <phoneticPr fontId="1"/>
  </si>
  <si>
    <t>電話番号</t>
    <rPh sb="0" eb="2">
      <t>デンワ</t>
    </rPh>
    <rPh sb="2" eb="4">
      <t>バンゴウ</t>
    </rPh>
    <phoneticPr fontId="1"/>
  </si>
  <si>
    <t>ＦＡＸ番号</t>
    <rPh sb="3" eb="5">
      <t>バンゴウ</t>
    </rPh>
    <phoneticPr fontId="1"/>
  </si>
  <si>
    <t>ＥＭＡＩＬ</t>
    <phoneticPr fontId="1"/>
  </si>
  <si>
    <t>ＨＰ
ＵＲＬ</t>
    <phoneticPr fontId="1"/>
  </si>
  <si>
    <t>建築物
の名称</t>
    <rPh sb="0" eb="3">
      <t>ケンチクブツ</t>
    </rPh>
    <rPh sb="5" eb="7">
      <t>メイショウ</t>
    </rPh>
    <phoneticPr fontId="1"/>
  </si>
  <si>
    <t>新築/既築</t>
    <rPh sb="0" eb="2">
      <t>シンチク</t>
    </rPh>
    <rPh sb="3" eb="4">
      <t>キ</t>
    </rPh>
    <rPh sb="4" eb="5">
      <t>チク</t>
    </rPh>
    <phoneticPr fontId="1"/>
  </si>
  <si>
    <t>ＺＥＢランク</t>
    <phoneticPr fontId="1"/>
  </si>
  <si>
    <t>郵便番号</t>
    <rPh sb="0" eb="4">
      <t>ユウビンバンゴウ</t>
    </rPh>
    <phoneticPr fontId="1"/>
  </si>
  <si>
    <t>所在地</t>
    <rPh sb="0" eb="3">
      <t>ショザイチ</t>
    </rPh>
    <phoneticPr fontId="1"/>
  </si>
  <si>
    <t>法人名</t>
    <rPh sb="0" eb="2">
      <t>ホウジン</t>
    </rPh>
    <rPh sb="2" eb="3">
      <t>メイ</t>
    </rPh>
    <phoneticPr fontId="1"/>
  </si>
  <si>
    <t>代表者名等</t>
    <rPh sb="0" eb="3">
      <t>ダイヒョウシャ</t>
    </rPh>
    <rPh sb="3" eb="4">
      <t>メイ</t>
    </rPh>
    <rPh sb="4" eb="5">
      <t>トウ</t>
    </rPh>
    <phoneticPr fontId="1"/>
  </si>
  <si>
    <t>漢字</t>
    <rPh sb="0" eb="2">
      <t>カンジ</t>
    </rPh>
    <phoneticPr fontId="1"/>
  </si>
  <si>
    <t>ふりがな</t>
    <phoneticPr fontId="1"/>
  </si>
  <si>
    <t>漢字
氏</t>
    <rPh sb="0" eb="2">
      <t>カンジ</t>
    </rPh>
    <rPh sb="3" eb="4">
      <t>シ</t>
    </rPh>
    <phoneticPr fontId="1"/>
  </si>
  <si>
    <t>漢字
名</t>
    <rPh sb="0" eb="2">
      <t>カンジ</t>
    </rPh>
    <rPh sb="3" eb="4">
      <t>ミョウ</t>
    </rPh>
    <phoneticPr fontId="1"/>
  </si>
  <si>
    <t>ふりがな
氏</t>
    <rPh sb="5" eb="6">
      <t>シ</t>
    </rPh>
    <phoneticPr fontId="1"/>
  </si>
  <si>
    <t>ふりがな
名</t>
    <rPh sb="5" eb="6">
      <t>ミョウ</t>
    </rPh>
    <phoneticPr fontId="1"/>
  </si>
  <si>
    <t>市区町村</t>
    <rPh sb="0" eb="2">
      <t>シク</t>
    </rPh>
    <rPh sb="2" eb="4">
      <t>チョウソン</t>
    </rPh>
    <phoneticPr fontId="1"/>
  </si>
  <si>
    <t>番地建物名等</t>
    <rPh sb="0" eb="2">
      <t>バンチ</t>
    </rPh>
    <rPh sb="2" eb="4">
      <t>タテモノ</t>
    </rPh>
    <rPh sb="4" eb="5">
      <t>メイ</t>
    </rPh>
    <rPh sb="5" eb="6">
      <t>トウ</t>
    </rPh>
    <phoneticPr fontId="1"/>
  </si>
  <si>
    <t>創エネ
含まず</t>
    <rPh sb="0" eb="1">
      <t>ソウ</t>
    </rPh>
    <rPh sb="4" eb="5">
      <t>フク</t>
    </rPh>
    <phoneticPr fontId="1"/>
  </si>
  <si>
    <t>創エネ
含む</t>
    <rPh sb="0" eb="1">
      <t>ソウ</t>
    </rPh>
    <rPh sb="4" eb="5">
      <t>フク</t>
    </rPh>
    <phoneticPr fontId="1"/>
  </si>
  <si>
    <t>学術・開発研究機関</t>
    <rPh sb="0" eb="2">
      <t>ガクジュツ</t>
    </rPh>
    <rPh sb="3" eb="5">
      <t>カイハツ</t>
    </rPh>
    <rPh sb="5" eb="7">
      <t>ケンキュウ</t>
    </rPh>
    <rPh sb="7" eb="9">
      <t>キカン</t>
    </rPh>
    <phoneticPr fontId="1"/>
  </si>
  <si>
    <t>広告業</t>
    <rPh sb="0" eb="2">
      <t>コウコク</t>
    </rPh>
    <rPh sb="2" eb="3">
      <t>ギョウ</t>
    </rPh>
    <phoneticPr fontId="1"/>
  </si>
  <si>
    <t>http://</t>
    <phoneticPr fontId="1"/>
  </si>
  <si>
    <t>←「導入実績」シートから自動反映されます。</t>
    <rPh sb="2" eb="4">
      <t>ドウニュウ</t>
    </rPh>
    <rPh sb="4" eb="6">
      <t>ジッセキ</t>
    </rPh>
    <rPh sb="12" eb="14">
      <t>ジドウ</t>
    </rPh>
    <rPh sb="14" eb="16">
      <t>ハンエイ</t>
    </rPh>
    <phoneticPr fontId="1"/>
  </si>
  <si>
    <t>←「導入計画」シートから自動反映されます。</t>
    <phoneticPr fontId="1"/>
  </si>
  <si>
    <t>←「導入実績」シートから自動反映されます。</t>
    <phoneticPr fontId="1"/>
  </si>
  <si>
    <t>←「ＺＥＢリーディング・オーナー登録申請書」シートから自動反映されます。</t>
    <rPh sb="16" eb="18">
      <t>トウロク</t>
    </rPh>
    <rPh sb="18" eb="21">
      <t>シンセイショ</t>
    </rPh>
    <rPh sb="27" eb="29">
      <t>ジドウ</t>
    </rPh>
    <rPh sb="29" eb="31">
      <t>ハンエイ</t>
    </rPh>
    <phoneticPr fontId="1"/>
  </si>
  <si>
    <t>学校等</t>
    <phoneticPr fontId="1"/>
  </si>
  <si>
    <t>物販店舗等</t>
    <rPh sb="0" eb="2">
      <t>ブッパン</t>
    </rPh>
    <rPh sb="2" eb="4">
      <t>テンポ</t>
    </rPh>
    <rPh sb="4" eb="5">
      <t>トウ</t>
    </rPh>
    <phoneticPr fontId="1"/>
  </si>
  <si>
    <t>飲食店等</t>
    <rPh sb="0" eb="2">
      <t>インショク</t>
    </rPh>
    <rPh sb="2" eb="3">
      <t>テン</t>
    </rPh>
    <rPh sb="3" eb="4">
      <t>トウ</t>
    </rPh>
    <phoneticPr fontId="1"/>
  </si>
  <si>
    <t>工場等</t>
    <rPh sb="0" eb="2">
      <t>コウジョウ</t>
    </rPh>
    <rPh sb="2" eb="3">
      <t>トウ</t>
    </rPh>
    <phoneticPr fontId="1"/>
  </si>
  <si>
    <t>旅館等</t>
    <rPh sb="0" eb="2">
      <t>リョカン</t>
    </rPh>
    <rPh sb="2" eb="3">
      <t>トウ</t>
    </rPh>
    <phoneticPr fontId="1"/>
  </si>
  <si>
    <t>診療所等</t>
    <rPh sb="0" eb="3">
      <t>シンリョウジョ</t>
    </rPh>
    <rPh sb="3" eb="4">
      <t>トウ</t>
    </rPh>
    <phoneticPr fontId="1"/>
  </si>
  <si>
    <t>幼稚園等</t>
    <rPh sb="0" eb="3">
      <t>ヨウチエン</t>
    </rPh>
    <rPh sb="3" eb="4">
      <t>トウ</t>
    </rPh>
    <phoneticPr fontId="1"/>
  </si>
  <si>
    <t>大学等</t>
    <rPh sb="0" eb="2">
      <t>ダイガク</t>
    </rPh>
    <rPh sb="2" eb="3">
      <t>トウ</t>
    </rPh>
    <phoneticPr fontId="1"/>
  </si>
  <si>
    <t>福祉施設等</t>
    <rPh sb="0" eb="2">
      <t>フクシ</t>
    </rPh>
    <rPh sb="2" eb="4">
      <t>シセツ</t>
    </rPh>
    <rPh sb="4" eb="5">
      <t>トウ</t>
    </rPh>
    <phoneticPr fontId="1"/>
  </si>
  <si>
    <t>小規模物販等</t>
    <rPh sb="0" eb="3">
      <t>ショウキボ</t>
    </rPh>
    <rPh sb="3" eb="5">
      <t>ブッパン</t>
    </rPh>
    <rPh sb="5" eb="6">
      <t>トウ</t>
    </rPh>
    <phoneticPr fontId="1"/>
  </si>
  <si>
    <t>講堂等</t>
    <rPh sb="0" eb="2">
      <t>コウドウ</t>
    </rPh>
    <rPh sb="2" eb="3">
      <t>トウ</t>
    </rPh>
    <phoneticPr fontId="1"/>
  </si>
  <si>
    <t>その他</t>
    <rPh sb="2" eb="3">
      <t>タ</t>
    </rPh>
    <phoneticPr fontId="1"/>
  </si>
  <si>
    <t>定型様式３</t>
    <rPh sb="0" eb="2">
      <t>テイケイ</t>
    </rPh>
    <rPh sb="2" eb="4">
      <t>ヨウシキ</t>
    </rPh>
    <phoneticPr fontId="1"/>
  </si>
  <si>
    <t>ＺＥＢリーディング・オーナー　導入計画 ②</t>
    <rPh sb="15" eb="17">
      <t>ドウニュウ</t>
    </rPh>
    <rPh sb="17" eb="19">
      <t>ケイカク</t>
    </rPh>
    <phoneticPr fontId="1"/>
  </si>
  <si>
    <t>ＺＥＢリーディング・オーナー　導入計画 ③</t>
    <rPh sb="15" eb="17">
      <t>ドウニュウ</t>
    </rPh>
    <rPh sb="17" eb="19">
      <t>ケイカク</t>
    </rPh>
    <phoneticPr fontId="1"/>
  </si>
  <si>
    <t>ＺＥＢリーディング・オーナー　導入計画 ④</t>
    <rPh sb="15" eb="17">
      <t>ドウニュウ</t>
    </rPh>
    <rPh sb="17" eb="19">
      <t>ケイカク</t>
    </rPh>
    <phoneticPr fontId="1"/>
  </si>
  <si>
    <t>ＺＥＢリーディング・オーナー　導入計画 ⑤</t>
    <rPh sb="15" eb="17">
      <t>ドウニュウ</t>
    </rPh>
    <rPh sb="17" eb="19">
      <t>ケイカク</t>
    </rPh>
    <phoneticPr fontId="1"/>
  </si>
  <si>
    <t>ＺＥＢリーディング・オーナー　導入計画 ⑥</t>
    <rPh sb="15" eb="17">
      <t>ドウニュウ</t>
    </rPh>
    <rPh sb="17" eb="19">
      <t>ケイカク</t>
    </rPh>
    <phoneticPr fontId="1"/>
  </si>
  <si>
    <t>ＺＥＢリーディング・オーナー　導入計画 ⑦</t>
    <rPh sb="15" eb="17">
      <t>ドウニュウ</t>
    </rPh>
    <rPh sb="17" eb="19">
      <t>ケイカク</t>
    </rPh>
    <phoneticPr fontId="1"/>
  </si>
  <si>
    <t>ＺＥＢリーディング・オーナー　導入計画 ⑧</t>
    <rPh sb="15" eb="17">
      <t>ドウニュウ</t>
    </rPh>
    <rPh sb="17" eb="19">
      <t>ケイカク</t>
    </rPh>
    <phoneticPr fontId="1"/>
  </si>
  <si>
    <t>ＺＥＢリーディング・オーナー　導入計画 ⑨</t>
    <rPh sb="15" eb="17">
      <t>ドウニュウ</t>
    </rPh>
    <rPh sb="17" eb="19">
      <t>ケイカク</t>
    </rPh>
    <phoneticPr fontId="1"/>
  </si>
  <si>
    <t>ＺＥＢリーディング・オーナー　導入計画 ⑩</t>
    <rPh sb="15" eb="17">
      <t>ドウニュウ</t>
    </rPh>
    <rPh sb="17" eb="19">
      <t>ケイカク</t>
    </rPh>
    <phoneticPr fontId="1"/>
  </si>
  <si>
    <t>ＺＥＢリーディング・オーナー　導入計画 ⑪</t>
    <rPh sb="15" eb="17">
      <t>ドウニュウ</t>
    </rPh>
    <rPh sb="17" eb="19">
      <t>ケイカク</t>
    </rPh>
    <phoneticPr fontId="1"/>
  </si>
  <si>
    <t>ＺＥＢリーディング・オーナー　導入計画 ⑫</t>
    <rPh sb="15" eb="17">
      <t>ドウニュウ</t>
    </rPh>
    <rPh sb="17" eb="19">
      <t>ケイカク</t>
    </rPh>
    <phoneticPr fontId="1"/>
  </si>
  <si>
    <t>ＺＥＢリーディング・オーナー　導入計画 ⑬</t>
    <rPh sb="15" eb="17">
      <t>ドウニュウ</t>
    </rPh>
    <rPh sb="17" eb="19">
      <t>ケイカク</t>
    </rPh>
    <phoneticPr fontId="1"/>
  </si>
  <si>
    <t>ＺＥＢリーディング・オーナー　導入計画 ⑭</t>
    <rPh sb="15" eb="17">
      <t>ドウニュウ</t>
    </rPh>
    <rPh sb="17" eb="19">
      <t>ケイカク</t>
    </rPh>
    <phoneticPr fontId="1"/>
  </si>
  <si>
    <t>ＺＥＢリーディング・オーナー　導入計画 ⑮</t>
    <rPh sb="15" eb="17">
      <t>ドウニュウ</t>
    </rPh>
    <rPh sb="17" eb="19">
      <t>ケイカク</t>
    </rPh>
    <phoneticPr fontId="1"/>
  </si>
  <si>
    <t>B-ランク</t>
    <phoneticPr fontId="1"/>
  </si>
  <si>
    <t>no image</t>
    <phoneticPr fontId="1"/>
  </si>
  <si>
    <t>※ZEB実現に資するシステムのみ記載しています。</t>
    <phoneticPr fontId="1"/>
  </si>
  <si>
    <t>教育・学習支援業</t>
    <rPh sb="0" eb="2">
      <t>キョウイク</t>
    </rPh>
    <rPh sb="3" eb="5">
      <t>ガクシュウ</t>
    </rPh>
    <rPh sb="5" eb="7">
      <t>シエン</t>
    </rPh>
    <rPh sb="7" eb="8">
      <t>ギョウ</t>
    </rPh>
    <phoneticPr fontId="1"/>
  </si>
  <si>
    <t>協同組織金融業</t>
    <rPh sb="6" eb="7">
      <t>ギョウ</t>
    </rPh>
    <phoneticPr fontId="1"/>
  </si>
  <si>
    <t>貸金業、クレジットカード業等非預金信用機関</t>
    <phoneticPr fontId="1"/>
  </si>
  <si>
    <t>専門サービス業（他に分類されないもの）</t>
    <rPh sb="0" eb="2">
      <t>センモン</t>
    </rPh>
    <rPh sb="6" eb="7">
      <t>ギョウ</t>
    </rPh>
    <rPh sb="8" eb="9">
      <t>ホカ</t>
    </rPh>
    <rPh sb="10" eb="12">
      <t>ブンルイ</t>
    </rPh>
    <phoneticPr fontId="1"/>
  </si>
  <si>
    <t>技術サービス業（他に分類されないもの）</t>
    <rPh sb="0" eb="2">
      <t>ギジュツ</t>
    </rPh>
    <rPh sb="6" eb="7">
      <t>ギョウ</t>
    </rPh>
    <rPh sb="8" eb="9">
      <t>ホカ</t>
    </rPh>
    <rPh sb="10" eb="12">
      <t>ブンルイ</t>
    </rPh>
    <phoneticPr fontId="1"/>
  </si>
  <si>
    <t>教育・学習支援業</t>
  </si>
  <si>
    <t>空欄</t>
    <rPh sb="0" eb="2">
      <t>クウラン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</si>
</sst>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0_ "/>
    <numFmt numFmtId="178" formatCode="#,##0&quot; m²&quot;"/>
    <numFmt numFmtId="179" formatCode="0&quot;階&quot;"/>
    <numFmt numFmtId="180" formatCode="0.0"/>
    <numFmt numFmtId="181" formatCode="0.0&quot; ％&quot;"/>
    <numFmt numFmtId="182" formatCode="0.00_);[Red]\(0.00\)"/>
    <numFmt numFmtId="183" formatCode="#,###;\-#,###;"/>
    <numFmt numFmtId="184" formatCode="0.0_ "/>
    <numFmt numFmtId="185" formatCode="0000&quot;年&quot;"/>
    <numFmt numFmtId="186" formatCode="[DBNum4]00#"/>
    <numFmt numFmtId="187" formatCode="[DBNum4]000#"/>
    <numFmt numFmtId="188" formatCode="[&lt;=999]000;[&lt;=9999]000\-00;000\-0000"/>
  </numFmts>
  <fonts count="72">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2"/>
      <color indexed="8"/>
      <name val="ＭＳ 明朝"/>
      <family val="1"/>
      <charset val="128"/>
    </font>
    <font>
      <sz val="10"/>
      <color indexed="8"/>
      <name val="ＭＳ 明朝"/>
      <family val="1"/>
      <charset val="128"/>
    </font>
    <font>
      <sz val="10"/>
      <name val="ＭＳ 明朝"/>
      <family val="1"/>
      <charset val="128"/>
    </font>
    <font>
      <sz val="10"/>
      <name val="ＭＳ Ｐ明朝"/>
      <family val="1"/>
      <charset val="128"/>
    </font>
    <font>
      <b/>
      <sz val="17"/>
      <color rgb="FF0070C0"/>
      <name val="ＭＳ 明朝"/>
      <family val="1"/>
      <charset val="128"/>
    </font>
    <font>
      <sz val="14"/>
      <color indexed="8"/>
      <name val="ＭＳ 明朝"/>
      <family val="1"/>
      <charset val="128"/>
    </font>
    <font>
      <b/>
      <sz val="16"/>
      <color indexed="8"/>
      <name val="ＭＳ 明朝"/>
      <family val="1"/>
      <charset val="128"/>
    </font>
    <font>
      <b/>
      <sz val="15"/>
      <color indexed="8"/>
      <name val="ＭＳ 明朝"/>
      <family val="1"/>
      <charset val="128"/>
    </font>
    <font>
      <sz val="13"/>
      <name val="ＭＳ 明朝"/>
      <family val="1"/>
      <charset val="128"/>
    </font>
    <font>
      <sz val="12"/>
      <name val="ＭＳ 明朝"/>
      <family val="1"/>
      <charset val="128"/>
    </font>
    <font>
      <sz val="15"/>
      <name val="ＭＳ 明朝"/>
      <family val="1"/>
      <charset val="128"/>
    </font>
    <font>
      <sz val="11"/>
      <color indexed="8"/>
      <name val="ＭＳ 明朝"/>
      <family val="1"/>
      <charset val="128"/>
    </font>
    <font>
      <sz val="11"/>
      <name val="ＭＳ 明朝"/>
      <family val="1"/>
      <charset val="128"/>
    </font>
    <font>
      <b/>
      <sz val="14"/>
      <name val="ＭＳ 明朝"/>
      <family val="1"/>
      <charset val="128"/>
    </font>
    <font>
      <sz val="10"/>
      <name val="ＭＳ Ｐゴシック"/>
      <family val="3"/>
      <charset val="128"/>
    </font>
    <font>
      <b/>
      <sz val="13"/>
      <name val="ＭＳ Ｐ明朝"/>
      <family val="1"/>
      <charset val="128"/>
    </font>
    <font>
      <sz val="12"/>
      <color rgb="FF0000FF"/>
      <name val="ＭＳ 明朝"/>
      <family val="1"/>
      <charset val="128"/>
    </font>
    <font>
      <b/>
      <sz val="14"/>
      <color rgb="FF0000FF"/>
      <name val="ＭＳ 明朝"/>
      <family val="1"/>
      <charset val="128"/>
    </font>
    <font>
      <sz val="17"/>
      <name val="ＭＳ 明朝"/>
      <family val="1"/>
      <charset val="128"/>
    </font>
    <font>
      <sz val="10"/>
      <color rgb="FF0000FF"/>
      <name val="ＭＳ 明朝"/>
      <family val="1"/>
      <charset val="128"/>
    </font>
    <font>
      <sz val="12"/>
      <name val="ＭＳ ゴシック"/>
      <family val="3"/>
      <charset val="128"/>
    </font>
    <font>
      <sz val="14"/>
      <name val="ＭＳ 明朝"/>
      <family val="1"/>
      <charset val="128"/>
    </font>
    <font>
      <b/>
      <sz val="17"/>
      <name val="ＭＳ 明朝"/>
      <family val="1"/>
      <charset val="128"/>
    </font>
    <font>
      <b/>
      <u/>
      <sz val="17"/>
      <name val="ＭＳ 明朝"/>
      <family val="1"/>
      <charset val="128"/>
    </font>
    <font>
      <sz val="20"/>
      <name val="ＭＳ 明朝"/>
      <family val="1"/>
      <charset val="128"/>
    </font>
    <font>
      <sz val="12"/>
      <name val="ＭＳ Ｐ明朝"/>
      <family val="1"/>
      <charset val="128"/>
    </font>
    <font>
      <sz val="9"/>
      <name val="ＭＳ Ｐ明朝"/>
      <family val="1"/>
      <charset val="128"/>
    </font>
    <font>
      <sz val="11"/>
      <color theme="1"/>
      <name val="ＭＳ Ｐゴシック"/>
      <family val="2"/>
      <charset val="128"/>
      <scheme val="minor"/>
    </font>
    <font>
      <sz val="10"/>
      <name val="Meiryo UI"/>
      <family val="3"/>
      <charset val="128"/>
    </font>
    <font>
      <sz val="16"/>
      <name val="Meiryo UI"/>
      <family val="3"/>
      <charset val="128"/>
    </font>
    <font>
      <b/>
      <sz val="10"/>
      <name val="Meiryo UI"/>
      <family val="3"/>
      <charset val="128"/>
    </font>
    <font>
      <u/>
      <sz val="11"/>
      <color indexed="12"/>
      <name val="ＭＳ Ｐゴシック"/>
      <family val="3"/>
      <charset val="128"/>
    </font>
    <font>
      <sz val="9"/>
      <name val="Meiryo UI"/>
      <family val="3"/>
      <charset val="128"/>
    </font>
    <font>
      <i/>
      <sz val="9"/>
      <name val="HGPｺﾞｼｯｸM"/>
      <family val="3"/>
      <charset val="128"/>
    </font>
    <font>
      <sz val="8"/>
      <name val="ＭＳ Ｐゴシック"/>
      <family val="3"/>
      <charset val="128"/>
      <scheme val="minor"/>
    </font>
    <font>
      <sz val="10"/>
      <color theme="1"/>
      <name val="Meiryo UI"/>
      <family val="3"/>
      <charset val="128"/>
    </font>
    <font>
      <sz val="11"/>
      <color theme="1"/>
      <name val="ＭＳ Ｐゴシック"/>
      <family val="2"/>
      <scheme val="minor"/>
    </font>
    <font>
      <sz val="8"/>
      <name val="Meiryo UI"/>
      <family val="3"/>
      <charset val="128"/>
    </font>
    <font>
      <sz val="7"/>
      <name val="Meiryo UI"/>
      <family val="3"/>
      <charset val="128"/>
    </font>
    <font>
      <sz val="8"/>
      <color theme="0"/>
      <name val="Meiryo UI"/>
      <family val="3"/>
      <charset val="128"/>
    </font>
    <font>
      <sz val="6"/>
      <color theme="0"/>
      <name val="Meiryo UI"/>
      <family val="3"/>
      <charset val="128"/>
    </font>
    <font>
      <sz val="8"/>
      <color rgb="FFFF0000"/>
      <name val="Meiryo UI"/>
      <family val="3"/>
      <charset val="128"/>
    </font>
    <font>
      <vertAlign val="superscript"/>
      <sz val="8"/>
      <name val="Meiryo UI"/>
      <family val="3"/>
      <charset val="128"/>
    </font>
    <font>
      <b/>
      <sz val="9"/>
      <color theme="0"/>
      <name val="Meiryo UI"/>
      <family val="3"/>
      <charset val="128"/>
    </font>
    <font>
      <i/>
      <sz val="10"/>
      <name val="Meiryo UI"/>
      <family val="3"/>
      <charset val="128"/>
    </font>
    <font>
      <b/>
      <sz val="10"/>
      <color theme="0"/>
      <name val="Meiryo UI"/>
      <family val="3"/>
      <charset val="128"/>
    </font>
    <font>
      <b/>
      <sz val="12"/>
      <name val="Meiryo UI"/>
      <family val="3"/>
      <charset val="128"/>
    </font>
    <font>
      <sz val="14"/>
      <color theme="0"/>
      <name val="ＭＳ 明朝"/>
      <family val="1"/>
      <charset val="128"/>
    </font>
    <font>
      <sz val="14"/>
      <color rgb="FF0000FF"/>
      <name val="ＭＳ 明朝"/>
      <family val="1"/>
      <charset val="128"/>
    </font>
    <font>
      <u/>
      <sz val="14"/>
      <color rgb="FF0000FF"/>
      <name val="ＭＳ 明朝"/>
      <family val="1"/>
      <charset val="128"/>
    </font>
    <font>
      <sz val="14"/>
      <color rgb="FFFF0000"/>
      <name val="ＭＳ 明朝"/>
      <family val="1"/>
      <charset val="128"/>
    </font>
    <font>
      <u/>
      <sz val="14"/>
      <color indexed="8"/>
      <name val="ＭＳ 明朝"/>
      <family val="1"/>
      <charset val="128"/>
    </font>
    <font>
      <sz val="14"/>
      <color rgb="FF0070C0"/>
      <name val="ＭＳ 明朝"/>
      <family val="1"/>
      <charset val="128"/>
    </font>
    <font>
      <b/>
      <sz val="18"/>
      <name val="HGS創英角ｺﾞｼｯｸUB"/>
      <family val="3"/>
      <charset val="128"/>
    </font>
    <font>
      <sz val="12"/>
      <name val="Meiryo UI"/>
      <family val="3"/>
      <charset val="128"/>
    </font>
    <font>
      <sz val="8"/>
      <color theme="1"/>
      <name val="Meiryo UI"/>
      <family val="3"/>
      <charset val="128"/>
    </font>
    <font>
      <i/>
      <sz val="11"/>
      <color theme="1"/>
      <name val="ＭＳ Ｐゴシック"/>
      <family val="3"/>
      <charset val="128"/>
      <scheme val="minor"/>
    </font>
    <font>
      <sz val="12"/>
      <color theme="1"/>
      <name val="ＭＳ 明朝"/>
      <family val="1"/>
      <charset val="128"/>
    </font>
    <font>
      <i/>
      <sz val="8"/>
      <name val="HGPｺﾞｼｯｸM"/>
      <family val="3"/>
      <charset val="128"/>
    </font>
    <font>
      <b/>
      <sz val="11"/>
      <color theme="1"/>
      <name val="ＭＳ Ｐゴシック"/>
      <family val="3"/>
      <charset val="128"/>
      <scheme val="minor"/>
    </font>
    <font>
      <sz val="8"/>
      <name val="ＭＳ Ｐゴシック"/>
      <family val="2"/>
      <charset val="128"/>
      <scheme val="minor"/>
    </font>
    <font>
      <sz val="11"/>
      <name val="ＭＳ Ｐゴシック"/>
      <family val="2"/>
      <charset val="128"/>
      <scheme val="minor"/>
    </font>
    <font>
      <sz val="11"/>
      <name val="Meiryo"/>
      <family val="3"/>
      <charset val="128"/>
    </font>
    <font>
      <i/>
      <sz val="11"/>
      <name val="HGPｺﾞｼｯｸM"/>
      <family val="3"/>
      <charset val="128"/>
    </font>
    <font>
      <b/>
      <sz val="12"/>
      <color rgb="FFFFFF00"/>
      <name val="Meiryo UI"/>
      <family val="3"/>
      <charset val="128"/>
    </font>
    <font>
      <b/>
      <sz val="28"/>
      <color theme="0" tint="-0.14999847407452621"/>
      <name val="Meiryo UI"/>
      <family val="3"/>
      <charset val="128"/>
    </font>
  </fonts>
  <fills count="2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rgb="FFA9CF51"/>
        <bgColor indexed="64"/>
      </patternFill>
    </fill>
    <fill>
      <patternFill patternType="solid">
        <fgColor rgb="FFD5ABFF"/>
        <bgColor indexed="64"/>
      </patternFill>
    </fill>
    <fill>
      <patternFill patternType="solid">
        <fgColor rgb="FFC5ACAC"/>
        <bgColor indexed="64"/>
      </patternFill>
    </fill>
    <fill>
      <patternFill patternType="solid">
        <fgColor rgb="FFF7C9DC"/>
        <bgColor indexed="64"/>
      </patternFill>
    </fill>
    <fill>
      <patternFill patternType="solid">
        <fgColor rgb="FFFEE792"/>
        <bgColor indexed="64"/>
      </patternFill>
    </fill>
    <fill>
      <patternFill patternType="solid">
        <fgColor rgb="FFD0E5F7"/>
        <bgColor indexed="64"/>
      </patternFill>
    </fill>
    <fill>
      <patternFill patternType="solid">
        <fgColor rgb="FF9ACAED"/>
        <bgColor indexed="64"/>
      </patternFill>
    </fill>
    <fill>
      <patternFill patternType="solid">
        <fgColor rgb="FF538DD5"/>
        <bgColor indexed="64"/>
      </patternFill>
    </fill>
    <fill>
      <patternFill patternType="solid">
        <fgColor rgb="FFC5D9F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499984740745262"/>
        <bgColor indexed="64"/>
      </patternFill>
    </fill>
  </fills>
  <borders count="1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top style="thin">
        <color indexed="64"/>
      </top>
      <bottom style="dashed">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4506668294322"/>
      </right>
      <top style="thin">
        <color theme="4" tint="0.39997558519241921"/>
      </top>
      <bottom style="thin">
        <color theme="4" tint="0.39997558519241921"/>
      </bottom>
      <diagonal/>
    </border>
    <border>
      <left style="thin">
        <color theme="0"/>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0"/>
      </right>
      <top/>
      <bottom style="thin">
        <color theme="4" tint="0.39997558519241921"/>
      </bottom>
      <diagonal/>
    </border>
    <border>
      <left style="thin">
        <color theme="4" tint="0.39997558519241921"/>
      </left>
      <right style="thin">
        <color theme="4" tint="0.39997558519241921"/>
      </right>
      <top/>
      <bottom style="thin">
        <color theme="4" tint="0.39997558519241921"/>
      </bottom>
      <diagonal/>
    </border>
    <border>
      <left/>
      <right style="thin">
        <color theme="4" tint="0.39997558519241921"/>
      </right>
      <top/>
      <bottom style="thin">
        <color theme="4" tint="0.39997558519241921"/>
      </bottom>
      <diagonal/>
    </border>
    <border>
      <left style="thin">
        <color theme="4" tint="0.39997558519241921"/>
      </left>
      <right style="thin">
        <color theme="0"/>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style="thin">
        <color theme="0"/>
      </right>
      <top style="thin">
        <color theme="4" tint="0.39997558519241921"/>
      </top>
      <bottom style="thin">
        <color theme="0"/>
      </bottom>
      <diagonal/>
    </border>
    <border>
      <left style="thin">
        <color theme="4" tint="0.39997558519241921"/>
      </left>
      <right style="thin">
        <color theme="4" tint="0.39997558519241921"/>
      </right>
      <top style="thin">
        <color theme="4" tint="0.39997558519241921"/>
      </top>
      <bottom style="thin">
        <color theme="0"/>
      </bottom>
      <diagonal/>
    </border>
    <border>
      <left style="thin">
        <color theme="0"/>
      </left>
      <right style="thin">
        <color theme="4" tint="0.39997558519241921"/>
      </right>
      <top style="thin">
        <color theme="4" tint="0.39997558519241921"/>
      </top>
      <bottom style="thin">
        <color theme="0"/>
      </bottom>
      <diagonal/>
    </border>
    <border>
      <left/>
      <right/>
      <top/>
      <bottom style="thin">
        <color theme="4" tint="0.39997558519241921"/>
      </bottom>
      <diagonal/>
    </border>
    <border>
      <left style="thin">
        <color theme="4" tint="0.39997558519241921"/>
      </left>
      <right/>
      <top style="thin">
        <color theme="4" tint="0.39997558519241921"/>
      </top>
      <bottom/>
      <diagonal/>
    </border>
    <border>
      <left style="thin">
        <color theme="4" tint="0.39997558519241921"/>
      </left>
      <right style="thin">
        <color theme="4" tint="0.39997558519241921"/>
      </right>
      <top style="thin">
        <color theme="4" tint="0.39997558519241921"/>
      </top>
      <bottom/>
      <diagonal/>
    </border>
    <border>
      <left/>
      <right/>
      <top style="thin">
        <color theme="4" tint="0.39997558519241921"/>
      </top>
      <bottom/>
      <diagonal/>
    </border>
    <border>
      <left style="thin">
        <color theme="4" tint="0.39997558519241921"/>
      </left>
      <right/>
      <top style="thin">
        <color theme="0"/>
      </top>
      <bottom style="thin">
        <color theme="4" tint="0.39997558519241921"/>
      </bottom>
      <diagonal/>
    </border>
    <border>
      <left style="thin">
        <color theme="4" tint="0.39997558519241921"/>
      </left>
      <right style="thin">
        <color theme="4" tint="0.39997558519241921"/>
      </right>
      <top style="thin">
        <color theme="0"/>
      </top>
      <bottom style="thin">
        <color theme="4" tint="0.39997558519241921"/>
      </bottom>
      <diagonal/>
    </border>
    <border>
      <left style="thin">
        <color theme="4"/>
      </left>
      <right style="thin">
        <color theme="4"/>
      </right>
      <top style="thin">
        <color theme="4"/>
      </top>
      <bottom style="thick">
        <color theme="4"/>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bottom/>
      <diagonal/>
    </border>
    <border>
      <left style="thin">
        <color theme="4"/>
      </left>
      <right/>
      <top/>
      <bottom/>
      <diagonal/>
    </border>
    <border>
      <left style="thin">
        <color theme="4"/>
      </left>
      <right style="thin">
        <color theme="4"/>
      </right>
      <top style="thick">
        <color theme="4"/>
      </top>
      <bottom style="thin">
        <color theme="4"/>
      </bottom>
      <diagonal/>
    </border>
    <border>
      <left/>
      <right style="thin">
        <color theme="4"/>
      </right>
      <top style="thick">
        <color theme="4"/>
      </top>
      <bottom/>
      <diagonal/>
    </border>
    <border>
      <left/>
      <right/>
      <top style="thick">
        <color theme="4"/>
      </top>
      <bottom/>
      <diagonal/>
    </border>
    <border>
      <left style="thin">
        <color theme="4"/>
      </left>
      <right/>
      <top style="thick">
        <color theme="4"/>
      </top>
      <bottom/>
      <diagonal/>
    </border>
    <border>
      <left style="thin">
        <color theme="4"/>
      </left>
      <right style="thin">
        <color theme="4"/>
      </right>
      <top style="thin">
        <color theme="4"/>
      </top>
      <bottom/>
      <diagonal/>
    </border>
    <border>
      <left/>
      <right style="thin">
        <color theme="4"/>
      </right>
      <top/>
      <bottom style="thin">
        <color theme="4"/>
      </bottom>
      <diagonal/>
    </border>
    <border>
      <left/>
      <right/>
      <top/>
      <bottom style="thin">
        <color theme="4"/>
      </bottom>
      <diagonal/>
    </border>
    <border>
      <left style="thin">
        <color theme="4"/>
      </left>
      <right/>
      <top/>
      <bottom style="thin">
        <color theme="4"/>
      </bottom>
      <diagonal/>
    </border>
    <border>
      <left/>
      <right style="thin">
        <color theme="4"/>
      </right>
      <top style="thin">
        <color theme="4"/>
      </top>
      <bottom/>
      <diagonal/>
    </border>
    <border>
      <left/>
      <right/>
      <top style="thin">
        <color theme="4"/>
      </top>
      <bottom/>
      <diagonal/>
    </border>
    <border>
      <left style="thin">
        <color theme="4"/>
      </left>
      <right/>
      <top style="thin">
        <color theme="4"/>
      </top>
      <bottom/>
      <diagonal/>
    </border>
    <border>
      <left/>
      <right/>
      <top style="thin">
        <color theme="4"/>
      </top>
      <bottom style="thin">
        <color theme="4"/>
      </bottom>
      <diagonal/>
    </border>
    <border>
      <left style="thin">
        <color theme="4"/>
      </left>
      <right style="thin">
        <color theme="4"/>
      </right>
      <top/>
      <bottom style="thin">
        <color theme="4"/>
      </bottom>
      <diagonal/>
    </border>
    <border>
      <left style="thin">
        <color theme="4"/>
      </left>
      <right style="thin">
        <color theme="4"/>
      </right>
      <top/>
      <bottom/>
      <diagonal/>
    </border>
    <border>
      <left/>
      <right/>
      <top style="thin">
        <color rgb="FF538DD5"/>
      </top>
      <bottom/>
      <diagonal/>
    </border>
    <border>
      <left/>
      <right style="thin">
        <color rgb="FF538DD5"/>
      </right>
      <top style="thin">
        <color rgb="FF538DD5"/>
      </top>
      <bottom style="thin">
        <color rgb="FF538DD5"/>
      </bottom>
      <diagonal/>
    </border>
    <border>
      <left/>
      <right/>
      <top style="thin">
        <color rgb="FF538DD5"/>
      </top>
      <bottom style="thin">
        <color rgb="FF538DD5"/>
      </bottom>
      <diagonal/>
    </border>
    <border>
      <left style="thin">
        <color rgb="FF538DD5"/>
      </left>
      <right/>
      <top style="thin">
        <color rgb="FF538DD5"/>
      </top>
      <bottom/>
      <diagonal/>
    </border>
    <border>
      <left style="thin">
        <color theme="0"/>
      </left>
      <right style="thin">
        <color rgb="FF538DD5"/>
      </right>
      <top style="thin">
        <color rgb="FF538DD5"/>
      </top>
      <bottom/>
      <diagonal/>
    </border>
    <border>
      <left style="thin">
        <color theme="0"/>
      </left>
      <right style="thin">
        <color theme="0"/>
      </right>
      <top style="thin">
        <color rgb="FF538DD5"/>
      </top>
      <bottom/>
      <diagonal/>
    </border>
    <border>
      <left style="thin">
        <color rgb="FF538DD5"/>
      </left>
      <right style="thin">
        <color theme="0"/>
      </right>
      <top style="thin">
        <color rgb="FF538DD5"/>
      </top>
      <bottom/>
      <diagonal/>
    </border>
    <border>
      <left style="thin">
        <color rgb="FF538DD5"/>
      </left>
      <right/>
      <top/>
      <bottom/>
      <diagonal/>
    </border>
    <border>
      <left/>
      <right/>
      <top/>
      <bottom style="thin">
        <color rgb="FF538DD5"/>
      </bottom>
      <diagonal/>
    </border>
    <border>
      <left/>
      <right style="thin">
        <color rgb="FF538DD5"/>
      </right>
      <top/>
      <bottom style="thin">
        <color rgb="FF538DD5"/>
      </bottom>
      <diagonal/>
    </border>
    <border>
      <left/>
      <right/>
      <top style="thin">
        <color theme="4"/>
      </top>
      <bottom style="thin">
        <color rgb="FF538DD5"/>
      </bottom>
      <diagonal/>
    </border>
    <border>
      <left style="thin">
        <color rgb="FF538DD5"/>
      </left>
      <right/>
      <top/>
      <bottom style="thin">
        <color rgb="FF538DD5"/>
      </bottom>
      <diagonal/>
    </border>
    <border>
      <left/>
      <right style="thin">
        <color rgb="FF538DD5"/>
      </right>
      <top style="thin">
        <color theme="4"/>
      </top>
      <bottom style="thin">
        <color rgb="FF538DD5"/>
      </bottom>
      <diagonal/>
    </border>
    <border>
      <left/>
      <right style="thin">
        <color rgb="FF538DD5"/>
      </right>
      <top/>
      <bottom/>
      <diagonal/>
    </border>
    <border>
      <left/>
      <right style="thin">
        <color rgb="FF538DD5"/>
      </right>
      <top/>
      <bottom style="thin">
        <color theme="4"/>
      </bottom>
      <diagonal/>
    </border>
    <border>
      <left style="thin">
        <color rgb="FF538DD5"/>
      </left>
      <right/>
      <top/>
      <bottom style="thin">
        <color theme="4"/>
      </bottom>
      <diagonal/>
    </border>
    <border>
      <left/>
      <right/>
      <top style="hair">
        <color rgb="FF538DD5"/>
      </top>
      <bottom/>
      <diagonal/>
    </border>
    <border>
      <left style="thin">
        <color rgb="FF538DD5"/>
      </left>
      <right/>
      <top style="hair">
        <color rgb="FF538DD5"/>
      </top>
      <bottom/>
      <diagonal/>
    </border>
    <border>
      <left/>
      <right style="thin">
        <color rgb="FF538DD5"/>
      </right>
      <top/>
      <bottom style="hair">
        <color rgb="FF538DD5"/>
      </bottom>
      <diagonal/>
    </border>
    <border>
      <left/>
      <right/>
      <top/>
      <bottom style="hair">
        <color rgb="FF538DD5"/>
      </bottom>
      <diagonal/>
    </border>
    <border>
      <left style="hair">
        <color theme="4"/>
      </left>
      <right/>
      <top/>
      <bottom style="hair">
        <color rgb="FF538DD5"/>
      </bottom>
      <diagonal/>
    </border>
    <border>
      <left/>
      <right style="hair">
        <color theme="4"/>
      </right>
      <top/>
      <bottom style="hair">
        <color rgb="FF538DD5"/>
      </bottom>
      <diagonal/>
    </border>
    <border>
      <left style="thin">
        <color rgb="FF538DD5"/>
      </left>
      <right/>
      <top/>
      <bottom style="hair">
        <color rgb="FF538DD5"/>
      </bottom>
      <diagonal/>
    </border>
    <border>
      <left/>
      <right style="thin">
        <color rgb="FF538DD5"/>
      </right>
      <top style="hair">
        <color rgb="FF538DD5"/>
      </top>
      <bottom/>
      <diagonal/>
    </border>
    <border>
      <left style="hair">
        <color theme="4"/>
      </left>
      <right/>
      <top style="hair">
        <color rgb="FF538DD5"/>
      </top>
      <bottom/>
      <diagonal/>
    </border>
    <border>
      <left/>
      <right style="hair">
        <color theme="4"/>
      </right>
      <top style="hair">
        <color rgb="FF538DD5"/>
      </top>
      <bottom/>
      <diagonal/>
    </border>
    <border>
      <left/>
      <right style="thin">
        <color rgb="FF538DD5"/>
      </right>
      <top style="thin">
        <color theme="4"/>
      </top>
      <bottom/>
      <diagonal/>
    </border>
    <border>
      <left style="hair">
        <color theme="4"/>
      </left>
      <right/>
      <top style="thin">
        <color theme="4"/>
      </top>
      <bottom/>
      <diagonal/>
    </border>
    <border>
      <left/>
      <right style="hair">
        <color theme="4"/>
      </right>
      <top style="thin">
        <color theme="4"/>
      </top>
      <bottom/>
      <diagonal/>
    </border>
    <border>
      <left style="thin">
        <color rgb="FF538DD5"/>
      </left>
      <right/>
      <top style="thin">
        <color theme="4"/>
      </top>
      <bottom/>
      <diagonal/>
    </border>
    <border>
      <left style="thin">
        <color theme="3" tint="0.39988402966399123"/>
      </left>
      <right/>
      <top/>
      <bottom/>
      <diagonal/>
    </border>
    <border>
      <left/>
      <right style="thin">
        <color theme="3" tint="0.39988402966399123"/>
      </right>
      <top/>
      <bottom/>
      <diagonal/>
    </border>
    <border>
      <left/>
      <right style="thin">
        <color theme="3" tint="0.39988402966399123"/>
      </right>
      <top/>
      <bottom style="thin">
        <color theme="4"/>
      </bottom>
      <diagonal/>
    </border>
    <border>
      <left/>
      <right style="thin">
        <color rgb="FF538DD5"/>
      </right>
      <top style="thin">
        <color theme="3" tint="0.39991454817346722"/>
      </top>
      <bottom/>
      <diagonal/>
    </border>
    <border>
      <left/>
      <right/>
      <top style="thin">
        <color theme="3" tint="0.39991454817346722"/>
      </top>
      <bottom/>
      <diagonal/>
    </border>
    <border>
      <left/>
      <right style="thin">
        <color rgb="FF538DD5"/>
      </right>
      <top style="thin">
        <color rgb="FF538DD5"/>
      </top>
      <bottom/>
      <diagonal/>
    </border>
    <border>
      <left/>
      <right/>
      <top style="thin">
        <color theme="3" tint="0.39988402966399123"/>
      </top>
      <bottom/>
      <diagonal/>
    </border>
    <border>
      <left style="thin">
        <color theme="3" tint="0.39988402966399123"/>
      </left>
      <right/>
      <top style="thin">
        <color theme="3" tint="0.39988402966399123"/>
      </top>
      <bottom/>
      <diagonal/>
    </border>
    <border>
      <left/>
      <right style="thin">
        <color theme="3" tint="0.39988402966399123"/>
      </right>
      <top style="thin">
        <color theme="3" tint="0.39988402966399123"/>
      </top>
      <bottom/>
      <diagonal/>
    </border>
    <border>
      <left/>
      <right style="thin">
        <color theme="3" tint="0.39988402966399123"/>
      </right>
      <top style="thin">
        <color theme="3" tint="0.39991454817346722"/>
      </top>
      <bottom/>
      <diagonal/>
    </border>
    <border>
      <left style="thin">
        <color rgb="FF538DD5"/>
      </left>
      <right/>
      <top style="thin">
        <color theme="3" tint="0.39991454817346722"/>
      </top>
      <bottom/>
      <diagonal/>
    </border>
    <border>
      <left/>
      <right style="thin">
        <color rgb="FF538DD5"/>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style="thin">
        <color rgb="FF538DD5"/>
      </left>
      <right/>
      <top style="thin">
        <color rgb="FF538DD5"/>
      </top>
      <bottom style="thin">
        <color rgb="FF538DD5"/>
      </bottom>
      <diagonal/>
    </border>
    <border>
      <left style="thin">
        <color theme="3" tint="0.39988402966399123"/>
      </left>
      <right/>
      <top style="thin">
        <color theme="3" tint="0.39988402966399123"/>
      </top>
      <bottom style="thin">
        <color theme="3" tint="0.39988402966399123"/>
      </bottom>
      <diagonal/>
    </border>
    <border>
      <left style="thin">
        <color theme="3" tint="0.39988402966399123"/>
      </left>
      <right style="thin">
        <color theme="3" tint="0.39988402966399123"/>
      </right>
      <top style="thin">
        <color theme="3" tint="0.39988402966399123"/>
      </top>
      <bottom style="thin">
        <color theme="3" tint="0.39988402966399123"/>
      </bottom>
      <diagonal/>
    </border>
    <border>
      <left style="thin">
        <color theme="3" tint="0.39988402966399123"/>
      </left>
      <right/>
      <top style="thin">
        <color theme="3" tint="0.39991454817346722"/>
      </top>
      <bottom/>
      <diagonal/>
    </border>
    <border>
      <left style="thin">
        <color theme="3" tint="0.39994506668294322"/>
      </left>
      <right/>
      <top style="thin">
        <color rgb="FF538DD5"/>
      </top>
      <bottom/>
      <diagonal/>
    </border>
    <border>
      <left/>
      <right style="thin">
        <color theme="3" tint="0.39994506668294322"/>
      </right>
      <top style="thin">
        <color rgb="FF538DD5"/>
      </top>
      <bottom/>
      <diagonal/>
    </border>
    <border>
      <left/>
      <right style="thin">
        <color theme="3" tint="0.39991454817346722"/>
      </right>
      <top style="thin">
        <color theme="3" tint="0.39994506668294322"/>
      </top>
      <bottom style="thin">
        <color rgb="FF538DD5"/>
      </bottom>
      <diagonal/>
    </border>
    <border>
      <left/>
      <right/>
      <top style="thin">
        <color theme="3" tint="0.39994506668294322"/>
      </top>
      <bottom style="thin">
        <color rgb="FF538DD5"/>
      </bottom>
      <diagonal/>
    </border>
    <border>
      <left style="thin">
        <color theme="3" tint="0.39994506668294322"/>
      </left>
      <right/>
      <top style="thin">
        <color theme="3" tint="0.39994506668294322"/>
      </top>
      <bottom style="thin">
        <color rgb="FF538DD5"/>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style="thin">
        <color theme="3" tint="0.39994506668294322"/>
      </left>
      <right style="thin">
        <color rgb="FF538DD5"/>
      </right>
      <top style="thin">
        <color theme="0"/>
      </top>
      <bottom style="thin">
        <color rgb="FF538DD5"/>
      </bottom>
      <diagonal/>
    </border>
    <border>
      <left style="thin">
        <color theme="3" tint="0.39994506668294322"/>
      </left>
      <right style="thin">
        <color theme="3" tint="0.39994506668294322"/>
      </right>
      <top style="thin">
        <color theme="0"/>
      </top>
      <bottom style="thin">
        <color rgb="FF538DD5"/>
      </bottom>
      <diagonal/>
    </border>
    <border>
      <left style="thin">
        <color rgb="FF538DD5"/>
      </left>
      <right style="thin">
        <color theme="3" tint="0.39994506668294322"/>
      </right>
      <top style="thin">
        <color theme="0"/>
      </top>
      <bottom style="thin">
        <color rgb="FF538DD5"/>
      </bottom>
      <diagonal/>
    </border>
    <border>
      <left style="thin">
        <color theme="3" tint="0.39994506668294322"/>
      </left>
      <right style="thin">
        <color rgb="FF538DD5"/>
      </right>
      <top style="thin">
        <color rgb="FF538DD5"/>
      </top>
      <bottom style="thin">
        <color theme="0"/>
      </bottom>
      <diagonal/>
    </border>
    <border>
      <left style="thin">
        <color theme="3" tint="0.39994506668294322"/>
      </left>
      <right style="thin">
        <color theme="3" tint="0.39994506668294322"/>
      </right>
      <top style="thin">
        <color rgb="FF538DD5"/>
      </top>
      <bottom style="thin">
        <color theme="0"/>
      </bottom>
      <diagonal/>
    </border>
    <border>
      <left style="thin">
        <color rgb="FF538DD5"/>
      </left>
      <right style="thin">
        <color theme="3" tint="0.39994506668294322"/>
      </right>
      <top style="thin">
        <color rgb="FF538DD5"/>
      </top>
      <bottom style="thin">
        <color theme="0"/>
      </bottom>
      <diagonal/>
    </border>
    <border>
      <left/>
      <right/>
      <top/>
      <bottom style="thin">
        <color theme="3" tint="0.39994506668294322"/>
      </bottom>
      <diagonal/>
    </border>
    <border>
      <left style="thin">
        <color theme="4"/>
      </left>
      <right style="thin">
        <color theme="4"/>
      </right>
      <top style="medium">
        <color theme="4"/>
      </top>
      <bottom style="thin">
        <color theme="4"/>
      </bottom>
      <diagonal/>
    </border>
    <border>
      <left style="thin">
        <color theme="4"/>
      </left>
      <right/>
      <top style="medium">
        <color theme="4"/>
      </top>
      <bottom/>
      <diagonal/>
    </border>
    <border>
      <left/>
      <right/>
      <top style="medium">
        <color theme="4"/>
      </top>
      <bottom/>
      <diagonal/>
    </border>
    <border>
      <left/>
      <right style="thin">
        <color theme="4"/>
      </right>
      <top style="medium">
        <color theme="4"/>
      </top>
      <bottom/>
      <diagonal/>
    </border>
    <border>
      <left style="thin">
        <color theme="4"/>
      </left>
      <right style="thin">
        <color theme="4"/>
      </right>
      <top style="thin">
        <color theme="4"/>
      </top>
      <bottom style="medium">
        <color theme="4"/>
      </bottom>
      <diagonal/>
    </border>
    <border>
      <left style="thin">
        <color theme="4"/>
      </left>
      <right/>
      <top/>
      <bottom style="medium">
        <color theme="4"/>
      </bottom>
      <diagonal/>
    </border>
    <border>
      <left/>
      <right/>
      <top/>
      <bottom style="medium">
        <color theme="4"/>
      </bottom>
      <diagonal/>
    </border>
    <border>
      <left/>
      <right style="thin">
        <color theme="4"/>
      </right>
      <top/>
      <bottom style="medium">
        <color theme="4"/>
      </bottom>
      <diagonal/>
    </border>
    <border>
      <left style="thin">
        <color indexed="64"/>
      </left>
      <right style="thin">
        <color indexed="64"/>
      </right>
      <top style="thin">
        <color indexed="64"/>
      </top>
      <bottom/>
      <diagonal/>
    </border>
    <border>
      <left style="thin">
        <color indexed="64"/>
      </left>
      <right/>
      <top/>
      <bottom/>
      <diagonal/>
    </border>
    <border>
      <left/>
      <right/>
      <top style="thin">
        <color theme="4" tint="0.39997558519241921"/>
      </top>
      <bottom style="thin">
        <color theme="4" tint="0.39997558519241921"/>
      </bottom>
      <diagonal/>
    </border>
    <border>
      <left/>
      <right/>
      <top/>
      <bottom style="thick">
        <color theme="4"/>
      </bottom>
      <diagonal/>
    </border>
    <border>
      <left style="thin">
        <color theme="4"/>
      </left>
      <right/>
      <top/>
      <bottom style="thick">
        <color theme="4"/>
      </bottom>
      <diagonal/>
    </border>
    <border>
      <left/>
      <right style="thin">
        <color theme="4"/>
      </right>
      <top/>
      <bottom style="thick">
        <color theme="4"/>
      </bottom>
      <diagonal/>
    </border>
    <border>
      <left style="thin">
        <color theme="0"/>
      </left>
      <right/>
      <top style="thin">
        <color rgb="FF538DD5"/>
      </top>
      <bottom style="thin">
        <color theme="4"/>
      </bottom>
      <diagonal/>
    </border>
    <border>
      <left/>
      <right style="thin">
        <color rgb="FF538DD5"/>
      </right>
      <top style="thin">
        <color rgb="FF538DD5"/>
      </top>
      <bottom style="thin">
        <color theme="4"/>
      </bottom>
      <diagonal/>
    </border>
    <border>
      <left/>
      <right/>
      <top style="thin">
        <color rgb="FF538DD5"/>
      </top>
      <bottom style="thin">
        <color theme="4"/>
      </bottom>
      <diagonal/>
    </border>
    <border>
      <left style="thin">
        <color rgb="FF4F81BD"/>
      </left>
      <right style="thin">
        <color rgb="FF4F81BD"/>
      </right>
      <top style="thin">
        <color rgb="FF4F81BD"/>
      </top>
      <bottom/>
      <diagonal/>
    </border>
    <border>
      <left style="thin">
        <color rgb="FF4F81BD"/>
      </left>
      <right style="thin">
        <color rgb="FF4F81BD"/>
      </right>
      <top style="thin">
        <color rgb="FF4F81BD"/>
      </top>
      <bottom style="thin">
        <color rgb="FF4F81BD"/>
      </bottom>
      <diagonal/>
    </border>
    <border>
      <left style="thin">
        <color rgb="FF4F81BD"/>
      </left>
      <right/>
      <top style="thin">
        <color rgb="FF4F81BD"/>
      </top>
      <bottom style="thin">
        <color rgb="FF4F81BD"/>
      </bottom>
      <diagonal/>
    </border>
    <border>
      <left/>
      <right style="thin">
        <color rgb="FF4F81BD"/>
      </right>
      <top style="thin">
        <color rgb="FF4F81BD"/>
      </top>
      <bottom style="thin">
        <color rgb="FF4F81BD"/>
      </bottom>
      <diagonal/>
    </border>
    <border>
      <left style="thin">
        <color rgb="FF4F81BD"/>
      </left>
      <right style="thin">
        <color rgb="FF4F81BD"/>
      </right>
      <top/>
      <bottom/>
      <diagonal/>
    </border>
    <border>
      <left style="thin">
        <color rgb="FF4F81BD"/>
      </left>
      <right/>
      <top style="thin">
        <color rgb="FF4F81BD"/>
      </top>
      <bottom/>
      <diagonal/>
    </border>
    <border>
      <left/>
      <right/>
      <top style="thin">
        <color rgb="FF4F81BD"/>
      </top>
      <bottom/>
      <diagonal/>
    </border>
    <border>
      <left style="thin">
        <color rgb="FF4F81BD"/>
      </left>
      <right style="thin">
        <color rgb="FF4F81BD"/>
      </right>
      <top/>
      <bottom style="thin">
        <color rgb="FF4F81BD"/>
      </bottom>
      <diagonal/>
    </border>
    <border>
      <left style="thin">
        <color rgb="FF4F81BD"/>
      </left>
      <right/>
      <top/>
      <bottom style="thin">
        <color rgb="FF4F81BD"/>
      </bottom>
      <diagonal/>
    </border>
    <border>
      <left/>
      <right/>
      <top/>
      <bottom style="thin">
        <color rgb="FF4F81BD"/>
      </bottom>
      <diagonal/>
    </border>
    <border>
      <left/>
      <right style="thin">
        <color rgb="FF4F81BD"/>
      </right>
      <top style="thin">
        <color rgb="FF4F81BD"/>
      </top>
      <bottom/>
      <diagonal/>
    </border>
    <border>
      <left style="thin">
        <color rgb="FF4F81BD"/>
      </left>
      <right/>
      <top/>
      <bottom/>
      <diagonal/>
    </border>
    <border>
      <left/>
      <right style="thin">
        <color rgb="FF4F81BD"/>
      </right>
      <top/>
      <bottom/>
      <diagonal/>
    </border>
    <border>
      <left/>
      <right style="thin">
        <color rgb="FF4F81BD"/>
      </right>
      <top/>
      <bottom style="thin">
        <color rgb="FF4F81BD"/>
      </bottom>
      <diagonal/>
    </border>
    <border>
      <left/>
      <right style="thin">
        <color theme="4"/>
      </right>
      <top style="thin">
        <color rgb="FF4F81BD"/>
      </top>
      <bottom/>
      <diagonal/>
    </border>
    <border>
      <left style="thin">
        <color theme="4"/>
      </left>
      <right/>
      <top style="thin">
        <color rgb="FF4F81BD"/>
      </top>
      <bottom/>
      <diagonal/>
    </border>
    <border>
      <left/>
      <right style="thin">
        <color theme="4"/>
      </right>
      <top/>
      <bottom style="thin">
        <color rgb="FF4F81BD"/>
      </bottom>
      <diagonal/>
    </border>
    <border>
      <left style="thin">
        <color theme="4"/>
      </left>
      <right/>
      <top/>
      <bottom style="thin">
        <color rgb="FF4F81BD"/>
      </bottom>
      <diagonal/>
    </border>
    <border>
      <left style="thin">
        <color theme="4" tint="0.39997558519241921"/>
      </left>
      <right style="thin">
        <color theme="4" tint="0.39994506668294322"/>
      </right>
      <top style="thin">
        <color theme="4" tint="0.39997558519241921"/>
      </top>
      <bottom style="thin">
        <color theme="4" tint="0.39994506668294322"/>
      </bottom>
      <diagonal/>
    </border>
    <border>
      <left style="thin">
        <color theme="4" tint="0.39997558519241921"/>
      </left>
      <right style="thin">
        <color theme="4" tint="0.39997558519241921"/>
      </right>
      <top style="thin">
        <color theme="4" tint="0.39997558519241921"/>
      </top>
      <bottom style="thin">
        <color theme="4" tint="0.39994506668294322"/>
      </bottom>
      <diagonal/>
    </border>
    <border>
      <left style="thin">
        <color theme="0"/>
      </left>
      <right/>
      <top style="thin">
        <color theme="4" tint="0.39997558519241921"/>
      </top>
      <bottom/>
      <diagonal/>
    </border>
    <border>
      <left style="thin">
        <color theme="0"/>
      </left>
      <right/>
      <top/>
      <bottom style="thin">
        <color theme="4" tint="0.39997558519241921"/>
      </bottom>
      <diagonal/>
    </border>
    <border>
      <left style="thin">
        <color theme="4" tint="0.39994506668294322"/>
      </left>
      <right style="thin">
        <color theme="4" tint="0.39997558519241921"/>
      </right>
      <top style="thin">
        <color theme="4" tint="0.39997558519241921"/>
      </top>
      <bottom style="thin">
        <color theme="4" tint="0.39997558519241921"/>
      </bottom>
      <diagonal/>
    </border>
    <border>
      <left style="thin">
        <color theme="4" tint="0.39994506668294322"/>
      </left>
      <right style="thin">
        <color theme="4" tint="0.39994506668294322"/>
      </right>
      <top style="thin">
        <color theme="4" tint="0.39997558519241921"/>
      </top>
      <bottom style="thin">
        <color theme="4" tint="0.39997558519241921"/>
      </bottom>
      <diagonal/>
    </border>
    <border>
      <left style="thin">
        <color theme="0"/>
      </left>
      <right style="thin">
        <color theme="0"/>
      </right>
      <top style="thin">
        <color theme="4" tint="0.39997558519241921"/>
      </top>
      <bottom/>
      <diagonal/>
    </border>
    <border>
      <left style="thin">
        <color theme="0"/>
      </left>
      <right style="thin">
        <color theme="0"/>
      </right>
      <top/>
      <bottom style="thin">
        <color theme="4" tint="0.39997558519241921"/>
      </bottom>
      <diagonal/>
    </border>
    <border>
      <left/>
      <right style="thin">
        <color theme="0"/>
      </right>
      <top style="thin">
        <color theme="4" tint="0.39997558519241921"/>
      </top>
      <bottom/>
      <diagonal/>
    </border>
    <border>
      <left/>
      <right style="thin">
        <color theme="0"/>
      </right>
      <top/>
      <bottom style="thin">
        <color theme="4" tint="0.39997558519241921"/>
      </bottom>
      <diagonal/>
    </border>
    <border>
      <left/>
      <right style="thin">
        <color theme="4" tint="0.39994506668294322"/>
      </right>
      <top style="thin">
        <color theme="4" tint="0.39997558519241921"/>
      </top>
      <bottom style="thin">
        <color theme="4" tint="0.39997558519241921"/>
      </bottom>
      <diagonal/>
    </border>
    <border>
      <left style="thin">
        <color theme="4" tint="0.39994506668294322"/>
      </left>
      <right/>
      <top style="thin">
        <color theme="4" tint="0.39997558519241921"/>
      </top>
      <bottom style="thin">
        <color theme="4" tint="0.39997558519241921"/>
      </bottom>
      <diagonal/>
    </border>
    <border>
      <left style="thin">
        <color theme="4" tint="0.39994506668294322"/>
      </left>
      <right/>
      <top style="thin">
        <color theme="4" tint="0.39997558519241921"/>
      </top>
      <bottom style="thin">
        <color theme="4" tint="0.39991454817346722"/>
      </bottom>
      <diagonal/>
    </border>
    <border>
      <left/>
      <right/>
      <top style="thin">
        <color theme="4" tint="0.39997558519241921"/>
      </top>
      <bottom style="thin">
        <color theme="4" tint="0.39991454817346722"/>
      </bottom>
      <diagonal/>
    </border>
    <border>
      <left/>
      <right style="thin">
        <color theme="4" tint="0.39991454817346722"/>
      </right>
      <top style="thin">
        <color theme="4" tint="0.39997558519241921"/>
      </top>
      <bottom style="thin">
        <color theme="4" tint="0.39991454817346722"/>
      </bottom>
      <diagonal/>
    </border>
    <border>
      <left style="thin">
        <color theme="4" tint="0.39994506668294322"/>
      </left>
      <right/>
      <top style="thin">
        <color theme="4" tint="0.39991454817346722"/>
      </top>
      <bottom style="thin">
        <color theme="4" tint="0.39991454817346722"/>
      </bottom>
      <diagonal/>
    </border>
    <border>
      <left/>
      <right/>
      <top style="thin">
        <color theme="4" tint="0.39991454817346722"/>
      </top>
      <bottom style="thin">
        <color theme="4" tint="0.39991454817346722"/>
      </bottom>
      <diagonal/>
    </border>
    <border>
      <left/>
      <right style="thin">
        <color theme="4" tint="0.39991454817346722"/>
      </right>
      <top style="thin">
        <color theme="4" tint="0.39991454817346722"/>
      </top>
      <bottom style="thin">
        <color theme="4" tint="0.39991454817346722"/>
      </bottom>
      <diagonal/>
    </border>
    <border>
      <left style="thin">
        <color theme="4" tint="0.39994506668294322"/>
      </left>
      <right/>
      <top style="thin">
        <color theme="4" tint="0.39991454817346722"/>
      </top>
      <bottom style="thin">
        <color theme="4" tint="0.39997558519241921"/>
      </bottom>
      <diagonal/>
    </border>
    <border>
      <left/>
      <right/>
      <top style="thin">
        <color theme="4" tint="0.39991454817346722"/>
      </top>
      <bottom style="thin">
        <color theme="4" tint="0.39997558519241921"/>
      </bottom>
      <diagonal/>
    </border>
    <border>
      <left/>
      <right style="thin">
        <color theme="4" tint="0.39991454817346722"/>
      </right>
      <top style="thin">
        <color theme="4" tint="0.39991454817346722"/>
      </top>
      <bottom style="thin">
        <color theme="4" tint="0.39997558519241921"/>
      </bottom>
      <diagonal/>
    </border>
    <border>
      <left style="thin">
        <color theme="4" tint="0.39991454817346722"/>
      </left>
      <right/>
      <top style="thin">
        <color theme="4" tint="0.39997558519241921"/>
      </top>
      <bottom style="thin">
        <color theme="4" tint="0.39997558519241921"/>
      </bottom>
      <diagonal/>
    </border>
    <border>
      <left/>
      <right style="thin">
        <color theme="4" tint="0.39991454817346722"/>
      </right>
      <top style="thin">
        <color theme="4" tint="0.39997558519241921"/>
      </top>
      <bottom style="thin">
        <color theme="4" tint="0.39997558519241921"/>
      </bottom>
      <diagonal/>
    </border>
  </borders>
  <cellStyleXfs count="72">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5" fillId="0" borderId="0" applyFont="0" applyFill="0" applyBorder="0" applyAlignment="0" applyProtection="0">
      <alignment vertical="center"/>
    </xf>
    <xf numFmtId="0" fontId="2" fillId="0" borderId="0">
      <alignment vertical="center"/>
    </xf>
    <xf numFmtId="0" fontId="2" fillId="0" borderId="0"/>
    <xf numFmtId="0" fontId="5"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5" fillId="0" borderId="0" applyFont="0" applyFill="0" applyBorder="0" applyAlignment="0" applyProtection="0">
      <alignment vertical="center"/>
    </xf>
    <xf numFmtId="9" fontId="2" fillId="0" borderId="0" applyFont="0" applyFill="0" applyBorder="0" applyAlignment="0" applyProtection="0">
      <alignment vertical="center"/>
    </xf>
    <xf numFmtId="9" fontId="5" fillId="0" borderId="0" applyFont="0" applyFill="0" applyBorder="0" applyAlignment="0" applyProtection="0">
      <alignment vertical="center"/>
    </xf>
    <xf numFmtId="0" fontId="37" fillId="0" borderId="0" applyNumberFormat="0" applyFill="0" applyBorder="0" applyAlignment="0" applyProtection="0">
      <alignment vertical="top"/>
      <protection locked="0"/>
    </xf>
    <xf numFmtId="38" fontId="5" fillId="0" borderId="0" applyFont="0" applyFill="0" applyBorder="0" applyAlignment="0" applyProtection="0"/>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3" fontId="3" fillId="0" borderId="0" applyFont="0" applyFill="0" applyBorder="0" applyAlignment="0" applyProtection="0">
      <alignment vertical="center"/>
    </xf>
    <xf numFmtId="38" fontId="2" fillId="0" borderId="0" applyFont="0" applyFill="0" applyBorder="0" applyAlignment="0" applyProtection="0">
      <alignment vertical="center"/>
    </xf>
    <xf numFmtId="3" fontId="3" fillId="0" borderId="0" applyFont="0" applyFill="0" applyBorder="0" applyAlignment="0" applyProtection="0">
      <alignment vertical="center"/>
    </xf>
    <xf numFmtId="0" fontId="5" fillId="0" borderId="0"/>
    <xf numFmtId="0" fontId="2" fillId="0" borderId="0">
      <alignment vertical="center"/>
    </xf>
    <xf numFmtId="0" fontId="5" fillId="0" borderId="0"/>
    <xf numFmtId="0" fontId="2" fillId="0" borderId="0"/>
    <xf numFmtId="0" fontId="5" fillId="0" borderId="0"/>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5" fillId="0" borderId="0"/>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 fillId="0" borderId="0">
      <alignment vertical="center"/>
    </xf>
    <xf numFmtId="0" fontId="33" fillId="0" borderId="0">
      <alignment vertical="center"/>
    </xf>
    <xf numFmtId="0" fontId="5" fillId="0" borderId="0"/>
    <xf numFmtId="0" fontId="5" fillId="0" borderId="0"/>
    <xf numFmtId="38" fontId="33" fillId="0" borderId="0" applyFont="0" applyFill="0" applyBorder="0" applyAlignment="0" applyProtection="0">
      <alignment vertical="center"/>
    </xf>
    <xf numFmtId="0" fontId="42" fillId="0" borderId="0"/>
  </cellStyleXfs>
  <cellXfs count="731">
    <xf numFmtId="0" fontId="0" fillId="0" borderId="0" xfId="0">
      <alignment vertical="center"/>
    </xf>
    <xf numFmtId="0" fontId="31" fillId="0" borderId="0" xfId="0" applyFont="1" applyBorder="1" applyAlignment="1" applyProtection="1">
      <alignment vertical="center" wrapText="1"/>
      <protection hidden="1"/>
    </xf>
    <xf numFmtId="0" fontId="31" fillId="4" borderId="0" xfId="0" applyFont="1" applyFill="1" applyBorder="1" applyAlignment="1" applyProtection="1">
      <alignment vertical="center" wrapText="1"/>
      <protection hidden="1"/>
    </xf>
    <xf numFmtId="0" fontId="0" fillId="0" borderId="0" xfId="0" applyProtection="1">
      <alignment vertical="center"/>
    </xf>
    <xf numFmtId="0" fontId="34" fillId="2" borderId="0" xfId="0" applyFont="1" applyFill="1" applyAlignment="1" applyProtection="1">
      <alignment horizontal="left" vertical="center"/>
    </xf>
    <xf numFmtId="49" fontId="43" fillId="2" borderId="0" xfId="0" applyNumberFormat="1" applyFont="1" applyFill="1" applyBorder="1" applyAlignment="1" applyProtection="1">
      <alignment vertical="center"/>
    </xf>
    <xf numFmtId="49" fontId="43" fillId="2" borderId="0" xfId="0" applyNumberFormat="1" applyFont="1" applyFill="1" applyBorder="1" applyAlignment="1" applyProtection="1">
      <alignment vertical="center" shrinkToFit="1"/>
    </xf>
    <xf numFmtId="0" fontId="43" fillId="2" borderId="0" xfId="0" applyFont="1" applyFill="1" applyBorder="1" applyAlignment="1" applyProtection="1">
      <alignment vertical="center"/>
    </xf>
    <xf numFmtId="0" fontId="43" fillId="2" borderId="0" xfId="0" applyFont="1" applyFill="1" applyBorder="1" applyAlignment="1" applyProtection="1">
      <alignment vertical="center" shrinkToFit="1"/>
    </xf>
    <xf numFmtId="0" fontId="43" fillId="2" borderId="0" xfId="0" applyFont="1" applyFill="1" applyBorder="1" applyAlignment="1" applyProtection="1">
      <alignment vertical="center" textRotation="255"/>
    </xf>
    <xf numFmtId="0" fontId="43" fillId="7" borderId="51" xfId="0" applyFont="1" applyFill="1" applyBorder="1" applyAlignment="1" applyProtection="1">
      <alignment vertical="center" shrinkToFit="1"/>
    </xf>
    <xf numFmtId="0" fontId="43" fillId="7" borderId="0" xfId="0" applyFont="1" applyFill="1" applyBorder="1" applyAlignment="1" applyProtection="1">
      <alignment vertical="center" shrinkToFit="1"/>
    </xf>
    <xf numFmtId="0" fontId="43" fillId="7" borderId="54" xfId="0" applyFont="1" applyFill="1" applyBorder="1" applyAlignment="1" applyProtection="1">
      <alignment vertical="center" shrinkToFit="1"/>
    </xf>
    <xf numFmtId="40" fontId="43" fillId="0" borderId="0" xfId="70" applyNumberFormat="1" applyFont="1" applyFill="1" applyBorder="1" applyAlignment="1" applyProtection="1">
      <alignment horizontal="right" vertical="center" shrinkToFit="1"/>
    </xf>
    <xf numFmtId="49" fontId="43" fillId="2" borderId="59" xfId="0" applyNumberFormat="1" applyFont="1" applyFill="1" applyBorder="1" applyAlignment="1" applyProtection="1">
      <alignment vertical="center"/>
    </xf>
    <xf numFmtId="49" fontId="43" fillId="2" borderId="59" xfId="0" applyNumberFormat="1" applyFont="1" applyFill="1" applyBorder="1" applyAlignment="1" applyProtection="1">
      <alignment vertical="center" shrinkToFit="1"/>
    </xf>
    <xf numFmtId="0" fontId="49" fillId="18" borderId="65" xfId="0" applyFont="1" applyFill="1" applyBorder="1" applyAlignment="1" applyProtection="1">
      <alignment horizontal="center" vertical="center"/>
    </xf>
    <xf numFmtId="0" fontId="50" fillId="0" borderId="0" xfId="0" applyFont="1" applyFill="1" applyBorder="1" applyAlignment="1" applyProtection="1">
      <alignment vertical="center"/>
    </xf>
    <xf numFmtId="0" fontId="43" fillId="0" borderId="68" xfId="0" applyFont="1" applyFill="1" applyBorder="1" applyAlignment="1" applyProtection="1">
      <alignment horizontal="left" vertical="center"/>
    </xf>
    <xf numFmtId="0" fontId="34" fillId="2" borderId="0" xfId="0" applyFont="1" applyFill="1" applyAlignment="1" applyProtection="1">
      <alignment vertical="center"/>
    </xf>
    <xf numFmtId="0" fontId="43" fillId="2" borderId="54" xfId="0" applyFont="1" applyFill="1" applyBorder="1" applyAlignment="1" applyProtection="1">
      <alignment horizontal="center" vertical="center" textRotation="255"/>
    </xf>
    <xf numFmtId="0" fontId="47" fillId="0" borderId="0" xfId="0" applyFont="1" applyFill="1" applyBorder="1" applyAlignment="1" applyProtection="1">
      <alignment vertical="center"/>
    </xf>
    <xf numFmtId="0" fontId="47" fillId="0" borderId="0" xfId="0" applyFont="1" applyFill="1" applyBorder="1" applyAlignment="1" applyProtection="1">
      <alignment vertical="center" shrinkToFit="1"/>
    </xf>
    <xf numFmtId="0" fontId="34" fillId="2" borderId="1" xfId="0" applyFont="1" applyFill="1" applyBorder="1" applyAlignment="1" applyProtection="1">
      <alignment horizontal="left" vertical="center"/>
      <protection locked="0"/>
    </xf>
    <xf numFmtId="0" fontId="34" fillId="2" borderId="128" xfId="0" applyFont="1" applyFill="1" applyBorder="1" applyAlignment="1" applyProtection="1">
      <alignment horizontal="left" vertical="center"/>
      <protection locked="0"/>
    </xf>
    <xf numFmtId="0" fontId="27" fillId="0" borderId="0" xfId="7" applyFont="1" applyFill="1" applyAlignment="1" applyProtection="1">
      <alignment vertical="center"/>
    </xf>
    <xf numFmtId="0" fontId="11" fillId="0" borderId="0" xfId="7" applyFont="1" applyFill="1" applyAlignment="1" applyProtection="1">
      <alignment vertical="center"/>
    </xf>
    <xf numFmtId="0" fontId="43" fillId="2" borderId="54" xfId="0" applyFont="1" applyFill="1" applyBorder="1" applyAlignment="1" applyProtection="1">
      <alignment horizontal="center" vertical="top" textRotation="255"/>
    </xf>
    <xf numFmtId="0" fontId="49" fillId="18" borderId="64" xfId="0" applyFont="1" applyFill="1" applyBorder="1" applyAlignment="1" applyProtection="1">
      <alignment horizontal="center" vertical="center"/>
    </xf>
    <xf numFmtId="0" fontId="34" fillId="2" borderId="54" xfId="0" applyFont="1" applyFill="1" applyBorder="1" applyAlignment="1" applyProtection="1">
      <alignment vertical="center"/>
    </xf>
    <xf numFmtId="0" fontId="34" fillId="2" borderId="87" xfId="0" applyFont="1" applyFill="1" applyBorder="1" applyAlignment="1" applyProtection="1">
      <alignment vertical="center"/>
    </xf>
    <xf numFmtId="0" fontId="34" fillId="2" borderId="78" xfId="0" applyFont="1" applyFill="1" applyBorder="1" applyAlignment="1" applyProtection="1">
      <alignment vertical="center"/>
    </xf>
    <xf numFmtId="0" fontId="34" fillId="2" borderId="80" xfId="0" applyFont="1" applyFill="1" applyBorder="1" applyAlignment="1" applyProtection="1">
      <alignment vertical="center"/>
    </xf>
    <xf numFmtId="0" fontId="27" fillId="0" borderId="0" xfId="7" applyFont="1" applyFill="1" applyAlignment="1" applyProtection="1">
      <alignment horizontal="center" vertical="center"/>
    </xf>
    <xf numFmtId="0" fontId="34" fillId="0" borderId="0" xfId="0" applyFont="1" applyFill="1" applyBorder="1" applyAlignment="1" applyProtection="1">
      <alignment horizontal="left" vertical="center"/>
    </xf>
    <xf numFmtId="0" fontId="49" fillId="18" borderId="64" xfId="0" applyFont="1" applyFill="1" applyBorder="1" applyAlignment="1" applyProtection="1">
      <alignment horizontal="center" vertical="center"/>
    </xf>
    <xf numFmtId="0" fontId="11" fillId="0" borderId="0" xfId="7" applyFont="1" applyFill="1" applyBorder="1" applyAlignment="1" applyProtection="1">
      <alignment vertical="center"/>
    </xf>
    <xf numFmtId="0" fontId="11" fillId="0" borderId="0" xfId="7" applyFont="1" applyFill="1" applyBorder="1" applyAlignment="1" applyProtection="1">
      <alignment horizontal="center" vertical="center"/>
    </xf>
    <xf numFmtId="38" fontId="11" fillId="0" borderId="0" xfId="1" applyFont="1" applyFill="1" applyBorder="1" applyAlignment="1" applyProtection="1">
      <alignment vertical="center"/>
    </xf>
    <xf numFmtId="0" fontId="11" fillId="0" borderId="0" xfId="7" applyFont="1" applyFill="1" applyBorder="1" applyAlignment="1" applyProtection="1">
      <alignment horizontal="right" vertical="center"/>
    </xf>
    <xf numFmtId="0" fontId="7" fillId="0" borderId="0" xfId="7" applyFont="1" applyFill="1" applyAlignment="1" applyProtection="1">
      <alignment vertical="center"/>
    </xf>
    <xf numFmtId="0" fontId="11" fillId="0" borderId="0" xfId="7" applyFont="1" applyFill="1" applyAlignment="1" applyProtection="1">
      <alignment horizontal="center" vertical="center"/>
    </xf>
    <xf numFmtId="38" fontId="11" fillId="0" borderId="0" xfId="1" applyFont="1" applyFill="1" applyAlignment="1" applyProtection="1">
      <alignment vertical="center"/>
    </xf>
    <xf numFmtId="49" fontId="11" fillId="0" borderId="0" xfId="7" applyNumberFormat="1" applyFont="1" applyFill="1" applyAlignment="1" applyProtection="1">
      <alignment vertical="center"/>
    </xf>
    <xf numFmtId="0" fontId="57" fillId="0" borderId="0" xfId="7" applyFont="1" applyFill="1" applyBorder="1" applyAlignment="1" applyProtection="1">
      <alignment vertical="center"/>
    </xf>
    <xf numFmtId="0" fontId="57" fillId="0" borderId="0" xfId="7" applyFont="1" applyFill="1" applyBorder="1" applyAlignment="1" applyProtection="1">
      <alignment horizontal="right" vertical="center"/>
    </xf>
    <xf numFmtId="0" fontId="56" fillId="0" borderId="0" xfId="7" applyFont="1" applyFill="1" applyAlignment="1" applyProtection="1">
      <alignment vertical="center"/>
    </xf>
    <xf numFmtId="0" fontId="56" fillId="0" borderId="0" xfId="7" applyNumberFormat="1" applyFont="1" applyFill="1" applyAlignment="1" applyProtection="1">
      <alignment vertical="center"/>
    </xf>
    <xf numFmtId="176" fontId="56" fillId="0" borderId="0" xfId="7" applyNumberFormat="1" applyFont="1" applyFill="1" applyAlignment="1" applyProtection="1">
      <alignment vertical="center"/>
    </xf>
    <xf numFmtId="0" fontId="57" fillId="0" borderId="0" xfId="7" applyFont="1" applyFill="1" applyBorder="1" applyAlignment="1" applyProtection="1">
      <alignment horizontal="center" vertical="center"/>
    </xf>
    <xf numFmtId="0" fontId="58" fillId="0" borderId="0" xfId="7" applyFont="1" applyFill="1" applyAlignment="1" applyProtection="1">
      <alignment vertical="center"/>
    </xf>
    <xf numFmtId="0" fontId="11" fillId="0" borderId="0" xfId="7" applyFont="1" applyFill="1" applyBorder="1" applyAlignment="1" applyProtection="1">
      <alignment horizontal="left" vertical="center" wrapText="1"/>
    </xf>
    <xf numFmtId="0" fontId="27" fillId="0" borderId="9" xfId="7" applyFont="1" applyFill="1" applyBorder="1" applyAlignment="1" applyProtection="1">
      <alignment vertical="center"/>
    </xf>
    <xf numFmtId="0" fontId="27" fillId="0" borderId="9" xfId="7" applyFont="1" applyFill="1" applyBorder="1" applyAlignment="1" applyProtection="1">
      <alignment horizontal="center" vertical="center"/>
    </xf>
    <xf numFmtId="0" fontId="11" fillId="0" borderId="0" xfId="7" applyFont="1" applyFill="1" applyBorder="1" applyAlignment="1" applyProtection="1">
      <alignment horizontal="left" vertical="center"/>
    </xf>
    <xf numFmtId="0" fontId="27" fillId="0" borderId="3" xfId="7" applyFont="1" applyFill="1" applyBorder="1" applyAlignment="1" applyProtection="1">
      <alignment vertical="center"/>
    </xf>
    <xf numFmtId="0" fontId="6" fillId="0" borderId="0" xfId="7" applyFont="1" applyFill="1" applyBorder="1" applyAlignment="1" applyProtection="1">
      <alignment horizontal="left" vertical="center"/>
    </xf>
    <xf numFmtId="0" fontId="7" fillId="0" borderId="0" xfId="7" applyFont="1" applyFill="1" applyAlignment="1" applyProtection="1">
      <alignment horizontal="center" vertical="center"/>
    </xf>
    <xf numFmtId="38" fontId="7" fillId="0" borderId="0" xfId="1" applyFont="1" applyFill="1" applyAlignment="1" applyProtection="1">
      <alignment vertical="center"/>
    </xf>
    <xf numFmtId="0" fontId="6" fillId="0" borderId="0" xfId="7" applyFont="1" applyFill="1" applyBorder="1" applyAlignment="1" applyProtection="1">
      <alignment vertical="center" shrinkToFit="1"/>
    </xf>
    <xf numFmtId="0" fontId="6" fillId="0" borderId="0" xfId="7" applyFont="1" applyFill="1" applyBorder="1" applyAlignment="1" applyProtection="1">
      <alignment horizontal="left" vertical="center" shrinkToFit="1"/>
    </xf>
    <xf numFmtId="0" fontId="6" fillId="0" borderId="0" xfId="7" applyFont="1" applyFill="1" applyBorder="1" applyAlignment="1" applyProtection="1">
      <alignment horizontal="left" vertical="center" wrapText="1"/>
    </xf>
    <xf numFmtId="0" fontId="6" fillId="0" borderId="0" xfId="7" applyFont="1" applyFill="1" applyBorder="1" applyAlignment="1" applyProtection="1">
      <alignment horizontal="center" vertical="center" wrapText="1"/>
    </xf>
    <xf numFmtId="0" fontId="6" fillId="0" borderId="0" xfId="7" applyFont="1" applyFill="1" applyBorder="1" applyAlignment="1" applyProtection="1">
      <alignment horizontal="center" vertical="center" shrinkToFit="1"/>
    </xf>
    <xf numFmtId="0" fontId="7" fillId="0" borderId="0" xfId="7" applyFont="1" applyFill="1" applyAlignment="1" applyProtection="1">
      <alignment vertical="center" shrinkToFit="1"/>
    </xf>
    <xf numFmtId="0" fontId="6" fillId="0" borderId="0" xfId="7" applyFont="1" applyFill="1" applyBorder="1" applyAlignment="1" applyProtection="1">
      <alignment horizontal="center" vertical="center"/>
    </xf>
    <xf numFmtId="0" fontId="7" fillId="0" borderId="0" xfId="7" applyFont="1" applyFill="1" applyBorder="1" applyAlignment="1" applyProtection="1">
      <alignment vertical="center"/>
    </xf>
    <xf numFmtId="0" fontId="6" fillId="0" borderId="0" xfId="7" applyFont="1" applyFill="1" applyBorder="1" applyAlignment="1" applyProtection="1">
      <alignment vertical="center" wrapText="1"/>
    </xf>
    <xf numFmtId="0" fontId="10" fillId="0" borderId="0" xfId="7" applyFont="1" applyFill="1" applyBorder="1" applyAlignment="1" applyProtection="1">
      <alignment horizontal="center" vertical="center"/>
    </xf>
    <xf numFmtId="0" fontId="7" fillId="0" borderId="0" xfId="7" applyFont="1" applyFill="1" applyBorder="1" applyAlignment="1" applyProtection="1">
      <alignment vertical="center" textRotation="255"/>
    </xf>
    <xf numFmtId="0" fontId="7" fillId="0" borderId="0" xfId="7" applyFont="1" applyFill="1" applyBorder="1" applyAlignment="1" applyProtection="1">
      <alignment horizontal="center" vertical="center"/>
    </xf>
    <xf numFmtId="38" fontId="7" fillId="0" borderId="0" xfId="1" applyFont="1" applyFill="1" applyBorder="1" applyAlignment="1" applyProtection="1">
      <alignment vertical="center"/>
    </xf>
    <xf numFmtId="0" fontId="11" fillId="0" borderId="0" xfId="7" applyFont="1" applyFill="1" applyBorder="1" applyAlignment="1" applyProtection="1">
      <alignment horizontal="center" vertical="center" wrapText="1"/>
    </xf>
    <xf numFmtId="0" fontId="12" fillId="0" borderId="0" xfId="7" applyFont="1" applyFill="1" applyBorder="1" applyAlignment="1" applyProtection="1">
      <alignment vertical="center"/>
    </xf>
    <xf numFmtId="0" fontId="13" fillId="0" borderId="0" xfId="7" applyFont="1" applyFill="1" applyBorder="1" applyAlignment="1" applyProtection="1">
      <alignment vertical="center"/>
    </xf>
    <xf numFmtId="0" fontId="16" fillId="0" borderId="9" xfId="7" applyFont="1" applyFill="1" applyBorder="1" applyAlignment="1" applyProtection="1">
      <alignment vertical="center"/>
    </xf>
    <xf numFmtId="0" fontId="6" fillId="0" borderId="9" xfId="7" applyFont="1" applyFill="1" applyBorder="1" applyAlignment="1" applyProtection="1">
      <alignment vertical="center"/>
    </xf>
    <xf numFmtId="0" fontId="15" fillId="3" borderId="14" xfId="7" applyFont="1" applyFill="1" applyBorder="1" applyAlignment="1" applyProtection="1">
      <alignment vertical="center"/>
    </xf>
    <xf numFmtId="0" fontId="15" fillId="3" borderId="15" xfId="7" applyFont="1" applyFill="1" applyBorder="1" applyAlignment="1" applyProtection="1">
      <alignment vertical="center"/>
    </xf>
    <xf numFmtId="0" fontId="15" fillId="3" borderId="20" xfId="7" applyFont="1" applyFill="1" applyBorder="1" applyAlignment="1" applyProtection="1">
      <alignment vertical="center"/>
    </xf>
    <xf numFmtId="0" fontId="14" fillId="0" borderId="9" xfId="7" applyFont="1" applyFill="1" applyBorder="1" applyAlignment="1" applyProtection="1">
      <alignment vertical="center" shrinkToFit="1"/>
    </xf>
    <xf numFmtId="0" fontId="16" fillId="0" borderId="6" xfId="7" applyFont="1" applyFill="1" applyBorder="1" applyAlignment="1" applyProtection="1">
      <alignment vertical="center"/>
    </xf>
    <xf numFmtId="0" fontId="15" fillId="0" borderId="6" xfId="7" applyFont="1" applyFill="1" applyBorder="1" applyAlignment="1" applyProtection="1">
      <alignment vertical="center"/>
    </xf>
    <xf numFmtId="0" fontId="15" fillId="0" borderId="6" xfId="7" applyFont="1" applyFill="1" applyBorder="1" applyAlignment="1" applyProtection="1">
      <alignment horizontal="center" vertical="center" shrinkToFit="1"/>
    </xf>
    <xf numFmtId="0" fontId="15" fillId="0" borderId="9" xfId="7" applyFont="1" applyFill="1" applyBorder="1" applyAlignment="1" applyProtection="1">
      <alignment vertical="center"/>
    </xf>
    <xf numFmtId="0" fontId="15" fillId="0" borderId="9" xfId="7" applyFont="1" applyFill="1" applyBorder="1" applyAlignment="1" applyProtection="1">
      <alignment horizontal="center" vertical="center" shrinkToFit="1"/>
    </xf>
    <xf numFmtId="0" fontId="14" fillId="0" borderId="3" xfId="7" applyFont="1" applyFill="1" applyBorder="1" applyAlignment="1" applyProtection="1">
      <alignment horizontal="center" vertical="center"/>
    </xf>
    <xf numFmtId="0" fontId="14" fillId="0" borderId="3" xfId="7" applyFont="1" applyFill="1" applyBorder="1" applyAlignment="1" applyProtection="1">
      <alignment vertical="center"/>
    </xf>
    <xf numFmtId="0" fontId="14" fillId="0" borderId="4" xfId="7" applyFont="1" applyFill="1" applyBorder="1" applyAlignment="1" applyProtection="1">
      <alignment vertical="center"/>
    </xf>
    <xf numFmtId="0" fontId="27" fillId="0" borderId="0" xfId="7" applyFont="1" applyFill="1" applyBorder="1" applyAlignment="1" applyProtection="1">
      <alignment vertical="center"/>
    </xf>
    <xf numFmtId="0" fontId="27" fillId="0" borderId="0" xfId="7" applyFont="1" applyFill="1" applyBorder="1" applyAlignment="1" applyProtection="1">
      <alignment horizontal="center" vertical="center"/>
    </xf>
    <xf numFmtId="38" fontId="27" fillId="0" borderId="0" xfId="1" applyFont="1" applyFill="1" applyBorder="1" applyAlignment="1" applyProtection="1">
      <alignment vertical="center"/>
    </xf>
    <xf numFmtId="0" fontId="27" fillId="0" borderId="0" xfId="7" applyFont="1" applyFill="1" applyBorder="1" applyAlignment="1" applyProtection="1">
      <alignment horizontal="right" vertical="center"/>
    </xf>
    <xf numFmtId="0" fontId="8" fillId="0" borderId="0" xfId="7" applyFont="1" applyFill="1" applyAlignment="1" applyProtection="1">
      <alignment vertical="center"/>
    </xf>
    <xf numFmtId="38" fontId="27" fillId="0" borderId="0" xfId="1" applyFont="1" applyFill="1" applyAlignment="1" applyProtection="1">
      <alignment vertical="center"/>
    </xf>
    <xf numFmtId="0" fontId="8" fillId="0" borderId="0" xfId="7" applyFont="1" applyFill="1" applyAlignment="1" applyProtection="1">
      <alignment horizontal="center" vertical="center"/>
    </xf>
    <xf numFmtId="38" fontId="8" fillId="0" borderId="0" xfId="1" applyFont="1" applyFill="1" applyAlignment="1" applyProtection="1">
      <alignment vertical="center"/>
    </xf>
    <xf numFmtId="0" fontId="15" fillId="0" borderId="0" xfId="7" applyFont="1" applyFill="1" applyAlignment="1" applyProtection="1">
      <alignment vertical="center"/>
    </xf>
    <xf numFmtId="49" fontId="15" fillId="0" borderId="0" xfId="7" applyNumberFormat="1" applyFont="1" applyFill="1" applyAlignment="1" applyProtection="1">
      <alignment vertical="center"/>
    </xf>
    <xf numFmtId="0" fontId="24" fillId="0" borderId="0" xfId="7" applyFont="1" applyFill="1" applyAlignment="1" applyProtection="1">
      <alignment vertical="center"/>
    </xf>
    <xf numFmtId="0" fontId="16" fillId="0" borderId="0" xfId="7" applyFont="1" applyFill="1" applyAlignment="1" applyProtection="1">
      <alignment vertical="center"/>
    </xf>
    <xf numFmtId="0" fontId="8" fillId="0" borderId="0" xfId="7" applyFont="1" applyFill="1" applyBorder="1" applyAlignment="1" applyProtection="1">
      <alignment vertical="center"/>
    </xf>
    <xf numFmtId="0" fontId="24" fillId="0" borderId="0" xfId="7" applyFont="1" applyFill="1" applyAlignment="1" applyProtection="1">
      <alignment horizontal="center" vertical="center"/>
    </xf>
    <xf numFmtId="0" fontId="16" fillId="0" borderId="0" xfId="7" applyFont="1" applyFill="1" applyBorder="1" applyAlignment="1" applyProtection="1">
      <alignment vertical="center"/>
    </xf>
    <xf numFmtId="0" fontId="15" fillId="0" borderId="0" xfId="7" applyFont="1" applyFill="1" applyAlignment="1" applyProtection="1">
      <alignment horizontal="center" vertical="center"/>
    </xf>
    <xf numFmtId="0" fontId="15" fillId="0" borderId="0" xfId="7" applyFont="1" applyFill="1" applyBorder="1" applyAlignment="1" applyProtection="1">
      <alignment vertical="center"/>
    </xf>
    <xf numFmtId="0" fontId="54" fillId="0" borderId="0" xfId="7" applyFont="1" applyFill="1" applyBorder="1" applyAlignment="1" applyProtection="1">
      <alignment vertical="center"/>
    </xf>
    <xf numFmtId="0" fontId="54" fillId="0" borderId="0" xfId="7" applyFont="1" applyFill="1" applyBorder="1" applyAlignment="1" applyProtection="1">
      <alignment horizontal="center" vertical="center"/>
    </xf>
    <xf numFmtId="38" fontId="54" fillId="0" borderId="0" xfId="1" applyFont="1" applyFill="1" applyBorder="1" applyAlignment="1" applyProtection="1">
      <alignment vertical="center"/>
    </xf>
    <xf numFmtId="0" fontId="54" fillId="0" borderId="0" xfId="7" applyFont="1" applyFill="1" applyBorder="1" applyAlignment="1" applyProtection="1">
      <alignment horizontal="right" vertical="center"/>
    </xf>
    <xf numFmtId="0" fontId="54" fillId="0" borderId="0" xfId="7" applyFont="1" applyFill="1" applyAlignment="1" applyProtection="1">
      <alignment vertical="center"/>
    </xf>
    <xf numFmtId="0" fontId="23" fillId="0" borderId="0" xfId="7" applyFont="1" applyFill="1" applyBorder="1" applyAlignment="1" applyProtection="1">
      <alignment vertical="center"/>
    </xf>
    <xf numFmtId="0" fontId="54" fillId="0" borderId="0" xfId="7" applyFont="1" applyFill="1" applyAlignment="1" applyProtection="1">
      <alignment horizontal="center" vertical="center"/>
    </xf>
    <xf numFmtId="38" fontId="54" fillId="0" borderId="0" xfId="1" applyFont="1" applyFill="1" applyAlignment="1" applyProtection="1">
      <alignment vertical="center"/>
    </xf>
    <xf numFmtId="49" fontId="27" fillId="0" borderId="0" xfId="7" applyNumberFormat="1" applyFont="1" applyFill="1" applyAlignment="1" applyProtection="1">
      <alignment vertical="center"/>
    </xf>
    <xf numFmtId="0" fontId="55" fillId="0" borderId="0" xfId="7" applyFont="1" applyFill="1" applyBorder="1" applyAlignment="1" applyProtection="1">
      <alignment vertical="center"/>
    </xf>
    <xf numFmtId="0" fontId="55" fillId="0" borderId="0" xfId="7" applyFont="1" applyFill="1" applyBorder="1" applyAlignment="1" applyProtection="1">
      <alignment horizontal="right" vertical="center"/>
    </xf>
    <xf numFmtId="0" fontId="27" fillId="0" borderId="0" xfId="7" applyNumberFormat="1" applyFont="1" applyFill="1" applyAlignment="1" applyProtection="1">
      <alignment vertical="center"/>
    </xf>
    <xf numFmtId="176" fontId="27" fillId="0" borderId="0" xfId="7" applyNumberFormat="1" applyFont="1" applyFill="1" applyAlignment="1" applyProtection="1">
      <alignment vertical="center"/>
    </xf>
    <xf numFmtId="0" fontId="55" fillId="0" borderId="0" xfId="7" applyFont="1" applyFill="1" applyBorder="1" applyAlignment="1" applyProtection="1">
      <alignment horizontal="center" vertical="center"/>
    </xf>
    <xf numFmtId="0" fontId="22" fillId="0" borderId="0" xfId="7" applyFont="1" applyFill="1" applyBorder="1" applyAlignment="1" applyProtection="1">
      <alignment horizontal="left" vertical="center" wrapText="1"/>
    </xf>
    <xf numFmtId="0" fontId="25" fillId="0" borderId="0" xfId="7" applyFont="1" applyFill="1" applyAlignment="1" applyProtection="1">
      <alignment vertical="center"/>
    </xf>
    <xf numFmtId="0" fontId="23" fillId="0" borderId="0" xfId="0" applyFont="1" applyFill="1" applyBorder="1" applyAlignment="1" applyProtection="1">
      <alignment vertical="center" wrapText="1"/>
    </xf>
    <xf numFmtId="49" fontId="27" fillId="0" borderId="0" xfId="0" applyNumberFormat="1" applyFont="1" applyFill="1" applyBorder="1" applyAlignment="1" applyProtection="1">
      <alignment vertical="center" wrapText="1"/>
    </xf>
    <xf numFmtId="49" fontId="15" fillId="0" borderId="0" xfId="0" applyNumberFormat="1" applyFont="1" applyFill="1" applyBorder="1" applyAlignment="1" applyProtection="1">
      <alignment vertical="top"/>
    </xf>
    <xf numFmtId="49" fontId="26" fillId="0" borderId="0" xfId="0" applyNumberFormat="1" applyFont="1" applyFill="1" applyBorder="1" applyAlignment="1" applyProtection="1">
      <alignment vertical="top"/>
    </xf>
    <xf numFmtId="49" fontId="18" fillId="0" borderId="0" xfId="0" applyNumberFormat="1" applyFont="1" applyFill="1" applyBorder="1" applyAlignment="1" applyProtection="1">
      <alignment vertical="top"/>
    </xf>
    <xf numFmtId="0" fontId="17" fillId="0" borderId="0" xfId="7" applyFont="1" applyFill="1" applyAlignment="1" applyProtection="1">
      <alignment vertical="center"/>
    </xf>
    <xf numFmtId="0" fontId="18" fillId="0" borderId="0" xfId="7" applyFont="1" applyFill="1" applyAlignment="1" applyProtection="1">
      <alignment vertical="center"/>
    </xf>
    <xf numFmtId="49" fontId="22" fillId="0" borderId="0" xfId="0" applyNumberFormat="1" applyFont="1" applyFill="1" applyBorder="1" applyAlignment="1" applyProtection="1">
      <alignment horizontal="left" vertical="center"/>
    </xf>
    <xf numFmtId="0" fontId="20" fillId="0" borderId="0" xfId="0" applyFont="1" applyFill="1" applyAlignment="1" applyProtection="1">
      <alignment vertical="center"/>
    </xf>
    <xf numFmtId="0" fontId="9" fillId="0" borderId="0" xfId="0" applyFont="1" applyFill="1" applyBorder="1" applyAlignment="1" applyProtection="1">
      <alignment vertical="center" wrapText="1"/>
    </xf>
    <xf numFmtId="0" fontId="9" fillId="0" borderId="0" xfId="0" applyFont="1" applyFill="1" applyBorder="1" applyAlignment="1" applyProtection="1">
      <alignment horizontal="center" vertical="center"/>
    </xf>
    <xf numFmtId="0" fontId="20" fillId="0" borderId="0" xfId="0" applyFont="1" applyFill="1" applyBorder="1" applyProtection="1">
      <alignment vertical="center"/>
    </xf>
    <xf numFmtId="0" fontId="27" fillId="0" borderId="0" xfId="7" applyFont="1" applyFill="1" applyAlignment="1" applyProtection="1">
      <alignment horizontal="left" vertical="center" wrapText="1"/>
    </xf>
    <xf numFmtId="0" fontId="34" fillId="8" borderId="0" xfId="0" applyFont="1" applyFill="1" applyBorder="1" applyAlignment="1" applyProtection="1">
      <alignment vertical="center"/>
    </xf>
    <xf numFmtId="0" fontId="35" fillId="8" borderId="0" xfId="0" applyFont="1" applyFill="1" applyBorder="1" applyAlignment="1" applyProtection="1">
      <alignment vertical="center"/>
    </xf>
    <xf numFmtId="0" fontId="35" fillId="8" borderId="0" xfId="0" applyFont="1" applyFill="1" applyBorder="1" applyAlignment="1" applyProtection="1">
      <alignment vertical="top"/>
    </xf>
    <xf numFmtId="0" fontId="36" fillId="2" borderId="0" xfId="0" applyFont="1" applyFill="1" applyAlignment="1" applyProtection="1">
      <alignment horizontal="center" vertical="center"/>
    </xf>
    <xf numFmtId="0" fontId="34" fillId="0" borderId="0" xfId="0" applyFont="1" applyFill="1" applyBorder="1" applyAlignment="1" applyProtection="1">
      <alignment vertical="center"/>
    </xf>
    <xf numFmtId="0" fontId="34" fillId="2" borderId="0" xfId="0" applyFont="1" applyFill="1" applyBorder="1" applyAlignment="1" applyProtection="1">
      <alignment horizontal="left" vertical="center" indent="1" shrinkToFit="1"/>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xf>
    <xf numFmtId="0" fontId="34" fillId="0" borderId="0" xfId="0" applyFont="1" applyFill="1" applyBorder="1" applyAlignment="1" applyProtection="1">
      <alignment vertical="top" wrapText="1"/>
    </xf>
    <xf numFmtId="0" fontId="34" fillId="0" borderId="0" xfId="0" applyFont="1" applyFill="1" applyBorder="1" applyAlignment="1" applyProtection="1">
      <alignment vertical="center" shrinkToFit="1"/>
    </xf>
    <xf numFmtId="0" fontId="34" fillId="2" borderId="0" xfId="0" applyFont="1" applyFill="1" applyBorder="1" applyAlignment="1" applyProtection="1">
      <alignment vertical="center"/>
    </xf>
    <xf numFmtId="0" fontId="34" fillId="2" borderId="0" xfId="0" applyFont="1" applyFill="1" applyAlignment="1" applyProtection="1">
      <alignment horizontal="left" vertical="center"/>
    </xf>
    <xf numFmtId="0" fontId="34" fillId="2" borderId="0" xfId="0" applyFont="1" applyFill="1" applyAlignment="1" applyProtection="1">
      <alignment horizontal="left" vertical="center"/>
    </xf>
    <xf numFmtId="0" fontId="49" fillId="18" borderId="64" xfId="0" applyFont="1" applyFill="1" applyBorder="1" applyAlignment="1" applyProtection="1">
      <alignment horizontal="center" vertical="center"/>
    </xf>
    <xf numFmtId="0" fontId="43" fillId="7" borderId="42" xfId="0" applyFont="1" applyFill="1" applyBorder="1" applyAlignment="1" applyProtection="1">
      <alignment horizontal="center" vertical="center" shrinkToFit="1"/>
    </xf>
    <xf numFmtId="0" fontId="43" fillId="0" borderId="41" xfId="0" applyFont="1" applyFill="1" applyBorder="1" applyAlignment="1" applyProtection="1">
      <alignment horizontal="left" vertical="top" wrapText="1"/>
      <protection locked="0"/>
    </xf>
    <xf numFmtId="0" fontId="43" fillId="0" borderId="41" xfId="0" applyFont="1" applyFill="1" applyBorder="1" applyAlignment="1" applyProtection="1">
      <alignment vertical="top" wrapText="1"/>
      <protection locked="0"/>
    </xf>
    <xf numFmtId="0" fontId="43" fillId="0" borderId="53" xfId="0" applyFont="1" applyFill="1" applyBorder="1" applyAlignment="1" applyProtection="1">
      <alignment vertical="top" wrapText="1"/>
      <protection locked="0"/>
    </xf>
    <xf numFmtId="0" fontId="34" fillId="2" borderId="0" xfId="0" applyFont="1" applyFill="1" applyAlignment="1" applyProtection="1">
      <alignment horizontal="left" vertical="center"/>
    </xf>
    <xf numFmtId="0" fontId="34" fillId="2" borderId="0" xfId="0" applyFont="1" applyFill="1" applyAlignment="1" applyProtection="1">
      <alignment vertical="center"/>
      <protection locked="0"/>
    </xf>
    <xf numFmtId="0" fontId="34" fillId="2" borderId="0" xfId="0" applyFont="1" applyFill="1" applyAlignment="1" applyProtection="1">
      <alignment horizontal="left" vertical="center"/>
      <protection locked="0"/>
    </xf>
    <xf numFmtId="0" fontId="43" fillId="2" borderId="1" xfId="0" applyFont="1" applyFill="1" applyBorder="1" applyAlignment="1" applyProtection="1">
      <alignment horizontal="left" vertical="center"/>
      <protection locked="0"/>
    </xf>
    <xf numFmtId="0" fontId="34" fillId="2" borderId="129" xfId="0" applyFont="1" applyFill="1" applyBorder="1" applyAlignment="1" applyProtection="1">
      <alignment horizontal="left" vertical="center"/>
      <protection locked="0"/>
    </xf>
    <xf numFmtId="0" fontId="34" fillId="2" borderId="0" xfId="0" applyFont="1" applyFill="1" applyBorder="1" applyAlignment="1" applyProtection="1">
      <alignment horizontal="left" vertical="center"/>
      <protection locked="0"/>
    </xf>
    <xf numFmtId="0" fontId="43" fillId="2" borderId="128" xfId="0" applyFont="1" applyFill="1" applyBorder="1" applyAlignment="1" applyProtection="1">
      <alignment horizontal="left" vertical="center"/>
      <protection locked="0"/>
    </xf>
    <xf numFmtId="0" fontId="34" fillId="2" borderId="5" xfId="0" applyFont="1" applyFill="1" applyBorder="1" applyAlignment="1" applyProtection="1">
      <alignment horizontal="left" vertical="center"/>
      <protection locked="0"/>
    </xf>
    <xf numFmtId="0" fontId="34" fillId="2" borderId="6" xfId="0" applyFont="1" applyFill="1" applyBorder="1" applyAlignment="1" applyProtection="1">
      <alignment horizontal="left" vertical="center"/>
      <protection locked="0"/>
    </xf>
    <xf numFmtId="184" fontId="34" fillId="2" borderId="0" xfId="0" applyNumberFormat="1" applyFont="1" applyFill="1" applyAlignment="1" applyProtection="1">
      <alignment horizontal="left" vertical="center"/>
      <protection locked="0"/>
    </xf>
    <xf numFmtId="180" fontId="34" fillId="2" borderId="0" xfId="0" applyNumberFormat="1" applyFont="1" applyFill="1" applyAlignment="1" applyProtection="1">
      <alignment horizontal="left" vertical="center"/>
      <protection locked="0"/>
    </xf>
    <xf numFmtId="0" fontId="43" fillId="2" borderId="0" xfId="0" applyFont="1" applyFill="1" applyAlignment="1" applyProtection="1">
      <alignment horizontal="left" vertical="center"/>
      <protection locked="0"/>
    </xf>
    <xf numFmtId="49" fontId="43" fillId="0" borderId="0" xfId="0" applyNumberFormat="1" applyFont="1" applyFill="1" applyBorder="1" applyAlignment="1" applyProtection="1">
      <alignment vertical="center" shrinkToFit="1"/>
      <protection locked="0"/>
    </xf>
    <xf numFmtId="183" fontId="43" fillId="0" borderId="0" xfId="70" applyNumberFormat="1" applyFont="1" applyFill="1" applyBorder="1" applyAlignment="1" applyProtection="1">
      <alignment vertical="center" shrinkToFit="1"/>
      <protection locked="0"/>
    </xf>
    <xf numFmtId="3" fontId="43" fillId="0" borderId="0" xfId="70" applyNumberFormat="1" applyFont="1" applyFill="1" applyBorder="1" applyAlignment="1" applyProtection="1">
      <alignment vertical="center" shrinkToFit="1"/>
      <protection locked="0"/>
    </xf>
    <xf numFmtId="0" fontId="34" fillId="0" borderId="0" xfId="0" applyFont="1" applyFill="1" applyBorder="1" applyAlignment="1" applyProtection="1">
      <alignment horizontal="left" vertical="center"/>
      <protection locked="0"/>
    </xf>
    <xf numFmtId="0" fontId="0" fillId="0" borderId="0" xfId="0" applyProtection="1">
      <alignment vertical="center"/>
      <protection locked="0"/>
    </xf>
    <xf numFmtId="0" fontId="0" fillId="22" borderId="1" xfId="0" applyFill="1"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left" vertical="center"/>
    </xf>
    <xf numFmtId="49" fontId="0" fillId="0" borderId="0" xfId="0" applyNumberFormat="1" applyAlignment="1">
      <alignment horizontal="left" vertical="center"/>
    </xf>
    <xf numFmtId="0" fontId="40" fillId="5" borderId="1" xfId="0" applyFont="1" applyFill="1" applyBorder="1" applyAlignment="1" applyProtection="1">
      <alignment horizontal="center" vertical="center"/>
    </xf>
    <xf numFmtId="0" fontId="66" fillId="6" borderId="4" xfId="0" applyFont="1" applyFill="1" applyBorder="1" applyAlignment="1" applyProtection="1">
      <alignment horizontal="center" vertical="center"/>
    </xf>
    <xf numFmtId="0" fontId="67" fillId="0" borderId="0" xfId="0" applyFont="1" applyProtection="1">
      <alignment vertical="center"/>
    </xf>
    <xf numFmtId="49" fontId="66" fillId="2" borderId="4" xfId="0" applyNumberFormat="1" applyFont="1" applyFill="1" applyBorder="1" applyAlignment="1" applyProtection="1">
      <alignment horizontal="center" vertical="center"/>
    </xf>
    <xf numFmtId="0" fontId="66" fillId="0" borderId="1" xfId="0" applyFont="1" applyBorder="1" applyAlignment="1" applyProtection="1">
      <alignment horizontal="center" vertical="center"/>
    </xf>
    <xf numFmtId="0" fontId="40" fillId="0" borderId="1" xfId="0" applyNumberFormat="1" applyFont="1" applyBorder="1" applyAlignment="1" applyProtection="1">
      <alignment horizontal="center" vertical="center"/>
    </xf>
    <xf numFmtId="0" fontId="40" fillId="0" borderId="1" xfId="0" applyFont="1" applyFill="1" applyBorder="1" applyAlignment="1" applyProtection="1">
      <alignment horizontal="center" vertical="center"/>
    </xf>
    <xf numFmtId="0" fontId="67" fillId="0" borderId="0" xfId="0" applyFont="1" applyFill="1" applyBorder="1" applyProtection="1">
      <alignment vertical="center"/>
    </xf>
    <xf numFmtId="0" fontId="40" fillId="0" borderId="1" xfId="0" applyFont="1" applyBorder="1" applyProtection="1">
      <alignment vertical="center"/>
    </xf>
    <xf numFmtId="0" fontId="40" fillId="0" borderId="1" xfId="0" applyFont="1" applyBorder="1" applyAlignment="1" applyProtection="1">
      <alignment horizontal="center" vertical="center"/>
    </xf>
    <xf numFmtId="0" fontId="67" fillId="0" borderId="0" xfId="0" applyFont="1" applyAlignment="1" applyProtection="1">
      <alignment horizontal="center" vertical="center"/>
    </xf>
    <xf numFmtId="0" fontId="68" fillId="0" borderId="0" xfId="0" applyFont="1" applyProtection="1">
      <alignment vertical="center"/>
    </xf>
    <xf numFmtId="49" fontId="67" fillId="0" borderId="0" xfId="0" applyNumberFormat="1" applyFont="1" applyAlignment="1" applyProtection="1">
      <alignment horizontal="center" vertical="center"/>
    </xf>
    <xf numFmtId="0" fontId="67" fillId="0" borderId="0" xfId="0" applyFont="1" applyAlignment="1" applyProtection="1">
      <alignment vertical="center"/>
    </xf>
    <xf numFmtId="49" fontId="67" fillId="0" borderId="0" xfId="0" applyNumberFormat="1" applyFont="1" applyProtection="1">
      <alignment vertical="center"/>
    </xf>
    <xf numFmtId="0" fontId="69" fillId="0" borderId="0" xfId="0" applyFont="1" applyProtection="1">
      <alignment vertical="center"/>
    </xf>
    <xf numFmtId="0" fontId="62" fillId="0" borderId="0" xfId="0" applyFont="1" applyProtection="1">
      <alignment vertical="center"/>
      <protection locked="0"/>
    </xf>
    <xf numFmtId="40" fontId="43" fillId="0" borderId="0" xfId="70" applyNumberFormat="1" applyFont="1" applyFill="1" applyBorder="1" applyAlignment="1" applyProtection="1">
      <alignment horizontal="right" vertical="center" shrinkToFit="1"/>
      <protection locked="0"/>
    </xf>
    <xf numFmtId="0" fontId="34" fillId="2" borderId="0" xfId="0" applyFont="1" applyFill="1" applyAlignment="1" applyProtection="1">
      <alignment horizontal="left" vertical="center"/>
    </xf>
    <xf numFmtId="0" fontId="70" fillId="2" borderId="0" xfId="0" applyFont="1" applyFill="1" applyAlignment="1" applyProtection="1">
      <alignment horizontal="left" vertical="center"/>
    </xf>
    <xf numFmtId="0" fontId="70" fillId="2" borderId="0" xfId="0" applyFont="1" applyFill="1" applyAlignment="1" applyProtection="1">
      <alignment vertical="center"/>
    </xf>
    <xf numFmtId="0" fontId="34" fillId="2" borderId="0" xfId="0" applyFont="1" applyFill="1" applyAlignment="1" applyProtection="1">
      <alignment horizontal="left" vertical="center"/>
    </xf>
    <xf numFmtId="0" fontId="34" fillId="2" borderId="0" xfId="0" applyFont="1" applyFill="1" applyAlignment="1" applyProtection="1">
      <alignment horizontal="left" vertical="center"/>
    </xf>
    <xf numFmtId="188" fontId="0" fillId="0" borderId="0" xfId="0" applyNumberFormat="1" applyAlignment="1">
      <alignment horizontal="left" vertical="center"/>
    </xf>
    <xf numFmtId="0" fontId="34" fillId="2" borderId="0" xfId="0" applyFont="1" applyFill="1" applyAlignment="1" applyProtection="1">
      <alignment horizontal="left" vertical="center"/>
    </xf>
    <xf numFmtId="0" fontId="30" fillId="0" borderId="0" xfId="7" applyFont="1" applyFill="1" applyAlignment="1" applyProtection="1">
      <alignment horizontal="center" vertical="center"/>
    </xf>
    <xf numFmtId="0" fontId="27" fillId="0" borderId="0" xfId="7" applyFont="1" applyFill="1" applyAlignment="1" applyProtection="1">
      <alignment horizontal="left" vertical="center" wrapText="1"/>
    </xf>
    <xf numFmtId="0" fontId="32" fillId="4" borderId="6" xfId="0" applyFont="1" applyFill="1" applyBorder="1" applyAlignment="1" applyProtection="1">
      <alignment horizontal="left" vertical="center" wrapText="1"/>
      <protection hidden="1"/>
    </xf>
    <xf numFmtId="0" fontId="32" fillId="4" borderId="0" xfId="0" applyFont="1" applyFill="1" applyBorder="1" applyAlignment="1" applyProtection="1">
      <alignment horizontal="left" vertical="top" wrapText="1"/>
      <protection hidden="1"/>
    </xf>
    <xf numFmtId="0" fontId="29" fillId="0" borderId="0" xfId="7"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1" fillId="0" borderId="9" xfId="0" applyFont="1" applyFill="1" applyBorder="1" applyAlignment="1" applyProtection="1">
      <alignment vertical="center"/>
    </xf>
    <xf numFmtId="0" fontId="21" fillId="0" borderId="3" xfId="0" applyFont="1" applyFill="1" applyBorder="1" applyAlignment="1" applyProtection="1">
      <alignment vertical="center"/>
    </xf>
    <xf numFmtId="0" fontId="9" fillId="0" borderId="3" xfId="0" applyFont="1" applyFill="1" applyBorder="1" applyAlignment="1" applyProtection="1">
      <alignment horizontal="center" vertical="center" textRotation="255"/>
    </xf>
    <xf numFmtId="0" fontId="19" fillId="0" borderId="0" xfId="0" applyFont="1" applyFill="1" applyBorder="1" applyAlignment="1" applyProtection="1">
      <alignment horizontal="center" vertical="center" wrapText="1"/>
    </xf>
    <xf numFmtId="49" fontId="15" fillId="0" borderId="0" xfId="0" applyNumberFormat="1" applyFont="1" applyFill="1" applyBorder="1" applyAlignment="1" applyProtection="1">
      <alignment vertical="center" wrapText="1"/>
    </xf>
    <xf numFmtId="49" fontId="15" fillId="0" borderId="0" xfId="0" applyNumberFormat="1" applyFont="1" applyFill="1" applyBorder="1" applyAlignment="1" applyProtection="1">
      <alignment horizontal="left" vertical="center"/>
    </xf>
    <xf numFmtId="0" fontId="27" fillId="0" borderId="0" xfId="7" applyFont="1" applyFill="1" applyAlignment="1" applyProtection="1">
      <alignment horizontal="center" vertical="center"/>
    </xf>
    <xf numFmtId="49" fontId="15" fillId="0" borderId="1" xfId="7" applyNumberFormat="1" applyFont="1" applyFill="1" applyBorder="1" applyAlignment="1" applyProtection="1">
      <alignment horizontal="left" vertical="center" shrinkToFit="1"/>
      <protection locked="0"/>
    </xf>
    <xf numFmtId="49" fontId="63" fillId="0" borderId="1" xfId="7" applyNumberFormat="1" applyFont="1" applyFill="1" applyBorder="1" applyAlignment="1" applyProtection="1">
      <alignment horizontal="left" vertical="center" shrinkToFit="1"/>
      <protection locked="0"/>
    </xf>
    <xf numFmtId="49" fontId="15" fillId="2" borderId="2" xfId="7" applyNumberFormat="1" applyFont="1" applyFill="1" applyBorder="1" applyAlignment="1" applyProtection="1">
      <alignment horizontal="center" vertical="center" shrinkToFit="1"/>
      <protection locked="0"/>
    </xf>
    <xf numFmtId="49" fontId="15" fillId="2" borderId="4" xfId="7" applyNumberFormat="1" applyFont="1" applyFill="1" applyBorder="1" applyAlignment="1" applyProtection="1">
      <alignment horizontal="center" vertical="center" shrinkToFit="1"/>
      <protection locked="0"/>
    </xf>
    <xf numFmtId="49" fontId="15" fillId="0" borderId="1" xfId="7" applyNumberFormat="1" applyFont="1" applyFill="1" applyBorder="1" applyAlignment="1" applyProtection="1">
      <alignment horizontal="center" vertical="center" shrinkToFit="1"/>
      <protection locked="0"/>
    </xf>
    <xf numFmtId="0" fontId="15" fillId="3" borderId="1" xfId="7" applyFont="1" applyFill="1" applyBorder="1" applyAlignment="1" applyProtection="1">
      <alignment horizontal="center" vertical="center"/>
    </xf>
    <xf numFmtId="0" fontId="14" fillId="3" borderId="2" xfId="7" applyFont="1" applyFill="1" applyBorder="1" applyAlignment="1" applyProtection="1">
      <alignment horizontal="center" vertical="center" shrinkToFit="1"/>
    </xf>
    <xf numFmtId="0" fontId="14" fillId="3" borderId="3" xfId="7" applyFont="1" applyFill="1" applyBorder="1" applyAlignment="1" applyProtection="1">
      <alignment horizontal="center" vertical="center" shrinkToFit="1"/>
    </xf>
    <xf numFmtId="0" fontId="14" fillId="3" borderId="2" xfId="7" applyFont="1" applyFill="1" applyBorder="1" applyAlignment="1" applyProtection="1">
      <alignment horizontal="center" vertical="center" wrapText="1" shrinkToFit="1"/>
    </xf>
    <xf numFmtId="0" fontId="14" fillId="3" borderId="3" xfId="7" applyFont="1" applyFill="1" applyBorder="1" applyAlignment="1" applyProtection="1">
      <alignment horizontal="center" vertical="center" wrapText="1" shrinkToFit="1"/>
    </xf>
    <xf numFmtId="49" fontId="14" fillId="0" borderId="2" xfId="7" applyNumberFormat="1" applyFont="1" applyFill="1" applyBorder="1" applyAlignment="1" applyProtection="1">
      <alignment horizontal="center" vertical="center"/>
      <protection locked="0"/>
    </xf>
    <xf numFmtId="49" fontId="14" fillId="0" borderId="3" xfId="7" applyNumberFormat="1" applyFont="1" applyFill="1" applyBorder="1" applyAlignment="1" applyProtection="1">
      <alignment horizontal="center" vertical="center"/>
      <protection locked="0"/>
    </xf>
    <xf numFmtId="49" fontId="14" fillId="0" borderId="2" xfId="7" applyNumberFormat="1" applyFont="1" applyFill="1" applyBorder="1" applyAlignment="1" applyProtection="1">
      <alignment vertical="center"/>
      <protection locked="0"/>
    </xf>
    <xf numFmtId="49" fontId="14" fillId="0" borderId="3" xfId="7" applyNumberFormat="1" applyFont="1" applyFill="1" applyBorder="1" applyAlignment="1" applyProtection="1">
      <alignment vertical="center"/>
      <protection locked="0"/>
    </xf>
    <xf numFmtId="49" fontId="14" fillId="0" borderId="4" xfId="7" applyNumberFormat="1" applyFont="1" applyFill="1" applyBorder="1" applyAlignment="1" applyProtection="1">
      <alignment vertical="center"/>
      <protection locked="0"/>
    </xf>
    <xf numFmtId="0" fontId="53" fillId="2" borderId="0" xfId="7" applyFont="1" applyFill="1" applyAlignment="1" applyProtection="1">
      <alignment vertical="center"/>
    </xf>
    <xf numFmtId="0" fontId="24" fillId="0" borderId="0" xfId="7" applyFont="1" applyFill="1" applyAlignment="1" applyProtection="1">
      <alignment horizontal="center" vertical="center"/>
    </xf>
    <xf numFmtId="0" fontId="16" fillId="0" borderId="0" xfId="7" applyFont="1" applyFill="1" applyAlignment="1" applyProtection="1">
      <alignment horizontal="right" vertical="center"/>
    </xf>
    <xf numFmtId="0" fontId="16" fillId="0" borderId="9" xfId="7" applyFont="1" applyFill="1" applyBorder="1" applyAlignment="1" applyProtection="1">
      <alignment horizontal="left" vertical="center"/>
    </xf>
    <xf numFmtId="49" fontId="14" fillId="0" borderId="2" xfId="7" applyNumberFormat="1" applyFont="1" applyFill="1" applyBorder="1" applyAlignment="1" applyProtection="1">
      <alignment vertical="center" shrinkToFit="1"/>
      <protection locked="0"/>
    </xf>
    <xf numFmtId="49" fontId="14" fillId="0" borderId="3" xfId="7" applyNumberFormat="1" applyFont="1" applyFill="1" applyBorder="1" applyAlignment="1" applyProtection="1">
      <alignment vertical="center" shrinkToFit="1"/>
      <protection locked="0"/>
    </xf>
    <xf numFmtId="49" fontId="14" fillId="0" borderId="4" xfId="7" applyNumberFormat="1" applyFont="1" applyFill="1" applyBorder="1" applyAlignment="1" applyProtection="1">
      <alignment vertical="center" shrinkToFit="1"/>
      <protection locked="0"/>
    </xf>
    <xf numFmtId="0" fontId="14" fillId="3" borderId="17" xfId="7" applyFont="1" applyFill="1" applyBorder="1" applyAlignment="1" applyProtection="1">
      <alignment horizontal="center" vertical="center"/>
    </xf>
    <xf numFmtId="0" fontId="14" fillId="3" borderId="1" xfId="7" applyFont="1" applyFill="1" applyBorder="1" applyAlignment="1" applyProtection="1">
      <alignment horizontal="center" vertical="center"/>
    </xf>
    <xf numFmtId="0" fontId="14" fillId="3" borderId="8" xfId="7" applyFont="1" applyFill="1" applyBorder="1" applyAlignment="1" applyProtection="1">
      <alignment horizontal="center" vertical="center" shrinkToFit="1"/>
    </xf>
    <xf numFmtId="0" fontId="14" fillId="3" borderId="9" xfId="7" applyFont="1" applyFill="1" applyBorder="1" applyAlignment="1" applyProtection="1">
      <alignment horizontal="center" vertical="center" shrinkToFit="1"/>
    </xf>
    <xf numFmtId="186" fontId="14" fillId="0" borderId="12" xfId="7" applyNumberFormat="1" applyFont="1" applyFill="1" applyBorder="1" applyAlignment="1" applyProtection="1">
      <alignment horizontal="center" vertical="center" shrinkToFit="1"/>
      <protection locked="0"/>
    </xf>
    <xf numFmtId="187" fontId="14" fillId="0" borderId="9" xfId="7" applyNumberFormat="1" applyFont="1" applyFill="1" applyBorder="1" applyAlignment="1" applyProtection="1">
      <alignment horizontal="center" vertical="center" shrinkToFit="1"/>
      <protection locked="0"/>
    </xf>
    <xf numFmtId="187" fontId="14" fillId="0" borderId="10" xfId="7" applyNumberFormat="1" applyFont="1" applyFill="1" applyBorder="1" applyAlignment="1" applyProtection="1">
      <alignment horizontal="center" vertical="center" shrinkToFit="1"/>
      <protection locked="0"/>
    </xf>
    <xf numFmtId="49" fontId="14" fillId="0" borderId="12" xfId="7" applyNumberFormat="1" applyFont="1" applyFill="1" applyBorder="1" applyAlignment="1" applyProtection="1">
      <alignment horizontal="center" vertical="center" shrinkToFit="1"/>
      <protection locked="0"/>
    </xf>
    <xf numFmtId="49" fontId="14" fillId="0" borderId="13" xfId="7" applyNumberFormat="1" applyFont="1" applyFill="1" applyBorder="1" applyAlignment="1" applyProtection="1">
      <alignment horizontal="center" vertical="center" shrinkToFit="1"/>
      <protection locked="0"/>
    </xf>
    <xf numFmtId="49" fontId="14" fillId="0" borderId="12" xfId="7" applyNumberFormat="1" applyFont="1" applyFill="1" applyBorder="1" applyAlignment="1" applyProtection="1">
      <alignment horizontal="left" vertical="center" shrinkToFit="1"/>
      <protection locked="0"/>
    </xf>
    <xf numFmtId="49" fontId="14" fillId="0" borderId="13" xfId="7" applyNumberFormat="1" applyFont="1" applyFill="1" applyBorder="1" applyAlignment="1" applyProtection="1">
      <alignment horizontal="left" vertical="center" shrinkToFit="1"/>
      <protection locked="0"/>
    </xf>
    <xf numFmtId="0" fontId="14" fillId="3" borderId="5" xfId="7" applyFont="1" applyFill="1" applyBorder="1" applyAlignment="1" applyProtection="1">
      <alignment horizontal="center" vertical="center" shrinkToFit="1"/>
    </xf>
    <xf numFmtId="0" fontId="14" fillId="3" borderId="6" xfId="7" applyFont="1" applyFill="1" applyBorder="1" applyAlignment="1" applyProtection="1">
      <alignment horizontal="center" vertical="center" shrinkToFit="1"/>
    </xf>
    <xf numFmtId="0" fontId="14" fillId="3" borderId="7" xfId="7" applyFont="1" applyFill="1" applyBorder="1" applyAlignment="1" applyProtection="1">
      <alignment horizontal="center" vertical="center" shrinkToFit="1"/>
    </xf>
    <xf numFmtId="0" fontId="14" fillId="3" borderId="10" xfId="7" applyFont="1" applyFill="1" applyBorder="1" applyAlignment="1" applyProtection="1">
      <alignment horizontal="center" vertical="center" shrinkToFit="1"/>
    </xf>
    <xf numFmtId="0" fontId="14" fillId="3" borderId="11" xfId="7" applyFont="1" applyFill="1" applyBorder="1" applyAlignment="1" applyProtection="1">
      <alignment horizontal="center" vertical="center"/>
    </xf>
    <xf numFmtId="0" fontId="14" fillId="3" borderId="12" xfId="7" applyFont="1" applyFill="1" applyBorder="1" applyAlignment="1" applyProtection="1">
      <alignment horizontal="center" vertical="center"/>
    </xf>
    <xf numFmtId="0" fontId="14" fillId="3" borderId="19" xfId="7" applyFont="1" applyFill="1" applyBorder="1" applyAlignment="1" applyProtection="1">
      <alignment horizontal="center" vertical="center"/>
    </xf>
    <xf numFmtId="49" fontId="14" fillId="0" borderId="12" xfId="7" applyNumberFormat="1" applyFont="1" applyFill="1" applyBorder="1" applyAlignment="1" applyProtection="1">
      <alignment horizontal="left" vertical="center"/>
      <protection locked="0"/>
    </xf>
    <xf numFmtId="49" fontId="14" fillId="0" borderId="13" xfId="7" applyNumberFormat="1" applyFont="1" applyFill="1" applyBorder="1" applyAlignment="1" applyProtection="1">
      <alignment horizontal="left" vertical="center"/>
      <protection locked="0"/>
    </xf>
    <xf numFmtId="0" fontId="15" fillId="0" borderId="15" xfId="7" applyFont="1" applyFill="1" applyBorder="1" applyAlignment="1" applyProtection="1">
      <alignment horizontal="left" vertical="center"/>
      <protection locked="0"/>
    </xf>
    <xf numFmtId="0" fontId="14" fillId="3" borderId="2" xfId="7" applyFont="1" applyFill="1" applyBorder="1" applyAlignment="1" applyProtection="1">
      <alignment horizontal="center" vertical="center"/>
    </xf>
    <xf numFmtId="0" fontId="14" fillId="3" borderId="3" xfId="7" applyFont="1" applyFill="1" applyBorder="1" applyAlignment="1" applyProtection="1">
      <alignment horizontal="center" vertical="center"/>
    </xf>
    <xf numFmtId="49" fontId="14" fillId="0" borderId="2" xfId="7" applyNumberFormat="1" applyFont="1" applyFill="1" applyBorder="1" applyAlignment="1" applyProtection="1">
      <alignment horizontal="left" vertical="center" shrinkToFit="1"/>
      <protection locked="0"/>
    </xf>
    <xf numFmtId="49" fontId="14" fillId="0" borderId="3" xfId="7" applyNumberFormat="1" applyFont="1" applyFill="1" applyBorder="1" applyAlignment="1" applyProtection="1">
      <alignment horizontal="left" vertical="center" shrinkToFit="1"/>
      <protection locked="0"/>
    </xf>
    <xf numFmtId="49" fontId="14" fillId="0" borderId="4" xfId="7" applyNumberFormat="1" applyFont="1" applyFill="1" applyBorder="1" applyAlignment="1" applyProtection="1">
      <alignment horizontal="left" vertical="center" shrinkToFit="1"/>
      <protection locked="0"/>
    </xf>
    <xf numFmtId="0" fontId="15" fillId="3" borderId="5" xfId="7" applyFont="1" applyFill="1" applyBorder="1" applyAlignment="1" applyProtection="1">
      <alignment horizontal="center" vertical="center" shrinkToFit="1"/>
    </xf>
    <xf numFmtId="0" fontId="15" fillId="3" borderId="6" xfId="7" applyFont="1" applyFill="1" applyBorder="1" applyAlignment="1" applyProtection="1">
      <alignment horizontal="center" vertical="center" shrinkToFit="1"/>
    </xf>
    <xf numFmtId="0" fontId="15" fillId="3" borderId="7" xfId="7" applyFont="1" applyFill="1" applyBorder="1" applyAlignment="1" applyProtection="1">
      <alignment horizontal="center" vertical="center" shrinkToFit="1"/>
    </xf>
    <xf numFmtId="0" fontId="14" fillId="3" borderId="11" xfId="7" applyFont="1" applyFill="1" applyBorder="1" applyAlignment="1" applyProtection="1">
      <alignment horizontal="center" vertical="center" shrinkToFit="1"/>
    </xf>
    <xf numFmtId="0" fontId="14" fillId="3" borderId="12" xfId="7" applyFont="1" applyFill="1" applyBorder="1" applyAlignment="1" applyProtection="1">
      <alignment horizontal="center" vertical="center" shrinkToFit="1"/>
    </xf>
    <xf numFmtId="0" fontId="14" fillId="3" borderId="13" xfId="7" applyFont="1" applyFill="1" applyBorder="1" applyAlignment="1" applyProtection="1">
      <alignment horizontal="center" vertical="center" shrinkToFit="1"/>
    </xf>
    <xf numFmtId="0" fontId="15" fillId="0" borderId="16" xfId="7" applyFont="1" applyFill="1" applyBorder="1" applyAlignment="1" applyProtection="1">
      <alignment horizontal="left" vertical="center"/>
      <protection locked="0"/>
    </xf>
    <xf numFmtId="0" fontId="14" fillId="0" borderId="3" xfId="7" applyFont="1" applyFill="1" applyBorder="1" applyAlignment="1" applyProtection="1">
      <alignment vertical="center"/>
      <protection locked="0"/>
    </xf>
    <xf numFmtId="0" fontId="14" fillId="0" borderId="4" xfId="7" applyFont="1" applyFill="1" applyBorder="1" applyAlignment="1" applyProtection="1">
      <alignment vertical="center"/>
      <protection locked="0"/>
    </xf>
    <xf numFmtId="0" fontId="11" fillId="0" borderId="0" xfId="7" applyFont="1" applyFill="1" applyAlignment="1" applyProtection="1">
      <alignment horizontal="center" vertical="center"/>
    </xf>
    <xf numFmtId="0" fontId="27" fillId="0" borderId="0" xfId="7" applyFont="1" applyFill="1" applyAlignment="1" applyProtection="1">
      <alignment horizontal="center" vertical="center"/>
      <protection locked="0"/>
    </xf>
    <xf numFmtId="0" fontId="11" fillId="0" borderId="0" xfId="7" applyFont="1" applyFill="1" applyBorder="1" applyAlignment="1" applyProtection="1">
      <alignment horizontal="center" vertical="center" shrinkToFit="1"/>
    </xf>
    <xf numFmtId="0" fontId="11" fillId="0" borderId="0" xfId="7" applyFont="1" applyFill="1" applyBorder="1" applyAlignment="1" applyProtection="1">
      <alignment horizontal="center" vertical="center" wrapText="1"/>
    </xf>
    <xf numFmtId="0" fontId="15" fillId="0" borderId="14" xfId="7" applyFont="1" applyFill="1" applyBorder="1" applyAlignment="1" applyProtection="1">
      <alignment horizontal="left" vertical="center"/>
      <protection locked="0"/>
    </xf>
    <xf numFmtId="49" fontId="14" fillId="0" borderId="11" xfId="7" applyNumberFormat="1" applyFont="1" applyFill="1" applyBorder="1" applyAlignment="1" applyProtection="1">
      <alignment horizontal="left" vertical="center"/>
      <protection locked="0"/>
    </xf>
    <xf numFmtId="49" fontId="14" fillId="0" borderId="2" xfId="7" applyNumberFormat="1" applyFont="1" applyFill="1" applyBorder="1" applyAlignment="1" applyProtection="1">
      <alignment horizontal="left" vertical="center"/>
      <protection locked="0"/>
    </xf>
    <xf numFmtId="49" fontId="14" fillId="0" borderId="3" xfId="7" applyNumberFormat="1" applyFont="1" applyFill="1" applyBorder="1" applyAlignment="1" applyProtection="1">
      <alignment horizontal="left" vertical="center"/>
      <protection locked="0"/>
    </xf>
    <xf numFmtId="49" fontId="14" fillId="0" borderId="4" xfId="7" applyNumberFormat="1" applyFont="1" applyFill="1" applyBorder="1" applyAlignment="1" applyProtection="1">
      <alignment horizontal="left" vertical="center"/>
      <protection locked="0"/>
    </xf>
    <xf numFmtId="0" fontId="27" fillId="0" borderId="3" xfId="7" applyFont="1" applyFill="1" applyBorder="1" applyAlignment="1" applyProtection="1">
      <alignment vertical="center"/>
    </xf>
    <xf numFmtId="0" fontId="27" fillId="0" borderId="0" xfId="7" applyFont="1" applyFill="1" applyBorder="1" applyAlignment="1" applyProtection="1">
      <alignment horizontal="center" vertical="center" wrapText="1"/>
    </xf>
    <xf numFmtId="0" fontId="27" fillId="0" borderId="3" xfId="7" applyFont="1" applyFill="1" applyBorder="1" applyAlignment="1" applyProtection="1">
      <alignment horizontal="left" vertical="center"/>
    </xf>
    <xf numFmtId="0" fontId="19" fillId="0" borderId="0" xfId="7" applyFont="1" applyFill="1" applyBorder="1" applyAlignment="1" applyProtection="1">
      <alignment horizontal="center" vertical="center"/>
    </xf>
    <xf numFmtId="0" fontId="9" fillId="0" borderId="3" xfId="2" applyFont="1" applyFill="1" applyBorder="1" applyAlignment="1" applyProtection="1">
      <alignment horizontal="center" vertical="center" textRotation="255"/>
    </xf>
    <xf numFmtId="186" fontId="27" fillId="0" borderId="9" xfId="7" applyNumberFormat="1" applyFont="1" applyFill="1" applyBorder="1" applyAlignment="1" applyProtection="1">
      <alignment horizontal="right" vertical="center"/>
    </xf>
    <xf numFmtId="187" fontId="27" fillId="0" borderId="9" xfId="7" applyNumberFormat="1" applyFont="1" applyFill="1" applyBorder="1" applyAlignment="1" applyProtection="1">
      <alignment horizontal="left" vertical="center"/>
    </xf>
    <xf numFmtId="0" fontId="27" fillId="0" borderId="9" xfId="7" applyFont="1" applyFill="1" applyBorder="1" applyAlignment="1" applyProtection="1">
      <alignment horizontal="left" vertical="center"/>
    </xf>
    <xf numFmtId="0" fontId="28" fillId="0" borderId="0" xfId="7" applyFont="1" applyFill="1" applyBorder="1" applyAlignment="1" applyProtection="1">
      <alignment horizontal="center" vertical="center"/>
    </xf>
    <xf numFmtId="49" fontId="14" fillId="0" borderId="18" xfId="7" applyNumberFormat="1" applyFont="1" applyFill="1" applyBorder="1" applyAlignment="1" applyProtection="1">
      <alignment horizontal="left" vertical="center"/>
      <protection locked="0"/>
    </xf>
    <xf numFmtId="0" fontId="11" fillId="0" borderId="0" xfId="7" applyFont="1" applyFill="1" applyBorder="1" applyAlignment="1" applyProtection="1">
      <alignment horizontal="left" vertical="center" wrapText="1"/>
    </xf>
    <xf numFmtId="0" fontId="14" fillId="3" borderId="8" xfId="7" applyFont="1" applyFill="1" applyBorder="1" applyAlignment="1" applyProtection="1">
      <alignment horizontal="center" vertical="center" wrapText="1" shrinkToFit="1"/>
    </xf>
    <xf numFmtId="0" fontId="38" fillId="7" borderId="160" xfId="0" applyFont="1" applyFill="1" applyBorder="1" applyAlignment="1" applyProtection="1">
      <alignment horizontal="center" vertical="center"/>
    </xf>
    <xf numFmtId="0" fontId="38" fillId="7" borderId="159" xfId="0" applyFont="1" applyFill="1" applyBorder="1" applyAlignment="1" applyProtection="1">
      <alignment horizontal="center" vertical="center"/>
    </xf>
    <xf numFmtId="0" fontId="38" fillId="2" borderId="160" xfId="0" applyFont="1" applyFill="1" applyBorder="1" applyAlignment="1" applyProtection="1">
      <alignment horizontal="center" vertical="center"/>
    </xf>
    <xf numFmtId="0" fontId="38" fillId="2" borderId="159" xfId="0" applyFont="1" applyFill="1" applyBorder="1" applyAlignment="1" applyProtection="1">
      <alignment horizontal="center" vertical="center"/>
    </xf>
    <xf numFmtId="0" fontId="38" fillId="8" borderId="157" xfId="0" applyFont="1" applyFill="1" applyBorder="1" applyAlignment="1" applyProtection="1">
      <alignment horizontal="center" vertical="center"/>
    </xf>
    <xf numFmtId="0" fontId="38" fillId="8" borderId="36" xfId="0" applyFont="1" applyFill="1" applyBorder="1" applyAlignment="1" applyProtection="1">
      <alignment horizontal="center" vertical="center"/>
    </xf>
    <xf numFmtId="0" fontId="38" fillId="8" borderId="158" xfId="0" applyFont="1" applyFill="1" applyBorder="1" applyAlignment="1" applyProtection="1">
      <alignment horizontal="center" vertical="center"/>
    </xf>
    <xf numFmtId="0" fontId="38" fillId="8" borderId="33" xfId="0" applyFont="1" applyFill="1" applyBorder="1" applyAlignment="1" applyProtection="1">
      <alignment horizontal="center" vertical="center"/>
    </xf>
    <xf numFmtId="0" fontId="38" fillId="8" borderId="161" xfId="0" applyFont="1" applyFill="1" applyBorder="1" applyAlignment="1" applyProtection="1">
      <alignment horizontal="center" vertical="center"/>
    </xf>
    <xf numFmtId="0" fontId="38" fillId="8" borderId="162" xfId="0" applyFont="1" applyFill="1" applyBorder="1" applyAlignment="1" applyProtection="1">
      <alignment horizontal="center" vertical="center"/>
    </xf>
    <xf numFmtId="0" fontId="38" fillId="8" borderId="161" xfId="0" applyFont="1" applyFill="1" applyBorder="1" applyAlignment="1" applyProtection="1">
      <alignment horizontal="center" vertical="center" wrapText="1"/>
    </xf>
    <xf numFmtId="0" fontId="38" fillId="8" borderId="162" xfId="0" applyFont="1" applyFill="1" applyBorder="1" applyAlignment="1" applyProtection="1">
      <alignment horizontal="center" vertical="center" wrapText="1"/>
    </xf>
    <xf numFmtId="0" fontId="38" fillId="7" borderId="29" xfId="0" applyFont="1" applyFill="1" applyBorder="1" applyAlignment="1" applyProtection="1">
      <alignment horizontal="left" vertical="center"/>
    </xf>
    <xf numFmtId="0" fontId="38" fillId="7" borderId="130" xfId="0" applyFont="1" applyFill="1" applyBorder="1" applyAlignment="1" applyProtection="1">
      <alignment horizontal="left" vertical="center"/>
    </xf>
    <xf numFmtId="181" fontId="38" fillId="7" borderId="29" xfId="0" applyNumberFormat="1" applyFont="1" applyFill="1" applyBorder="1" applyAlignment="1" applyProtection="1">
      <alignment horizontal="center" vertical="center"/>
    </xf>
    <xf numFmtId="181" fontId="38" fillId="7" borderId="130" xfId="0" applyNumberFormat="1" applyFont="1" applyFill="1" applyBorder="1" applyAlignment="1" applyProtection="1">
      <alignment horizontal="center" vertical="center"/>
    </xf>
    <xf numFmtId="181" fontId="38" fillId="7" borderId="28" xfId="0" applyNumberFormat="1" applyFont="1" applyFill="1" applyBorder="1" applyAlignment="1" applyProtection="1">
      <alignment horizontal="center" vertical="center"/>
    </xf>
    <xf numFmtId="0" fontId="39" fillId="7" borderId="29" xfId="0" applyFont="1" applyFill="1" applyBorder="1" applyAlignment="1" applyProtection="1">
      <alignment horizontal="center" vertical="center"/>
    </xf>
    <xf numFmtId="0" fontId="39" fillId="7" borderId="130" xfId="0" applyFont="1" applyFill="1" applyBorder="1" applyAlignment="1" applyProtection="1">
      <alignment horizontal="center" vertical="center"/>
    </xf>
    <xf numFmtId="0" fontId="39" fillId="7" borderId="28" xfId="0" applyFont="1" applyFill="1" applyBorder="1" applyAlignment="1" applyProtection="1">
      <alignment horizontal="center" vertical="center"/>
    </xf>
    <xf numFmtId="178" fontId="38" fillId="7" borderId="29" xfId="0" applyNumberFormat="1" applyFont="1" applyFill="1" applyBorder="1" applyAlignment="1" applyProtection="1">
      <alignment horizontal="right" vertical="center"/>
    </xf>
    <xf numFmtId="178" fontId="38" fillId="7" borderId="130" xfId="0" applyNumberFormat="1" applyFont="1" applyFill="1" applyBorder="1" applyAlignment="1" applyProtection="1">
      <alignment horizontal="right" vertical="center"/>
    </xf>
    <xf numFmtId="178" fontId="38" fillId="7" borderId="28" xfId="0" applyNumberFormat="1" applyFont="1" applyFill="1" applyBorder="1" applyAlignment="1" applyProtection="1">
      <alignment horizontal="right" vertical="center"/>
    </xf>
    <xf numFmtId="178" fontId="38" fillId="2" borderId="29" xfId="0" applyNumberFormat="1" applyFont="1" applyFill="1" applyBorder="1" applyAlignment="1" applyProtection="1">
      <alignment horizontal="right" vertical="center"/>
    </xf>
    <xf numFmtId="178" fontId="38" fillId="2" borderId="130" xfId="0" applyNumberFormat="1" applyFont="1" applyFill="1" applyBorder="1" applyAlignment="1" applyProtection="1">
      <alignment horizontal="right" vertical="center"/>
    </xf>
    <xf numFmtId="178" fontId="38" fillId="2" borderId="28" xfId="0" applyNumberFormat="1" applyFont="1" applyFill="1" applyBorder="1" applyAlignment="1" applyProtection="1">
      <alignment horizontal="right" vertical="center"/>
    </xf>
    <xf numFmtId="179" fontId="38" fillId="2" borderId="29" xfId="0" applyNumberFormat="1" applyFont="1" applyFill="1" applyBorder="1" applyAlignment="1" applyProtection="1">
      <alignment horizontal="right" vertical="center"/>
    </xf>
    <xf numFmtId="179" fontId="38" fillId="2" borderId="130" xfId="0" applyNumberFormat="1" applyFont="1" applyFill="1" applyBorder="1" applyAlignment="1" applyProtection="1">
      <alignment horizontal="right" vertical="center"/>
    </xf>
    <xf numFmtId="179" fontId="38" fillId="2" borderId="28" xfId="0" applyNumberFormat="1" applyFont="1" applyFill="1" applyBorder="1" applyAlignment="1" applyProtection="1">
      <alignment horizontal="right" vertical="center"/>
    </xf>
    <xf numFmtId="0" fontId="38" fillId="2" borderId="29" xfId="0" applyFont="1" applyFill="1" applyBorder="1" applyAlignment="1" applyProtection="1">
      <alignment horizontal="center" vertical="center"/>
    </xf>
    <xf numFmtId="0" fontId="38" fillId="2" borderId="130" xfId="0" applyFont="1" applyFill="1" applyBorder="1" applyAlignment="1" applyProtection="1">
      <alignment horizontal="center" vertical="center"/>
    </xf>
    <xf numFmtId="0" fontId="38" fillId="2" borderId="28" xfId="0" applyFont="1" applyFill="1" applyBorder="1" applyAlignment="1" applyProtection="1">
      <alignment horizontal="center" vertical="center"/>
    </xf>
    <xf numFmtId="181" fontId="38" fillId="2" borderId="29" xfId="0" applyNumberFormat="1" applyFont="1" applyFill="1" applyBorder="1" applyAlignment="1" applyProtection="1">
      <alignment horizontal="center" vertical="center"/>
    </xf>
    <xf numFmtId="181" fontId="38" fillId="2" borderId="130" xfId="0" applyNumberFormat="1" applyFont="1" applyFill="1" applyBorder="1" applyAlignment="1" applyProtection="1">
      <alignment horizontal="center" vertical="center"/>
    </xf>
    <xf numFmtId="181" fontId="38" fillId="2" borderId="28" xfId="0" applyNumberFormat="1" applyFont="1" applyFill="1" applyBorder="1" applyAlignment="1" applyProtection="1">
      <alignment horizontal="center" vertical="center"/>
    </xf>
    <xf numFmtId="0" fontId="39" fillId="2" borderId="29" xfId="0" applyFont="1" applyFill="1" applyBorder="1" applyAlignment="1" applyProtection="1">
      <alignment horizontal="center" vertical="center"/>
    </xf>
    <xf numFmtId="0" fontId="39" fillId="2" borderId="130" xfId="0" applyFont="1" applyFill="1" applyBorder="1" applyAlignment="1" applyProtection="1">
      <alignment horizontal="center" vertical="center"/>
    </xf>
    <xf numFmtId="0" fontId="39" fillId="2" borderId="28" xfId="0" applyFont="1" applyFill="1" applyBorder="1" applyAlignment="1" applyProtection="1">
      <alignment horizontal="center" vertical="center"/>
    </xf>
    <xf numFmtId="0" fontId="38" fillId="2" borderId="21" xfId="0" applyFont="1" applyFill="1" applyBorder="1" applyAlignment="1" applyProtection="1">
      <alignment horizontal="center" vertical="center"/>
    </xf>
    <xf numFmtId="0" fontId="38" fillId="7" borderId="21" xfId="0" applyFont="1" applyFill="1" applyBorder="1" applyAlignment="1" applyProtection="1">
      <alignment horizontal="center" vertical="center"/>
    </xf>
    <xf numFmtId="0" fontId="38" fillId="7" borderId="29" xfId="0" applyFont="1" applyFill="1" applyBorder="1" applyAlignment="1" applyProtection="1">
      <alignment horizontal="center" vertical="center"/>
    </xf>
    <xf numFmtId="0" fontId="38" fillId="7" borderId="130" xfId="0" applyFont="1" applyFill="1" applyBorder="1" applyAlignment="1" applyProtection="1">
      <alignment horizontal="center" vertical="center"/>
    </xf>
    <xf numFmtId="0" fontId="38" fillId="7" borderId="28" xfId="0" applyFont="1" applyFill="1" applyBorder="1" applyAlignment="1" applyProtection="1">
      <alignment horizontal="center" vertical="center"/>
    </xf>
    <xf numFmtId="0" fontId="38" fillId="2" borderId="176" xfId="0" applyFont="1" applyFill="1" applyBorder="1" applyAlignment="1" applyProtection="1">
      <alignment horizontal="center" vertical="center"/>
    </xf>
    <xf numFmtId="0" fontId="38" fillId="7" borderId="176" xfId="0" applyFont="1" applyFill="1" applyBorder="1" applyAlignment="1" applyProtection="1">
      <alignment horizontal="center" vertical="center"/>
    </xf>
    <xf numFmtId="179" fontId="38" fillId="7" borderId="29" xfId="0" applyNumberFormat="1" applyFont="1" applyFill="1" applyBorder="1" applyAlignment="1" applyProtection="1">
      <alignment horizontal="right" vertical="center"/>
    </xf>
    <xf numFmtId="179" fontId="38" fillId="7" borderId="130" xfId="0" applyNumberFormat="1" applyFont="1" applyFill="1" applyBorder="1" applyAlignment="1" applyProtection="1">
      <alignment horizontal="right" vertical="center"/>
    </xf>
    <xf numFmtId="179" fontId="38" fillId="7" borderId="28" xfId="0" applyNumberFormat="1" applyFont="1" applyFill="1" applyBorder="1" applyAlignment="1" applyProtection="1">
      <alignment horizontal="right" vertical="center"/>
    </xf>
    <xf numFmtId="0" fontId="38" fillId="2" borderId="29" xfId="0" applyFont="1" applyFill="1" applyBorder="1" applyAlignment="1" applyProtection="1">
      <alignment horizontal="left" vertical="center"/>
    </xf>
    <xf numFmtId="0" fontId="38" fillId="2" borderId="130" xfId="0" applyFont="1" applyFill="1" applyBorder="1" applyAlignment="1" applyProtection="1">
      <alignment horizontal="left" vertical="center"/>
    </xf>
    <xf numFmtId="0" fontId="38" fillId="2" borderId="165" xfId="0" applyFont="1" applyFill="1" applyBorder="1" applyAlignment="1" applyProtection="1">
      <alignment horizontal="left" vertical="center"/>
    </xf>
    <xf numFmtId="0" fontId="38" fillId="7" borderId="165" xfId="0" applyFont="1" applyFill="1" applyBorder="1" applyAlignment="1" applyProtection="1">
      <alignment horizontal="left" vertical="center"/>
    </xf>
    <xf numFmtId="0" fontId="38" fillId="2" borderId="166" xfId="0" applyFont="1" applyFill="1" applyBorder="1" applyAlignment="1" applyProtection="1">
      <alignment horizontal="center" vertical="center"/>
    </xf>
    <xf numFmtId="0" fontId="38" fillId="2" borderId="177" xfId="0" applyFont="1" applyFill="1" applyBorder="1" applyAlignment="1" applyProtection="1">
      <alignment horizontal="center" vertical="center"/>
    </xf>
    <xf numFmtId="0" fontId="38" fillId="7" borderId="166" xfId="0" applyFont="1" applyFill="1" applyBorder="1" applyAlignment="1" applyProtection="1">
      <alignment horizontal="center" vertical="center"/>
    </xf>
    <xf numFmtId="0" fontId="38" fillId="7" borderId="177" xfId="0" applyFont="1" applyFill="1" applyBorder="1" applyAlignment="1" applyProtection="1">
      <alignment horizontal="center" vertical="center"/>
    </xf>
    <xf numFmtId="0" fontId="38" fillId="8" borderId="28" xfId="0" applyFont="1" applyFill="1" applyBorder="1" applyAlignment="1" applyProtection="1">
      <alignment horizontal="center" vertical="center"/>
    </xf>
    <xf numFmtId="0" fontId="38" fillId="8" borderId="21" xfId="0" applyFont="1" applyFill="1" applyBorder="1" applyAlignment="1" applyProtection="1">
      <alignment horizontal="center" vertical="center"/>
    </xf>
    <xf numFmtId="0" fontId="38" fillId="8" borderId="27" xfId="0" applyFont="1" applyFill="1" applyBorder="1" applyAlignment="1" applyProtection="1">
      <alignment horizontal="center" vertical="center"/>
    </xf>
    <xf numFmtId="0" fontId="38" fillId="8" borderId="32" xfId="0" applyFont="1" applyFill="1" applyBorder="1" applyAlignment="1" applyProtection="1">
      <alignment horizontal="center" vertical="center"/>
    </xf>
    <xf numFmtId="0" fontId="38" fillId="8" borderId="31" xfId="0" applyFont="1" applyFill="1" applyBorder="1" applyAlignment="1" applyProtection="1">
      <alignment horizontal="center" vertical="center"/>
    </xf>
    <xf numFmtId="0" fontId="38" fillId="8" borderId="30" xfId="0" applyFont="1" applyFill="1" applyBorder="1" applyAlignment="1" applyProtection="1">
      <alignment horizontal="center" vertical="center"/>
    </xf>
    <xf numFmtId="0" fontId="38" fillId="8" borderId="23" xfId="0" applyFont="1" applyFill="1" applyBorder="1" applyAlignment="1" applyProtection="1">
      <alignment horizontal="center" vertical="center"/>
    </xf>
    <xf numFmtId="0" fontId="38" fillId="8" borderId="22" xfId="0" applyFont="1" applyFill="1" applyBorder="1" applyAlignment="1" applyProtection="1">
      <alignment horizontal="center" vertical="center"/>
    </xf>
    <xf numFmtId="0" fontId="38" fillId="8" borderId="26" xfId="0" applyFont="1" applyFill="1" applyBorder="1" applyAlignment="1" applyProtection="1">
      <alignment horizontal="center" vertical="center"/>
    </xf>
    <xf numFmtId="0" fontId="38" fillId="8" borderId="25" xfId="0" applyFont="1" applyFill="1" applyBorder="1" applyAlignment="1" applyProtection="1">
      <alignment horizontal="center" vertical="center"/>
    </xf>
    <xf numFmtId="0" fontId="38" fillId="8" borderId="24" xfId="0" applyFont="1" applyFill="1" applyBorder="1" applyAlignment="1" applyProtection="1">
      <alignment horizontal="center" vertical="center"/>
    </xf>
    <xf numFmtId="179" fontId="38" fillId="2" borderId="21" xfId="0" applyNumberFormat="1" applyFont="1" applyFill="1" applyBorder="1" applyAlignment="1" applyProtection="1">
      <alignment horizontal="right" vertical="center"/>
    </xf>
    <xf numFmtId="181" fontId="38" fillId="2" borderId="21" xfId="0" applyNumberFormat="1" applyFont="1" applyFill="1" applyBorder="1" applyAlignment="1" applyProtection="1">
      <alignment horizontal="center" vertical="center"/>
    </xf>
    <xf numFmtId="0" fontId="39" fillId="2" borderId="21" xfId="0" applyFont="1" applyFill="1" applyBorder="1" applyAlignment="1" applyProtection="1">
      <alignment horizontal="center" vertical="center"/>
    </xf>
    <xf numFmtId="0" fontId="41" fillId="2" borderId="33" xfId="0" applyFont="1" applyFill="1" applyBorder="1" applyAlignment="1" applyProtection="1">
      <alignment horizontal="left"/>
    </xf>
    <xf numFmtId="0" fontId="38" fillId="8" borderId="29" xfId="0" applyFont="1" applyFill="1" applyBorder="1" applyAlignment="1" applyProtection="1">
      <alignment horizontal="center" vertical="center"/>
    </xf>
    <xf numFmtId="178" fontId="38" fillId="2" borderId="21" xfId="0" applyNumberFormat="1" applyFont="1" applyFill="1" applyBorder="1" applyAlignment="1" applyProtection="1">
      <alignment horizontal="right" vertical="center"/>
    </xf>
    <xf numFmtId="0" fontId="38" fillId="8" borderId="163" xfId="0" applyFont="1" applyFill="1" applyBorder="1" applyAlignment="1" applyProtection="1">
      <alignment horizontal="center" vertical="center"/>
    </xf>
    <xf numFmtId="0" fontId="38" fillId="8" borderId="164" xfId="0" applyFont="1" applyFill="1" applyBorder="1" applyAlignment="1" applyProtection="1">
      <alignment horizontal="center" vertical="center"/>
    </xf>
    <xf numFmtId="0" fontId="38" fillId="2" borderId="173" xfId="0" applyFont="1" applyFill="1" applyBorder="1" applyAlignment="1" applyProtection="1">
      <alignment horizontal="center" vertical="center"/>
    </xf>
    <xf numFmtId="0" fontId="38" fillId="2" borderId="174" xfId="0" applyFont="1" applyFill="1" applyBorder="1" applyAlignment="1" applyProtection="1">
      <alignment horizontal="center" vertical="center"/>
    </xf>
    <xf numFmtId="0" fontId="38" fillId="2" borderId="175" xfId="0" applyFont="1" applyFill="1" applyBorder="1" applyAlignment="1" applyProtection="1">
      <alignment horizontal="center" vertical="center"/>
    </xf>
    <xf numFmtId="178" fontId="38" fillId="7" borderId="21" xfId="0" applyNumberFormat="1" applyFont="1" applyFill="1" applyBorder="1" applyAlignment="1" applyProtection="1">
      <alignment horizontal="right" vertical="center"/>
    </xf>
    <xf numFmtId="179" fontId="38" fillId="7" borderId="21" xfId="0" applyNumberFormat="1" applyFont="1" applyFill="1" applyBorder="1" applyAlignment="1" applyProtection="1">
      <alignment horizontal="right" vertical="center"/>
    </xf>
    <xf numFmtId="181" fontId="38" fillId="7" borderId="21" xfId="0" applyNumberFormat="1" applyFont="1" applyFill="1" applyBorder="1" applyAlignment="1" applyProtection="1">
      <alignment horizontal="center" vertical="center"/>
    </xf>
    <xf numFmtId="0" fontId="39" fillId="7" borderId="21" xfId="0" applyFont="1" applyFill="1" applyBorder="1" applyAlignment="1" applyProtection="1">
      <alignment horizontal="center" vertical="center"/>
    </xf>
    <xf numFmtId="0" fontId="38" fillId="7" borderId="170" xfId="0" applyFont="1" applyFill="1" applyBorder="1" applyAlignment="1" applyProtection="1">
      <alignment horizontal="center" vertical="center"/>
    </xf>
    <xf numFmtId="0" fontId="38" fillId="7" borderId="171" xfId="0" applyFont="1" applyFill="1" applyBorder="1" applyAlignment="1" applyProtection="1">
      <alignment horizontal="center" vertical="center"/>
    </xf>
    <xf numFmtId="0" fontId="38" fillId="7" borderId="172" xfId="0" applyFont="1" applyFill="1" applyBorder="1" applyAlignment="1" applyProtection="1">
      <alignment horizontal="center" vertical="center"/>
    </xf>
    <xf numFmtId="0" fontId="34" fillId="2" borderId="0" xfId="0" applyFont="1" applyFill="1" applyAlignment="1" applyProtection="1">
      <alignment horizontal="left" vertical="center"/>
    </xf>
    <xf numFmtId="0" fontId="38" fillId="8" borderId="156" xfId="0" applyFont="1" applyFill="1" applyBorder="1" applyAlignment="1" applyProtection="1">
      <alignment horizontal="center" vertical="center"/>
    </xf>
    <xf numFmtId="0" fontId="38" fillId="8" borderId="155" xfId="0" applyFont="1" applyFill="1" applyBorder="1" applyAlignment="1" applyProtection="1">
      <alignment horizontal="center" vertical="center"/>
    </xf>
    <xf numFmtId="0" fontId="38" fillId="7" borderId="0" xfId="0" applyFont="1" applyFill="1" applyBorder="1" applyAlignment="1" applyProtection="1">
      <alignment vertical="center"/>
    </xf>
    <xf numFmtId="0" fontId="41" fillId="2" borderId="0" xfId="0" applyFont="1" applyFill="1" applyBorder="1" applyAlignment="1" applyProtection="1">
      <alignment horizontal="left"/>
    </xf>
    <xf numFmtId="0" fontId="35" fillId="8" borderId="0" xfId="0" applyFont="1" applyFill="1" applyBorder="1" applyAlignment="1" applyProtection="1">
      <alignment horizontal="center" vertical="center"/>
    </xf>
    <xf numFmtId="0" fontId="38" fillId="8" borderId="35" xfId="0" applyFont="1" applyFill="1" applyBorder="1" applyAlignment="1" applyProtection="1">
      <alignment horizontal="center" vertical="center" wrapText="1" shrinkToFit="1"/>
    </xf>
    <xf numFmtId="0" fontId="38" fillId="8" borderId="34" xfId="0" applyFont="1" applyFill="1" applyBorder="1" applyAlignment="1" applyProtection="1">
      <alignment horizontal="center" vertical="center" wrapText="1" shrinkToFit="1"/>
    </xf>
    <xf numFmtId="0" fontId="38" fillId="0" borderId="21" xfId="0" applyFont="1" applyFill="1" applyBorder="1" applyAlignment="1" applyProtection="1">
      <alignment horizontal="left" vertical="center" wrapText="1" shrinkToFit="1"/>
    </xf>
    <xf numFmtId="0" fontId="38" fillId="8" borderId="38" xfId="0" applyFont="1" applyFill="1" applyBorder="1" applyAlignment="1" applyProtection="1">
      <alignment horizontal="center" vertical="center" shrinkToFit="1"/>
    </xf>
    <xf numFmtId="0" fontId="38" fillId="8" borderId="37" xfId="0" applyFont="1" applyFill="1" applyBorder="1" applyAlignment="1" applyProtection="1">
      <alignment horizontal="center" vertical="center" shrinkToFit="1"/>
    </xf>
    <xf numFmtId="49" fontId="38" fillId="0" borderId="29" xfId="0" applyNumberFormat="1" applyFont="1" applyFill="1" applyBorder="1" applyAlignment="1" applyProtection="1">
      <alignment horizontal="left" vertical="center" shrinkToFit="1"/>
      <protection locked="0"/>
    </xf>
    <xf numFmtId="49" fontId="38" fillId="0" borderId="130" xfId="0" applyNumberFormat="1" applyFont="1" applyFill="1" applyBorder="1" applyAlignment="1" applyProtection="1">
      <alignment horizontal="left" vertical="center" shrinkToFit="1"/>
      <protection locked="0"/>
    </xf>
    <xf numFmtId="49" fontId="38" fillId="0" borderId="28" xfId="0" applyNumberFormat="1" applyFont="1" applyFill="1" applyBorder="1" applyAlignment="1" applyProtection="1">
      <alignment horizontal="left" vertical="center" shrinkToFit="1"/>
      <protection locked="0"/>
    </xf>
    <xf numFmtId="0" fontId="41" fillId="2" borderId="0" xfId="0" applyFont="1" applyFill="1" applyAlignment="1" applyProtection="1">
      <alignment horizontal="left"/>
    </xf>
    <xf numFmtId="0" fontId="38" fillId="7" borderId="0" xfId="0" applyFont="1" applyFill="1" applyAlignment="1" applyProtection="1">
      <alignment horizontal="left" vertical="top" wrapText="1"/>
      <protection locked="0"/>
    </xf>
    <xf numFmtId="0" fontId="38" fillId="2" borderId="170" xfId="0" applyFont="1" applyFill="1" applyBorder="1" applyAlignment="1" applyProtection="1">
      <alignment horizontal="center" vertical="center"/>
    </xf>
    <xf numFmtId="0" fontId="38" fillId="2" borderId="171" xfId="0" applyFont="1" applyFill="1" applyBorder="1" applyAlignment="1" applyProtection="1">
      <alignment horizontal="center" vertical="center"/>
    </xf>
    <xf numFmtId="0" fontId="38" fillId="2" borderId="172" xfId="0" applyFont="1" applyFill="1" applyBorder="1" applyAlignment="1" applyProtection="1">
      <alignment horizontal="center" vertical="center"/>
    </xf>
    <xf numFmtId="0" fontId="38" fillId="7" borderId="167" xfId="0" applyFont="1" applyFill="1" applyBorder="1" applyAlignment="1" applyProtection="1">
      <alignment horizontal="center" vertical="center"/>
    </xf>
    <xf numFmtId="0" fontId="38" fillId="7" borderId="168" xfId="0" applyFont="1" applyFill="1" applyBorder="1" applyAlignment="1" applyProtection="1">
      <alignment horizontal="center" vertical="center"/>
    </xf>
    <xf numFmtId="0" fontId="38" fillId="7" borderId="169" xfId="0" applyFont="1" applyFill="1" applyBorder="1" applyAlignment="1" applyProtection="1">
      <alignment horizontal="center" vertical="center"/>
    </xf>
    <xf numFmtId="0" fontId="38" fillId="2" borderId="54" xfId="0" applyFont="1" applyFill="1" applyBorder="1" applyAlignment="1" applyProtection="1">
      <alignment horizontal="left" vertical="center"/>
    </xf>
    <xf numFmtId="0" fontId="38" fillId="2" borderId="0" xfId="0" applyFont="1" applyFill="1" applyBorder="1" applyAlignment="1" applyProtection="1">
      <alignment horizontal="left" vertical="center"/>
    </xf>
    <xf numFmtId="0" fontId="34" fillId="2" borderId="0" xfId="0" applyFont="1" applyFill="1" applyAlignment="1" applyProtection="1">
      <alignment horizontal="center" vertical="center"/>
    </xf>
    <xf numFmtId="0" fontId="52" fillId="0" borderId="0" xfId="0" applyFont="1" applyFill="1" applyBorder="1" applyAlignment="1" applyProtection="1">
      <alignment horizontal="left" vertical="center" indent="1"/>
    </xf>
    <xf numFmtId="0" fontId="52" fillId="0" borderId="119" xfId="0" applyFont="1" applyFill="1" applyBorder="1" applyAlignment="1" applyProtection="1">
      <alignment horizontal="left" vertical="center" indent="1"/>
    </xf>
    <xf numFmtId="0" fontId="51" fillId="18" borderId="118" xfId="0" applyFont="1" applyFill="1" applyBorder="1" applyAlignment="1" applyProtection="1">
      <alignment horizontal="center" vertical="center"/>
    </xf>
    <xf numFmtId="0" fontId="51" fillId="18" borderId="117" xfId="0" applyFont="1" applyFill="1" applyBorder="1" applyAlignment="1" applyProtection="1">
      <alignment horizontal="center" vertical="center"/>
    </xf>
    <xf numFmtId="0" fontId="51" fillId="18" borderId="116" xfId="0" applyFont="1" applyFill="1" applyBorder="1" applyAlignment="1" applyProtection="1">
      <alignment horizontal="center" vertical="center"/>
    </xf>
    <xf numFmtId="0" fontId="34" fillId="0" borderId="112" xfId="0" applyFont="1" applyFill="1" applyBorder="1" applyAlignment="1" applyProtection="1">
      <alignment horizontal="left" vertical="center"/>
    </xf>
    <xf numFmtId="0" fontId="34" fillId="0" borderId="111" xfId="0" applyFont="1" applyFill="1" applyBorder="1" applyAlignment="1" applyProtection="1">
      <alignment horizontal="left" vertical="center"/>
    </xf>
    <xf numFmtId="0" fontId="51" fillId="18" borderId="115" xfId="0" applyFont="1" applyFill="1" applyBorder="1" applyAlignment="1" applyProtection="1">
      <alignment horizontal="center" vertical="center"/>
    </xf>
    <xf numFmtId="0" fontId="51" fillId="18" borderId="114" xfId="0" applyFont="1" applyFill="1" applyBorder="1" applyAlignment="1" applyProtection="1">
      <alignment horizontal="center" vertical="center"/>
    </xf>
    <xf numFmtId="0" fontId="51" fillId="18" borderId="113" xfId="0" applyFont="1" applyFill="1" applyBorder="1" applyAlignment="1" applyProtection="1">
      <alignment horizontal="center" vertical="center"/>
    </xf>
    <xf numFmtId="0" fontId="34" fillId="0" borderId="112" xfId="0" applyFont="1" applyFill="1" applyBorder="1" applyAlignment="1" applyProtection="1">
      <alignment horizontal="left" vertical="center"/>
      <protection locked="0"/>
    </xf>
    <xf numFmtId="0" fontId="34" fillId="0" borderId="111" xfId="0" applyFont="1" applyFill="1" applyBorder="1" applyAlignment="1" applyProtection="1">
      <alignment horizontal="left" vertical="center"/>
      <protection locked="0"/>
    </xf>
    <xf numFmtId="0" fontId="34" fillId="2" borderId="0" xfId="0" applyFont="1" applyFill="1" applyBorder="1" applyAlignment="1" applyProtection="1">
      <alignment horizontal="center" vertical="center"/>
    </xf>
    <xf numFmtId="0" fontId="71" fillId="2" borderId="62" xfId="0" applyFont="1" applyFill="1" applyBorder="1" applyAlignment="1" applyProtection="1">
      <alignment horizontal="center" vertical="center" wrapText="1"/>
      <protection locked="0"/>
    </xf>
    <xf numFmtId="0" fontId="71" fillId="2" borderId="59" xfId="0" applyFont="1" applyFill="1" applyBorder="1" applyAlignment="1" applyProtection="1">
      <alignment horizontal="center" vertical="center" wrapText="1"/>
      <protection locked="0"/>
    </xf>
    <xf numFmtId="0" fontId="71" fillId="2" borderId="94" xfId="0" applyFont="1" applyFill="1" applyBorder="1" applyAlignment="1" applyProtection="1">
      <alignment horizontal="center" vertical="center" wrapText="1"/>
      <protection locked="0"/>
    </xf>
    <xf numFmtId="0" fontId="71" fillId="2" borderId="66" xfId="0" applyFont="1" applyFill="1" applyBorder="1" applyAlignment="1" applyProtection="1">
      <alignment horizontal="center" vertical="center" wrapText="1"/>
      <protection locked="0"/>
    </xf>
    <xf numFmtId="0" fontId="71" fillId="2" borderId="0" xfId="0" applyFont="1" applyFill="1" applyBorder="1" applyAlignment="1" applyProtection="1">
      <alignment horizontal="center" vertical="center" wrapText="1"/>
      <protection locked="0"/>
    </xf>
    <xf numFmtId="0" fontId="71" fillId="2" borderId="72" xfId="0" applyFont="1" applyFill="1" applyBorder="1" applyAlignment="1" applyProtection="1">
      <alignment horizontal="center" vertical="center" wrapText="1"/>
      <protection locked="0"/>
    </xf>
    <xf numFmtId="0" fontId="71" fillId="2" borderId="70" xfId="0" applyFont="1" applyFill="1" applyBorder="1" applyAlignment="1" applyProtection="1">
      <alignment horizontal="center" vertical="center" wrapText="1"/>
      <protection locked="0"/>
    </xf>
    <xf numFmtId="0" fontId="71" fillId="2" borderId="67" xfId="0" applyFont="1" applyFill="1" applyBorder="1" applyAlignment="1" applyProtection="1">
      <alignment horizontal="center" vertical="center" wrapText="1"/>
      <protection locked="0"/>
    </xf>
    <xf numFmtId="0" fontId="71" fillId="2" borderId="68" xfId="0" applyFont="1" applyFill="1" applyBorder="1" applyAlignment="1" applyProtection="1">
      <alignment horizontal="center" vertical="center" wrapText="1"/>
      <protection locked="0"/>
    </xf>
    <xf numFmtId="176" fontId="43" fillId="0" borderId="104" xfId="0" applyNumberFormat="1" applyFont="1" applyFill="1" applyBorder="1" applyAlignment="1" applyProtection="1">
      <alignment horizontal="center" vertical="center"/>
      <protection locked="0"/>
    </xf>
    <xf numFmtId="0" fontId="43" fillId="0" borderId="104" xfId="0" applyFont="1" applyFill="1" applyBorder="1" applyAlignment="1" applyProtection="1">
      <alignment horizontal="center" vertical="center"/>
      <protection locked="0"/>
    </xf>
    <xf numFmtId="0" fontId="43" fillId="0" borderId="105" xfId="0" applyFont="1" applyFill="1" applyBorder="1" applyAlignment="1" applyProtection="1">
      <alignment horizontal="center" vertical="center"/>
      <protection locked="0"/>
    </xf>
    <xf numFmtId="0" fontId="43" fillId="0" borderId="93" xfId="0" applyFont="1" applyFill="1" applyBorder="1" applyAlignment="1" applyProtection="1">
      <alignment horizontal="center" vertical="center"/>
      <protection locked="0"/>
    </xf>
    <xf numFmtId="0" fontId="43" fillId="0" borderId="92" xfId="0" applyFont="1" applyFill="1" applyBorder="1" applyAlignment="1" applyProtection="1">
      <alignment horizontal="center" vertical="center"/>
      <protection locked="0"/>
    </xf>
    <xf numFmtId="0" fontId="43" fillId="20" borderId="99" xfId="0" applyFont="1" applyFill="1" applyBorder="1" applyAlignment="1" applyProtection="1">
      <alignment horizontal="center" vertical="center"/>
    </xf>
    <xf numFmtId="0" fontId="43" fillId="20" borderId="93" xfId="0" applyFont="1" applyFill="1" applyBorder="1" applyAlignment="1" applyProtection="1">
      <alignment horizontal="center" vertical="center"/>
    </xf>
    <xf numFmtId="0" fontId="43" fillId="20" borderId="104" xfId="0" applyFont="1" applyFill="1" applyBorder="1" applyAlignment="1" applyProtection="1">
      <alignment horizontal="center" vertical="center"/>
    </xf>
    <xf numFmtId="0" fontId="43" fillId="20" borderId="103" xfId="0" applyFont="1" applyFill="1" applyBorder="1" applyAlignment="1" applyProtection="1">
      <alignment horizontal="center" vertical="center"/>
    </xf>
    <xf numFmtId="0" fontId="43" fillId="20" borderId="102" xfId="0" applyFont="1" applyFill="1" applyBorder="1" applyAlignment="1" applyProtection="1">
      <alignment horizontal="center" vertical="center"/>
    </xf>
    <xf numFmtId="0" fontId="43" fillId="20" borderId="60" xfId="0" applyFont="1" applyFill="1" applyBorder="1" applyAlignment="1" applyProtection="1">
      <alignment horizontal="center" vertical="center"/>
    </xf>
    <xf numFmtId="0" fontId="43" fillId="20" borderId="101" xfId="0" applyFont="1" applyFill="1" applyBorder="1" applyAlignment="1" applyProtection="1">
      <alignment horizontal="center" vertical="center"/>
    </xf>
    <xf numFmtId="0" fontId="43" fillId="20" borderId="100" xfId="0" applyFont="1" applyFill="1" applyBorder="1" applyAlignment="1" applyProtection="1">
      <alignment horizontal="center" vertical="center"/>
    </xf>
    <xf numFmtId="0" fontId="50" fillId="0" borderId="66" xfId="0" applyFont="1" applyFill="1" applyBorder="1" applyAlignment="1" applyProtection="1">
      <alignment horizontal="center" vertical="center"/>
    </xf>
    <xf numFmtId="0" fontId="49" fillId="18" borderId="110" xfId="0" applyFont="1" applyFill="1" applyBorder="1" applyAlignment="1" applyProtection="1">
      <alignment horizontal="center" vertical="center"/>
    </xf>
    <xf numFmtId="0" fontId="49" fillId="18" borderId="109" xfId="0" applyFont="1" applyFill="1" applyBorder="1" applyAlignment="1" applyProtection="1">
      <alignment horizontal="center" vertical="center"/>
    </xf>
    <xf numFmtId="0" fontId="49" fillId="18" borderId="108" xfId="0" applyFont="1" applyFill="1" applyBorder="1" applyAlignment="1" applyProtection="1">
      <alignment horizontal="center" vertical="center"/>
    </xf>
    <xf numFmtId="0" fontId="34" fillId="0" borderId="72"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49" fillId="18" borderId="102" xfId="0" applyFont="1" applyFill="1" applyBorder="1" applyAlignment="1" applyProtection="1">
      <alignment horizontal="center" vertical="center"/>
    </xf>
    <xf numFmtId="0" fontId="49" fillId="18" borderId="61" xfId="0" applyFont="1" applyFill="1" applyBorder="1" applyAlignment="1" applyProtection="1">
      <alignment horizontal="center" vertical="center"/>
    </xf>
    <xf numFmtId="0" fontId="49" fillId="18" borderId="60" xfId="0" applyFont="1" applyFill="1" applyBorder="1" applyAlignment="1" applyProtection="1">
      <alignment horizontal="center" vertical="center"/>
    </xf>
    <xf numFmtId="0" fontId="43" fillId="0" borderId="62" xfId="0" applyFont="1" applyFill="1" applyBorder="1" applyAlignment="1" applyProtection="1">
      <alignment horizontal="left" vertical="top" wrapText="1"/>
      <protection locked="0"/>
    </xf>
    <xf numFmtId="0" fontId="43" fillId="0" borderId="59" xfId="0" applyFont="1" applyFill="1" applyBorder="1" applyAlignment="1" applyProtection="1">
      <alignment horizontal="left" vertical="top"/>
      <protection locked="0"/>
    </xf>
    <xf numFmtId="0" fontId="43" fillId="0" borderId="94" xfId="0" applyFont="1" applyFill="1" applyBorder="1" applyAlignment="1" applyProtection="1">
      <alignment horizontal="left" vertical="top"/>
      <protection locked="0"/>
    </xf>
    <xf numFmtId="0" fontId="43" fillId="0" borderId="66" xfId="0" applyFont="1" applyFill="1" applyBorder="1" applyAlignment="1" applyProtection="1">
      <alignment horizontal="left" vertical="top"/>
      <protection locked="0"/>
    </xf>
    <xf numFmtId="0" fontId="43" fillId="0" borderId="0" xfId="0" applyFont="1" applyFill="1" applyBorder="1" applyAlignment="1" applyProtection="1">
      <alignment horizontal="left" vertical="top"/>
      <protection locked="0"/>
    </xf>
    <xf numFmtId="0" fontId="43" fillId="0" borderId="72" xfId="0" applyFont="1" applyFill="1" applyBorder="1" applyAlignment="1" applyProtection="1">
      <alignment horizontal="left" vertical="top"/>
      <protection locked="0"/>
    </xf>
    <xf numFmtId="0" fontId="43" fillId="0" borderId="70" xfId="0" applyFont="1" applyFill="1" applyBorder="1" applyAlignment="1" applyProtection="1">
      <alignment horizontal="left" vertical="top"/>
      <protection locked="0"/>
    </xf>
    <xf numFmtId="0" fontId="43" fillId="0" borderId="67" xfId="0" applyFont="1" applyFill="1" applyBorder="1" applyAlignment="1" applyProtection="1">
      <alignment horizontal="left" vertical="top"/>
      <protection locked="0"/>
    </xf>
    <xf numFmtId="0" fontId="43" fillId="0" borderId="68" xfId="0" applyFont="1" applyFill="1" applyBorder="1" applyAlignment="1" applyProtection="1">
      <alignment horizontal="left" vertical="top"/>
      <protection locked="0"/>
    </xf>
    <xf numFmtId="0" fontId="43" fillId="20" borderId="62" xfId="0" applyFont="1" applyFill="1" applyBorder="1" applyAlignment="1" applyProtection="1">
      <alignment horizontal="center" vertical="center"/>
    </xf>
    <xf numFmtId="0" fontId="43" fillId="20" borderId="59" xfId="0" applyFont="1" applyFill="1" applyBorder="1" applyAlignment="1" applyProtection="1">
      <alignment horizontal="center" vertical="center"/>
    </xf>
    <xf numFmtId="0" fontId="45" fillId="20" borderId="59" xfId="0" applyFont="1" applyFill="1" applyBorder="1" applyAlignment="1" applyProtection="1">
      <alignment horizontal="center" vertical="center"/>
    </xf>
    <xf numFmtId="0" fontId="43" fillId="20" borderId="106" xfId="0" applyFont="1" applyFill="1" applyBorder="1" applyAlignment="1" applyProtection="1">
      <alignment horizontal="center" vertical="center"/>
    </xf>
    <xf numFmtId="0" fontId="43" fillId="20" borderId="107" xfId="0" applyFont="1" applyFill="1" applyBorder="1" applyAlignment="1" applyProtection="1">
      <alignment horizontal="center" vertical="center"/>
    </xf>
    <xf numFmtId="0" fontId="43" fillId="20" borderId="94" xfId="0" applyFont="1" applyFill="1" applyBorder="1" applyAlignment="1" applyProtection="1">
      <alignment horizontal="center" vertical="center"/>
    </xf>
    <xf numFmtId="0" fontId="43" fillId="0" borderId="99" xfId="0" applyFont="1" applyFill="1" applyBorder="1" applyAlignment="1" applyProtection="1">
      <alignment horizontal="center" vertical="center"/>
      <protection locked="0"/>
    </xf>
    <xf numFmtId="0" fontId="43" fillId="7" borderId="86" xfId="0" applyFont="1" applyFill="1" applyBorder="1" applyAlignment="1" applyProtection="1">
      <alignment horizontal="left" vertical="center"/>
    </xf>
    <xf numFmtId="0" fontId="43" fillId="7" borderId="54" xfId="0" applyFont="1" applyFill="1" applyBorder="1" applyAlignment="1" applyProtection="1">
      <alignment horizontal="left" vertical="center"/>
    </xf>
    <xf numFmtId="0" fontId="43" fillId="7" borderId="79" xfId="0" applyFont="1" applyFill="1" applyBorder="1" applyAlignment="1" applyProtection="1">
      <alignment horizontal="left" vertical="center"/>
    </xf>
    <xf numFmtId="0" fontId="43" fillId="7" borderId="78" xfId="0" applyFont="1" applyFill="1" applyBorder="1" applyAlignment="1" applyProtection="1">
      <alignment horizontal="left" vertical="center"/>
    </xf>
    <xf numFmtId="0" fontId="43" fillId="0" borderId="54" xfId="0" applyFont="1" applyFill="1" applyBorder="1" applyAlignment="1" applyProtection="1">
      <alignment horizontal="center" vertical="center"/>
      <protection locked="0"/>
    </xf>
    <xf numFmtId="0" fontId="43" fillId="0" borderId="85" xfId="0" applyFont="1" applyFill="1" applyBorder="1" applyAlignment="1" applyProtection="1">
      <alignment horizontal="center" vertical="center"/>
      <protection locked="0"/>
    </xf>
    <xf numFmtId="0" fontId="43" fillId="0" borderId="78" xfId="0" applyFont="1" applyFill="1" applyBorder="1" applyAlignment="1" applyProtection="1">
      <alignment horizontal="center" vertical="center"/>
      <protection locked="0"/>
    </xf>
    <xf numFmtId="0" fontId="43" fillId="0" borderId="77" xfId="0" applyFont="1" applyFill="1" applyBorder="1" applyAlignment="1" applyProtection="1">
      <alignment horizontal="center" vertical="center"/>
      <protection locked="0"/>
    </xf>
    <xf numFmtId="0" fontId="43" fillId="7" borderId="76" xfId="0" applyFont="1" applyFill="1" applyBorder="1" applyAlignment="1" applyProtection="1">
      <alignment horizontal="left" vertical="center"/>
    </xf>
    <xf numFmtId="0" fontId="43" fillId="7" borderId="75" xfId="0" applyFont="1" applyFill="1" applyBorder="1" applyAlignment="1" applyProtection="1">
      <alignment horizontal="left" vertical="center"/>
    </xf>
    <xf numFmtId="0" fontId="43" fillId="7" borderId="81" xfId="0" applyFont="1" applyFill="1" applyBorder="1" applyAlignment="1" applyProtection="1">
      <alignment horizontal="left" vertical="center"/>
    </xf>
    <xf numFmtId="0" fontId="43" fillId="0" borderId="75" xfId="0" applyFont="1" applyFill="1" applyBorder="1" applyAlignment="1" applyProtection="1">
      <alignment horizontal="center" vertical="center"/>
      <protection locked="0"/>
    </xf>
    <xf numFmtId="0" fontId="47" fillId="0" borderId="75" xfId="0" applyFont="1" applyFill="1" applyBorder="1" applyAlignment="1" applyProtection="1">
      <alignment horizontal="center" vertical="center"/>
    </xf>
    <xf numFmtId="0" fontId="47" fillId="0" borderId="84" xfId="0" applyFont="1" applyFill="1" applyBorder="1" applyAlignment="1" applyProtection="1">
      <alignment horizontal="center" vertical="center"/>
    </xf>
    <xf numFmtId="0" fontId="47" fillId="0" borderId="78" xfId="0" applyFont="1" applyFill="1" applyBorder="1" applyAlignment="1" applyProtection="1">
      <alignment horizontal="center" vertical="center"/>
    </xf>
    <xf numFmtId="0" fontId="47" fillId="0" borderId="80" xfId="0" applyFont="1" applyFill="1" applyBorder="1" applyAlignment="1" applyProtection="1">
      <alignment horizontal="center" vertical="center"/>
    </xf>
    <xf numFmtId="0" fontId="43" fillId="7" borderId="83" xfId="0" applyFont="1" applyFill="1" applyBorder="1" applyAlignment="1" applyProtection="1">
      <alignment horizontal="left" vertical="center"/>
    </xf>
    <xf numFmtId="0" fontId="43" fillId="0" borderId="75" xfId="0" applyFont="1" applyFill="1" applyBorder="1" applyAlignment="1" applyProtection="1">
      <alignment horizontal="center" vertical="center"/>
    </xf>
    <xf numFmtId="0" fontId="43" fillId="0" borderId="82" xfId="0" applyFont="1" applyFill="1" applyBorder="1" applyAlignment="1" applyProtection="1">
      <alignment horizontal="center" vertical="center"/>
    </xf>
    <xf numFmtId="0" fontId="43" fillId="0" borderId="78" xfId="0" applyFont="1" applyFill="1" applyBorder="1" applyAlignment="1" applyProtection="1">
      <alignment horizontal="center" vertical="center"/>
    </xf>
    <xf numFmtId="0" fontId="43" fillId="0" borderId="77" xfId="0" applyFont="1" applyFill="1" applyBorder="1" applyAlignment="1" applyProtection="1">
      <alignment horizontal="center" vertical="center"/>
    </xf>
    <xf numFmtId="0" fontId="43" fillId="0" borderId="62" xfId="0" applyFont="1" applyFill="1" applyBorder="1" applyAlignment="1" applyProtection="1">
      <alignment horizontal="center" vertical="center"/>
      <protection locked="0"/>
    </xf>
    <xf numFmtId="0" fontId="43" fillId="0" borderId="94" xfId="0" applyFont="1" applyFill="1" applyBorder="1" applyAlignment="1" applyProtection="1">
      <alignment horizontal="center" vertical="center"/>
      <protection locked="0"/>
    </xf>
    <xf numFmtId="0" fontId="43" fillId="0" borderId="66" xfId="0" applyFont="1" applyFill="1" applyBorder="1" applyAlignment="1" applyProtection="1">
      <alignment horizontal="center" vertical="center"/>
      <protection locked="0"/>
    </xf>
    <xf numFmtId="0" fontId="43" fillId="0" borderId="72" xfId="0" applyFont="1" applyFill="1" applyBorder="1" applyAlignment="1" applyProtection="1">
      <alignment horizontal="center" vertical="center"/>
      <protection locked="0"/>
    </xf>
    <xf numFmtId="185" fontId="43" fillId="0" borderId="93" xfId="0" applyNumberFormat="1" applyFont="1" applyFill="1" applyBorder="1" applyAlignment="1" applyProtection="1">
      <alignment horizontal="center" vertical="center"/>
      <protection locked="0"/>
    </xf>
    <xf numFmtId="185" fontId="43" fillId="0" borderId="92" xfId="0" applyNumberFormat="1" applyFont="1" applyFill="1" applyBorder="1" applyAlignment="1" applyProtection="1">
      <alignment horizontal="center" vertical="center"/>
      <protection locked="0"/>
    </xf>
    <xf numFmtId="185" fontId="43" fillId="0" borderId="0" xfId="0" applyNumberFormat="1" applyFont="1" applyFill="1" applyBorder="1" applyAlignment="1" applyProtection="1">
      <alignment horizontal="center" vertical="center"/>
      <protection locked="0"/>
    </xf>
    <xf numFmtId="185" fontId="43" fillId="0" borderId="72" xfId="0" applyNumberFormat="1" applyFont="1" applyFill="1" applyBorder="1" applyAlignment="1" applyProtection="1">
      <alignment horizontal="center" vertical="center"/>
      <protection locked="0"/>
    </xf>
    <xf numFmtId="0" fontId="34" fillId="0" borderId="59" xfId="0" applyFont="1" applyFill="1" applyBorder="1" applyAlignment="1" applyProtection="1">
      <alignment horizontal="center" vertical="center"/>
    </xf>
    <xf numFmtId="0" fontId="49" fillId="18" borderId="40" xfId="0" applyFont="1" applyFill="1" applyBorder="1" applyAlignment="1" applyProtection="1">
      <alignment horizontal="center" vertical="center"/>
    </xf>
    <xf numFmtId="0" fontId="49" fillId="0" borderId="44" xfId="0" applyFont="1" applyFill="1" applyBorder="1" applyAlignment="1" applyProtection="1">
      <alignment horizontal="center" vertical="center"/>
    </xf>
    <xf numFmtId="0" fontId="43" fillId="20" borderId="42" xfId="0" applyFont="1" applyFill="1" applyBorder="1" applyAlignment="1" applyProtection="1">
      <alignment horizontal="center" vertical="center"/>
    </xf>
    <xf numFmtId="0" fontId="43" fillId="20" borderId="56" xfId="0" applyFont="1" applyFill="1" applyBorder="1" applyAlignment="1" applyProtection="1">
      <alignment horizontal="center" vertical="center"/>
    </xf>
    <xf numFmtId="0" fontId="43" fillId="20" borderId="41" xfId="0" applyFont="1" applyFill="1" applyBorder="1" applyAlignment="1" applyProtection="1">
      <alignment horizontal="center" vertical="center"/>
    </xf>
    <xf numFmtId="0" fontId="59" fillId="0" borderId="40" xfId="0" applyFont="1" applyFill="1" applyBorder="1" applyAlignment="1" applyProtection="1">
      <alignment horizontal="center" vertical="center"/>
    </xf>
    <xf numFmtId="0" fontId="43" fillId="7" borderId="88" xfId="0" applyFont="1" applyFill="1" applyBorder="1" applyAlignment="1" applyProtection="1">
      <alignment horizontal="left" vertical="center"/>
    </xf>
    <xf numFmtId="177" fontId="43" fillId="0" borderId="99" xfId="0" applyNumberFormat="1" applyFont="1" applyFill="1" applyBorder="1" applyAlignment="1" applyProtection="1">
      <alignment horizontal="right" vertical="center" shrinkToFit="1"/>
      <protection locked="0"/>
    </xf>
    <xf numFmtId="177" fontId="43" fillId="0" borderId="93" xfId="0" applyNumberFormat="1" applyFont="1" applyFill="1" applyBorder="1" applyAlignment="1" applyProtection="1">
      <alignment horizontal="right" vertical="center" shrinkToFit="1"/>
      <protection locked="0"/>
    </xf>
    <xf numFmtId="177" fontId="43" fillId="0" borderId="74" xfId="0" applyNumberFormat="1" applyFont="1" applyFill="1" applyBorder="1" applyAlignment="1" applyProtection="1">
      <alignment horizontal="right" vertical="center" shrinkToFit="1"/>
      <protection locked="0"/>
    </xf>
    <xf numFmtId="177" fontId="43" fillId="0" borderId="51" xfId="0" applyNumberFormat="1" applyFont="1" applyFill="1" applyBorder="1" applyAlignment="1" applyProtection="1">
      <alignment horizontal="right" vertical="center" shrinkToFit="1"/>
      <protection locked="0"/>
    </xf>
    <xf numFmtId="0" fontId="43" fillId="0" borderId="98" xfId="0" applyFont="1" applyFill="1" applyBorder="1" applyAlignment="1" applyProtection="1">
      <alignment horizontal="left" vertical="center"/>
    </xf>
    <xf numFmtId="0" fontId="43" fillId="0" borderId="91" xfId="0" applyFont="1" applyFill="1" applyBorder="1" applyAlignment="1" applyProtection="1">
      <alignment horizontal="left" vertical="center"/>
    </xf>
    <xf numFmtId="0" fontId="43" fillId="0" borderId="96" xfId="0" applyFont="1" applyFill="1" applyBorder="1" applyAlignment="1" applyProtection="1">
      <alignment horizontal="right" vertical="center"/>
    </xf>
    <xf numFmtId="0" fontId="43" fillId="0" borderId="95" xfId="0" applyFont="1" applyFill="1" applyBorder="1" applyAlignment="1" applyProtection="1">
      <alignment horizontal="right" vertical="center"/>
    </xf>
    <xf numFmtId="0" fontId="43" fillId="0" borderId="89" xfId="0" applyFont="1" applyFill="1" applyBorder="1" applyAlignment="1" applyProtection="1">
      <alignment horizontal="right" vertical="center"/>
    </xf>
    <xf numFmtId="0" fontId="43" fillId="0" borderId="0" xfId="0" applyFont="1" applyFill="1" applyBorder="1" applyAlignment="1" applyProtection="1">
      <alignment horizontal="right" vertical="center"/>
    </xf>
    <xf numFmtId="179" fontId="43" fillId="0" borderId="95" xfId="0" applyNumberFormat="1" applyFont="1" applyFill="1" applyBorder="1" applyAlignment="1" applyProtection="1">
      <alignment horizontal="left" vertical="center"/>
      <protection locked="0"/>
    </xf>
    <xf numFmtId="179" fontId="43" fillId="0" borderId="97" xfId="0" applyNumberFormat="1" applyFont="1" applyFill="1" applyBorder="1" applyAlignment="1" applyProtection="1">
      <alignment horizontal="left" vertical="center"/>
      <protection locked="0"/>
    </xf>
    <xf numFmtId="179" fontId="43" fillId="0" borderId="0" xfId="0" applyNumberFormat="1" applyFont="1" applyFill="1" applyBorder="1" applyAlignment="1" applyProtection="1">
      <alignment horizontal="left" vertical="center"/>
      <protection locked="0"/>
    </xf>
    <xf numFmtId="179" fontId="43" fillId="0" borderId="90" xfId="0" applyNumberFormat="1" applyFont="1" applyFill="1" applyBorder="1" applyAlignment="1" applyProtection="1">
      <alignment horizontal="left" vertical="center"/>
      <protection locked="0"/>
    </xf>
    <xf numFmtId="0" fontId="64" fillId="2" borderId="54" xfId="0" applyFont="1" applyFill="1" applyBorder="1" applyAlignment="1" applyProtection="1">
      <alignment horizontal="center" vertical="center"/>
      <protection locked="0"/>
    </xf>
    <xf numFmtId="0" fontId="64" fillId="2" borderId="78" xfId="0" applyFont="1" applyFill="1" applyBorder="1" applyAlignment="1" applyProtection="1">
      <alignment horizontal="center" vertical="center"/>
      <protection locked="0"/>
    </xf>
    <xf numFmtId="0" fontId="34" fillId="0" borderId="61" xfId="0" applyFont="1" applyFill="1" applyBorder="1" applyAlignment="1" applyProtection="1">
      <alignment horizontal="center" vertical="center"/>
    </xf>
    <xf numFmtId="0" fontId="34" fillId="0" borderId="67" xfId="0" applyFont="1" applyFill="1" applyBorder="1" applyAlignment="1" applyProtection="1">
      <alignment horizontal="center" vertical="center"/>
    </xf>
    <xf numFmtId="0" fontId="49" fillId="18" borderId="64" xfId="0" applyFont="1" applyFill="1" applyBorder="1" applyAlignment="1" applyProtection="1">
      <alignment horizontal="center" vertical="center"/>
    </xf>
    <xf numFmtId="0" fontId="49" fillId="18" borderId="63" xfId="0" applyFont="1" applyFill="1" applyBorder="1" applyAlignment="1" applyProtection="1">
      <alignment horizontal="center" vertical="center"/>
    </xf>
    <xf numFmtId="0" fontId="34" fillId="0" borderId="66" xfId="0" applyFont="1" applyFill="1" applyBorder="1" applyAlignment="1" applyProtection="1">
      <alignment horizontal="center" vertical="center"/>
    </xf>
    <xf numFmtId="0" fontId="49" fillId="18" borderId="62" xfId="0" applyFont="1" applyFill="1" applyBorder="1" applyAlignment="1" applyProtection="1">
      <alignment horizontal="center" vertical="center"/>
    </xf>
    <xf numFmtId="0" fontId="49" fillId="18" borderId="59" xfId="0" applyFont="1" applyFill="1" applyBorder="1" applyAlignment="1" applyProtection="1">
      <alignment horizontal="center" vertical="center"/>
    </xf>
    <xf numFmtId="0" fontId="44" fillId="7" borderId="40" xfId="0" applyFont="1" applyFill="1" applyBorder="1" applyAlignment="1" applyProtection="1">
      <alignment horizontal="center" vertical="center" textRotation="255" wrapText="1"/>
    </xf>
    <xf numFmtId="0" fontId="43" fillId="7" borderId="49" xfId="0" applyFont="1" applyFill="1" applyBorder="1" applyAlignment="1" applyProtection="1">
      <alignment horizontal="center" vertical="center" wrapText="1" shrinkToFit="1"/>
    </xf>
    <xf numFmtId="0" fontId="43" fillId="7" borderId="58" xfId="0" applyFont="1" applyFill="1" applyBorder="1" applyAlignment="1" applyProtection="1">
      <alignment horizontal="center" vertical="center" wrapText="1" shrinkToFit="1"/>
    </xf>
    <xf numFmtId="0" fontId="43" fillId="7" borderId="57" xfId="0" applyFont="1" applyFill="1" applyBorder="1" applyAlignment="1" applyProtection="1">
      <alignment horizontal="center" vertical="center" wrapText="1" shrinkToFit="1"/>
    </xf>
    <xf numFmtId="0" fontId="43" fillId="7" borderId="74" xfId="0" applyFont="1" applyFill="1" applyBorder="1" applyAlignment="1" applyProtection="1">
      <alignment horizontal="left" vertical="center"/>
    </xf>
    <xf numFmtId="0" fontId="43" fillId="7" borderId="51" xfId="0" applyFont="1" applyFill="1" applyBorder="1" applyAlignment="1" applyProtection="1">
      <alignment horizontal="left" vertical="center"/>
    </xf>
    <xf numFmtId="0" fontId="43" fillId="0" borderId="0" xfId="0" applyFont="1" applyFill="1" applyBorder="1" applyAlignment="1" applyProtection="1">
      <alignment horizontal="left" vertical="center"/>
      <protection locked="0"/>
    </xf>
    <xf numFmtId="0" fontId="43" fillId="0" borderId="72" xfId="0" applyFont="1" applyFill="1" applyBorder="1" applyAlignment="1" applyProtection="1">
      <alignment horizontal="left" vertical="center"/>
      <protection locked="0"/>
    </xf>
    <xf numFmtId="0" fontId="43" fillId="0" borderId="51" xfId="0" applyFont="1" applyFill="1" applyBorder="1" applyAlignment="1" applyProtection="1">
      <alignment horizontal="left" vertical="center"/>
      <protection locked="0"/>
    </xf>
    <xf numFmtId="0" fontId="43" fillId="0" borderId="73" xfId="0" applyFont="1" applyFill="1" applyBorder="1" applyAlignment="1" applyProtection="1">
      <alignment horizontal="left" vertical="center"/>
      <protection locked="0"/>
    </xf>
    <xf numFmtId="0" fontId="43" fillId="19" borderId="42" xfId="0" applyFont="1" applyFill="1" applyBorder="1" applyAlignment="1" applyProtection="1">
      <alignment horizontal="center" vertical="center"/>
    </xf>
    <xf numFmtId="0" fontId="43" fillId="19" borderId="56" xfId="0" applyFont="1" applyFill="1" applyBorder="1" applyAlignment="1" applyProtection="1">
      <alignment horizontal="center" vertical="center"/>
    </xf>
    <xf numFmtId="0" fontId="43" fillId="19" borderId="41" xfId="0" applyFont="1" applyFill="1" applyBorder="1" applyAlignment="1" applyProtection="1">
      <alignment horizontal="center" vertical="center"/>
    </xf>
    <xf numFmtId="0" fontId="43" fillId="7" borderId="70" xfId="0" applyFont="1" applyFill="1" applyBorder="1" applyAlignment="1" applyProtection="1">
      <alignment horizontal="center" vertical="center"/>
    </xf>
    <xf numFmtId="0" fontId="43" fillId="7" borderId="67" xfId="0" applyFont="1" applyFill="1" applyBorder="1" applyAlignment="1" applyProtection="1">
      <alignment horizontal="center" vertical="center"/>
    </xf>
    <xf numFmtId="184" fontId="43" fillId="0" borderId="69" xfId="0" applyNumberFormat="1" applyFont="1" applyFill="1" applyBorder="1" applyAlignment="1" applyProtection="1">
      <alignment horizontal="right" vertical="center"/>
      <protection locked="0"/>
    </xf>
    <xf numFmtId="0" fontId="43" fillId="0" borderId="69" xfId="0" applyFont="1" applyFill="1" applyBorder="1" applyAlignment="1" applyProtection="1">
      <alignment horizontal="left" vertical="center"/>
    </xf>
    <xf numFmtId="0" fontId="43" fillId="0" borderId="71" xfId="0" applyFont="1" applyFill="1" applyBorder="1" applyAlignment="1" applyProtection="1">
      <alignment horizontal="left" vertical="center"/>
    </xf>
    <xf numFmtId="49" fontId="43" fillId="7" borderId="40" xfId="0" applyNumberFormat="1" applyFont="1" applyFill="1" applyBorder="1" applyAlignment="1" applyProtection="1">
      <alignment horizontal="center" vertical="center" shrinkToFit="1"/>
    </xf>
    <xf numFmtId="49" fontId="43" fillId="7" borderId="49" xfId="0" applyNumberFormat="1" applyFont="1" applyFill="1" applyBorder="1" applyAlignment="1" applyProtection="1">
      <alignment horizontal="center" vertical="center" shrinkToFit="1"/>
    </xf>
    <xf numFmtId="0" fontId="43" fillId="7" borderId="55" xfId="0" applyFont="1" applyFill="1" applyBorder="1" applyAlignment="1" applyProtection="1">
      <alignment horizontal="center" vertical="center" shrinkToFit="1"/>
    </xf>
    <xf numFmtId="0" fontId="43" fillId="7" borderId="54" xfId="0" applyFont="1" applyFill="1" applyBorder="1" applyAlignment="1" applyProtection="1">
      <alignment horizontal="center" vertical="center" shrinkToFit="1"/>
    </xf>
    <xf numFmtId="0" fontId="43" fillId="7" borderId="44" xfId="0" applyFont="1" applyFill="1" applyBorder="1" applyAlignment="1" applyProtection="1">
      <alignment horizontal="center" vertical="center" shrinkToFit="1"/>
    </xf>
    <xf numFmtId="0" fontId="43" fillId="7" borderId="0" xfId="0" applyFont="1" applyFill="1" applyBorder="1" applyAlignment="1" applyProtection="1">
      <alignment horizontal="center" vertical="center" shrinkToFit="1"/>
    </xf>
    <xf numFmtId="0" fontId="43" fillId="7" borderId="52" xfId="0" applyFont="1" applyFill="1" applyBorder="1" applyAlignment="1" applyProtection="1">
      <alignment horizontal="center" vertical="center" shrinkToFit="1"/>
    </xf>
    <xf numFmtId="0" fontId="43" fillId="7" borderId="51" xfId="0" applyFont="1" applyFill="1" applyBorder="1" applyAlignment="1" applyProtection="1">
      <alignment horizontal="center" vertical="center" shrinkToFit="1"/>
    </xf>
    <xf numFmtId="0" fontId="43" fillId="0" borderId="53" xfId="0" applyFont="1" applyFill="1" applyBorder="1" applyAlignment="1" applyProtection="1">
      <alignment horizontal="left" vertical="center" wrapText="1"/>
      <protection locked="0"/>
    </xf>
    <xf numFmtId="0" fontId="43" fillId="0" borderId="43" xfId="0" applyFont="1" applyFill="1" applyBorder="1" applyAlignment="1" applyProtection="1">
      <alignment horizontal="left" vertical="center" wrapText="1"/>
      <protection locked="0"/>
    </xf>
    <xf numFmtId="0" fontId="43" fillId="0" borderId="50" xfId="0" applyFont="1" applyFill="1" applyBorder="1" applyAlignment="1" applyProtection="1">
      <alignment horizontal="left" vertical="center" wrapText="1"/>
      <protection locked="0"/>
    </xf>
    <xf numFmtId="0" fontId="43" fillId="0" borderId="54" xfId="0" applyFont="1" applyFill="1" applyBorder="1" applyAlignment="1" applyProtection="1">
      <alignment horizontal="left" vertical="center" wrapText="1"/>
      <protection locked="0"/>
    </xf>
    <xf numFmtId="0" fontId="43" fillId="0" borderId="0" xfId="0" applyFont="1" applyFill="1" applyBorder="1" applyAlignment="1" applyProtection="1">
      <alignment horizontal="left" vertical="center" wrapText="1"/>
      <protection locked="0"/>
    </xf>
    <xf numFmtId="0" fontId="43" fillId="0" borderId="51" xfId="0" applyFont="1" applyFill="1" applyBorder="1" applyAlignment="1" applyProtection="1">
      <alignment horizontal="left" vertical="center" wrapText="1"/>
      <protection locked="0"/>
    </xf>
    <xf numFmtId="49" fontId="43" fillId="2" borderId="45" xfId="0" applyNumberFormat="1" applyFont="1" applyFill="1" applyBorder="1" applyAlignment="1" applyProtection="1">
      <alignment horizontal="center" vertical="center" shrinkToFit="1"/>
    </xf>
    <xf numFmtId="49" fontId="43" fillId="2" borderId="40" xfId="0" applyNumberFormat="1" applyFont="1" applyFill="1" applyBorder="1" applyAlignment="1" applyProtection="1">
      <alignment horizontal="center" vertical="center" shrinkToFit="1"/>
    </xf>
    <xf numFmtId="49" fontId="43" fillId="2" borderId="39" xfId="0" applyNumberFormat="1" applyFont="1" applyFill="1" applyBorder="1" applyAlignment="1" applyProtection="1">
      <alignment horizontal="center" vertical="center" shrinkToFit="1"/>
    </xf>
    <xf numFmtId="0" fontId="44" fillId="7" borderId="49" xfId="0" applyFont="1" applyFill="1" applyBorder="1" applyAlignment="1" applyProtection="1">
      <alignment horizontal="center" vertical="center" textRotation="255" wrapText="1"/>
    </xf>
    <xf numFmtId="0" fontId="44" fillId="7" borderId="58" xfId="0" applyFont="1" applyFill="1" applyBorder="1" applyAlignment="1" applyProtection="1">
      <alignment horizontal="center" vertical="center" textRotation="255" wrapText="1"/>
    </xf>
    <xf numFmtId="0" fontId="44" fillId="7" borderId="57" xfId="0" applyFont="1" applyFill="1" applyBorder="1" applyAlignment="1" applyProtection="1">
      <alignment horizontal="center" vertical="center" textRotation="255" wrapText="1"/>
    </xf>
    <xf numFmtId="0" fontId="43" fillId="7" borderId="49" xfId="0" applyFont="1" applyFill="1" applyBorder="1" applyAlignment="1" applyProtection="1">
      <alignment horizontal="center" vertical="center"/>
    </xf>
    <xf numFmtId="0" fontId="43" fillId="7" borderId="58" xfId="0" applyFont="1" applyFill="1" applyBorder="1" applyAlignment="1" applyProtection="1">
      <alignment horizontal="center" vertical="center"/>
    </xf>
    <xf numFmtId="0" fontId="43" fillId="7" borderId="57" xfId="0" applyFont="1" applyFill="1" applyBorder="1" applyAlignment="1" applyProtection="1">
      <alignment horizontal="center" vertical="center"/>
    </xf>
    <xf numFmtId="0" fontId="43" fillId="7" borderId="40" xfId="0" applyFont="1" applyFill="1" applyBorder="1" applyAlignment="1" applyProtection="1">
      <alignment horizontal="center" vertical="center"/>
    </xf>
    <xf numFmtId="49" fontId="43" fillId="16" borderId="40" xfId="0" applyNumberFormat="1" applyFont="1" applyFill="1" applyBorder="1" applyAlignment="1" applyProtection="1">
      <alignment horizontal="center" vertical="center" shrinkToFit="1"/>
    </xf>
    <xf numFmtId="3" fontId="43" fillId="0" borderId="40" xfId="70" applyNumberFormat="1" applyFont="1" applyFill="1" applyBorder="1" applyAlignment="1" applyProtection="1">
      <alignment horizontal="right" vertical="center" shrinkToFit="1"/>
      <protection locked="0"/>
    </xf>
    <xf numFmtId="182" fontId="43" fillId="0" borderId="55" xfId="70" applyNumberFormat="1" applyFont="1" applyFill="1" applyBorder="1" applyAlignment="1" applyProtection="1">
      <alignment horizontal="center" vertical="center" shrinkToFit="1"/>
    </xf>
    <xf numFmtId="182" fontId="43" fillId="0" borderId="54" xfId="70" applyNumberFormat="1" applyFont="1" applyFill="1" applyBorder="1" applyAlignment="1" applyProtection="1">
      <alignment horizontal="center" vertical="center" shrinkToFit="1"/>
    </xf>
    <xf numFmtId="182" fontId="43" fillId="0" borderId="53" xfId="70" applyNumberFormat="1" applyFont="1" applyFill="1" applyBorder="1" applyAlignment="1" applyProtection="1">
      <alignment horizontal="center" vertical="center" shrinkToFit="1"/>
    </xf>
    <xf numFmtId="182" fontId="43" fillId="0" borderId="44" xfId="70" applyNumberFormat="1" applyFont="1" applyFill="1" applyBorder="1" applyAlignment="1" applyProtection="1">
      <alignment horizontal="center" vertical="center" shrinkToFit="1"/>
    </xf>
    <xf numFmtId="182" fontId="43" fillId="0" borderId="0" xfId="70" applyNumberFormat="1" applyFont="1" applyFill="1" applyBorder="1" applyAlignment="1" applyProtection="1">
      <alignment horizontal="center" vertical="center" shrinkToFit="1"/>
    </xf>
    <xf numFmtId="182" fontId="43" fillId="0" borderId="43" xfId="70" applyNumberFormat="1" applyFont="1" applyFill="1" applyBorder="1" applyAlignment="1" applyProtection="1">
      <alignment horizontal="center" vertical="center" shrinkToFit="1"/>
    </xf>
    <xf numFmtId="182" fontId="43" fillId="0" borderId="52" xfId="70" applyNumberFormat="1" applyFont="1" applyFill="1" applyBorder="1" applyAlignment="1" applyProtection="1">
      <alignment horizontal="center" vertical="center" shrinkToFit="1"/>
    </xf>
    <xf numFmtId="182" fontId="43" fillId="0" borderId="51" xfId="70" applyNumberFormat="1" applyFont="1" applyFill="1" applyBorder="1" applyAlignment="1" applyProtection="1">
      <alignment horizontal="center" vertical="center" shrinkToFit="1"/>
    </xf>
    <xf numFmtId="182" fontId="43" fillId="0" borderId="50" xfId="70" applyNumberFormat="1" applyFont="1" applyFill="1" applyBorder="1" applyAlignment="1" applyProtection="1">
      <alignment horizontal="center" vertical="center" shrinkToFit="1"/>
    </xf>
    <xf numFmtId="0" fontId="43" fillId="7" borderId="42" xfId="0" applyFont="1" applyFill="1" applyBorder="1" applyAlignment="1" applyProtection="1">
      <alignment horizontal="center" vertical="center" shrinkToFit="1"/>
    </xf>
    <xf numFmtId="49" fontId="43" fillId="15" borderId="40" xfId="0" applyNumberFormat="1" applyFont="1" applyFill="1" applyBorder="1" applyAlignment="1" applyProtection="1">
      <alignment horizontal="center" vertical="center" shrinkToFit="1"/>
    </xf>
    <xf numFmtId="3" fontId="43" fillId="2" borderId="45" xfId="70" applyNumberFormat="1" applyFont="1" applyFill="1" applyBorder="1" applyAlignment="1" applyProtection="1">
      <alignment horizontal="right" vertical="center" shrinkToFit="1"/>
      <protection locked="0"/>
    </xf>
    <xf numFmtId="3" fontId="43" fillId="2" borderId="40" xfId="70" applyNumberFormat="1" applyFont="1" applyFill="1" applyBorder="1" applyAlignment="1" applyProtection="1">
      <alignment horizontal="right" vertical="center" shrinkToFit="1"/>
      <protection locked="0"/>
    </xf>
    <xf numFmtId="3" fontId="43" fillId="2" borderId="39" xfId="70" applyNumberFormat="1" applyFont="1" applyFill="1" applyBorder="1" applyAlignment="1" applyProtection="1">
      <alignment horizontal="right" vertical="center" shrinkToFit="1"/>
      <protection locked="0"/>
    </xf>
    <xf numFmtId="182" fontId="43" fillId="2" borderId="45" xfId="70" applyNumberFormat="1" applyFont="1" applyFill="1" applyBorder="1" applyAlignment="1" applyProtection="1">
      <alignment horizontal="center" vertical="center" shrinkToFit="1"/>
    </xf>
    <xf numFmtId="182" fontId="43" fillId="2" borderId="40" xfId="70" applyNumberFormat="1" applyFont="1" applyFill="1" applyBorder="1" applyAlignment="1" applyProtection="1">
      <alignment horizontal="center" vertical="center" shrinkToFit="1"/>
    </xf>
    <xf numFmtId="182" fontId="43" fillId="2" borderId="39" xfId="70" applyNumberFormat="1" applyFont="1" applyFill="1" applyBorder="1" applyAlignment="1" applyProtection="1">
      <alignment horizontal="center" vertical="center" shrinkToFit="1"/>
    </xf>
    <xf numFmtId="49" fontId="43" fillId="17" borderId="57" xfId="0" applyNumberFormat="1" applyFont="1" applyFill="1" applyBorder="1" applyAlignment="1" applyProtection="1">
      <alignment horizontal="center" vertical="center" shrinkToFit="1"/>
    </xf>
    <xf numFmtId="49" fontId="43" fillId="17" borderId="40" xfId="0" applyNumberFormat="1" applyFont="1" applyFill="1" applyBorder="1" applyAlignment="1" applyProtection="1">
      <alignment horizontal="center" vertical="center" shrinkToFit="1"/>
    </xf>
    <xf numFmtId="3" fontId="43" fillId="0" borderId="57" xfId="70" applyNumberFormat="1" applyFont="1" applyFill="1" applyBorder="1" applyAlignment="1" applyProtection="1">
      <alignment horizontal="right" vertical="center" shrinkToFit="1"/>
      <protection locked="0"/>
    </xf>
    <xf numFmtId="182" fontId="43" fillId="0" borderId="48" xfId="70" applyNumberFormat="1" applyFont="1" applyFill="1" applyBorder="1" applyAlignment="1" applyProtection="1">
      <alignment horizontal="center" vertical="center" shrinkToFit="1"/>
    </xf>
    <xf numFmtId="182" fontId="43" fillId="0" borderId="47" xfId="70" applyNumberFormat="1" applyFont="1" applyFill="1" applyBorder="1" applyAlignment="1" applyProtection="1">
      <alignment horizontal="center" vertical="center" shrinkToFit="1"/>
    </xf>
    <xf numFmtId="182" fontId="43" fillId="0" borderId="46" xfId="70" applyNumberFormat="1" applyFont="1" applyFill="1" applyBorder="1" applyAlignment="1" applyProtection="1">
      <alignment horizontal="center" vertical="center" shrinkToFit="1"/>
    </xf>
    <xf numFmtId="0" fontId="43" fillId="7" borderId="40" xfId="0" applyFont="1" applyFill="1" applyBorder="1" applyAlignment="1" applyProtection="1">
      <alignment horizontal="center" vertical="center" shrinkToFit="1"/>
    </xf>
    <xf numFmtId="0" fontId="43" fillId="0" borderId="41" xfId="0" applyFont="1" applyFill="1" applyBorder="1" applyAlignment="1" applyProtection="1">
      <alignment horizontal="left" vertical="center" wrapText="1"/>
      <protection locked="0"/>
    </xf>
    <xf numFmtId="0" fontId="43" fillId="2" borderId="56" xfId="0" applyFont="1" applyFill="1" applyBorder="1" applyAlignment="1" applyProtection="1">
      <alignment horizontal="center" vertical="center" textRotation="255"/>
    </xf>
    <xf numFmtId="0" fontId="44" fillId="7" borderId="40" xfId="0" applyFont="1" applyFill="1" applyBorder="1" applyAlignment="1" applyProtection="1">
      <alignment horizontal="center" vertical="center" textRotation="255"/>
    </xf>
    <xf numFmtId="0" fontId="43" fillId="7" borderId="42" xfId="0" applyFont="1" applyFill="1" applyBorder="1" applyAlignment="1" applyProtection="1">
      <alignment horizontal="center" vertical="center"/>
    </xf>
    <xf numFmtId="0" fontId="43" fillId="0" borderId="40" xfId="0" applyFont="1" applyFill="1" applyBorder="1" applyAlignment="1" applyProtection="1">
      <alignment horizontal="left" vertical="center" wrapText="1"/>
      <protection locked="0"/>
    </xf>
    <xf numFmtId="0" fontId="43" fillId="7" borderId="55" xfId="0" applyFont="1" applyFill="1" applyBorder="1" applyAlignment="1" applyProtection="1">
      <alignment horizontal="center" vertical="center"/>
    </xf>
    <xf numFmtId="0" fontId="43" fillId="7" borderId="52" xfId="0" applyFont="1" applyFill="1" applyBorder="1" applyAlignment="1" applyProtection="1">
      <alignment horizontal="center" vertical="center"/>
    </xf>
    <xf numFmtId="49" fontId="43" fillId="14" borderId="40" xfId="0" applyNumberFormat="1" applyFont="1" applyFill="1" applyBorder="1" applyAlignment="1" applyProtection="1">
      <alignment horizontal="center" vertical="center" shrinkToFit="1"/>
    </xf>
    <xf numFmtId="3" fontId="43" fillId="10" borderId="45" xfId="70" applyNumberFormat="1" applyFont="1" applyFill="1" applyBorder="1" applyAlignment="1" applyProtection="1">
      <alignment horizontal="right" vertical="center" shrinkToFit="1"/>
    </xf>
    <xf numFmtId="3" fontId="43" fillId="10" borderId="40" xfId="70" applyNumberFormat="1" applyFont="1" applyFill="1" applyBorder="1" applyAlignment="1" applyProtection="1">
      <alignment horizontal="right" vertical="center" shrinkToFit="1"/>
    </xf>
    <xf numFmtId="3" fontId="43" fillId="10" borderId="39" xfId="70" applyNumberFormat="1" applyFont="1" applyFill="1" applyBorder="1" applyAlignment="1" applyProtection="1">
      <alignment horizontal="right" vertical="center" shrinkToFit="1"/>
    </xf>
    <xf numFmtId="182" fontId="43" fillId="10" borderId="48" xfId="70" applyNumberFormat="1" applyFont="1" applyFill="1" applyBorder="1" applyAlignment="1" applyProtection="1">
      <alignment horizontal="center" vertical="center" shrinkToFit="1"/>
    </xf>
    <xf numFmtId="182" fontId="43" fillId="10" borderId="47" xfId="70" applyNumberFormat="1" applyFont="1" applyFill="1" applyBorder="1" applyAlignment="1" applyProtection="1">
      <alignment horizontal="center" vertical="center" shrinkToFit="1"/>
    </xf>
    <xf numFmtId="182" fontId="43" fillId="10" borderId="46" xfId="70" applyNumberFormat="1" applyFont="1" applyFill="1" applyBorder="1" applyAlignment="1" applyProtection="1">
      <alignment horizontal="center" vertical="center" shrinkToFit="1"/>
    </xf>
    <xf numFmtId="182" fontId="43" fillId="10" borderId="44" xfId="70" applyNumberFormat="1" applyFont="1" applyFill="1" applyBorder="1" applyAlignment="1" applyProtection="1">
      <alignment horizontal="center" vertical="center" shrinkToFit="1"/>
    </xf>
    <xf numFmtId="182" fontId="43" fillId="10" borderId="0" xfId="70" applyNumberFormat="1" applyFont="1" applyFill="1" applyBorder="1" applyAlignment="1" applyProtection="1">
      <alignment horizontal="center" vertical="center" shrinkToFit="1"/>
    </xf>
    <xf numFmtId="182" fontId="43" fillId="10" borderId="43" xfId="70" applyNumberFormat="1" applyFont="1" applyFill="1" applyBorder="1" applyAlignment="1" applyProtection="1">
      <alignment horizontal="center" vertical="center" shrinkToFit="1"/>
    </xf>
    <xf numFmtId="182" fontId="43" fillId="10" borderId="132" xfId="70" applyNumberFormat="1" applyFont="1" applyFill="1" applyBorder="1" applyAlignment="1" applyProtection="1">
      <alignment horizontal="center" vertical="center" shrinkToFit="1"/>
    </xf>
    <xf numFmtId="182" fontId="43" fillId="10" borderId="131" xfId="70" applyNumberFormat="1" applyFont="1" applyFill="1" applyBorder="1" applyAlignment="1" applyProtection="1">
      <alignment horizontal="center" vertical="center" shrinkToFit="1"/>
    </xf>
    <xf numFmtId="182" fontId="43" fillId="10" borderId="133" xfId="70" applyNumberFormat="1" applyFont="1" applyFill="1" applyBorder="1" applyAlignment="1" applyProtection="1">
      <alignment horizontal="center" vertical="center" shrinkToFit="1"/>
    </xf>
    <xf numFmtId="40" fontId="43" fillId="0" borderId="40" xfId="70" applyNumberFormat="1" applyFont="1" applyFill="1" applyBorder="1" applyAlignment="1" applyProtection="1">
      <alignment horizontal="center" vertical="center" shrinkToFit="1"/>
    </xf>
    <xf numFmtId="49" fontId="43" fillId="21" borderId="40" xfId="0" applyNumberFormat="1" applyFont="1" applyFill="1" applyBorder="1" applyAlignment="1" applyProtection="1">
      <alignment horizontal="center" vertical="center" shrinkToFit="1"/>
    </xf>
    <xf numFmtId="49" fontId="43" fillId="21" borderId="49" xfId="0" applyNumberFormat="1" applyFont="1" applyFill="1" applyBorder="1" applyAlignment="1" applyProtection="1">
      <alignment horizontal="center" vertical="center" shrinkToFit="1"/>
    </xf>
    <xf numFmtId="3" fontId="43" fillId="0" borderId="49" xfId="70" applyNumberFormat="1" applyFont="1" applyFill="1" applyBorder="1" applyAlignment="1" applyProtection="1">
      <alignment horizontal="right" vertical="center" shrinkToFit="1"/>
      <protection locked="0"/>
    </xf>
    <xf numFmtId="40" fontId="43" fillId="0" borderId="49" xfId="70" applyNumberFormat="1" applyFont="1" applyFill="1" applyBorder="1" applyAlignment="1" applyProtection="1">
      <alignment horizontal="center" vertical="center" shrinkToFit="1"/>
    </xf>
    <xf numFmtId="49" fontId="43" fillId="10" borderId="45" xfId="0" applyNumberFormat="1" applyFont="1" applyFill="1" applyBorder="1" applyAlignment="1" applyProtection="1">
      <alignment horizontal="center" vertical="center" shrinkToFit="1"/>
    </xf>
    <xf numFmtId="49" fontId="43" fillId="10" borderId="40" xfId="0" applyNumberFormat="1" applyFont="1" applyFill="1" applyBorder="1" applyAlignment="1" applyProtection="1">
      <alignment horizontal="center" vertical="center" shrinkToFit="1"/>
    </xf>
    <xf numFmtId="49" fontId="43" fillId="10" borderId="39" xfId="0" applyNumberFormat="1" applyFont="1" applyFill="1" applyBorder="1" applyAlignment="1" applyProtection="1">
      <alignment horizontal="center" vertical="center" shrinkToFit="1"/>
    </xf>
    <xf numFmtId="49" fontId="43" fillId="12" borderId="49" xfId="0" applyNumberFormat="1" applyFont="1" applyFill="1" applyBorder="1" applyAlignment="1" applyProtection="1">
      <alignment horizontal="center" vertical="center" wrapText="1" shrinkToFit="1"/>
    </xf>
    <xf numFmtId="49" fontId="43" fillId="12" borderId="58" xfId="0" applyNumberFormat="1" applyFont="1" applyFill="1" applyBorder="1" applyAlignment="1" applyProtection="1">
      <alignment horizontal="center" vertical="center" shrinkToFit="1"/>
    </xf>
    <xf numFmtId="49" fontId="43" fillId="12" borderId="57" xfId="0" applyNumberFormat="1" applyFont="1" applyFill="1" applyBorder="1" applyAlignment="1" applyProtection="1">
      <alignment horizontal="center" vertical="center" shrinkToFit="1"/>
    </xf>
    <xf numFmtId="0" fontId="43" fillId="7" borderId="40" xfId="0" applyFont="1" applyFill="1" applyBorder="1" applyAlignment="1" applyProtection="1">
      <alignment horizontal="center" vertical="center" wrapText="1"/>
    </xf>
    <xf numFmtId="49" fontId="43" fillId="11" borderId="40" xfId="0" applyNumberFormat="1" applyFont="1" applyFill="1" applyBorder="1" applyAlignment="1" applyProtection="1">
      <alignment horizontal="center" vertical="center" shrinkToFit="1"/>
    </xf>
    <xf numFmtId="49" fontId="43" fillId="13" borderId="40" xfId="0" applyNumberFormat="1" applyFont="1" applyFill="1" applyBorder="1" applyAlignment="1" applyProtection="1">
      <alignment horizontal="center" vertical="center" shrinkToFit="1"/>
    </xf>
    <xf numFmtId="49" fontId="43" fillId="0" borderId="0" xfId="0" applyNumberFormat="1" applyFont="1" applyFill="1" applyBorder="1" applyAlignment="1" applyProtection="1">
      <alignment horizontal="center" vertical="center" shrinkToFit="1"/>
    </xf>
    <xf numFmtId="49" fontId="45" fillId="9" borderId="120" xfId="0" applyNumberFormat="1" applyFont="1" applyFill="1" applyBorder="1" applyAlignment="1" applyProtection="1">
      <alignment horizontal="center" vertical="center" wrapText="1" shrinkToFit="1"/>
    </xf>
    <xf numFmtId="49" fontId="45" fillId="9" borderId="40" xfId="0" applyNumberFormat="1" applyFont="1" applyFill="1" applyBorder="1" applyAlignment="1" applyProtection="1">
      <alignment horizontal="center" vertical="center" shrinkToFit="1"/>
    </xf>
    <xf numFmtId="49" fontId="45" fillId="9" borderId="124" xfId="0" applyNumberFormat="1" applyFont="1" applyFill="1" applyBorder="1" applyAlignment="1" applyProtection="1">
      <alignment horizontal="center" vertical="center" shrinkToFit="1"/>
    </xf>
    <xf numFmtId="3" fontId="45" fillId="9" borderId="121" xfId="70" applyNumberFormat="1" applyFont="1" applyFill="1" applyBorder="1" applyAlignment="1" applyProtection="1">
      <alignment horizontal="right" vertical="center" shrinkToFit="1"/>
    </xf>
    <xf numFmtId="3" fontId="45" fillId="9" borderId="122" xfId="70" applyNumberFormat="1" applyFont="1" applyFill="1" applyBorder="1" applyAlignment="1" applyProtection="1">
      <alignment horizontal="right" vertical="center" shrinkToFit="1"/>
    </xf>
    <xf numFmtId="3" fontId="45" fillId="9" borderId="123" xfId="70" applyNumberFormat="1" applyFont="1" applyFill="1" applyBorder="1" applyAlignment="1" applyProtection="1">
      <alignment horizontal="right" vertical="center" shrinkToFit="1"/>
    </xf>
    <xf numFmtId="3" fontId="45" fillId="9" borderId="44" xfId="70" applyNumberFormat="1" applyFont="1" applyFill="1" applyBorder="1" applyAlignment="1" applyProtection="1">
      <alignment horizontal="right" vertical="center" shrinkToFit="1"/>
    </xf>
    <xf numFmtId="3" fontId="45" fillId="9" borderId="0" xfId="70" applyNumberFormat="1" applyFont="1" applyFill="1" applyBorder="1" applyAlignment="1" applyProtection="1">
      <alignment horizontal="right" vertical="center" shrinkToFit="1"/>
    </xf>
    <xf numFmtId="3" fontId="45" fillId="9" borderId="43" xfId="70" applyNumberFormat="1" applyFont="1" applyFill="1" applyBorder="1" applyAlignment="1" applyProtection="1">
      <alignment horizontal="right" vertical="center" shrinkToFit="1"/>
    </xf>
    <xf numFmtId="3" fontId="45" fillId="9" borderId="125" xfId="70" applyNumberFormat="1" applyFont="1" applyFill="1" applyBorder="1" applyAlignment="1" applyProtection="1">
      <alignment horizontal="right" vertical="center" shrinkToFit="1"/>
    </xf>
    <xf numFmtId="3" fontId="45" fillId="9" borderId="126" xfId="70" applyNumberFormat="1" applyFont="1" applyFill="1" applyBorder="1" applyAlignment="1" applyProtection="1">
      <alignment horizontal="right" vertical="center" shrinkToFit="1"/>
    </xf>
    <xf numFmtId="3" fontId="45" fillId="9" borderId="127" xfId="70" applyNumberFormat="1" applyFont="1" applyFill="1" applyBorder="1" applyAlignment="1" applyProtection="1">
      <alignment horizontal="right" vertical="center" shrinkToFit="1"/>
    </xf>
    <xf numFmtId="182" fontId="45" fillId="9" borderId="120" xfId="0" applyNumberFormat="1" applyFont="1" applyFill="1" applyBorder="1" applyAlignment="1" applyProtection="1">
      <alignment horizontal="center" vertical="center" shrinkToFit="1"/>
    </xf>
    <xf numFmtId="182" fontId="45" fillId="9" borderId="40" xfId="0" applyNumberFormat="1" applyFont="1" applyFill="1" applyBorder="1" applyAlignment="1" applyProtection="1">
      <alignment horizontal="center" vertical="center" shrinkToFit="1"/>
    </xf>
    <xf numFmtId="182" fontId="45" fillId="9" borderId="124" xfId="0" applyNumberFormat="1" applyFont="1" applyFill="1" applyBorder="1" applyAlignment="1" applyProtection="1">
      <alignment horizontal="center" vertical="center" shrinkToFit="1"/>
    </xf>
    <xf numFmtId="0" fontId="61" fillId="0" borderId="75" xfId="0" applyFont="1" applyFill="1" applyBorder="1" applyAlignment="1" applyProtection="1">
      <alignment horizontal="center" vertical="center"/>
      <protection locked="0"/>
    </xf>
    <xf numFmtId="0" fontId="61" fillId="0" borderId="78" xfId="0" applyFont="1" applyFill="1" applyBorder="1" applyAlignment="1" applyProtection="1">
      <alignment horizontal="center" vertical="center"/>
      <protection locked="0"/>
    </xf>
    <xf numFmtId="0" fontId="43" fillId="0" borderId="96" xfId="0" applyFont="1" applyFill="1" applyBorder="1" applyAlignment="1" applyProtection="1">
      <alignment horizontal="right" vertical="center"/>
      <protection locked="0"/>
    </xf>
    <xf numFmtId="0" fontId="43" fillId="0" borderId="95" xfId="0" applyFont="1" applyFill="1" applyBorder="1" applyAlignment="1" applyProtection="1">
      <alignment horizontal="right" vertical="center"/>
      <protection locked="0"/>
    </xf>
    <xf numFmtId="0" fontId="43" fillId="0" borderId="89" xfId="0" applyFont="1" applyFill="1" applyBorder="1" applyAlignment="1" applyProtection="1">
      <alignment horizontal="right" vertical="center"/>
      <protection locked="0"/>
    </xf>
    <xf numFmtId="0" fontId="43" fillId="0" borderId="0" xfId="0" applyFont="1" applyFill="1" applyBorder="1" applyAlignment="1" applyProtection="1">
      <alignment horizontal="right" vertical="center"/>
      <protection locked="0"/>
    </xf>
    <xf numFmtId="3" fontId="43" fillId="0" borderId="55" xfId="70" applyNumberFormat="1" applyFont="1" applyFill="1" applyBorder="1" applyAlignment="1" applyProtection="1">
      <alignment horizontal="right" vertical="center" shrinkToFit="1"/>
      <protection locked="0"/>
    </xf>
    <xf numFmtId="3" fontId="43" fillId="0" borderId="54" xfId="70" applyNumberFormat="1" applyFont="1" applyFill="1" applyBorder="1" applyAlignment="1" applyProtection="1">
      <alignment horizontal="right" vertical="center" shrinkToFit="1"/>
      <protection locked="0"/>
    </xf>
    <xf numFmtId="3" fontId="43" fillId="0" borderId="53" xfId="70" applyNumberFormat="1" applyFont="1" applyFill="1" applyBorder="1" applyAlignment="1" applyProtection="1">
      <alignment horizontal="right" vertical="center" shrinkToFit="1"/>
      <protection locked="0"/>
    </xf>
    <xf numFmtId="3" fontId="43" fillId="0" borderId="44" xfId="70" applyNumberFormat="1" applyFont="1" applyFill="1" applyBorder="1" applyAlignment="1" applyProtection="1">
      <alignment horizontal="right" vertical="center" shrinkToFit="1"/>
      <protection locked="0"/>
    </xf>
    <xf numFmtId="3" fontId="43" fillId="0" borderId="0" xfId="70" applyNumberFormat="1" applyFont="1" applyFill="1" applyBorder="1" applyAlignment="1" applyProtection="1">
      <alignment horizontal="right" vertical="center" shrinkToFit="1"/>
      <protection locked="0"/>
    </xf>
    <xf numFmtId="3" fontId="43" fillId="0" borderId="43" xfId="70" applyNumberFormat="1" applyFont="1" applyFill="1" applyBorder="1" applyAlignment="1" applyProtection="1">
      <alignment horizontal="right" vertical="center" shrinkToFit="1"/>
      <protection locked="0"/>
    </xf>
    <xf numFmtId="3" fontId="43" fillId="0" borderId="52" xfId="70" applyNumberFormat="1" applyFont="1" applyFill="1" applyBorder="1" applyAlignment="1" applyProtection="1">
      <alignment horizontal="right" vertical="center" shrinkToFit="1"/>
      <protection locked="0"/>
    </xf>
    <xf numFmtId="3" fontId="43" fillId="0" borderId="51" xfId="70" applyNumberFormat="1" applyFont="1" applyFill="1" applyBorder="1" applyAlignment="1" applyProtection="1">
      <alignment horizontal="right" vertical="center" shrinkToFit="1"/>
      <protection locked="0"/>
    </xf>
    <xf numFmtId="3" fontId="43" fillId="0" borderId="50" xfId="70" applyNumberFormat="1" applyFont="1" applyFill="1" applyBorder="1" applyAlignment="1" applyProtection="1">
      <alignment horizontal="right" vertical="center" shrinkToFit="1"/>
      <protection locked="0"/>
    </xf>
    <xf numFmtId="3" fontId="43" fillId="2" borderId="48" xfId="70" applyNumberFormat="1" applyFont="1" applyFill="1" applyBorder="1" applyAlignment="1" applyProtection="1">
      <alignment horizontal="right" vertical="center" shrinkToFit="1"/>
      <protection locked="0"/>
    </xf>
    <xf numFmtId="3" fontId="43" fillId="2" borderId="47" xfId="70" applyNumberFormat="1" applyFont="1" applyFill="1" applyBorder="1" applyAlignment="1" applyProtection="1">
      <alignment horizontal="right" vertical="center" shrinkToFit="1"/>
      <protection locked="0"/>
    </xf>
    <xf numFmtId="3" fontId="43" fillId="2" borderId="46" xfId="70" applyNumberFormat="1" applyFont="1" applyFill="1" applyBorder="1" applyAlignment="1" applyProtection="1">
      <alignment horizontal="right" vertical="center" shrinkToFit="1"/>
      <protection locked="0"/>
    </xf>
    <xf numFmtId="3" fontId="43" fillId="2" borderId="44" xfId="70" applyNumberFormat="1" applyFont="1" applyFill="1" applyBorder="1" applyAlignment="1" applyProtection="1">
      <alignment horizontal="right" vertical="center" shrinkToFit="1"/>
      <protection locked="0"/>
    </xf>
    <xf numFmtId="3" fontId="43" fillId="2" borderId="0" xfId="70" applyNumberFormat="1" applyFont="1" applyFill="1" applyBorder="1" applyAlignment="1" applyProtection="1">
      <alignment horizontal="right" vertical="center" shrinkToFit="1"/>
      <protection locked="0"/>
    </xf>
    <xf numFmtId="3" fontId="43" fillId="2" borderId="43" xfId="70" applyNumberFormat="1" applyFont="1" applyFill="1" applyBorder="1" applyAlignment="1" applyProtection="1">
      <alignment horizontal="right" vertical="center" shrinkToFit="1"/>
      <protection locked="0"/>
    </xf>
    <xf numFmtId="3" fontId="43" fillId="2" borderId="132" xfId="70" applyNumberFormat="1" applyFont="1" applyFill="1" applyBorder="1" applyAlignment="1" applyProtection="1">
      <alignment horizontal="right" vertical="center" shrinkToFit="1"/>
      <protection locked="0"/>
    </xf>
    <xf numFmtId="3" fontId="43" fillId="2" borderId="131" xfId="70" applyNumberFormat="1" applyFont="1" applyFill="1" applyBorder="1" applyAlignment="1" applyProtection="1">
      <alignment horizontal="right" vertical="center" shrinkToFit="1"/>
      <protection locked="0"/>
    </xf>
    <xf numFmtId="3" fontId="43" fillId="2" borderId="133" xfId="70" applyNumberFormat="1" applyFont="1" applyFill="1" applyBorder="1" applyAlignment="1" applyProtection="1">
      <alignment horizontal="right" vertical="center" shrinkToFit="1"/>
      <protection locked="0"/>
    </xf>
    <xf numFmtId="3" fontId="43" fillId="0" borderId="48" xfId="70" applyNumberFormat="1" applyFont="1" applyFill="1" applyBorder="1" applyAlignment="1" applyProtection="1">
      <alignment horizontal="right" vertical="center" shrinkToFit="1"/>
      <protection locked="0"/>
    </xf>
    <xf numFmtId="3" fontId="43" fillId="0" borderId="47" xfId="70" applyNumberFormat="1" applyFont="1" applyFill="1" applyBorder="1" applyAlignment="1" applyProtection="1">
      <alignment horizontal="right" vertical="center" shrinkToFit="1"/>
      <protection locked="0"/>
    </xf>
    <xf numFmtId="3" fontId="43" fillId="0" borderId="46" xfId="70" applyNumberFormat="1" applyFont="1" applyFill="1" applyBorder="1" applyAlignment="1" applyProtection="1">
      <alignment horizontal="right" vertical="center" shrinkToFit="1"/>
      <protection locked="0"/>
    </xf>
    <xf numFmtId="3" fontId="43" fillId="0" borderId="132" xfId="70" applyNumberFormat="1" applyFont="1" applyFill="1" applyBorder="1" applyAlignment="1" applyProtection="1">
      <alignment horizontal="right" vertical="center" shrinkToFit="1"/>
      <protection locked="0"/>
    </xf>
    <xf numFmtId="3" fontId="43" fillId="0" borderId="131" xfId="70" applyNumberFormat="1" applyFont="1" applyFill="1" applyBorder="1" applyAlignment="1" applyProtection="1">
      <alignment horizontal="right" vertical="center" shrinkToFit="1"/>
      <protection locked="0"/>
    </xf>
    <xf numFmtId="3" fontId="43" fillId="0" borderId="133" xfId="70" applyNumberFormat="1" applyFont="1" applyFill="1" applyBorder="1" applyAlignment="1" applyProtection="1">
      <alignment horizontal="right" vertical="center" shrinkToFit="1"/>
      <protection locked="0"/>
    </xf>
    <xf numFmtId="0" fontId="49" fillId="18" borderId="64" xfId="0" applyFont="1" applyFill="1" applyBorder="1" applyAlignment="1" applyProtection="1">
      <alignment horizontal="center" vertical="center"/>
      <protection locked="0"/>
    </xf>
    <xf numFmtId="0" fontId="49" fillId="18" borderId="63" xfId="0" applyFont="1" applyFill="1" applyBorder="1" applyAlignment="1" applyProtection="1">
      <alignment horizontal="center" vertical="center"/>
      <protection locked="0"/>
    </xf>
    <xf numFmtId="0" fontId="43" fillId="7" borderId="55" xfId="0" applyFont="1" applyFill="1" applyBorder="1" applyAlignment="1" applyProtection="1">
      <alignment horizontal="center" vertical="center" wrapText="1" shrinkToFit="1"/>
    </xf>
    <xf numFmtId="0" fontId="43" fillId="7" borderId="44" xfId="0" applyFont="1" applyFill="1" applyBorder="1" applyAlignment="1" applyProtection="1">
      <alignment horizontal="center" vertical="center" wrapText="1" shrinkToFit="1"/>
    </xf>
    <xf numFmtId="0" fontId="43" fillId="7" borderId="52" xfId="0" applyFont="1" applyFill="1" applyBorder="1" applyAlignment="1" applyProtection="1">
      <alignment horizontal="center" vertical="center" wrapText="1" shrinkToFit="1"/>
    </xf>
    <xf numFmtId="0" fontId="43" fillId="7" borderId="49" xfId="0" applyFont="1" applyFill="1" applyBorder="1" applyAlignment="1" applyProtection="1">
      <alignment horizontal="center" vertical="center" wrapText="1"/>
    </xf>
    <xf numFmtId="0" fontId="43" fillId="7" borderId="58" xfId="0" applyFont="1" applyFill="1" applyBorder="1" applyAlignment="1" applyProtection="1">
      <alignment horizontal="center" vertical="center" wrapText="1"/>
    </xf>
    <xf numFmtId="0" fontId="43" fillId="7" borderId="57" xfId="0" applyFont="1" applyFill="1" applyBorder="1" applyAlignment="1" applyProtection="1">
      <alignment horizontal="center" vertical="center" wrapText="1"/>
    </xf>
    <xf numFmtId="0" fontId="43" fillId="7" borderId="42" xfId="0" applyFont="1" applyFill="1" applyBorder="1" applyAlignment="1" applyProtection="1">
      <alignment horizontal="center" vertical="center" wrapText="1" shrinkToFit="1"/>
    </xf>
    <xf numFmtId="0" fontId="43" fillId="2" borderId="56" xfId="0" applyFont="1" applyFill="1" applyBorder="1" applyAlignment="1" applyProtection="1">
      <alignment horizontal="center" vertical="center" textRotation="255" wrapText="1"/>
    </xf>
    <xf numFmtId="0" fontId="43" fillId="7" borderId="55" xfId="0" applyFont="1" applyFill="1" applyBorder="1" applyAlignment="1" applyProtection="1">
      <alignment horizontal="center" vertical="center" wrapText="1"/>
    </xf>
    <xf numFmtId="0" fontId="43" fillId="7" borderId="52" xfId="0" applyFont="1" applyFill="1" applyBorder="1" applyAlignment="1" applyProtection="1">
      <alignment horizontal="center" vertical="center" wrapText="1"/>
    </xf>
    <xf numFmtId="0" fontId="43" fillId="7" borderId="54" xfId="0" applyFont="1" applyFill="1" applyBorder="1" applyAlignment="1" applyProtection="1">
      <alignment horizontal="center" vertical="center" wrapText="1" shrinkToFit="1"/>
    </xf>
    <xf numFmtId="0" fontId="43" fillId="7" borderId="51" xfId="0" applyFont="1" applyFill="1" applyBorder="1" applyAlignment="1" applyProtection="1">
      <alignment horizontal="center" vertical="center" wrapText="1" shrinkToFit="1"/>
    </xf>
    <xf numFmtId="0" fontId="43" fillId="7" borderId="49" xfId="0" applyFont="1" applyFill="1" applyBorder="1" applyAlignment="1" applyProtection="1">
      <alignment horizontal="center" vertical="center" textRotation="255" wrapText="1"/>
    </xf>
    <xf numFmtId="0" fontId="43" fillId="7" borderId="58" xfId="0" applyFont="1" applyFill="1" applyBorder="1" applyAlignment="1" applyProtection="1">
      <alignment horizontal="center" vertical="center" textRotation="255" wrapText="1"/>
    </xf>
    <xf numFmtId="0" fontId="43" fillId="7" borderId="57" xfId="0" applyFont="1" applyFill="1" applyBorder="1" applyAlignment="1" applyProtection="1">
      <alignment horizontal="center" vertical="center" textRotation="255" wrapText="1"/>
    </xf>
    <xf numFmtId="0" fontId="43" fillId="7" borderId="49" xfId="0" applyFont="1" applyFill="1" applyBorder="1" applyAlignment="1" applyProtection="1">
      <alignment horizontal="center" vertical="center" shrinkToFit="1"/>
    </xf>
    <xf numFmtId="0" fontId="43" fillId="7" borderId="58" xfId="0" applyFont="1" applyFill="1" applyBorder="1" applyAlignment="1" applyProtection="1">
      <alignment horizontal="center" vertical="center" shrinkToFit="1"/>
    </xf>
    <xf numFmtId="0" fontId="43" fillId="7" borderId="57" xfId="0" applyFont="1" applyFill="1" applyBorder="1" applyAlignment="1" applyProtection="1">
      <alignment horizontal="center" vertical="center" shrinkToFit="1"/>
    </xf>
    <xf numFmtId="0" fontId="43" fillId="0" borderId="53" xfId="0" applyFont="1" applyFill="1" applyBorder="1" applyAlignment="1" applyProtection="1">
      <alignment horizontal="left" vertical="top" wrapText="1"/>
      <protection locked="0"/>
    </xf>
    <xf numFmtId="0" fontId="43" fillId="0" borderId="43" xfId="0" applyFont="1" applyFill="1" applyBorder="1" applyAlignment="1" applyProtection="1">
      <alignment horizontal="left" vertical="top" wrapText="1"/>
      <protection locked="0"/>
    </xf>
    <xf numFmtId="0" fontId="43" fillId="0" borderId="50" xfId="0" applyFont="1" applyFill="1" applyBorder="1" applyAlignment="1" applyProtection="1">
      <alignment horizontal="left" vertical="top" wrapText="1"/>
      <protection locked="0"/>
    </xf>
    <xf numFmtId="0" fontId="43" fillId="7" borderId="142" xfId="0" applyFont="1" applyFill="1" applyBorder="1" applyAlignment="1" applyProtection="1">
      <alignment horizontal="center" vertical="center"/>
    </xf>
    <xf numFmtId="0" fontId="43" fillId="7" borderId="143" xfId="0" applyFont="1" applyFill="1" applyBorder="1" applyAlignment="1" applyProtection="1">
      <alignment horizontal="center" vertical="center"/>
    </xf>
    <xf numFmtId="0" fontId="43" fillId="7" borderId="145" xfId="0" applyFont="1" applyFill="1" applyBorder="1" applyAlignment="1" applyProtection="1">
      <alignment horizontal="center" vertical="center"/>
    </xf>
    <xf numFmtId="0" fontId="43" fillId="7" borderId="146" xfId="0" applyFont="1" applyFill="1" applyBorder="1" applyAlignment="1" applyProtection="1">
      <alignment horizontal="center" vertical="center"/>
    </xf>
    <xf numFmtId="0" fontId="43" fillId="7" borderId="142" xfId="0" applyFont="1" applyFill="1" applyBorder="1" applyAlignment="1" applyProtection="1">
      <alignment horizontal="center" vertical="center" wrapText="1"/>
    </xf>
    <xf numFmtId="0" fontId="43" fillId="7" borderId="147" xfId="0" applyFont="1" applyFill="1" applyBorder="1" applyAlignment="1" applyProtection="1">
      <alignment horizontal="center" vertical="center" wrapText="1"/>
    </xf>
    <xf numFmtId="0" fontId="43" fillId="7" borderId="148" xfId="0" applyFont="1" applyFill="1" applyBorder="1" applyAlignment="1" applyProtection="1">
      <alignment horizontal="center" vertical="center" wrapText="1"/>
    </xf>
    <xf numFmtId="0" fontId="43" fillId="7" borderId="149" xfId="0" applyFont="1" applyFill="1" applyBorder="1" applyAlignment="1" applyProtection="1">
      <alignment horizontal="center" vertical="center" wrapText="1"/>
    </xf>
    <xf numFmtId="0" fontId="43" fillId="7" borderId="145" xfId="0" applyFont="1" applyFill="1" applyBorder="1" applyAlignment="1" applyProtection="1">
      <alignment horizontal="center" vertical="center" wrapText="1"/>
    </xf>
    <xf numFmtId="0" fontId="43" fillId="7" borderId="150" xfId="0" applyFont="1" applyFill="1" applyBorder="1" applyAlignment="1" applyProtection="1">
      <alignment horizontal="center" vertical="center" wrapText="1"/>
    </xf>
    <xf numFmtId="0" fontId="43" fillId="7" borderId="137" xfId="0" applyFont="1" applyFill="1" applyBorder="1" applyAlignment="1" applyProtection="1">
      <alignment horizontal="center" vertical="center" textRotation="255"/>
    </xf>
    <xf numFmtId="0" fontId="43" fillId="7" borderId="141" xfId="0" applyFont="1" applyFill="1" applyBorder="1" applyAlignment="1" applyProtection="1">
      <alignment horizontal="center" vertical="center" textRotation="255"/>
    </xf>
    <xf numFmtId="0" fontId="43" fillId="7" borderId="144" xfId="0" applyFont="1" applyFill="1" applyBorder="1" applyAlignment="1" applyProtection="1">
      <alignment horizontal="center" vertical="center" textRotation="255"/>
    </xf>
    <xf numFmtId="0" fontId="43" fillId="7" borderId="138" xfId="0" applyFont="1" applyFill="1" applyBorder="1" applyAlignment="1" applyProtection="1">
      <alignment horizontal="center" vertical="center"/>
    </xf>
    <xf numFmtId="0" fontId="43" fillId="7" borderId="139" xfId="0" applyFont="1" applyFill="1" applyBorder="1" applyAlignment="1" applyProtection="1">
      <alignment horizontal="center" vertical="center"/>
    </xf>
    <xf numFmtId="0" fontId="43" fillId="0" borderId="143" xfId="0" applyFont="1" applyFill="1" applyBorder="1" applyAlignment="1" applyProtection="1">
      <alignment horizontal="left" vertical="top" wrapText="1"/>
      <protection locked="0"/>
    </xf>
    <xf numFmtId="0" fontId="43" fillId="0" borderId="146" xfId="0" applyFont="1" applyFill="1" applyBorder="1" applyAlignment="1" applyProtection="1">
      <alignment horizontal="left" vertical="top" wrapText="1"/>
      <protection locked="0"/>
    </xf>
    <xf numFmtId="0" fontId="43" fillId="7" borderId="151" xfId="0" applyFont="1" applyFill="1" applyBorder="1" applyAlignment="1" applyProtection="1">
      <alignment horizontal="center" vertical="center"/>
    </xf>
    <xf numFmtId="0" fontId="43" fillId="7" borderId="153" xfId="0" applyFont="1" applyFill="1" applyBorder="1" applyAlignment="1" applyProtection="1">
      <alignment horizontal="center" vertical="center"/>
    </xf>
    <xf numFmtId="0" fontId="43" fillId="7" borderId="152" xfId="0" applyFont="1" applyFill="1" applyBorder="1" applyAlignment="1" applyProtection="1">
      <alignment horizontal="center" vertical="center" shrinkToFit="1"/>
    </xf>
    <xf numFmtId="0" fontId="43" fillId="7" borderId="154" xfId="0" applyFont="1" applyFill="1" applyBorder="1" applyAlignment="1" applyProtection="1">
      <alignment horizontal="center" vertical="center" shrinkToFit="1"/>
    </xf>
    <xf numFmtId="0" fontId="43" fillId="0" borderId="54" xfId="0" applyFont="1" applyFill="1" applyBorder="1" applyAlignment="1" applyProtection="1">
      <alignment horizontal="left" vertical="top" wrapText="1"/>
      <protection locked="0"/>
    </xf>
    <xf numFmtId="0" fontId="43" fillId="0" borderId="51" xfId="0" applyFont="1" applyFill="1" applyBorder="1" applyAlignment="1" applyProtection="1">
      <alignment horizontal="left" vertical="top" wrapText="1"/>
      <protection locked="0"/>
    </xf>
    <xf numFmtId="0" fontId="60" fillId="0" borderId="0" xfId="0" applyFont="1" applyFill="1" applyBorder="1" applyAlignment="1" applyProtection="1">
      <alignment horizontal="center" vertical="center"/>
    </xf>
    <xf numFmtId="0" fontId="34" fillId="0" borderId="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xf>
    <xf numFmtId="0" fontId="49" fillId="18" borderId="134" xfId="0" applyFont="1" applyFill="1" applyBorder="1" applyAlignment="1" applyProtection="1">
      <alignment horizontal="center" vertical="center"/>
    </xf>
    <xf numFmtId="0" fontId="49" fillId="18" borderId="135" xfId="0" applyFont="1" applyFill="1" applyBorder="1" applyAlignment="1" applyProtection="1">
      <alignment horizontal="center" vertical="center"/>
    </xf>
    <xf numFmtId="0" fontId="49" fillId="18" borderId="136" xfId="0" applyFont="1" applyFill="1" applyBorder="1" applyAlignment="1" applyProtection="1">
      <alignment horizontal="center" vertical="center"/>
    </xf>
    <xf numFmtId="0" fontId="43" fillId="0" borderId="0" xfId="0" applyFont="1" applyFill="1" applyBorder="1" applyAlignment="1" applyProtection="1">
      <alignment horizontal="left" vertical="top" wrapText="1"/>
      <protection locked="0"/>
    </xf>
    <xf numFmtId="0" fontId="43" fillId="7" borderId="54" xfId="0" applyFont="1" applyFill="1" applyBorder="1" applyAlignment="1" applyProtection="1">
      <alignment horizontal="center" vertical="center"/>
    </xf>
    <xf numFmtId="0" fontId="43" fillId="7" borderId="51" xfId="0" applyFont="1" applyFill="1" applyBorder="1" applyAlignment="1" applyProtection="1">
      <alignment horizontal="center" vertical="center"/>
    </xf>
    <xf numFmtId="0" fontId="43" fillId="0" borderId="140" xfId="0" applyFont="1" applyFill="1" applyBorder="1" applyAlignment="1" applyProtection="1">
      <alignment horizontal="left" vertical="top" wrapText="1"/>
      <protection locked="0"/>
    </xf>
    <xf numFmtId="0" fontId="0" fillId="22" borderId="1" xfId="0" applyFill="1" applyBorder="1" applyAlignment="1">
      <alignment horizontal="center" vertical="center" wrapText="1"/>
    </xf>
    <xf numFmtId="0" fontId="0" fillId="22"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65" fillId="0" borderId="1" xfId="0" applyFont="1" applyBorder="1" applyAlignment="1">
      <alignment horizontal="center" vertical="center"/>
    </xf>
    <xf numFmtId="0" fontId="2" fillId="0" borderId="1" xfId="0" applyFont="1" applyBorder="1" applyAlignment="1">
      <alignment horizontal="center" vertical="center"/>
    </xf>
  </cellXfs>
  <cellStyles count="72">
    <cellStyle name="パーセント 2" xfId="13"/>
    <cellStyle name="パーセント 2 2" xfId="14"/>
    <cellStyle name="パーセント 3" xfId="15"/>
    <cellStyle name="パーセント 3 2" xfId="16"/>
    <cellStyle name="パーセント 4" xfId="17"/>
    <cellStyle name="パーセント 5" xfId="18"/>
    <cellStyle name="パーセント 6" xfId="19"/>
    <cellStyle name="ハイパーリンク 2" xfId="20"/>
    <cellStyle name="桁区切り" xfId="70" builtinId="6"/>
    <cellStyle name="桁区切り 2" xfId="1"/>
    <cellStyle name="桁区切り 2 2" xfId="3"/>
    <cellStyle name="桁区切り 2 3" xfId="21"/>
    <cellStyle name="桁区切り 3" xfId="8"/>
    <cellStyle name="桁区切り 3 2" xfId="22"/>
    <cellStyle name="桁区切り 3 3" xfId="23"/>
    <cellStyle name="桁区切り 4" xfId="24"/>
    <cellStyle name="桁区切り 4 2" xfId="25"/>
    <cellStyle name="桁区切り 4 2 2" xfId="26"/>
    <cellStyle name="桁区切り 4 3" xfId="27"/>
    <cellStyle name="桁区切り 4 3 2" xfId="28"/>
    <cellStyle name="桁区切り 4 4" xfId="29"/>
    <cellStyle name="桁区切り 4 4 2" xfId="30"/>
    <cellStyle name="桁区切り 4 5" xfId="31"/>
    <cellStyle name="桁区切り 4 6" xfId="32"/>
    <cellStyle name="桁区切り 5" xfId="33"/>
    <cellStyle name="桁区切り 6" xfId="34"/>
    <cellStyle name="標準" xfId="0" builtinId="0"/>
    <cellStyle name="標準 10" xfId="35"/>
    <cellStyle name="標準 11" xfId="36"/>
    <cellStyle name="標準 12" xfId="37"/>
    <cellStyle name="標準 13" xfId="38"/>
    <cellStyle name="標準 14" xfId="39"/>
    <cellStyle name="標準 15" xfId="71"/>
    <cellStyle name="標準 2" xfId="2"/>
    <cellStyle name="標準 2 2" xfId="4"/>
    <cellStyle name="標準 2 2 2" xfId="40"/>
    <cellStyle name="標準 2 2_★H25補正 ＺＥＢ 様式及び作成要領 記入例(2)　（書類関係②）システム提案概要" xfId="41"/>
    <cellStyle name="標準 2 3" xfId="5"/>
    <cellStyle name="標準 2 3 2" xfId="42"/>
    <cellStyle name="標準 2 3 3" xfId="43"/>
    <cellStyle name="標準 2 3_★H25補正 ＺＥＢ 様式及び作成要領 記入例(2)　（書類関係②）システム提案概要" xfId="44"/>
    <cellStyle name="標準 2 4" xfId="45"/>
    <cellStyle name="標準 2 5" xfId="46"/>
    <cellStyle name="標準 2_★H25補正 ＺＥＢ 様式及び作成要領 記入例(2)　（書類関係②）システム提案概要" xfId="47"/>
    <cellStyle name="標準 3" xfId="6"/>
    <cellStyle name="標準 3 2" xfId="12"/>
    <cellStyle name="標準 4" xfId="9"/>
    <cellStyle name="標準 4 2" xfId="48"/>
    <cellStyle name="標準 4 3" xfId="49"/>
    <cellStyle name="標準 4_★H25補正 ＺＥＢ 様式及び作成要領 記入例(2)　（書類関係②）システム提案概要" xfId="50"/>
    <cellStyle name="標準 5" xfId="10"/>
    <cellStyle name="標準 5 2" xfId="51"/>
    <cellStyle name="標準 5 3" xfId="52"/>
    <cellStyle name="標準 5 4" xfId="53"/>
    <cellStyle name="標準 6" xfId="11"/>
    <cellStyle name="標準 6 2" xfId="54"/>
    <cellStyle name="標準 6 3" xfId="55"/>
    <cellStyle name="標準 6 4" xfId="56"/>
    <cellStyle name="標準 7" xfId="7"/>
    <cellStyle name="標準 7 2" xfId="57"/>
    <cellStyle name="標準 7 2 2" xfId="58"/>
    <cellStyle name="標準 7 3" xfId="59"/>
    <cellStyle name="標準 7 3 2" xfId="60"/>
    <cellStyle name="標準 7 3 2 2" xfId="61"/>
    <cellStyle name="標準 7 3 3" xfId="62"/>
    <cellStyle name="標準 7 4" xfId="63"/>
    <cellStyle name="標準 7 4 2" xfId="64"/>
    <cellStyle name="標準 7 5" xfId="65"/>
    <cellStyle name="標準 7 6" xfId="66"/>
    <cellStyle name="標準 7 7" xfId="67"/>
    <cellStyle name="標準 8" xfId="68"/>
    <cellStyle name="標準 9" xfId="69"/>
  </cellStyles>
  <dxfs count="55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theme="0"/>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color theme="0"/>
      </font>
    </dxf>
    <dxf>
      <font>
        <color theme="0"/>
      </font>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color theme="0"/>
      </font>
    </dxf>
    <dxf>
      <font>
        <color theme="0"/>
      </font>
    </dxf>
    <dxf>
      <font>
        <color theme="0"/>
      </font>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ill>
        <patternFill>
          <bgColor theme="9" tint="0.39994506668294322"/>
        </patternFill>
      </fill>
    </dxf>
    <dxf>
      <font>
        <color theme="0"/>
      </font>
    </dxf>
    <dxf>
      <font>
        <color theme="0"/>
      </font>
    </dxf>
    <dxf>
      <font>
        <color theme="0"/>
      </font>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theme="0"/>
      </font>
    </dxf>
    <dxf>
      <font>
        <color theme="0"/>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val="0"/>
        <i val="0"/>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color theme="0"/>
      </font>
    </dxf>
    <dxf>
      <font>
        <color theme="0"/>
      </font>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ont>
        <color theme="0"/>
      </font>
    </dxf>
    <dxf>
      <font>
        <color theme="0"/>
      </font>
    </dxf>
    <dxf>
      <font>
        <color theme="0"/>
      </font>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ill>
        <patternFill>
          <bgColor theme="9" tint="0.39994506668294322"/>
        </patternFill>
      </fill>
    </dxf>
    <dxf>
      <font>
        <color theme="0"/>
      </font>
    </dxf>
    <dxf>
      <font>
        <color theme="0"/>
      </font>
    </dxf>
    <dxf>
      <font>
        <color theme="0"/>
      </font>
    </dxf>
    <dxf>
      <font>
        <b/>
        <i/>
        <color rgb="FFFE4A49"/>
      </font>
    </dxf>
    <dxf>
      <font>
        <b/>
        <i/>
        <color rgb="FFBF1313"/>
      </font>
    </dxf>
    <dxf>
      <font>
        <b/>
        <i/>
        <color rgb="FFE57E17"/>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A9CF51"/>
      <color rgb="FFD5ABFF"/>
      <color rgb="FFFFCC0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1.xml.rels><?xml version="1.0" encoding="UTF-8" standalone="yes"?>
<Relationships xmlns="http://schemas.openxmlformats.org/package/2006/relationships"><Relationship Id="rId1" Type="http://schemas.openxmlformats.org/officeDocument/2006/relationships/image" Target="../media/image1.png"/></Relationships>
</file>

<file path=xl/charts/_rels/chart13.xml.rels><?xml version="1.0" encoding="UTF-8" standalone="yes"?>
<Relationships xmlns="http://schemas.openxmlformats.org/package/2006/relationships"><Relationship Id="rId1" Type="http://schemas.openxmlformats.org/officeDocument/2006/relationships/image" Target="../media/image1.png"/></Relationships>
</file>

<file path=xl/charts/_rels/chart15.xml.rels><?xml version="1.0" encoding="UTF-8" standalone="yes"?>
<Relationships xmlns="http://schemas.openxmlformats.org/package/2006/relationships"><Relationship Id="rId1" Type="http://schemas.openxmlformats.org/officeDocument/2006/relationships/image" Target="../media/image1.png"/></Relationships>
</file>

<file path=xl/charts/_rels/chart17.xml.rels><?xml version="1.0" encoding="UTF-8" standalone="yes"?>
<Relationships xmlns="http://schemas.openxmlformats.org/package/2006/relationships"><Relationship Id="rId1" Type="http://schemas.openxmlformats.org/officeDocument/2006/relationships/image" Target="../media/image1.png"/></Relationships>
</file>

<file path=xl/charts/_rels/chart19.xml.rels><?xml version="1.0" encoding="UTF-8" standalone="yes"?>
<Relationships xmlns="http://schemas.openxmlformats.org/package/2006/relationships"><Relationship Id="rId1" Type="http://schemas.openxmlformats.org/officeDocument/2006/relationships/image" Target="../media/image1.png"/></Relationships>
</file>

<file path=xl/charts/_rels/chart2.xml.rels><?xml version="1.0" encoding="UTF-8" standalone="yes"?>
<Relationships xmlns="http://schemas.openxmlformats.org/package/2006/relationships"><Relationship Id="rId1" Type="http://schemas.openxmlformats.org/officeDocument/2006/relationships/image" Target="../media/image1.png"/></Relationships>
</file>

<file path=xl/charts/_rels/chart21.xml.rels><?xml version="1.0" encoding="UTF-8" standalone="yes"?>
<Relationships xmlns="http://schemas.openxmlformats.org/package/2006/relationships"><Relationship Id="rId1" Type="http://schemas.openxmlformats.org/officeDocument/2006/relationships/image" Target="../media/image1.png"/></Relationships>
</file>

<file path=xl/charts/_rels/chart23.xml.rels><?xml version="1.0" encoding="UTF-8" standalone="yes"?>
<Relationships xmlns="http://schemas.openxmlformats.org/package/2006/relationships"><Relationship Id="rId1" Type="http://schemas.openxmlformats.org/officeDocument/2006/relationships/image" Target="../media/image1.png"/></Relationships>
</file>

<file path=xl/charts/_rels/chart25.xml.rels><?xml version="1.0" encoding="UTF-8" standalone="yes"?>
<Relationships xmlns="http://schemas.openxmlformats.org/package/2006/relationships"><Relationship Id="rId1" Type="http://schemas.openxmlformats.org/officeDocument/2006/relationships/image" Target="../media/image1.png"/></Relationships>
</file>

<file path=xl/charts/_rels/chart27.xml.rels><?xml version="1.0" encoding="UTF-8" standalone="yes"?>
<Relationships xmlns="http://schemas.openxmlformats.org/package/2006/relationships"><Relationship Id="rId1" Type="http://schemas.openxmlformats.org/officeDocument/2006/relationships/image" Target="../media/image1.png"/></Relationships>
</file>

<file path=xl/charts/_rels/chart28.xml.rels><?xml version="1.0" encoding="UTF-8" standalone="yes"?>
<Relationships xmlns="http://schemas.openxmlformats.org/package/2006/relationships"><Relationship Id="rId1" Type="http://schemas.openxmlformats.org/officeDocument/2006/relationships/image" Target="../media/image1.png"/></Relationships>
</file>

<file path=xl/charts/_rels/chart29.xml.rels><?xml version="1.0" encoding="UTF-8" standalone="yes"?>
<Relationships xmlns="http://schemas.openxmlformats.org/package/2006/relationships"><Relationship Id="rId1" Type="http://schemas.openxmlformats.org/officeDocument/2006/relationships/image" Target="../media/image1.png"/></Relationships>
</file>

<file path=xl/charts/_rels/chart30.xml.rels><?xml version="1.0" encoding="UTF-8" standalone="yes"?>
<Relationships xmlns="http://schemas.openxmlformats.org/package/2006/relationships"><Relationship Id="rId1" Type="http://schemas.openxmlformats.org/officeDocument/2006/relationships/image" Target="../media/image1.png"/></Relationships>
</file>

<file path=xl/charts/_rels/chart32.xml.rels><?xml version="1.0" encoding="UTF-8" standalone="yes"?>
<Relationships xmlns="http://schemas.openxmlformats.org/package/2006/relationships"><Relationship Id="rId1" Type="http://schemas.openxmlformats.org/officeDocument/2006/relationships/image" Target="../media/image1.png"/></Relationships>
</file>

<file path=xl/charts/_rels/chart37.xml.rels><?xml version="1.0" encoding="UTF-8" standalone="yes"?>
<Relationships xmlns="http://schemas.openxmlformats.org/package/2006/relationships"><Relationship Id="rId1" Type="http://schemas.openxmlformats.org/officeDocument/2006/relationships/image" Target="../media/image1.png"/></Relationships>
</file>

<file path=xl/charts/_rels/chart39.xml.rels><?xml version="1.0" encoding="UTF-8" standalone="yes"?>
<Relationships xmlns="http://schemas.openxmlformats.org/package/2006/relationships"><Relationship Id="rId1" Type="http://schemas.openxmlformats.org/officeDocument/2006/relationships/image" Target="../media/image1.png"/></Relationships>
</file>

<file path=xl/charts/_rels/chart41.xml.rels><?xml version="1.0" encoding="UTF-8" standalone="yes"?>
<Relationships xmlns="http://schemas.openxmlformats.org/package/2006/relationships"><Relationship Id="rId1" Type="http://schemas.openxmlformats.org/officeDocument/2006/relationships/image" Target="../media/image1.png"/></Relationships>
</file>

<file path=xl/charts/_rels/chart43.xml.rels><?xml version="1.0" encoding="UTF-8" standalone="yes"?>
<Relationships xmlns="http://schemas.openxmlformats.org/package/2006/relationships"><Relationship Id="rId1" Type="http://schemas.openxmlformats.org/officeDocument/2006/relationships/image" Target="../media/image1.png"/></Relationships>
</file>

<file path=xl/charts/_rels/chart45.xml.rels><?xml version="1.0" encoding="UTF-8" standalone="yes"?>
<Relationships xmlns="http://schemas.openxmlformats.org/package/2006/relationships"><Relationship Id="rId1" Type="http://schemas.openxmlformats.org/officeDocument/2006/relationships/image" Target="../media/image1.png"/></Relationships>
</file>

<file path=xl/charts/_rels/chart47.xml.rels><?xml version="1.0" encoding="UTF-8" standalone="yes"?>
<Relationships xmlns="http://schemas.openxmlformats.org/package/2006/relationships"><Relationship Id="rId1" Type="http://schemas.openxmlformats.org/officeDocument/2006/relationships/image" Target="../media/image1.png"/></Relationships>
</file>

<file path=xl/charts/_rels/chart49.xml.rels><?xml version="1.0" encoding="UTF-8" standalone="yes"?>
<Relationships xmlns="http://schemas.openxmlformats.org/package/2006/relationships"><Relationship Id="rId1" Type="http://schemas.openxmlformats.org/officeDocument/2006/relationships/image" Target="../media/image1.png"/></Relationships>
</file>

<file path=xl/charts/_rels/chart51.xml.rels><?xml version="1.0" encoding="UTF-8" standalone="yes"?>
<Relationships xmlns="http://schemas.openxmlformats.org/package/2006/relationships"><Relationship Id="rId1" Type="http://schemas.openxmlformats.org/officeDocument/2006/relationships/image" Target="../media/image1.png"/></Relationships>
</file>

<file path=xl/charts/_rels/chart53.xml.rels><?xml version="1.0" encoding="UTF-8" standalone="yes"?>
<Relationships xmlns="http://schemas.openxmlformats.org/package/2006/relationships"><Relationship Id="rId1" Type="http://schemas.openxmlformats.org/officeDocument/2006/relationships/image" Target="../media/image1.png"/></Relationships>
</file>

<file path=xl/charts/_rels/chart55.xml.rels><?xml version="1.0" encoding="UTF-8" standalone="yes"?>
<Relationships xmlns="http://schemas.openxmlformats.org/package/2006/relationships"><Relationship Id="rId1" Type="http://schemas.openxmlformats.org/officeDocument/2006/relationships/image" Target="../media/image1.png"/></Relationships>
</file>

<file path=xl/charts/_rels/chart57.xml.rels><?xml version="1.0" encoding="UTF-8" standalone="yes"?>
<Relationships xmlns="http://schemas.openxmlformats.org/package/2006/relationships"><Relationship Id="rId1" Type="http://schemas.openxmlformats.org/officeDocument/2006/relationships/image" Target="../media/image1.png"/></Relationships>
</file>

<file path=xl/charts/_rels/chart58.xml.rels><?xml version="1.0" encoding="UTF-8" standalone="yes"?>
<Relationships xmlns="http://schemas.openxmlformats.org/package/2006/relationships"><Relationship Id="rId1" Type="http://schemas.openxmlformats.org/officeDocument/2006/relationships/image" Target="../media/image1.png"/></Relationships>
</file>

<file path=xl/charts/_rels/chart59.xml.rels><?xml version="1.0" encoding="UTF-8" standalone="yes"?>
<Relationships xmlns="http://schemas.openxmlformats.org/package/2006/relationships"><Relationship Id="rId1" Type="http://schemas.openxmlformats.org/officeDocument/2006/relationships/image" Target="../media/image1.png"/></Relationships>
</file>

<file path=xl/charts/_rels/chart60.xml.rels><?xml version="1.0" encoding="UTF-8" standalone="yes"?>
<Relationships xmlns="http://schemas.openxmlformats.org/package/2006/relationships"><Relationship Id="rId1" Type="http://schemas.openxmlformats.org/officeDocument/2006/relationships/image" Target="../media/image1.png"/></Relationships>
</file>

<file path=xl/charts/_rels/chart7.xml.rels><?xml version="1.0" encoding="UTF-8" standalone="yes"?>
<Relationships xmlns="http://schemas.openxmlformats.org/package/2006/relationships"><Relationship Id="rId1" Type="http://schemas.openxmlformats.org/officeDocument/2006/relationships/image" Target="../media/image1.png"/></Relationships>
</file>

<file path=xl/charts/_rels/chart9.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導入実績!$AO$33</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導入実績!$AP$33:$AQ$33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15FC-4A68-B876-C880FE721E8E}"/>
            </c:ext>
          </c:extLst>
        </c:ser>
        <c:ser>
          <c:idx val="6"/>
          <c:order val="1"/>
          <c:tx>
            <c:strRef>
              <c:f>導入実績!$AO$34</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導入実績!$AP$34:$AQ$34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15FC-4A68-B876-C880FE721E8E}"/>
            </c:ext>
          </c:extLst>
        </c:ser>
        <c:ser>
          <c:idx val="4"/>
          <c:order val="2"/>
          <c:tx>
            <c:strRef>
              <c:f>導入実績!$AO$32</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導入実績!$AP$27:$AQ$27</c:f>
              <c:strCache>
                <c:ptCount val="2"/>
                <c:pt idx="0">
                  <c:v>基準値</c:v>
                </c:pt>
                <c:pt idx="1">
                  <c:v>設計値</c:v>
                </c:pt>
              </c:strCache>
            </c:strRef>
          </c:cat>
          <c:val>
            <c:numRef>
              <c:f>導入実績!$AP$32:$AQ$32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15FC-4A68-B876-C880FE721E8E}"/>
            </c:ext>
          </c:extLst>
        </c:ser>
        <c:ser>
          <c:idx val="3"/>
          <c:order val="3"/>
          <c:tx>
            <c:strRef>
              <c:f>導入実績!$AO$31</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導入実績!$AP$27:$AQ$27</c:f>
              <c:strCache>
                <c:ptCount val="2"/>
                <c:pt idx="0">
                  <c:v>基準値</c:v>
                </c:pt>
                <c:pt idx="1">
                  <c:v>設計値</c:v>
                </c:pt>
              </c:strCache>
            </c:strRef>
          </c:cat>
          <c:val>
            <c:numRef>
              <c:f>導入実績!$AP$31:$AQ$31</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15FC-4A68-B876-C880FE721E8E}"/>
            </c:ext>
          </c:extLst>
        </c:ser>
        <c:ser>
          <c:idx val="2"/>
          <c:order val="4"/>
          <c:tx>
            <c:strRef>
              <c:f>導入実績!$AO$30</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導入実績!$AP$27:$AQ$27</c:f>
              <c:strCache>
                <c:ptCount val="2"/>
                <c:pt idx="0">
                  <c:v>基準値</c:v>
                </c:pt>
                <c:pt idx="1">
                  <c:v>設計値</c:v>
                </c:pt>
              </c:strCache>
            </c:strRef>
          </c:cat>
          <c:val>
            <c:numRef>
              <c:f>導入実績!$AP$30:$AQ$30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15FC-4A68-B876-C880FE721E8E}"/>
            </c:ext>
          </c:extLst>
        </c:ser>
        <c:ser>
          <c:idx val="1"/>
          <c:order val="5"/>
          <c:tx>
            <c:strRef>
              <c:f>導入実績!$AO$29</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導入実績!$AP$27:$AQ$27</c:f>
              <c:strCache>
                <c:ptCount val="2"/>
                <c:pt idx="0">
                  <c:v>基準値</c:v>
                </c:pt>
                <c:pt idx="1">
                  <c:v>設計値</c:v>
                </c:pt>
              </c:strCache>
            </c:strRef>
          </c:cat>
          <c:val>
            <c:numRef>
              <c:f>導入実績!$AP$29:$AQ$29</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15FC-4A68-B876-C880FE721E8E}"/>
            </c:ext>
          </c:extLst>
        </c:ser>
        <c:ser>
          <c:idx val="0"/>
          <c:order val="6"/>
          <c:tx>
            <c:strRef>
              <c:f>導入実績!$AO$28</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導入実績!$AP$27:$AQ$27</c:f>
              <c:strCache>
                <c:ptCount val="2"/>
                <c:pt idx="0">
                  <c:v>基準値</c:v>
                </c:pt>
                <c:pt idx="1">
                  <c:v>設計値</c:v>
                </c:pt>
              </c:strCache>
            </c:strRef>
          </c:cat>
          <c:val>
            <c:numRef>
              <c:f>導入実績!$AP$28:$AQ$28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15FC-4A68-B876-C880FE721E8E}"/>
            </c:ext>
          </c:extLst>
        </c:ser>
        <c:dLbls>
          <c:showLegendKey val="0"/>
          <c:showVal val="1"/>
          <c:showCatName val="0"/>
          <c:showSerName val="0"/>
          <c:showPercent val="0"/>
          <c:showBubbleSize val="0"/>
        </c:dLbls>
        <c:gapWidth val="49"/>
        <c:overlap val="100"/>
        <c:axId val="35966336"/>
        <c:axId val="35976320"/>
      </c:barChart>
      <c:catAx>
        <c:axId val="35966336"/>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35976320"/>
        <c:crosses val="autoZero"/>
        <c:auto val="1"/>
        <c:lblAlgn val="ctr"/>
        <c:lblOffset val="100"/>
        <c:noMultiLvlLbl val="0"/>
      </c:catAx>
      <c:valAx>
        <c:axId val="35976320"/>
        <c:scaling>
          <c:orientation val="minMax"/>
        </c:scaling>
        <c:delete val="1"/>
        <c:axPos val="l"/>
        <c:numFmt formatCode="#,###;\-#,###;" sourceLinked="1"/>
        <c:majorTickMark val="out"/>
        <c:minorTickMark val="none"/>
        <c:tickLblPos val="nextTo"/>
        <c:crossAx val="35966336"/>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導入実績!$AO$467</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導入実績!$AP$405:$AQ$405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9077-4CAD-AE25-B1217981FCE6}"/>
            </c:ext>
          </c:extLst>
        </c:ser>
        <c:ser>
          <c:idx val="6"/>
          <c:order val="1"/>
          <c:tx>
            <c:strRef>
              <c:f>導入実績!$AO$406</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導入実績!$AP$406:$AQ$406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9077-4CAD-AE25-B1217981FCE6}"/>
            </c:ext>
          </c:extLst>
        </c:ser>
        <c:ser>
          <c:idx val="4"/>
          <c:order val="2"/>
          <c:tx>
            <c:strRef>
              <c:f>導入実績!$AO$404</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導入実績!$AP$404:$AQ$404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9077-4CAD-AE25-B1217981FCE6}"/>
            </c:ext>
          </c:extLst>
        </c:ser>
        <c:ser>
          <c:idx val="3"/>
          <c:order val="3"/>
          <c:tx>
            <c:strRef>
              <c:f>導入実績!$AO$403</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導入実績!$AP$403:$AQ$403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9077-4CAD-AE25-B1217981FCE6}"/>
            </c:ext>
          </c:extLst>
        </c:ser>
        <c:ser>
          <c:idx val="2"/>
          <c:order val="4"/>
          <c:tx>
            <c:strRef>
              <c:f>導入実績!$AO$402</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導入実績!$AP$402:$AQ$402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9077-4CAD-AE25-B1217981FCE6}"/>
            </c:ext>
          </c:extLst>
        </c:ser>
        <c:ser>
          <c:idx val="1"/>
          <c:order val="5"/>
          <c:tx>
            <c:strRef>
              <c:f>導入実績!$AO$401</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導入実績!$AP$401:$AQ$401</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9077-4CAD-AE25-B1217981FCE6}"/>
            </c:ext>
          </c:extLst>
        </c:ser>
        <c:ser>
          <c:idx val="0"/>
          <c:order val="6"/>
          <c:tx>
            <c:strRef>
              <c:f>導入実績!$AO$400</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導入実績!$AP$400:$AQ$400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9077-4CAD-AE25-B1217981FCE6}"/>
            </c:ext>
          </c:extLst>
        </c:ser>
        <c:dLbls>
          <c:showLegendKey val="0"/>
          <c:showVal val="1"/>
          <c:showCatName val="0"/>
          <c:showSerName val="0"/>
          <c:showPercent val="0"/>
          <c:showBubbleSize val="0"/>
        </c:dLbls>
        <c:gapWidth val="49"/>
        <c:overlap val="100"/>
        <c:axId val="87222912"/>
        <c:axId val="87224704"/>
      </c:barChart>
      <c:catAx>
        <c:axId val="87222912"/>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87224704"/>
        <c:crosses val="autoZero"/>
        <c:auto val="1"/>
        <c:lblAlgn val="ctr"/>
        <c:lblOffset val="100"/>
        <c:noMultiLvlLbl val="0"/>
      </c:catAx>
      <c:valAx>
        <c:axId val="87224704"/>
        <c:scaling>
          <c:orientation val="minMax"/>
        </c:scaling>
        <c:delete val="1"/>
        <c:axPos val="l"/>
        <c:numFmt formatCode="#,###;\-#,###;" sourceLinked="1"/>
        <c:majorTickMark val="out"/>
        <c:minorTickMark val="none"/>
        <c:tickLblPos val="nextTo"/>
        <c:crossAx val="87222912"/>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F1BF-4612-99F7-2E964E4544A9}"/>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F1BF-4612-99F7-2E964E4544A9}"/>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F1BF-4612-99F7-2E964E4544A9}"/>
              </c:ext>
            </c:extLst>
          </c:dPt>
          <c:dPt>
            <c:idx val="1"/>
            <c:marker>
              <c:symbol val="none"/>
            </c:marker>
            <c:bubble3D val="0"/>
            <c:extLst xmlns:c16r2="http://schemas.microsoft.com/office/drawing/2015/06/chart">
              <c:ext xmlns:c16="http://schemas.microsoft.com/office/drawing/2014/chart" uri="{C3380CC4-5D6E-409C-BE32-E72D297353CC}">
                <c16:uniqueId val="{00000003-F1BF-4612-99F7-2E964E4544A9}"/>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F1BF-4612-99F7-2E964E4544A9}"/>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F1BF-4612-99F7-2E964E4544A9}"/>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F1BF-4612-99F7-2E964E4544A9}"/>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導入実績!$AP$392</c:f>
              <c:numCache>
                <c:formatCode>0.0</c:formatCode>
                <c:ptCount val="1"/>
                <c:pt idx="0">
                  <c:v>0</c:v>
                </c:pt>
              </c:numCache>
            </c:numRef>
          </c:xVal>
          <c:yVal>
            <c:numRef>
              <c:f>導入実績!$AQ$392</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F1BF-4612-99F7-2E964E4544A9}"/>
            </c:ext>
          </c:extLst>
        </c:ser>
        <c:dLbls>
          <c:showLegendKey val="0"/>
          <c:showVal val="0"/>
          <c:showCatName val="0"/>
          <c:showSerName val="0"/>
          <c:showPercent val="0"/>
          <c:showBubbleSize val="0"/>
        </c:dLbls>
        <c:axId val="87594112"/>
        <c:axId val="87596032"/>
      </c:scatterChart>
      <c:valAx>
        <c:axId val="87594112"/>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87596032"/>
        <c:crosses val="autoZero"/>
        <c:crossBetween val="midCat"/>
        <c:majorUnit val="10"/>
      </c:valAx>
      <c:valAx>
        <c:axId val="87596032"/>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87594112"/>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導入実績!$AO$467</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導入実績!$AP$467:$AQ$467</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601F-4333-ADD7-E44BC64D2AD0}"/>
            </c:ext>
          </c:extLst>
        </c:ser>
        <c:ser>
          <c:idx val="6"/>
          <c:order val="1"/>
          <c:tx>
            <c:strRef>
              <c:f>導入実績!$AO$468</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導入実績!$AP$468:$AQ$468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601F-4333-ADD7-E44BC64D2AD0}"/>
            </c:ext>
          </c:extLst>
        </c:ser>
        <c:ser>
          <c:idx val="4"/>
          <c:order val="2"/>
          <c:tx>
            <c:strRef>
              <c:f>導入実績!$AO$466</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導入実績!$AP$466:$AQ$466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601F-4333-ADD7-E44BC64D2AD0}"/>
            </c:ext>
          </c:extLst>
        </c:ser>
        <c:ser>
          <c:idx val="3"/>
          <c:order val="3"/>
          <c:tx>
            <c:strRef>
              <c:f>導入実績!$AO$465</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導入実績!$AP$465:$AQ$465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601F-4333-ADD7-E44BC64D2AD0}"/>
            </c:ext>
          </c:extLst>
        </c:ser>
        <c:ser>
          <c:idx val="2"/>
          <c:order val="4"/>
          <c:tx>
            <c:strRef>
              <c:f>導入実績!$AO$464</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導入実績!$AP$464:$AQ$464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601F-4333-ADD7-E44BC64D2AD0}"/>
            </c:ext>
          </c:extLst>
        </c:ser>
        <c:ser>
          <c:idx val="1"/>
          <c:order val="5"/>
          <c:tx>
            <c:strRef>
              <c:f>導入実績!$AO$463</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導入実績!$AP$463:$AQ$463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601F-4333-ADD7-E44BC64D2AD0}"/>
            </c:ext>
          </c:extLst>
        </c:ser>
        <c:ser>
          <c:idx val="0"/>
          <c:order val="6"/>
          <c:tx>
            <c:strRef>
              <c:f>導入実績!$AO$462</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導入実績!$AP$462:$AQ$462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601F-4333-ADD7-E44BC64D2AD0}"/>
            </c:ext>
          </c:extLst>
        </c:ser>
        <c:dLbls>
          <c:showLegendKey val="0"/>
          <c:showVal val="1"/>
          <c:showCatName val="0"/>
          <c:showSerName val="0"/>
          <c:showPercent val="0"/>
          <c:showBubbleSize val="0"/>
        </c:dLbls>
        <c:gapWidth val="49"/>
        <c:overlap val="100"/>
        <c:axId val="87450368"/>
        <c:axId val="87451904"/>
      </c:barChart>
      <c:catAx>
        <c:axId val="87450368"/>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87451904"/>
        <c:crosses val="autoZero"/>
        <c:auto val="1"/>
        <c:lblAlgn val="ctr"/>
        <c:lblOffset val="100"/>
        <c:noMultiLvlLbl val="0"/>
      </c:catAx>
      <c:valAx>
        <c:axId val="87451904"/>
        <c:scaling>
          <c:orientation val="minMax"/>
        </c:scaling>
        <c:delete val="1"/>
        <c:axPos val="l"/>
        <c:numFmt formatCode="#,###;\-#,###;" sourceLinked="1"/>
        <c:majorTickMark val="out"/>
        <c:minorTickMark val="none"/>
        <c:tickLblPos val="nextTo"/>
        <c:crossAx val="87450368"/>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E140-41AA-9B6C-711B9F32C564}"/>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E140-41AA-9B6C-711B9F32C564}"/>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E140-41AA-9B6C-711B9F32C564}"/>
              </c:ext>
            </c:extLst>
          </c:dPt>
          <c:dPt>
            <c:idx val="1"/>
            <c:marker>
              <c:symbol val="none"/>
            </c:marker>
            <c:bubble3D val="0"/>
            <c:extLst xmlns:c16r2="http://schemas.microsoft.com/office/drawing/2015/06/chart">
              <c:ext xmlns:c16="http://schemas.microsoft.com/office/drawing/2014/chart" uri="{C3380CC4-5D6E-409C-BE32-E72D297353CC}">
                <c16:uniqueId val="{00000003-E140-41AA-9B6C-711B9F32C564}"/>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E140-41AA-9B6C-711B9F32C564}"/>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E140-41AA-9B6C-711B9F32C564}"/>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E140-41AA-9B6C-711B9F32C564}"/>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導入実績!$AP$454</c:f>
              <c:numCache>
                <c:formatCode>0.0</c:formatCode>
                <c:ptCount val="1"/>
                <c:pt idx="0">
                  <c:v>0</c:v>
                </c:pt>
              </c:numCache>
            </c:numRef>
          </c:xVal>
          <c:yVal>
            <c:numRef>
              <c:f>導入実績!$AQ$454</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E140-41AA-9B6C-711B9F32C564}"/>
            </c:ext>
          </c:extLst>
        </c:ser>
        <c:dLbls>
          <c:showLegendKey val="0"/>
          <c:showVal val="0"/>
          <c:showCatName val="0"/>
          <c:showSerName val="0"/>
          <c:showPercent val="0"/>
          <c:showBubbleSize val="0"/>
        </c:dLbls>
        <c:axId val="87509248"/>
        <c:axId val="87515520"/>
      </c:scatterChart>
      <c:valAx>
        <c:axId val="87509248"/>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87515520"/>
        <c:crosses val="autoZero"/>
        <c:crossBetween val="midCat"/>
        <c:majorUnit val="10"/>
      </c:valAx>
      <c:valAx>
        <c:axId val="87515520"/>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87509248"/>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導入実績!$AO$529</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導入実績!$AP$529:$AQ$529</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DDD9-4911-8AC9-517B1D0CB126}"/>
            </c:ext>
          </c:extLst>
        </c:ser>
        <c:ser>
          <c:idx val="6"/>
          <c:order val="1"/>
          <c:tx>
            <c:strRef>
              <c:f>導入実績!$AO$530</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導入実績!$AP$530:$AQ$530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DDD9-4911-8AC9-517B1D0CB126}"/>
            </c:ext>
          </c:extLst>
        </c:ser>
        <c:ser>
          <c:idx val="4"/>
          <c:order val="2"/>
          <c:tx>
            <c:strRef>
              <c:f>導入実績!$AO$528</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導入実績!$AP$528:$AQ$528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DDD9-4911-8AC9-517B1D0CB126}"/>
            </c:ext>
          </c:extLst>
        </c:ser>
        <c:ser>
          <c:idx val="3"/>
          <c:order val="3"/>
          <c:tx>
            <c:strRef>
              <c:f>導入実績!$AO$527</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導入実績!$AP$527:$AQ$527</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DDD9-4911-8AC9-517B1D0CB126}"/>
            </c:ext>
          </c:extLst>
        </c:ser>
        <c:ser>
          <c:idx val="2"/>
          <c:order val="4"/>
          <c:tx>
            <c:strRef>
              <c:f>導入実績!$AO$526</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導入実績!$AP$526:$AQ$526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DDD9-4911-8AC9-517B1D0CB126}"/>
            </c:ext>
          </c:extLst>
        </c:ser>
        <c:ser>
          <c:idx val="1"/>
          <c:order val="5"/>
          <c:tx>
            <c:strRef>
              <c:f>導入実績!$AO$525</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導入実績!$AP$525:$AQ$525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DDD9-4911-8AC9-517B1D0CB126}"/>
            </c:ext>
          </c:extLst>
        </c:ser>
        <c:ser>
          <c:idx val="0"/>
          <c:order val="6"/>
          <c:tx>
            <c:strRef>
              <c:f>導入実績!$AO$524</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導入実績!$AP$524:$AQ$524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DDD9-4911-8AC9-517B1D0CB126}"/>
            </c:ext>
          </c:extLst>
        </c:ser>
        <c:dLbls>
          <c:showLegendKey val="0"/>
          <c:showVal val="1"/>
          <c:showCatName val="0"/>
          <c:showSerName val="0"/>
          <c:showPercent val="0"/>
          <c:showBubbleSize val="0"/>
        </c:dLbls>
        <c:gapWidth val="49"/>
        <c:overlap val="100"/>
        <c:axId val="87623552"/>
        <c:axId val="87625088"/>
      </c:barChart>
      <c:catAx>
        <c:axId val="87623552"/>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87625088"/>
        <c:crosses val="autoZero"/>
        <c:auto val="1"/>
        <c:lblAlgn val="ctr"/>
        <c:lblOffset val="100"/>
        <c:noMultiLvlLbl val="0"/>
      </c:catAx>
      <c:valAx>
        <c:axId val="87625088"/>
        <c:scaling>
          <c:orientation val="minMax"/>
        </c:scaling>
        <c:delete val="1"/>
        <c:axPos val="l"/>
        <c:numFmt formatCode="#,###;\-#,###;" sourceLinked="1"/>
        <c:majorTickMark val="out"/>
        <c:minorTickMark val="none"/>
        <c:tickLblPos val="nextTo"/>
        <c:crossAx val="87623552"/>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AC98-480A-B1A2-D667A5ECBEC9}"/>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AC98-480A-B1A2-D667A5ECBEC9}"/>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AC98-480A-B1A2-D667A5ECBEC9}"/>
              </c:ext>
            </c:extLst>
          </c:dPt>
          <c:dPt>
            <c:idx val="1"/>
            <c:marker>
              <c:symbol val="none"/>
            </c:marker>
            <c:bubble3D val="0"/>
            <c:extLst xmlns:c16r2="http://schemas.microsoft.com/office/drawing/2015/06/chart">
              <c:ext xmlns:c16="http://schemas.microsoft.com/office/drawing/2014/chart" uri="{C3380CC4-5D6E-409C-BE32-E72D297353CC}">
                <c16:uniqueId val="{00000003-AC98-480A-B1A2-D667A5ECBEC9}"/>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AC98-480A-B1A2-D667A5ECBEC9}"/>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AC98-480A-B1A2-D667A5ECBEC9}"/>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AC98-480A-B1A2-D667A5ECBEC9}"/>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導入実績!$AP$516</c:f>
              <c:numCache>
                <c:formatCode>0.0</c:formatCode>
                <c:ptCount val="1"/>
                <c:pt idx="0">
                  <c:v>0</c:v>
                </c:pt>
              </c:numCache>
            </c:numRef>
          </c:xVal>
          <c:yVal>
            <c:numRef>
              <c:f>導入実績!$AQ$516</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AC98-480A-B1A2-D667A5ECBEC9}"/>
            </c:ext>
          </c:extLst>
        </c:ser>
        <c:dLbls>
          <c:showLegendKey val="0"/>
          <c:showVal val="0"/>
          <c:showCatName val="0"/>
          <c:showSerName val="0"/>
          <c:showPercent val="0"/>
          <c:showBubbleSize val="0"/>
        </c:dLbls>
        <c:axId val="87696128"/>
        <c:axId val="87698048"/>
      </c:scatterChart>
      <c:valAx>
        <c:axId val="87696128"/>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87698048"/>
        <c:crosses val="autoZero"/>
        <c:crossBetween val="midCat"/>
        <c:majorUnit val="10"/>
      </c:valAx>
      <c:valAx>
        <c:axId val="87698048"/>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87696128"/>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導入実績!$AO$591</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導入実績!$AP$591:$AQ$591</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30E5-48ED-A0B6-F5D1CFCE936C}"/>
            </c:ext>
          </c:extLst>
        </c:ser>
        <c:ser>
          <c:idx val="6"/>
          <c:order val="1"/>
          <c:tx>
            <c:strRef>
              <c:f>導入実績!$AO$592</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導入実績!$AP$592:$AQ$592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30E5-48ED-A0B6-F5D1CFCE936C}"/>
            </c:ext>
          </c:extLst>
        </c:ser>
        <c:ser>
          <c:idx val="4"/>
          <c:order val="2"/>
          <c:tx>
            <c:strRef>
              <c:f>導入実績!$AO$590</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導入実績!$AP$590:$AQ$590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30E5-48ED-A0B6-F5D1CFCE936C}"/>
            </c:ext>
          </c:extLst>
        </c:ser>
        <c:ser>
          <c:idx val="3"/>
          <c:order val="3"/>
          <c:tx>
            <c:strRef>
              <c:f>導入実績!$AO$589</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導入実績!$AP$589:$AQ$589</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30E5-48ED-A0B6-F5D1CFCE936C}"/>
            </c:ext>
          </c:extLst>
        </c:ser>
        <c:ser>
          <c:idx val="2"/>
          <c:order val="4"/>
          <c:tx>
            <c:strRef>
              <c:f>導入実績!$AO$588</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導入実績!$AP$588:$AQ$588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30E5-48ED-A0B6-F5D1CFCE936C}"/>
            </c:ext>
          </c:extLst>
        </c:ser>
        <c:ser>
          <c:idx val="1"/>
          <c:order val="5"/>
          <c:tx>
            <c:strRef>
              <c:f>導入実績!$AO$587</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導入実績!$AP$587:$AQ$587</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30E5-48ED-A0B6-F5D1CFCE936C}"/>
            </c:ext>
          </c:extLst>
        </c:ser>
        <c:ser>
          <c:idx val="0"/>
          <c:order val="6"/>
          <c:tx>
            <c:strRef>
              <c:f>導入実績!$AO$586</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導入実績!$AP$586:$AQ$586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30E5-48ED-A0B6-F5D1CFCE936C}"/>
            </c:ext>
          </c:extLst>
        </c:ser>
        <c:dLbls>
          <c:showLegendKey val="0"/>
          <c:showVal val="1"/>
          <c:showCatName val="0"/>
          <c:showSerName val="0"/>
          <c:showPercent val="0"/>
          <c:showBubbleSize val="0"/>
        </c:dLbls>
        <c:gapWidth val="49"/>
        <c:overlap val="100"/>
        <c:axId val="87818624"/>
        <c:axId val="87820160"/>
      </c:barChart>
      <c:catAx>
        <c:axId val="87818624"/>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87820160"/>
        <c:crosses val="autoZero"/>
        <c:auto val="1"/>
        <c:lblAlgn val="ctr"/>
        <c:lblOffset val="100"/>
        <c:noMultiLvlLbl val="0"/>
      </c:catAx>
      <c:valAx>
        <c:axId val="87820160"/>
        <c:scaling>
          <c:orientation val="minMax"/>
        </c:scaling>
        <c:delete val="1"/>
        <c:axPos val="l"/>
        <c:numFmt formatCode="#,###;\-#,###;" sourceLinked="1"/>
        <c:majorTickMark val="out"/>
        <c:minorTickMark val="none"/>
        <c:tickLblPos val="nextTo"/>
        <c:crossAx val="87818624"/>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21EB-4E4D-9E47-C7AB8F136A6C}"/>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21EB-4E4D-9E47-C7AB8F136A6C}"/>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21EB-4E4D-9E47-C7AB8F136A6C}"/>
              </c:ext>
            </c:extLst>
          </c:dPt>
          <c:dPt>
            <c:idx val="1"/>
            <c:marker>
              <c:symbol val="none"/>
            </c:marker>
            <c:bubble3D val="0"/>
            <c:extLst xmlns:c16r2="http://schemas.microsoft.com/office/drawing/2015/06/chart">
              <c:ext xmlns:c16="http://schemas.microsoft.com/office/drawing/2014/chart" uri="{C3380CC4-5D6E-409C-BE32-E72D297353CC}">
                <c16:uniqueId val="{00000003-21EB-4E4D-9E47-C7AB8F136A6C}"/>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21EB-4E4D-9E47-C7AB8F136A6C}"/>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21EB-4E4D-9E47-C7AB8F136A6C}"/>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21EB-4E4D-9E47-C7AB8F136A6C}"/>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導入実績!$AP$578</c:f>
              <c:numCache>
                <c:formatCode>0.0</c:formatCode>
                <c:ptCount val="1"/>
                <c:pt idx="0">
                  <c:v>0</c:v>
                </c:pt>
              </c:numCache>
            </c:numRef>
          </c:xVal>
          <c:yVal>
            <c:numRef>
              <c:f>導入実績!$AQ$578</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21EB-4E4D-9E47-C7AB8F136A6C}"/>
            </c:ext>
          </c:extLst>
        </c:ser>
        <c:dLbls>
          <c:showLegendKey val="0"/>
          <c:showVal val="0"/>
          <c:showCatName val="0"/>
          <c:showSerName val="0"/>
          <c:showPercent val="0"/>
          <c:showBubbleSize val="0"/>
        </c:dLbls>
        <c:axId val="87873792"/>
        <c:axId val="87880064"/>
      </c:scatterChart>
      <c:valAx>
        <c:axId val="87873792"/>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87880064"/>
        <c:crosses val="autoZero"/>
        <c:crossBetween val="midCat"/>
        <c:majorUnit val="10"/>
      </c:valAx>
      <c:valAx>
        <c:axId val="87880064"/>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87873792"/>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導入実績!$AO$653</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導入実績!$AP$653:$AQ$653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AB2A-4880-91E5-9402CC8B0896}"/>
            </c:ext>
          </c:extLst>
        </c:ser>
        <c:ser>
          <c:idx val="6"/>
          <c:order val="1"/>
          <c:tx>
            <c:strRef>
              <c:f>導入実績!$AO$654</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導入実績!$AP$654:$AQ$654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AB2A-4880-91E5-9402CC8B0896}"/>
            </c:ext>
          </c:extLst>
        </c:ser>
        <c:ser>
          <c:idx val="4"/>
          <c:order val="2"/>
          <c:tx>
            <c:strRef>
              <c:f>導入実績!$AO$652</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導入実績!$AP$652:$AQ$652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AB2A-4880-91E5-9402CC8B0896}"/>
            </c:ext>
          </c:extLst>
        </c:ser>
        <c:ser>
          <c:idx val="3"/>
          <c:order val="3"/>
          <c:tx>
            <c:strRef>
              <c:f>導入実績!$AO$651</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導入実績!$AP$651:$AQ$651</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AB2A-4880-91E5-9402CC8B0896}"/>
            </c:ext>
          </c:extLst>
        </c:ser>
        <c:ser>
          <c:idx val="2"/>
          <c:order val="4"/>
          <c:tx>
            <c:strRef>
              <c:f>導入実績!$AO$650</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導入実績!$AP$650:$AQ$650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AB2A-4880-91E5-9402CC8B0896}"/>
            </c:ext>
          </c:extLst>
        </c:ser>
        <c:ser>
          <c:idx val="1"/>
          <c:order val="5"/>
          <c:tx>
            <c:strRef>
              <c:f>導入実績!$AO$649</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導入実績!$AP$649:$AQ$649</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AB2A-4880-91E5-9402CC8B0896}"/>
            </c:ext>
          </c:extLst>
        </c:ser>
        <c:ser>
          <c:idx val="0"/>
          <c:order val="6"/>
          <c:tx>
            <c:strRef>
              <c:f>導入実績!$AO$648</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導入実績!$AP$648:$AQ$648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AB2A-4880-91E5-9402CC8B0896}"/>
            </c:ext>
          </c:extLst>
        </c:ser>
        <c:dLbls>
          <c:showLegendKey val="0"/>
          <c:showVal val="1"/>
          <c:showCatName val="0"/>
          <c:showSerName val="0"/>
          <c:showPercent val="0"/>
          <c:showBubbleSize val="0"/>
        </c:dLbls>
        <c:gapWidth val="49"/>
        <c:overlap val="100"/>
        <c:axId val="88496000"/>
        <c:axId val="88497536"/>
      </c:barChart>
      <c:catAx>
        <c:axId val="88496000"/>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88497536"/>
        <c:crosses val="autoZero"/>
        <c:auto val="1"/>
        <c:lblAlgn val="ctr"/>
        <c:lblOffset val="100"/>
        <c:noMultiLvlLbl val="0"/>
      </c:catAx>
      <c:valAx>
        <c:axId val="88497536"/>
        <c:scaling>
          <c:orientation val="minMax"/>
        </c:scaling>
        <c:delete val="1"/>
        <c:axPos val="l"/>
        <c:numFmt formatCode="#,###;\-#,###;" sourceLinked="1"/>
        <c:majorTickMark val="out"/>
        <c:minorTickMark val="none"/>
        <c:tickLblPos val="nextTo"/>
        <c:crossAx val="88496000"/>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912F-4849-A3B4-8976FD6BC3A1}"/>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912F-4849-A3B4-8976FD6BC3A1}"/>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912F-4849-A3B4-8976FD6BC3A1}"/>
              </c:ext>
            </c:extLst>
          </c:dPt>
          <c:dPt>
            <c:idx val="1"/>
            <c:marker>
              <c:symbol val="none"/>
            </c:marker>
            <c:bubble3D val="0"/>
            <c:extLst xmlns:c16r2="http://schemas.microsoft.com/office/drawing/2015/06/chart">
              <c:ext xmlns:c16="http://schemas.microsoft.com/office/drawing/2014/chart" uri="{C3380CC4-5D6E-409C-BE32-E72D297353CC}">
                <c16:uniqueId val="{00000003-912F-4849-A3B4-8976FD6BC3A1}"/>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912F-4849-A3B4-8976FD6BC3A1}"/>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912F-4849-A3B4-8976FD6BC3A1}"/>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912F-4849-A3B4-8976FD6BC3A1}"/>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導入実績!$AP$640</c:f>
              <c:numCache>
                <c:formatCode>0.0</c:formatCode>
                <c:ptCount val="1"/>
                <c:pt idx="0">
                  <c:v>0</c:v>
                </c:pt>
              </c:numCache>
            </c:numRef>
          </c:xVal>
          <c:yVal>
            <c:numRef>
              <c:f>導入実績!$AQ$640</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912F-4849-A3B4-8976FD6BC3A1}"/>
            </c:ext>
          </c:extLst>
        </c:ser>
        <c:dLbls>
          <c:showLegendKey val="0"/>
          <c:showVal val="0"/>
          <c:showCatName val="0"/>
          <c:showSerName val="0"/>
          <c:showPercent val="0"/>
          <c:showBubbleSize val="0"/>
        </c:dLbls>
        <c:axId val="88314240"/>
        <c:axId val="88316160"/>
      </c:scatterChart>
      <c:valAx>
        <c:axId val="88314240"/>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88316160"/>
        <c:crosses val="autoZero"/>
        <c:crossBetween val="midCat"/>
        <c:majorUnit val="10"/>
      </c:valAx>
      <c:valAx>
        <c:axId val="88316160"/>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88314240"/>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C3F9-48AC-B89C-C8D7AF816F0F}"/>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C3F9-48AC-B89C-C8D7AF816F0F}"/>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C3F9-48AC-B89C-C8D7AF816F0F}"/>
              </c:ext>
            </c:extLst>
          </c:dPt>
          <c:dPt>
            <c:idx val="1"/>
            <c:marker>
              <c:symbol val="none"/>
            </c:marker>
            <c:bubble3D val="0"/>
            <c:extLst xmlns:c16r2="http://schemas.microsoft.com/office/drawing/2015/06/chart">
              <c:ext xmlns:c16="http://schemas.microsoft.com/office/drawing/2014/chart" uri="{C3380CC4-5D6E-409C-BE32-E72D297353CC}">
                <c16:uniqueId val="{00000003-C3F9-48AC-B89C-C8D7AF816F0F}"/>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C3F9-48AC-B89C-C8D7AF816F0F}"/>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C3F9-48AC-B89C-C8D7AF816F0F}"/>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C3F9-48AC-B89C-C8D7AF816F0F}"/>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導入実績!$AP$20</c:f>
              <c:numCache>
                <c:formatCode>0.0</c:formatCode>
                <c:ptCount val="1"/>
                <c:pt idx="0">
                  <c:v>0</c:v>
                </c:pt>
              </c:numCache>
            </c:numRef>
          </c:xVal>
          <c:yVal>
            <c:numRef>
              <c:f>導入実績!$AQ$20</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C3F9-48AC-B89C-C8D7AF816F0F}"/>
            </c:ext>
          </c:extLst>
        </c:ser>
        <c:dLbls>
          <c:showLegendKey val="0"/>
          <c:showVal val="0"/>
          <c:showCatName val="0"/>
          <c:showSerName val="0"/>
          <c:showPercent val="0"/>
          <c:showBubbleSize val="0"/>
        </c:dLbls>
        <c:axId val="50513408"/>
        <c:axId val="50515328"/>
      </c:scatterChart>
      <c:valAx>
        <c:axId val="50513408"/>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50515328"/>
        <c:crosses val="autoZero"/>
        <c:crossBetween val="midCat"/>
        <c:majorUnit val="10"/>
      </c:valAx>
      <c:valAx>
        <c:axId val="50515328"/>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50513408"/>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導入実績!$AO$715</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導入実績!$AP$715:$AQ$715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0DAA-4177-A85C-63FC166C4B5A}"/>
            </c:ext>
          </c:extLst>
        </c:ser>
        <c:ser>
          <c:idx val="6"/>
          <c:order val="1"/>
          <c:tx>
            <c:strRef>
              <c:f>導入実績!$AO$716</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導入実績!$AP$716:$AQ$716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0DAA-4177-A85C-63FC166C4B5A}"/>
            </c:ext>
          </c:extLst>
        </c:ser>
        <c:ser>
          <c:idx val="4"/>
          <c:order val="2"/>
          <c:tx>
            <c:strRef>
              <c:f>導入実績!$AO$714</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導入実績!$AP$714:$AQ$714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0DAA-4177-A85C-63FC166C4B5A}"/>
            </c:ext>
          </c:extLst>
        </c:ser>
        <c:ser>
          <c:idx val="3"/>
          <c:order val="3"/>
          <c:tx>
            <c:strRef>
              <c:f>導入実績!$AO$713</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導入実績!$AP$713:$AQ$713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0DAA-4177-A85C-63FC166C4B5A}"/>
            </c:ext>
          </c:extLst>
        </c:ser>
        <c:ser>
          <c:idx val="2"/>
          <c:order val="4"/>
          <c:tx>
            <c:strRef>
              <c:f>導入実績!$AO$712</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導入実績!$AP$712:$AQ$712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0DAA-4177-A85C-63FC166C4B5A}"/>
            </c:ext>
          </c:extLst>
        </c:ser>
        <c:ser>
          <c:idx val="1"/>
          <c:order val="5"/>
          <c:tx>
            <c:strRef>
              <c:f>導入実績!$AO$711</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導入実績!$AP$711:$AQ$711</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0DAA-4177-A85C-63FC166C4B5A}"/>
            </c:ext>
          </c:extLst>
        </c:ser>
        <c:ser>
          <c:idx val="0"/>
          <c:order val="6"/>
          <c:tx>
            <c:strRef>
              <c:f>導入実績!$AO$710</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導入実績!$AP$710:$AQ$710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0DAA-4177-A85C-63FC166C4B5A}"/>
            </c:ext>
          </c:extLst>
        </c:ser>
        <c:dLbls>
          <c:showLegendKey val="0"/>
          <c:showVal val="1"/>
          <c:showCatName val="0"/>
          <c:showSerName val="0"/>
          <c:showPercent val="0"/>
          <c:showBubbleSize val="0"/>
        </c:dLbls>
        <c:gapWidth val="49"/>
        <c:overlap val="100"/>
        <c:axId val="88440832"/>
        <c:axId val="88442368"/>
      </c:barChart>
      <c:catAx>
        <c:axId val="88440832"/>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88442368"/>
        <c:crosses val="autoZero"/>
        <c:auto val="1"/>
        <c:lblAlgn val="ctr"/>
        <c:lblOffset val="100"/>
        <c:noMultiLvlLbl val="0"/>
      </c:catAx>
      <c:valAx>
        <c:axId val="88442368"/>
        <c:scaling>
          <c:orientation val="minMax"/>
        </c:scaling>
        <c:delete val="1"/>
        <c:axPos val="l"/>
        <c:numFmt formatCode="#,###;\-#,###;" sourceLinked="1"/>
        <c:majorTickMark val="out"/>
        <c:minorTickMark val="none"/>
        <c:tickLblPos val="nextTo"/>
        <c:crossAx val="88440832"/>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A4CC-4662-B139-B6F815C4B0E5}"/>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A4CC-4662-B139-B6F815C4B0E5}"/>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A4CC-4662-B139-B6F815C4B0E5}"/>
              </c:ext>
            </c:extLst>
          </c:dPt>
          <c:dPt>
            <c:idx val="1"/>
            <c:marker>
              <c:symbol val="none"/>
            </c:marker>
            <c:bubble3D val="0"/>
            <c:extLst xmlns:c16r2="http://schemas.microsoft.com/office/drawing/2015/06/chart">
              <c:ext xmlns:c16="http://schemas.microsoft.com/office/drawing/2014/chart" uri="{C3380CC4-5D6E-409C-BE32-E72D297353CC}">
                <c16:uniqueId val="{00000003-A4CC-4662-B139-B6F815C4B0E5}"/>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A4CC-4662-B139-B6F815C4B0E5}"/>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A4CC-4662-B139-B6F815C4B0E5}"/>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A4CC-4662-B139-B6F815C4B0E5}"/>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導入実績!$AP$702</c:f>
              <c:numCache>
                <c:formatCode>0.0</c:formatCode>
                <c:ptCount val="1"/>
                <c:pt idx="0">
                  <c:v>0</c:v>
                </c:pt>
              </c:numCache>
            </c:numRef>
          </c:xVal>
          <c:yVal>
            <c:numRef>
              <c:f>導入実績!$AQ$702</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A4CC-4662-B139-B6F815C4B0E5}"/>
            </c:ext>
          </c:extLst>
        </c:ser>
        <c:dLbls>
          <c:showLegendKey val="0"/>
          <c:showVal val="0"/>
          <c:showCatName val="0"/>
          <c:showSerName val="0"/>
          <c:showPercent val="0"/>
          <c:showBubbleSize val="0"/>
        </c:dLbls>
        <c:axId val="88541056"/>
        <c:axId val="88555520"/>
      </c:scatterChart>
      <c:valAx>
        <c:axId val="88541056"/>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88555520"/>
        <c:crosses val="autoZero"/>
        <c:crossBetween val="midCat"/>
        <c:majorUnit val="10"/>
      </c:valAx>
      <c:valAx>
        <c:axId val="88555520"/>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88541056"/>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導入実績!$AO$777</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導入実績!$AP$777:$AQ$777</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0CB9-46B1-9FF3-8D95185724DC}"/>
            </c:ext>
          </c:extLst>
        </c:ser>
        <c:ser>
          <c:idx val="6"/>
          <c:order val="1"/>
          <c:tx>
            <c:strRef>
              <c:f>導入実績!$AO$778</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導入実績!$AP$778:$AQ$778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0CB9-46B1-9FF3-8D95185724DC}"/>
            </c:ext>
          </c:extLst>
        </c:ser>
        <c:ser>
          <c:idx val="4"/>
          <c:order val="2"/>
          <c:tx>
            <c:strRef>
              <c:f>導入実績!$AO$776</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導入実績!$AP$776:$AQ$776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0CB9-46B1-9FF3-8D95185724DC}"/>
            </c:ext>
          </c:extLst>
        </c:ser>
        <c:ser>
          <c:idx val="3"/>
          <c:order val="3"/>
          <c:tx>
            <c:strRef>
              <c:f>導入実績!$AO$775</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導入実績!$AP$775:$AQ$775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0CB9-46B1-9FF3-8D95185724DC}"/>
            </c:ext>
          </c:extLst>
        </c:ser>
        <c:ser>
          <c:idx val="2"/>
          <c:order val="4"/>
          <c:tx>
            <c:strRef>
              <c:f>導入実績!$AO$774</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導入実績!$AP$774:$AQ$774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0CB9-46B1-9FF3-8D95185724DC}"/>
            </c:ext>
          </c:extLst>
        </c:ser>
        <c:ser>
          <c:idx val="1"/>
          <c:order val="5"/>
          <c:tx>
            <c:strRef>
              <c:f>導入実績!$AO$773</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導入実績!$AP$773:$AQ$773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0CB9-46B1-9FF3-8D95185724DC}"/>
            </c:ext>
          </c:extLst>
        </c:ser>
        <c:ser>
          <c:idx val="0"/>
          <c:order val="6"/>
          <c:tx>
            <c:strRef>
              <c:f>導入実績!$AO$772</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導入実績!$AP$772:$AQ$772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0CB9-46B1-9FF3-8D95185724DC}"/>
            </c:ext>
          </c:extLst>
        </c:ser>
        <c:dLbls>
          <c:showLegendKey val="0"/>
          <c:showVal val="1"/>
          <c:showCatName val="0"/>
          <c:showSerName val="0"/>
          <c:showPercent val="0"/>
          <c:showBubbleSize val="0"/>
        </c:dLbls>
        <c:gapWidth val="49"/>
        <c:overlap val="100"/>
        <c:axId val="88737664"/>
        <c:axId val="88739200"/>
      </c:barChart>
      <c:catAx>
        <c:axId val="88737664"/>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88739200"/>
        <c:crosses val="autoZero"/>
        <c:auto val="1"/>
        <c:lblAlgn val="ctr"/>
        <c:lblOffset val="100"/>
        <c:noMultiLvlLbl val="0"/>
      </c:catAx>
      <c:valAx>
        <c:axId val="88739200"/>
        <c:scaling>
          <c:orientation val="minMax"/>
        </c:scaling>
        <c:delete val="1"/>
        <c:axPos val="l"/>
        <c:numFmt formatCode="#,###;\-#,###;" sourceLinked="1"/>
        <c:majorTickMark val="out"/>
        <c:minorTickMark val="none"/>
        <c:tickLblPos val="nextTo"/>
        <c:crossAx val="88737664"/>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676E-4B8A-95D6-C8018C3786CA}"/>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676E-4B8A-95D6-C8018C3786CA}"/>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676E-4B8A-95D6-C8018C3786CA}"/>
              </c:ext>
            </c:extLst>
          </c:dPt>
          <c:dPt>
            <c:idx val="1"/>
            <c:marker>
              <c:symbol val="none"/>
            </c:marker>
            <c:bubble3D val="0"/>
            <c:extLst xmlns:c16r2="http://schemas.microsoft.com/office/drawing/2015/06/chart">
              <c:ext xmlns:c16="http://schemas.microsoft.com/office/drawing/2014/chart" uri="{C3380CC4-5D6E-409C-BE32-E72D297353CC}">
                <c16:uniqueId val="{00000003-676E-4B8A-95D6-C8018C3786CA}"/>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676E-4B8A-95D6-C8018C3786CA}"/>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676E-4B8A-95D6-C8018C3786CA}"/>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676E-4B8A-95D6-C8018C3786CA}"/>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導入実績!$AP$764</c:f>
              <c:numCache>
                <c:formatCode>0.0</c:formatCode>
                <c:ptCount val="1"/>
                <c:pt idx="0">
                  <c:v>0</c:v>
                </c:pt>
              </c:numCache>
            </c:numRef>
          </c:xVal>
          <c:yVal>
            <c:numRef>
              <c:f>導入実績!$AQ$764</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676E-4B8A-95D6-C8018C3786CA}"/>
            </c:ext>
          </c:extLst>
        </c:ser>
        <c:dLbls>
          <c:showLegendKey val="0"/>
          <c:showVal val="0"/>
          <c:showCatName val="0"/>
          <c:showSerName val="0"/>
          <c:showPercent val="0"/>
          <c:showBubbleSize val="0"/>
        </c:dLbls>
        <c:axId val="88796544"/>
        <c:axId val="88802816"/>
      </c:scatterChart>
      <c:valAx>
        <c:axId val="88796544"/>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88802816"/>
        <c:crosses val="autoZero"/>
        <c:crossBetween val="midCat"/>
        <c:majorUnit val="10"/>
      </c:valAx>
      <c:valAx>
        <c:axId val="88802816"/>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88796544"/>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導入実績!$AO$839</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導入実績!$AP$839:$AQ$839</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27CA-4F32-9B92-782BDC7CBBF0}"/>
            </c:ext>
          </c:extLst>
        </c:ser>
        <c:ser>
          <c:idx val="6"/>
          <c:order val="1"/>
          <c:tx>
            <c:strRef>
              <c:f>導入実績!$AO$840</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導入実績!$AP$840:$AQ$840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27CA-4F32-9B92-782BDC7CBBF0}"/>
            </c:ext>
          </c:extLst>
        </c:ser>
        <c:ser>
          <c:idx val="4"/>
          <c:order val="2"/>
          <c:tx>
            <c:strRef>
              <c:f>導入実績!$AO$838</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導入実績!$AP$838:$AQ$838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27CA-4F32-9B92-782BDC7CBBF0}"/>
            </c:ext>
          </c:extLst>
        </c:ser>
        <c:ser>
          <c:idx val="3"/>
          <c:order val="3"/>
          <c:tx>
            <c:strRef>
              <c:f>導入実績!$AO$837</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導入実績!$AP$837:$AQ$837</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27CA-4F32-9B92-782BDC7CBBF0}"/>
            </c:ext>
          </c:extLst>
        </c:ser>
        <c:ser>
          <c:idx val="2"/>
          <c:order val="4"/>
          <c:tx>
            <c:strRef>
              <c:f>導入実績!$AO$836</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導入実績!$AP$836:$AQ$836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27CA-4F32-9B92-782BDC7CBBF0}"/>
            </c:ext>
          </c:extLst>
        </c:ser>
        <c:ser>
          <c:idx val="1"/>
          <c:order val="5"/>
          <c:tx>
            <c:strRef>
              <c:f>導入実績!$AO$835</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導入実績!$AP$835:$AQ$835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27CA-4F32-9B92-782BDC7CBBF0}"/>
            </c:ext>
          </c:extLst>
        </c:ser>
        <c:ser>
          <c:idx val="0"/>
          <c:order val="6"/>
          <c:tx>
            <c:strRef>
              <c:f>導入実績!$AO$834</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導入実績!$AP$834:$AQ$834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27CA-4F32-9B92-782BDC7CBBF0}"/>
            </c:ext>
          </c:extLst>
        </c:ser>
        <c:dLbls>
          <c:showLegendKey val="0"/>
          <c:showVal val="1"/>
          <c:showCatName val="0"/>
          <c:showSerName val="0"/>
          <c:showPercent val="0"/>
          <c:showBubbleSize val="0"/>
        </c:dLbls>
        <c:gapWidth val="49"/>
        <c:overlap val="100"/>
        <c:axId val="34176000"/>
        <c:axId val="34198272"/>
      </c:barChart>
      <c:catAx>
        <c:axId val="34176000"/>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34198272"/>
        <c:crosses val="autoZero"/>
        <c:auto val="1"/>
        <c:lblAlgn val="ctr"/>
        <c:lblOffset val="100"/>
        <c:noMultiLvlLbl val="0"/>
      </c:catAx>
      <c:valAx>
        <c:axId val="34198272"/>
        <c:scaling>
          <c:orientation val="minMax"/>
        </c:scaling>
        <c:delete val="1"/>
        <c:axPos val="l"/>
        <c:numFmt formatCode="#,###;\-#,###;" sourceLinked="1"/>
        <c:majorTickMark val="out"/>
        <c:minorTickMark val="none"/>
        <c:tickLblPos val="nextTo"/>
        <c:crossAx val="34176000"/>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AA94-44C0-8E5F-0148DD67E2EC}"/>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AA94-44C0-8E5F-0148DD67E2EC}"/>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AA94-44C0-8E5F-0148DD67E2EC}"/>
              </c:ext>
            </c:extLst>
          </c:dPt>
          <c:dPt>
            <c:idx val="1"/>
            <c:marker>
              <c:symbol val="none"/>
            </c:marker>
            <c:bubble3D val="0"/>
            <c:extLst xmlns:c16r2="http://schemas.microsoft.com/office/drawing/2015/06/chart">
              <c:ext xmlns:c16="http://schemas.microsoft.com/office/drawing/2014/chart" uri="{C3380CC4-5D6E-409C-BE32-E72D297353CC}">
                <c16:uniqueId val="{00000003-AA94-44C0-8E5F-0148DD67E2EC}"/>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AA94-44C0-8E5F-0148DD67E2EC}"/>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AA94-44C0-8E5F-0148DD67E2EC}"/>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AA94-44C0-8E5F-0148DD67E2EC}"/>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導入実績!$AP$826</c:f>
              <c:numCache>
                <c:formatCode>0.0</c:formatCode>
                <c:ptCount val="1"/>
                <c:pt idx="0">
                  <c:v>0</c:v>
                </c:pt>
              </c:numCache>
            </c:numRef>
          </c:xVal>
          <c:yVal>
            <c:numRef>
              <c:f>導入実績!$AQ$826</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AA94-44C0-8E5F-0148DD67E2EC}"/>
            </c:ext>
          </c:extLst>
        </c:ser>
        <c:dLbls>
          <c:showLegendKey val="0"/>
          <c:showVal val="0"/>
          <c:showCatName val="0"/>
          <c:showSerName val="0"/>
          <c:showPercent val="0"/>
          <c:showBubbleSize val="0"/>
        </c:dLbls>
        <c:axId val="88969600"/>
        <c:axId val="88971520"/>
      </c:scatterChart>
      <c:valAx>
        <c:axId val="88969600"/>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88971520"/>
        <c:crosses val="autoZero"/>
        <c:crossBetween val="midCat"/>
        <c:majorUnit val="10"/>
      </c:valAx>
      <c:valAx>
        <c:axId val="88971520"/>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88969600"/>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6"/>
          <c:order val="0"/>
          <c:tx>
            <c:strRef>
              <c:f>導入実績!$AO$901</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導入実績!$AP$833:$AQ$833</c:f>
              <c:strCache>
                <c:ptCount val="2"/>
                <c:pt idx="0">
                  <c:v>基準値</c:v>
                </c:pt>
                <c:pt idx="1">
                  <c:v>設計値</c:v>
                </c:pt>
              </c:strCache>
            </c:strRef>
          </c:cat>
          <c:val>
            <c:numRef>
              <c:f>導入実績!$AP$901:$AQ$901</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63FC-4285-903A-9BDB18FFD2F0}"/>
            </c:ext>
          </c:extLst>
        </c:ser>
        <c:ser>
          <c:idx val="5"/>
          <c:order val="1"/>
          <c:tx>
            <c:strRef>
              <c:f>導入実績!$AO$902</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導入実績!$AP$833:$AQ$833</c:f>
              <c:strCache>
                <c:ptCount val="2"/>
                <c:pt idx="0">
                  <c:v>基準値</c:v>
                </c:pt>
                <c:pt idx="1">
                  <c:v>設計値</c:v>
                </c:pt>
              </c:strCache>
            </c:strRef>
          </c:cat>
          <c:val>
            <c:numRef>
              <c:f>導入実績!$AP$902:$AQ$902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63FC-4285-903A-9BDB18FFD2F0}"/>
            </c:ext>
          </c:extLst>
        </c:ser>
        <c:ser>
          <c:idx val="4"/>
          <c:order val="2"/>
          <c:tx>
            <c:strRef>
              <c:f>導入実績!$AO$900</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導入実績!$AP$833:$AQ$833</c:f>
              <c:strCache>
                <c:ptCount val="2"/>
                <c:pt idx="0">
                  <c:v>基準値</c:v>
                </c:pt>
                <c:pt idx="1">
                  <c:v>設計値</c:v>
                </c:pt>
              </c:strCache>
            </c:strRef>
          </c:cat>
          <c:val>
            <c:numRef>
              <c:f>導入実績!$AP$900:$AQ$900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63FC-4285-903A-9BDB18FFD2F0}"/>
            </c:ext>
          </c:extLst>
        </c:ser>
        <c:ser>
          <c:idx val="3"/>
          <c:order val="3"/>
          <c:tx>
            <c:strRef>
              <c:f>導入実績!$AO$899</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導入実績!$AP$833:$AQ$833</c:f>
              <c:strCache>
                <c:ptCount val="2"/>
                <c:pt idx="0">
                  <c:v>基準値</c:v>
                </c:pt>
                <c:pt idx="1">
                  <c:v>設計値</c:v>
                </c:pt>
              </c:strCache>
            </c:strRef>
          </c:cat>
          <c:val>
            <c:numRef>
              <c:f>導入実績!$AP$899:$AQ$899</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63FC-4285-903A-9BDB18FFD2F0}"/>
            </c:ext>
          </c:extLst>
        </c:ser>
        <c:ser>
          <c:idx val="2"/>
          <c:order val="4"/>
          <c:tx>
            <c:strRef>
              <c:f>導入実績!$AO$898</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導入実績!$AP$833:$AQ$833</c:f>
              <c:strCache>
                <c:ptCount val="2"/>
                <c:pt idx="0">
                  <c:v>基準値</c:v>
                </c:pt>
                <c:pt idx="1">
                  <c:v>設計値</c:v>
                </c:pt>
              </c:strCache>
            </c:strRef>
          </c:cat>
          <c:val>
            <c:numRef>
              <c:f>導入実績!$AP$898:$AQ$898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63FC-4285-903A-9BDB18FFD2F0}"/>
            </c:ext>
          </c:extLst>
        </c:ser>
        <c:ser>
          <c:idx val="1"/>
          <c:order val="5"/>
          <c:tx>
            <c:strRef>
              <c:f>導入実績!$AO$897</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導入実績!$AP$833:$AQ$833</c:f>
              <c:strCache>
                <c:ptCount val="2"/>
                <c:pt idx="0">
                  <c:v>基準値</c:v>
                </c:pt>
                <c:pt idx="1">
                  <c:v>設計値</c:v>
                </c:pt>
              </c:strCache>
            </c:strRef>
          </c:cat>
          <c:val>
            <c:numRef>
              <c:f>導入実績!$AP$897:$AQ$897</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63FC-4285-903A-9BDB18FFD2F0}"/>
            </c:ext>
          </c:extLst>
        </c:ser>
        <c:ser>
          <c:idx val="0"/>
          <c:order val="6"/>
          <c:tx>
            <c:strRef>
              <c:f>導入実績!$AO$896</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導入実績!$AP$833:$AQ$833</c:f>
              <c:strCache>
                <c:ptCount val="2"/>
                <c:pt idx="0">
                  <c:v>基準値</c:v>
                </c:pt>
                <c:pt idx="1">
                  <c:v>設計値</c:v>
                </c:pt>
              </c:strCache>
            </c:strRef>
          </c:cat>
          <c:val>
            <c:numRef>
              <c:f>導入実績!$AP$896:$AQ$896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63FC-4285-903A-9BDB18FFD2F0}"/>
            </c:ext>
          </c:extLst>
        </c:ser>
        <c:dLbls>
          <c:showLegendKey val="0"/>
          <c:showVal val="1"/>
          <c:showCatName val="0"/>
          <c:showSerName val="0"/>
          <c:showPercent val="0"/>
          <c:showBubbleSize val="0"/>
        </c:dLbls>
        <c:gapWidth val="49"/>
        <c:overlap val="100"/>
        <c:axId val="95645696"/>
        <c:axId val="95647232"/>
      </c:barChart>
      <c:catAx>
        <c:axId val="95645696"/>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95647232"/>
        <c:crosses val="autoZero"/>
        <c:auto val="1"/>
        <c:lblAlgn val="ctr"/>
        <c:lblOffset val="100"/>
        <c:noMultiLvlLbl val="0"/>
      </c:catAx>
      <c:valAx>
        <c:axId val="95647232"/>
        <c:scaling>
          <c:orientation val="minMax"/>
        </c:scaling>
        <c:delete val="1"/>
        <c:axPos val="l"/>
        <c:numFmt formatCode="#,###;\-#,###;" sourceLinked="1"/>
        <c:majorTickMark val="out"/>
        <c:minorTickMark val="none"/>
        <c:tickLblPos val="nextTo"/>
        <c:crossAx val="95645696"/>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642B-41A7-9E3D-E8E70C1DD1BB}"/>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642B-41A7-9E3D-E8E70C1DD1BB}"/>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642B-41A7-9E3D-E8E70C1DD1BB}"/>
              </c:ext>
            </c:extLst>
          </c:dPt>
          <c:dPt>
            <c:idx val="1"/>
            <c:marker>
              <c:symbol val="none"/>
            </c:marker>
            <c:bubble3D val="0"/>
            <c:extLst xmlns:c16r2="http://schemas.microsoft.com/office/drawing/2015/06/chart">
              <c:ext xmlns:c16="http://schemas.microsoft.com/office/drawing/2014/chart" uri="{C3380CC4-5D6E-409C-BE32-E72D297353CC}">
                <c16:uniqueId val="{00000003-642B-41A7-9E3D-E8E70C1DD1BB}"/>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642B-41A7-9E3D-E8E70C1DD1BB}"/>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642B-41A7-9E3D-E8E70C1DD1BB}"/>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642B-41A7-9E3D-E8E70C1DD1BB}"/>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導入実績!$AP$888</c:f>
              <c:numCache>
                <c:formatCode>0.0</c:formatCode>
                <c:ptCount val="1"/>
                <c:pt idx="0">
                  <c:v>0</c:v>
                </c:pt>
              </c:numCache>
            </c:numRef>
          </c:xVal>
          <c:yVal>
            <c:numRef>
              <c:f>導入実績!$AQ$888</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642B-41A7-9E3D-E8E70C1DD1BB}"/>
            </c:ext>
          </c:extLst>
        </c:ser>
        <c:dLbls>
          <c:showLegendKey val="0"/>
          <c:showVal val="0"/>
          <c:showCatName val="0"/>
          <c:showSerName val="0"/>
          <c:showPercent val="0"/>
          <c:showBubbleSize val="0"/>
        </c:dLbls>
        <c:axId val="95377280"/>
        <c:axId val="95383552"/>
      </c:scatterChart>
      <c:valAx>
        <c:axId val="95377280"/>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95383552"/>
        <c:crosses val="autoZero"/>
        <c:crossBetween val="midCat"/>
        <c:majorUnit val="10"/>
      </c:valAx>
      <c:valAx>
        <c:axId val="95383552"/>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95377280"/>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8A0F-431D-8B3B-B42A90F82FD5}"/>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8A0F-431D-8B3B-B42A90F82FD5}"/>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8A0F-431D-8B3B-B42A90F82FD5}"/>
              </c:ext>
            </c:extLst>
          </c:dPt>
          <c:dPt>
            <c:idx val="1"/>
            <c:marker>
              <c:symbol val="none"/>
            </c:marker>
            <c:bubble3D val="0"/>
            <c:extLst xmlns:c16r2="http://schemas.microsoft.com/office/drawing/2015/06/chart">
              <c:ext xmlns:c16="http://schemas.microsoft.com/office/drawing/2014/chart" uri="{C3380CC4-5D6E-409C-BE32-E72D297353CC}">
                <c16:uniqueId val="{00000003-8A0F-431D-8B3B-B42A90F82FD5}"/>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8A0F-431D-8B3B-B42A90F82FD5}"/>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8A0F-431D-8B3B-B42A90F82FD5}"/>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8A0F-431D-8B3B-B42A90F82FD5}"/>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導入実績!$AP$82</c:f>
              <c:numCache>
                <c:formatCode>0.0</c:formatCode>
                <c:ptCount val="1"/>
                <c:pt idx="0">
                  <c:v>0</c:v>
                </c:pt>
              </c:numCache>
            </c:numRef>
          </c:xVal>
          <c:yVal>
            <c:numRef>
              <c:f>導入実績!$AQ$82</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8A0F-431D-8B3B-B42A90F82FD5}"/>
            </c:ext>
          </c:extLst>
        </c:ser>
        <c:dLbls>
          <c:showLegendKey val="0"/>
          <c:showVal val="0"/>
          <c:showCatName val="0"/>
          <c:showSerName val="0"/>
          <c:showPercent val="0"/>
          <c:showBubbleSize val="0"/>
        </c:dLbls>
        <c:axId val="95494144"/>
        <c:axId val="95496064"/>
      </c:scatterChart>
      <c:valAx>
        <c:axId val="95494144"/>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95496064"/>
        <c:crosses val="autoZero"/>
        <c:crossBetween val="midCat"/>
        <c:majorUnit val="10"/>
      </c:valAx>
      <c:valAx>
        <c:axId val="95496064"/>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95494144"/>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1D11-4FE9-ABF9-2A3A6CC7BA1E}"/>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1D11-4FE9-ABF9-2A3A6CC7BA1E}"/>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1D11-4FE9-ABF9-2A3A6CC7BA1E}"/>
              </c:ext>
            </c:extLst>
          </c:dPt>
          <c:dPt>
            <c:idx val="1"/>
            <c:marker>
              <c:symbol val="none"/>
            </c:marker>
            <c:bubble3D val="0"/>
            <c:extLst xmlns:c16r2="http://schemas.microsoft.com/office/drawing/2015/06/chart">
              <c:ext xmlns:c16="http://schemas.microsoft.com/office/drawing/2014/chart" uri="{C3380CC4-5D6E-409C-BE32-E72D297353CC}">
                <c16:uniqueId val="{00000003-1D11-4FE9-ABF9-2A3A6CC7BA1E}"/>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1D11-4FE9-ABF9-2A3A6CC7BA1E}"/>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1D11-4FE9-ABF9-2A3A6CC7BA1E}"/>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1D11-4FE9-ABF9-2A3A6CC7BA1E}"/>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導入実績!$AP$144</c:f>
              <c:numCache>
                <c:formatCode>0.0</c:formatCode>
                <c:ptCount val="1"/>
                <c:pt idx="0">
                  <c:v>0</c:v>
                </c:pt>
              </c:numCache>
            </c:numRef>
          </c:xVal>
          <c:yVal>
            <c:numRef>
              <c:f>導入実績!$AQ$144</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1D11-4FE9-ABF9-2A3A6CC7BA1E}"/>
            </c:ext>
          </c:extLst>
        </c:ser>
        <c:dLbls>
          <c:showLegendKey val="0"/>
          <c:showVal val="0"/>
          <c:showCatName val="0"/>
          <c:showSerName val="0"/>
          <c:showPercent val="0"/>
          <c:showBubbleSize val="0"/>
        </c:dLbls>
        <c:axId val="95533312"/>
        <c:axId val="95547776"/>
      </c:scatterChart>
      <c:valAx>
        <c:axId val="95533312"/>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95547776"/>
        <c:crosses val="autoZero"/>
        <c:crossBetween val="midCat"/>
        <c:majorUnit val="10"/>
      </c:valAx>
      <c:valAx>
        <c:axId val="95547776"/>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95533312"/>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導入実績!$AO$95</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導入実績!$AP$89:$AQ$89</c:f>
              <c:strCache>
                <c:ptCount val="2"/>
                <c:pt idx="0">
                  <c:v>基準値</c:v>
                </c:pt>
                <c:pt idx="1">
                  <c:v>設計値</c:v>
                </c:pt>
              </c:strCache>
            </c:strRef>
          </c:cat>
          <c:val>
            <c:numRef>
              <c:f>導入実績!$AP$95:$AQ$95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A2E6-48B5-89A0-EFADD510583B}"/>
            </c:ext>
          </c:extLst>
        </c:ser>
        <c:ser>
          <c:idx val="6"/>
          <c:order val="1"/>
          <c:tx>
            <c:strRef>
              <c:f>導入実績!$AO$96</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導入実績!$AP$89:$AQ$89</c:f>
              <c:strCache>
                <c:ptCount val="2"/>
                <c:pt idx="0">
                  <c:v>基準値</c:v>
                </c:pt>
                <c:pt idx="1">
                  <c:v>設計値</c:v>
                </c:pt>
              </c:strCache>
            </c:strRef>
          </c:cat>
          <c:val>
            <c:numRef>
              <c:f>導入実績!$AP$96:$AQ$96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A2E6-48B5-89A0-EFADD510583B}"/>
            </c:ext>
          </c:extLst>
        </c:ser>
        <c:ser>
          <c:idx val="4"/>
          <c:order val="2"/>
          <c:tx>
            <c:strRef>
              <c:f>導入実績!$AO$94</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導入実績!$AP$89:$AQ$89</c:f>
              <c:strCache>
                <c:ptCount val="2"/>
                <c:pt idx="0">
                  <c:v>基準値</c:v>
                </c:pt>
                <c:pt idx="1">
                  <c:v>設計値</c:v>
                </c:pt>
              </c:strCache>
            </c:strRef>
          </c:cat>
          <c:val>
            <c:numRef>
              <c:f>導入実績!$AP$94:$AQ$94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A2E6-48B5-89A0-EFADD510583B}"/>
            </c:ext>
          </c:extLst>
        </c:ser>
        <c:ser>
          <c:idx val="3"/>
          <c:order val="3"/>
          <c:tx>
            <c:strRef>
              <c:f>導入実績!$AO$93</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導入実績!$AP$89:$AQ$89</c:f>
              <c:strCache>
                <c:ptCount val="2"/>
                <c:pt idx="0">
                  <c:v>基準値</c:v>
                </c:pt>
                <c:pt idx="1">
                  <c:v>設計値</c:v>
                </c:pt>
              </c:strCache>
            </c:strRef>
          </c:cat>
          <c:val>
            <c:numRef>
              <c:f>導入実績!$AP$93:$AQ$93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A2E6-48B5-89A0-EFADD510583B}"/>
            </c:ext>
          </c:extLst>
        </c:ser>
        <c:ser>
          <c:idx val="2"/>
          <c:order val="4"/>
          <c:tx>
            <c:strRef>
              <c:f>導入実績!$AO$92</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導入実績!$AP$89:$AQ$89</c:f>
              <c:strCache>
                <c:ptCount val="2"/>
                <c:pt idx="0">
                  <c:v>基準値</c:v>
                </c:pt>
                <c:pt idx="1">
                  <c:v>設計値</c:v>
                </c:pt>
              </c:strCache>
            </c:strRef>
          </c:cat>
          <c:val>
            <c:numRef>
              <c:f>導入実績!$AP$92:$AQ$92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A2E6-48B5-89A0-EFADD510583B}"/>
            </c:ext>
          </c:extLst>
        </c:ser>
        <c:ser>
          <c:idx val="1"/>
          <c:order val="5"/>
          <c:tx>
            <c:strRef>
              <c:f>導入実績!$AO$91</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導入実績!$AP$89:$AQ$89</c:f>
              <c:strCache>
                <c:ptCount val="2"/>
                <c:pt idx="0">
                  <c:v>基準値</c:v>
                </c:pt>
                <c:pt idx="1">
                  <c:v>設計値</c:v>
                </c:pt>
              </c:strCache>
            </c:strRef>
          </c:cat>
          <c:val>
            <c:numRef>
              <c:f>導入実績!$AP$91:$AQ$91</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A2E6-48B5-89A0-EFADD510583B}"/>
            </c:ext>
          </c:extLst>
        </c:ser>
        <c:ser>
          <c:idx val="0"/>
          <c:order val="6"/>
          <c:tx>
            <c:strRef>
              <c:f>導入実績!$AO$90</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導入実績!$AP$89:$AQ$89</c:f>
              <c:strCache>
                <c:ptCount val="2"/>
                <c:pt idx="0">
                  <c:v>基準値</c:v>
                </c:pt>
                <c:pt idx="1">
                  <c:v>設計値</c:v>
                </c:pt>
              </c:strCache>
            </c:strRef>
          </c:cat>
          <c:val>
            <c:numRef>
              <c:f>導入実績!$AP$90:$AQ$90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A2E6-48B5-89A0-EFADD510583B}"/>
            </c:ext>
          </c:extLst>
        </c:ser>
        <c:dLbls>
          <c:showLegendKey val="0"/>
          <c:showVal val="1"/>
          <c:showCatName val="0"/>
          <c:showSerName val="0"/>
          <c:showPercent val="0"/>
          <c:showBubbleSize val="0"/>
        </c:dLbls>
        <c:gapWidth val="49"/>
        <c:overlap val="100"/>
        <c:axId val="78398592"/>
        <c:axId val="78400128"/>
      </c:barChart>
      <c:catAx>
        <c:axId val="78398592"/>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78400128"/>
        <c:crosses val="autoZero"/>
        <c:auto val="1"/>
        <c:lblAlgn val="ctr"/>
        <c:lblOffset val="100"/>
        <c:noMultiLvlLbl val="0"/>
      </c:catAx>
      <c:valAx>
        <c:axId val="78400128"/>
        <c:scaling>
          <c:orientation val="minMax"/>
        </c:scaling>
        <c:delete val="1"/>
        <c:axPos val="l"/>
        <c:numFmt formatCode="#,###;\-#,###;" sourceLinked="1"/>
        <c:majorTickMark val="out"/>
        <c:minorTickMark val="none"/>
        <c:tickLblPos val="nextTo"/>
        <c:crossAx val="78398592"/>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5.7111089222936111E-2"/>
          <c:w val="0.62912027732524844"/>
          <c:h val="0.70470410554814722"/>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2E7F-4472-98E7-073242A53EE4}"/>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2E7F-4472-98E7-073242A53EE4}"/>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2E7F-4472-98E7-073242A53EE4}"/>
              </c:ext>
            </c:extLst>
          </c:dPt>
          <c:dPt>
            <c:idx val="1"/>
            <c:marker>
              <c:symbol val="none"/>
            </c:marker>
            <c:bubble3D val="0"/>
            <c:extLst xmlns:c16r2="http://schemas.microsoft.com/office/drawing/2015/06/chart">
              <c:ext xmlns:c16="http://schemas.microsoft.com/office/drawing/2014/chart" uri="{C3380CC4-5D6E-409C-BE32-E72D297353CC}">
                <c16:uniqueId val="{00000003-2E7F-4472-98E7-073242A53EE4}"/>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2E7F-4472-98E7-073242A53EE4}"/>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2E7F-4472-98E7-073242A53EE4}"/>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2E7F-4472-98E7-073242A53EE4}"/>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導入実績!$AP$206</c:f>
              <c:numCache>
                <c:formatCode>0.0</c:formatCode>
                <c:ptCount val="1"/>
                <c:pt idx="0">
                  <c:v>0</c:v>
                </c:pt>
              </c:numCache>
            </c:numRef>
          </c:xVal>
          <c:yVal>
            <c:numRef>
              <c:f>導入実績!$AQ$206</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2E7F-4472-98E7-073242A53EE4}"/>
            </c:ext>
          </c:extLst>
        </c:ser>
        <c:dLbls>
          <c:showLegendKey val="0"/>
          <c:showVal val="0"/>
          <c:showCatName val="0"/>
          <c:showSerName val="0"/>
          <c:showPercent val="0"/>
          <c:showBubbleSize val="0"/>
        </c:dLbls>
        <c:axId val="95712000"/>
        <c:axId val="95713920"/>
      </c:scatterChart>
      <c:valAx>
        <c:axId val="95712000"/>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95713920"/>
        <c:crosses val="autoZero"/>
        <c:crossBetween val="midCat"/>
        <c:majorUnit val="10"/>
      </c:valAx>
      <c:valAx>
        <c:axId val="95713920"/>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95712000"/>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導入計画!$AO$33</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導入計画!$AP$33:$AQ$33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FE52-4172-9A10-68E49046F430}"/>
            </c:ext>
          </c:extLst>
        </c:ser>
        <c:ser>
          <c:idx val="6"/>
          <c:order val="1"/>
          <c:tx>
            <c:strRef>
              <c:f>導入計画!$AO$34</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導入計画!$AP$34:$AQ$34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FE52-4172-9A10-68E49046F430}"/>
            </c:ext>
          </c:extLst>
        </c:ser>
        <c:ser>
          <c:idx val="4"/>
          <c:order val="2"/>
          <c:tx>
            <c:strRef>
              <c:f>導入計画!$AO$32</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導入計画!$AP$27:$AQ$27</c:f>
              <c:strCache>
                <c:ptCount val="2"/>
                <c:pt idx="0">
                  <c:v>基準値</c:v>
                </c:pt>
                <c:pt idx="1">
                  <c:v>設計値</c:v>
                </c:pt>
              </c:strCache>
            </c:strRef>
          </c:cat>
          <c:val>
            <c:numRef>
              <c:f>導入計画!$AP$32:$AQ$32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FE52-4172-9A10-68E49046F430}"/>
            </c:ext>
          </c:extLst>
        </c:ser>
        <c:ser>
          <c:idx val="3"/>
          <c:order val="3"/>
          <c:tx>
            <c:strRef>
              <c:f>導入計画!$AO$31</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導入計画!$AP$27:$AQ$27</c:f>
              <c:strCache>
                <c:ptCount val="2"/>
                <c:pt idx="0">
                  <c:v>基準値</c:v>
                </c:pt>
                <c:pt idx="1">
                  <c:v>設計値</c:v>
                </c:pt>
              </c:strCache>
            </c:strRef>
          </c:cat>
          <c:val>
            <c:numRef>
              <c:f>導入計画!$AP$31:$AQ$31</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FE52-4172-9A10-68E49046F430}"/>
            </c:ext>
          </c:extLst>
        </c:ser>
        <c:ser>
          <c:idx val="2"/>
          <c:order val="4"/>
          <c:tx>
            <c:strRef>
              <c:f>導入計画!$AO$30</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導入計画!$AP$27:$AQ$27</c:f>
              <c:strCache>
                <c:ptCount val="2"/>
                <c:pt idx="0">
                  <c:v>基準値</c:v>
                </c:pt>
                <c:pt idx="1">
                  <c:v>設計値</c:v>
                </c:pt>
              </c:strCache>
            </c:strRef>
          </c:cat>
          <c:val>
            <c:numRef>
              <c:f>導入計画!$AP$30:$AQ$30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FE52-4172-9A10-68E49046F430}"/>
            </c:ext>
          </c:extLst>
        </c:ser>
        <c:ser>
          <c:idx val="1"/>
          <c:order val="5"/>
          <c:tx>
            <c:strRef>
              <c:f>導入計画!$AO$29</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導入計画!$AP$27:$AQ$27</c:f>
              <c:strCache>
                <c:ptCount val="2"/>
                <c:pt idx="0">
                  <c:v>基準値</c:v>
                </c:pt>
                <c:pt idx="1">
                  <c:v>設計値</c:v>
                </c:pt>
              </c:strCache>
            </c:strRef>
          </c:cat>
          <c:val>
            <c:numRef>
              <c:f>導入計画!$AP$29:$AQ$29</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FE52-4172-9A10-68E49046F430}"/>
            </c:ext>
          </c:extLst>
        </c:ser>
        <c:ser>
          <c:idx val="0"/>
          <c:order val="6"/>
          <c:tx>
            <c:strRef>
              <c:f>導入計画!$AO$28</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導入計画!$AP$27:$AQ$27</c:f>
              <c:strCache>
                <c:ptCount val="2"/>
                <c:pt idx="0">
                  <c:v>基準値</c:v>
                </c:pt>
                <c:pt idx="1">
                  <c:v>設計値</c:v>
                </c:pt>
              </c:strCache>
            </c:strRef>
          </c:cat>
          <c:val>
            <c:numRef>
              <c:f>導入計画!$AP$28:$AQ$28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FE52-4172-9A10-68E49046F430}"/>
            </c:ext>
          </c:extLst>
        </c:ser>
        <c:dLbls>
          <c:showLegendKey val="0"/>
          <c:showVal val="1"/>
          <c:showCatName val="0"/>
          <c:showSerName val="0"/>
          <c:showPercent val="0"/>
          <c:showBubbleSize val="0"/>
        </c:dLbls>
        <c:gapWidth val="49"/>
        <c:overlap val="100"/>
        <c:axId val="96057984"/>
        <c:axId val="96110464"/>
      </c:barChart>
      <c:catAx>
        <c:axId val="96057984"/>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96110464"/>
        <c:crosses val="autoZero"/>
        <c:auto val="1"/>
        <c:lblAlgn val="ctr"/>
        <c:lblOffset val="100"/>
        <c:noMultiLvlLbl val="0"/>
      </c:catAx>
      <c:valAx>
        <c:axId val="96110464"/>
        <c:scaling>
          <c:orientation val="minMax"/>
        </c:scaling>
        <c:delete val="1"/>
        <c:axPos val="l"/>
        <c:numFmt formatCode="#,###;\-#,###;" sourceLinked="1"/>
        <c:majorTickMark val="out"/>
        <c:minorTickMark val="none"/>
        <c:tickLblPos val="nextTo"/>
        <c:crossAx val="96057984"/>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4E4B-4901-A40A-85E5172DC040}"/>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4E4B-4901-A40A-85E5172DC040}"/>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4E4B-4901-A40A-85E5172DC040}"/>
              </c:ext>
            </c:extLst>
          </c:dPt>
          <c:dPt>
            <c:idx val="1"/>
            <c:marker>
              <c:symbol val="none"/>
            </c:marker>
            <c:bubble3D val="0"/>
            <c:extLst xmlns:c16r2="http://schemas.microsoft.com/office/drawing/2015/06/chart">
              <c:ext xmlns:c16="http://schemas.microsoft.com/office/drawing/2014/chart" uri="{C3380CC4-5D6E-409C-BE32-E72D297353CC}">
                <c16:uniqueId val="{00000003-4E4B-4901-A40A-85E5172DC040}"/>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4E4B-4901-A40A-85E5172DC040}"/>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4E4B-4901-A40A-85E5172DC040}"/>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4E4B-4901-A40A-85E5172DC040}"/>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導入計画!$AP$20</c:f>
              <c:numCache>
                <c:formatCode>0.0</c:formatCode>
                <c:ptCount val="1"/>
                <c:pt idx="0">
                  <c:v>0</c:v>
                </c:pt>
              </c:numCache>
            </c:numRef>
          </c:xVal>
          <c:yVal>
            <c:numRef>
              <c:f>導入計画!$AQ$20</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4E4B-4901-A40A-85E5172DC040}"/>
            </c:ext>
          </c:extLst>
        </c:ser>
        <c:dLbls>
          <c:showLegendKey val="0"/>
          <c:showVal val="0"/>
          <c:showCatName val="0"/>
          <c:showSerName val="0"/>
          <c:showPercent val="0"/>
          <c:showBubbleSize val="0"/>
        </c:dLbls>
        <c:axId val="96331648"/>
        <c:axId val="107798912"/>
      </c:scatterChart>
      <c:valAx>
        <c:axId val="96331648"/>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107798912"/>
        <c:crosses val="autoZero"/>
        <c:crossBetween val="midCat"/>
        <c:majorUnit val="10"/>
      </c:valAx>
      <c:valAx>
        <c:axId val="107798912"/>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96331648"/>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導入計画!$AO$95</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導入計画!$AP$89:$AQ$89</c:f>
              <c:strCache>
                <c:ptCount val="2"/>
                <c:pt idx="0">
                  <c:v>基準値</c:v>
                </c:pt>
                <c:pt idx="1">
                  <c:v>設計値</c:v>
                </c:pt>
              </c:strCache>
            </c:strRef>
          </c:cat>
          <c:val>
            <c:numRef>
              <c:f>導入計画!$AP$95:$AQ$95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BF51-46FE-AA71-63B5391F9CBF}"/>
            </c:ext>
          </c:extLst>
        </c:ser>
        <c:ser>
          <c:idx val="6"/>
          <c:order val="1"/>
          <c:tx>
            <c:strRef>
              <c:f>導入計画!$AO$96</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導入計画!$AP$89:$AQ$89</c:f>
              <c:strCache>
                <c:ptCount val="2"/>
                <c:pt idx="0">
                  <c:v>基準値</c:v>
                </c:pt>
                <c:pt idx="1">
                  <c:v>設計値</c:v>
                </c:pt>
              </c:strCache>
            </c:strRef>
          </c:cat>
          <c:val>
            <c:numRef>
              <c:f>導入計画!$AP$96:$AQ$96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BF51-46FE-AA71-63B5391F9CBF}"/>
            </c:ext>
          </c:extLst>
        </c:ser>
        <c:ser>
          <c:idx val="4"/>
          <c:order val="2"/>
          <c:tx>
            <c:strRef>
              <c:f>導入計画!$AO$94</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導入計画!$AP$89:$AQ$89</c:f>
              <c:strCache>
                <c:ptCount val="2"/>
                <c:pt idx="0">
                  <c:v>基準値</c:v>
                </c:pt>
                <c:pt idx="1">
                  <c:v>設計値</c:v>
                </c:pt>
              </c:strCache>
            </c:strRef>
          </c:cat>
          <c:val>
            <c:numRef>
              <c:f>導入計画!$AP$94:$AQ$94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BF51-46FE-AA71-63B5391F9CBF}"/>
            </c:ext>
          </c:extLst>
        </c:ser>
        <c:ser>
          <c:idx val="3"/>
          <c:order val="3"/>
          <c:tx>
            <c:strRef>
              <c:f>導入計画!$AO$93</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導入計画!$AP$89:$AQ$89</c:f>
              <c:strCache>
                <c:ptCount val="2"/>
                <c:pt idx="0">
                  <c:v>基準値</c:v>
                </c:pt>
                <c:pt idx="1">
                  <c:v>設計値</c:v>
                </c:pt>
              </c:strCache>
            </c:strRef>
          </c:cat>
          <c:val>
            <c:numRef>
              <c:f>導入計画!$AP$93:$AQ$93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BF51-46FE-AA71-63B5391F9CBF}"/>
            </c:ext>
          </c:extLst>
        </c:ser>
        <c:ser>
          <c:idx val="2"/>
          <c:order val="4"/>
          <c:tx>
            <c:strRef>
              <c:f>導入計画!$AO$92</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導入計画!$AP$89:$AQ$89</c:f>
              <c:strCache>
                <c:ptCount val="2"/>
                <c:pt idx="0">
                  <c:v>基準値</c:v>
                </c:pt>
                <c:pt idx="1">
                  <c:v>設計値</c:v>
                </c:pt>
              </c:strCache>
            </c:strRef>
          </c:cat>
          <c:val>
            <c:numRef>
              <c:f>導入計画!$AP$92:$AQ$92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BF51-46FE-AA71-63B5391F9CBF}"/>
            </c:ext>
          </c:extLst>
        </c:ser>
        <c:ser>
          <c:idx val="1"/>
          <c:order val="5"/>
          <c:tx>
            <c:strRef>
              <c:f>導入計画!$AO$91</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導入計画!$AP$89:$AQ$89</c:f>
              <c:strCache>
                <c:ptCount val="2"/>
                <c:pt idx="0">
                  <c:v>基準値</c:v>
                </c:pt>
                <c:pt idx="1">
                  <c:v>設計値</c:v>
                </c:pt>
              </c:strCache>
            </c:strRef>
          </c:cat>
          <c:val>
            <c:numRef>
              <c:f>導入計画!$AP$91:$AQ$91</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BF51-46FE-AA71-63B5391F9CBF}"/>
            </c:ext>
          </c:extLst>
        </c:ser>
        <c:ser>
          <c:idx val="0"/>
          <c:order val="6"/>
          <c:tx>
            <c:strRef>
              <c:f>導入計画!$AO$90</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導入計画!$AP$89:$AQ$89</c:f>
              <c:strCache>
                <c:ptCount val="2"/>
                <c:pt idx="0">
                  <c:v>基準値</c:v>
                </c:pt>
                <c:pt idx="1">
                  <c:v>設計値</c:v>
                </c:pt>
              </c:strCache>
            </c:strRef>
          </c:cat>
          <c:val>
            <c:numRef>
              <c:f>導入計画!$AP$90:$AQ$90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BF51-46FE-AA71-63B5391F9CBF}"/>
            </c:ext>
          </c:extLst>
        </c:ser>
        <c:dLbls>
          <c:showLegendKey val="0"/>
          <c:showVal val="1"/>
          <c:showCatName val="0"/>
          <c:showSerName val="0"/>
          <c:showPercent val="0"/>
          <c:showBubbleSize val="0"/>
        </c:dLbls>
        <c:gapWidth val="49"/>
        <c:overlap val="100"/>
        <c:axId val="108761088"/>
        <c:axId val="108762624"/>
      </c:barChart>
      <c:catAx>
        <c:axId val="108761088"/>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08762624"/>
        <c:crosses val="autoZero"/>
        <c:auto val="1"/>
        <c:lblAlgn val="ctr"/>
        <c:lblOffset val="100"/>
        <c:noMultiLvlLbl val="0"/>
      </c:catAx>
      <c:valAx>
        <c:axId val="108762624"/>
        <c:scaling>
          <c:orientation val="minMax"/>
        </c:scaling>
        <c:delete val="1"/>
        <c:axPos val="l"/>
        <c:numFmt formatCode="#,###;\-#,###;" sourceLinked="1"/>
        <c:majorTickMark val="out"/>
        <c:minorTickMark val="none"/>
        <c:tickLblPos val="nextTo"/>
        <c:crossAx val="108761088"/>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導入計画!$AO$157</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導入計画!$AP$157:$AQ$157</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73B1-4A14-BCEB-0D37108FFA73}"/>
            </c:ext>
          </c:extLst>
        </c:ser>
        <c:ser>
          <c:idx val="6"/>
          <c:order val="1"/>
          <c:tx>
            <c:strRef>
              <c:f>導入計画!$AO$158</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導入計画!$AP$158:$AQ$158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73B1-4A14-BCEB-0D37108FFA73}"/>
            </c:ext>
          </c:extLst>
        </c:ser>
        <c:ser>
          <c:idx val="4"/>
          <c:order val="2"/>
          <c:tx>
            <c:strRef>
              <c:f>導入計画!$AO$156</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導入計画!$AP$27:$AQ$27</c:f>
              <c:strCache>
                <c:ptCount val="2"/>
                <c:pt idx="0">
                  <c:v>基準値</c:v>
                </c:pt>
                <c:pt idx="1">
                  <c:v>設計値</c:v>
                </c:pt>
              </c:strCache>
            </c:strRef>
          </c:cat>
          <c:val>
            <c:numRef>
              <c:f>導入計画!$AP$156:$AQ$156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73B1-4A14-BCEB-0D37108FFA73}"/>
            </c:ext>
          </c:extLst>
        </c:ser>
        <c:ser>
          <c:idx val="3"/>
          <c:order val="3"/>
          <c:tx>
            <c:strRef>
              <c:f>導入計画!$AO$155</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導入計画!$AP$27:$AQ$27</c:f>
              <c:strCache>
                <c:ptCount val="2"/>
                <c:pt idx="0">
                  <c:v>基準値</c:v>
                </c:pt>
                <c:pt idx="1">
                  <c:v>設計値</c:v>
                </c:pt>
              </c:strCache>
            </c:strRef>
          </c:cat>
          <c:val>
            <c:numRef>
              <c:f>導入計画!$AP$155:$AQ$155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73B1-4A14-BCEB-0D37108FFA73}"/>
            </c:ext>
          </c:extLst>
        </c:ser>
        <c:ser>
          <c:idx val="2"/>
          <c:order val="4"/>
          <c:tx>
            <c:strRef>
              <c:f>導入計画!$AO$154</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導入計画!$AP$27:$AQ$27</c:f>
              <c:strCache>
                <c:ptCount val="2"/>
                <c:pt idx="0">
                  <c:v>基準値</c:v>
                </c:pt>
                <c:pt idx="1">
                  <c:v>設計値</c:v>
                </c:pt>
              </c:strCache>
            </c:strRef>
          </c:cat>
          <c:val>
            <c:numRef>
              <c:f>導入計画!$AP$154:$AQ$154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73B1-4A14-BCEB-0D37108FFA73}"/>
            </c:ext>
          </c:extLst>
        </c:ser>
        <c:ser>
          <c:idx val="1"/>
          <c:order val="5"/>
          <c:tx>
            <c:strRef>
              <c:f>導入計画!$AO$153</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導入計画!$AP$27:$AQ$27</c:f>
              <c:strCache>
                <c:ptCount val="2"/>
                <c:pt idx="0">
                  <c:v>基準値</c:v>
                </c:pt>
                <c:pt idx="1">
                  <c:v>設計値</c:v>
                </c:pt>
              </c:strCache>
            </c:strRef>
          </c:cat>
          <c:val>
            <c:numRef>
              <c:f>導入計画!$AP$153:$AQ$153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73B1-4A14-BCEB-0D37108FFA73}"/>
            </c:ext>
          </c:extLst>
        </c:ser>
        <c:ser>
          <c:idx val="0"/>
          <c:order val="6"/>
          <c:tx>
            <c:strRef>
              <c:f>導入計画!$AO$152</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導入計画!$AP$27:$AQ$27</c:f>
              <c:strCache>
                <c:ptCount val="2"/>
                <c:pt idx="0">
                  <c:v>基準値</c:v>
                </c:pt>
                <c:pt idx="1">
                  <c:v>設計値</c:v>
                </c:pt>
              </c:strCache>
            </c:strRef>
          </c:cat>
          <c:val>
            <c:numRef>
              <c:f>導入計画!$AP$152:$AQ$152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73B1-4A14-BCEB-0D37108FFA73}"/>
            </c:ext>
          </c:extLst>
        </c:ser>
        <c:dLbls>
          <c:showLegendKey val="0"/>
          <c:showVal val="1"/>
          <c:showCatName val="0"/>
          <c:showSerName val="0"/>
          <c:showPercent val="0"/>
          <c:showBubbleSize val="0"/>
        </c:dLbls>
        <c:gapWidth val="49"/>
        <c:overlap val="100"/>
        <c:axId val="119553024"/>
        <c:axId val="119563008"/>
      </c:barChart>
      <c:catAx>
        <c:axId val="119553024"/>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19563008"/>
        <c:crosses val="autoZero"/>
        <c:auto val="1"/>
        <c:lblAlgn val="ctr"/>
        <c:lblOffset val="100"/>
        <c:noMultiLvlLbl val="0"/>
      </c:catAx>
      <c:valAx>
        <c:axId val="119563008"/>
        <c:scaling>
          <c:orientation val="minMax"/>
        </c:scaling>
        <c:delete val="1"/>
        <c:axPos val="l"/>
        <c:numFmt formatCode="#,###;\-#,###;" sourceLinked="1"/>
        <c:majorTickMark val="out"/>
        <c:minorTickMark val="none"/>
        <c:tickLblPos val="nextTo"/>
        <c:crossAx val="119553024"/>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導入計画!$AO$219</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導入計画!$AP$219:$AQ$219</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FC0C-470C-B413-C2E81AA0F2E4}"/>
            </c:ext>
          </c:extLst>
        </c:ser>
        <c:ser>
          <c:idx val="6"/>
          <c:order val="1"/>
          <c:tx>
            <c:strRef>
              <c:f>導入計画!$AO$220</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導入計画!$AP$220:$AQ$220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FC0C-470C-B413-C2E81AA0F2E4}"/>
            </c:ext>
          </c:extLst>
        </c:ser>
        <c:ser>
          <c:idx val="4"/>
          <c:order val="2"/>
          <c:tx>
            <c:strRef>
              <c:f>導入計画!$AO$218</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導入計画!$AP$27:$AQ$27</c:f>
              <c:strCache>
                <c:ptCount val="2"/>
                <c:pt idx="0">
                  <c:v>基準値</c:v>
                </c:pt>
                <c:pt idx="1">
                  <c:v>設計値</c:v>
                </c:pt>
              </c:strCache>
            </c:strRef>
          </c:cat>
          <c:val>
            <c:numRef>
              <c:f>導入計画!$AP$218:$AQ$218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FC0C-470C-B413-C2E81AA0F2E4}"/>
            </c:ext>
          </c:extLst>
        </c:ser>
        <c:ser>
          <c:idx val="3"/>
          <c:order val="3"/>
          <c:tx>
            <c:strRef>
              <c:f>導入計画!$AO$217</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導入計画!$AP$27:$AQ$27</c:f>
              <c:strCache>
                <c:ptCount val="2"/>
                <c:pt idx="0">
                  <c:v>基準値</c:v>
                </c:pt>
                <c:pt idx="1">
                  <c:v>設計値</c:v>
                </c:pt>
              </c:strCache>
            </c:strRef>
          </c:cat>
          <c:val>
            <c:numRef>
              <c:f>導入計画!$AP$217:$AQ$217</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FC0C-470C-B413-C2E81AA0F2E4}"/>
            </c:ext>
          </c:extLst>
        </c:ser>
        <c:ser>
          <c:idx val="2"/>
          <c:order val="4"/>
          <c:tx>
            <c:strRef>
              <c:f>導入計画!$AO$216</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導入計画!$AP$27:$AQ$27</c:f>
              <c:strCache>
                <c:ptCount val="2"/>
                <c:pt idx="0">
                  <c:v>基準値</c:v>
                </c:pt>
                <c:pt idx="1">
                  <c:v>設計値</c:v>
                </c:pt>
              </c:strCache>
            </c:strRef>
          </c:cat>
          <c:val>
            <c:numRef>
              <c:f>導入計画!$AP$216:$AQ$216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FC0C-470C-B413-C2E81AA0F2E4}"/>
            </c:ext>
          </c:extLst>
        </c:ser>
        <c:ser>
          <c:idx val="1"/>
          <c:order val="5"/>
          <c:tx>
            <c:strRef>
              <c:f>導入計画!$AO$215</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導入計画!$AP$27:$AQ$27</c:f>
              <c:strCache>
                <c:ptCount val="2"/>
                <c:pt idx="0">
                  <c:v>基準値</c:v>
                </c:pt>
                <c:pt idx="1">
                  <c:v>設計値</c:v>
                </c:pt>
              </c:strCache>
            </c:strRef>
          </c:cat>
          <c:val>
            <c:numRef>
              <c:f>導入計画!$AP$215:$AQ$215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FC0C-470C-B413-C2E81AA0F2E4}"/>
            </c:ext>
          </c:extLst>
        </c:ser>
        <c:ser>
          <c:idx val="0"/>
          <c:order val="6"/>
          <c:tx>
            <c:strRef>
              <c:f>導入計画!$AO$214</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導入計画!$AP$27:$AQ$27</c:f>
              <c:strCache>
                <c:ptCount val="2"/>
                <c:pt idx="0">
                  <c:v>基準値</c:v>
                </c:pt>
                <c:pt idx="1">
                  <c:v>設計値</c:v>
                </c:pt>
              </c:strCache>
            </c:strRef>
          </c:cat>
          <c:val>
            <c:numRef>
              <c:f>導入計画!$AP$214:$AQ$214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FC0C-470C-B413-C2E81AA0F2E4}"/>
            </c:ext>
          </c:extLst>
        </c:ser>
        <c:dLbls>
          <c:showLegendKey val="0"/>
          <c:showVal val="1"/>
          <c:showCatName val="0"/>
          <c:showSerName val="0"/>
          <c:showPercent val="0"/>
          <c:showBubbleSize val="0"/>
        </c:dLbls>
        <c:gapWidth val="49"/>
        <c:overlap val="100"/>
        <c:axId val="119425280"/>
        <c:axId val="119435264"/>
      </c:barChart>
      <c:catAx>
        <c:axId val="119425280"/>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19435264"/>
        <c:crosses val="autoZero"/>
        <c:auto val="1"/>
        <c:lblAlgn val="ctr"/>
        <c:lblOffset val="100"/>
        <c:noMultiLvlLbl val="0"/>
      </c:catAx>
      <c:valAx>
        <c:axId val="119435264"/>
        <c:scaling>
          <c:orientation val="minMax"/>
        </c:scaling>
        <c:delete val="1"/>
        <c:axPos val="l"/>
        <c:numFmt formatCode="#,###;\-#,###;" sourceLinked="1"/>
        <c:majorTickMark val="out"/>
        <c:minorTickMark val="none"/>
        <c:tickLblPos val="nextTo"/>
        <c:crossAx val="119425280"/>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導入計画!$AO$281</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導入計画!$AP$281:$AQ$281</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6F3F-4D54-B547-903AAAB0DEB1}"/>
            </c:ext>
          </c:extLst>
        </c:ser>
        <c:ser>
          <c:idx val="6"/>
          <c:order val="1"/>
          <c:tx>
            <c:strRef>
              <c:f>導入計画!$AO$282</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導入計画!$AP$282:$AQ$282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6F3F-4D54-B547-903AAAB0DEB1}"/>
            </c:ext>
          </c:extLst>
        </c:ser>
        <c:ser>
          <c:idx val="4"/>
          <c:order val="2"/>
          <c:tx>
            <c:strRef>
              <c:f>導入計画!$AO$280</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導入計画!$AP$27:$AQ$27</c:f>
              <c:strCache>
                <c:ptCount val="2"/>
                <c:pt idx="0">
                  <c:v>基準値</c:v>
                </c:pt>
                <c:pt idx="1">
                  <c:v>設計値</c:v>
                </c:pt>
              </c:strCache>
            </c:strRef>
          </c:cat>
          <c:val>
            <c:numRef>
              <c:f>導入計画!$AP$280:$AQ$280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6F3F-4D54-B547-903AAAB0DEB1}"/>
            </c:ext>
          </c:extLst>
        </c:ser>
        <c:ser>
          <c:idx val="3"/>
          <c:order val="3"/>
          <c:tx>
            <c:strRef>
              <c:f>導入計画!$AO$279</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導入計画!$AP$27:$AQ$27</c:f>
              <c:strCache>
                <c:ptCount val="2"/>
                <c:pt idx="0">
                  <c:v>基準値</c:v>
                </c:pt>
                <c:pt idx="1">
                  <c:v>設計値</c:v>
                </c:pt>
              </c:strCache>
            </c:strRef>
          </c:cat>
          <c:val>
            <c:numRef>
              <c:f>導入計画!$AP$279:$AQ$279</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6F3F-4D54-B547-903AAAB0DEB1}"/>
            </c:ext>
          </c:extLst>
        </c:ser>
        <c:ser>
          <c:idx val="2"/>
          <c:order val="4"/>
          <c:tx>
            <c:strRef>
              <c:f>導入計画!$AO$278</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導入計画!$AP$27:$AQ$27</c:f>
              <c:strCache>
                <c:ptCount val="2"/>
                <c:pt idx="0">
                  <c:v>基準値</c:v>
                </c:pt>
                <c:pt idx="1">
                  <c:v>設計値</c:v>
                </c:pt>
              </c:strCache>
            </c:strRef>
          </c:cat>
          <c:val>
            <c:numRef>
              <c:f>導入計画!$AP$278:$AQ$278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6F3F-4D54-B547-903AAAB0DEB1}"/>
            </c:ext>
          </c:extLst>
        </c:ser>
        <c:ser>
          <c:idx val="1"/>
          <c:order val="5"/>
          <c:tx>
            <c:strRef>
              <c:f>導入計画!$AO$277</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導入計画!$AP$27:$AQ$27</c:f>
              <c:strCache>
                <c:ptCount val="2"/>
                <c:pt idx="0">
                  <c:v>基準値</c:v>
                </c:pt>
                <c:pt idx="1">
                  <c:v>設計値</c:v>
                </c:pt>
              </c:strCache>
            </c:strRef>
          </c:cat>
          <c:val>
            <c:numRef>
              <c:f>導入計画!$AP$277:$AQ$277</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6F3F-4D54-B547-903AAAB0DEB1}"/>
            </c:ext>
          </c:extLst>
        </c:ser>
        <c:ser>
          <c:idx val="0"/>
          <c:order val="6"/>
          <c:tx>
            <c:strRef>
              <c:f>導入計画!$AO$276</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導入計画!$AP$27:$AQ$27</c:f>
              <c:strCache>
                <c:ptCount val="2"/>
                <c:pt idx="0">
                  <c:v>基準値</c:v>
                </c:pt>
                <c:pt idx="1">
                  <c:v>設計値</c:v>
                </c:pt>
              </c:strCache>
            </c:strRef>
          </c:cat>
          <c:val>
            <c:numRef>
              <c:f>導入計画!$AP$276:$AQ$276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6F3F-4D54-B547-903AAAB0DEB1}"/>
            </c:ext>
          </c:extLst>
        </c:ser>
        <c:dLbls>
          <c:showLegendKey val="0"/>
          <c:showVal val="1"/>
          <c:showCatName val="0"/>
          <c:showSerName val="0"/>
          <c:showPercent val="0"/>
          <c:showBubbleSize val="0"/>
        </c:dLbls>
        <c:gapWidth val="49"/>
        <c:overlap val="100"/>
        <c:axId val="119875456"/>
        <c:axId val="119876992"/>
      </c:barChart>
      <c:catAx>
        <c:axId val="119875456"/>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19876992"/>
        <c:crosses val="autoZero"/>
        <c:auto val="1"/>
        <c:lblAlgn val="ctr"/>
        <c:lblOffset val="100"/>
        <c:noMultiLvlLbl val="0"/>
      </c:catAx>
      <c:valAx>
        <c:axId val="119876992"/>
        <c:scaling>
          <c:orientation val="minMax"/>
        </c:scaling>
        <c:delete val="1"/>
        <c:axPos val="l"/>
        <c:numFmt formatCode="#,###;\-#,###;" sourceLinked="1"/>
        <c:majorTickMark val="out"/>
        <c:minorTickMark val="none"/>
        <c:tickLblPos val="nextTo"/>
        <c:crossAx val="119875456"/>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DC8E-4349-8D90-4B56916D7C62}"/>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DC8E-4349-8D90-4B56916D7C62}"/>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DC8E-4349-8D90-4B56916D7C62}"/>
              </c:ext>
            </c:extLst>
          </c:dPt>
          <c:dPt>
            <c:idx val="1"/>
            <c:marker>
              <c:symbol val="none"/>
            </c:marker>
            <c:bubble3D val="0"/>
            <c:extLst xmlns:c16r2="http://schemas.microsoft.com/office/drawing/2015/06/chart">
              <c:ext xmlns:c16="http://schemas.microsoft.com/office/drawing/2014/chart" uri="{C3380CC4-5D6E-409C-BE32-E72D297353CC}">
                <c16:uniqueId val="{00000003-DC8E-4349-8D90-4B56916D7C62}"/>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DC8E-4349-8D90-4B56916D7C62}"/>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DC8E-4349-8D90-4B56916D7C62}"/>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DC8E-4349-8D90-4B56916D7C62}"/>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導入計画!$AP$268</c:f>
              <c:numCache>
                <c:formatCode>0.0</c:formatCode>
                <c:ptCount val="1"/>
                <c:pt idx="0">
                  <c:v>0</c:v>
                </c:pt>
              </c:numCache>
            </c:numRef>
          </c:xVal>
          <c:yVal>
            <c:numRef>
              <c:f>導入計画!$AQ$268</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DC8E-4349-8D90-4B56916D7C62}"/>
            </c:ext>
          </c:extLst>
        </c:ser>
        <c:dLbls>
          <c:showLegendKey val="0"/>
          <c:showVal val="0"/>
          <c:showCatName val="0"/>
          <c:showSerName val="0"/>
          <c:showPercent val="0"/>
          <c:showBubbleSize val="0"/>
        </c:dLbls>
        <c:axId val="119611392"/>
        <c:axId val="119613312"/>
      </c:scatterChart>
      <c:valAx>
        <c:axId val="119611392"/>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119613312"/>
        <c:crosses val="autoZero"/>
        <c:crossBetween val="midCat"/>
        <c:majorUnit val="10"/>
      </c:valAx>
      <c:valAx>
        <c:axId val="119613312"/>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119611392"/>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導入計画!$AO$467</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導入計画!$AP$343:$AQ$343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B97A-42F4-9EA8-EE34F3C380A9}"/>
            </c:ext>
          </c:extLst>
        </c:ser>
        <c:ser>
          <c:idx val="6"/>
          <c:order val="1"/>
          <c:tx>
            <c:strRef>
              <c:f>導入計画!$AO$344</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導入計画!$AP$344:$AQ$344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B97A-42F4-9EA8-EE34F3C380A9}"/>
            </c:ext>
          </c:extLst>
        </c:ser>
        <c:ser>
          <c:idx val="4"/>
          <c:order val="2"/>
          <c:tx>
            <c:strRef>
              <c:f>導入計画!$AO$342</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導入計画!$AP$342:$AQ$342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B97A-42F4-9EA8-EE34F3C380A9}"/>
            </c:ext>
          </c:extLst>
        </c:ser>
        <c:ser>
          <c:idx val="3"/>
          <c:order val="3"/>
          <c:tx>
            <c:strRef>
              <c:f>導入計画!$AO$341</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導入計画!$AP$341:$AQ$341</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B97A-42F4-9EA8-EE34F3C380A9}"/>
            </c:ext>
          </c:extLst>
        </c:ser>
        <c:ser>
          <c:idx val="2"/>
          <c:order val="4"/>
          <c:tx>
            <c:strRef>
              <c:f>導入計画!$AO$340</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導入計画!$AP$340:$AQ$340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B97A-42F4-9EA8-EE34F3C380A9}"/>
            </c:ext>
          </c:extLst>
        </c:ser>
        <c:ser>
          <c:idx val="1"/>
          <c:order val="5"/>
          <c:tx>
            <c:strRef>
              <c:f>導入計画!$AO$339</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導入計画!$AP$339:$AQ$339</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B97A-42F4-9EA8-EE34F3C380A9}"/>
            </c:ext>
          </c:extLst>
        </c:ser>
        <c:ser>
          <c:idx val="0"/>
          <c:order val="6"/>
          <c:tx>
            <c:strRef>
              <c:f>導入計画!$AO$338</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導入計画!$AP$338:$AQ$338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B97A-42F4-9EA8-EE34F3C380A9}"/>
            </c:ext>
          </c:extLst>
        </c:ser>
        <c:dLbls>
          <c:showLegendKey val="0"/>
          <c:showVal val="1"/>
          <c:showCatName val="0"/>
          <c:showSerName val="0"/>
          <c:showPercent val="0"/>
          <c:showBubbleSize val="0"/>
        </c:dLbls>
        <c:gapWidth val="49"/>
        <c:overlap val="100"/>
        <c:axId val="119786880"/>
        <c:axId val="119800960"/>
      </c:barChart>
      <c:catAx>
        <c:axId val="119786880"/>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19800960"/>
        <c:crosses val="autoZero"/>
        <c:auto val="1"/>
        <c:lblAlgn val="ctr"/>
        <c:lblOffset val="100"/>
        <c:noMultiLvlLbl val="0"/>
      </c:catAx>
      <c:valAx>
        <c:axId val="119800960"/>
        <c:scaling>
          <c:orientation val="minMax"/>
        </c:scaling>
        <c:delete val="1"/>
        <c:axPos val="l"/>
        <c:numFmt formatCode="#,###;\-#,###;" sourceLinked="1"/>
        <c:majorTickMark val="out"/>
        <c:minorTickMark val="none"/>
        <c:tickLblPos val="nextTo"/>
        <c:crossAx val="119786880"/>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469E-4E7B-ACE8-2E3457F6DA0B}"/>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469E-4E7B-ACE8-2E3457F6DA0B}"/>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469E-4E7B-ACE8-2E3457F6DA0B}"/>
              </c:ext>
            </c:extLst>
          </c:dPt>
          <c:dPt>
            <c:idx val="1"/>
            <c:marker>
              <c:symbol val="none"/>
            </c:marker>
            <c:bubble3D val="0"/>
            <c:extLst xmlns:c16r2="http://schemas.microsoft.com/office/drawing/2015/06/chart">
              <c:ext xmlns:c16="http://schemas.microsoft.com/office/drawing/2014/chart" uri="{C3380CC4-5D6E-409C-BE32-E72D297353CC}">
                <c16:uniqueId val="{00000003-469E-4E7B-ACE8-2E3457F6DA0B}"/>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469E-4E7B-ACE8-2E3457F6DA0B}"/>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469E-4E7B-ACE8-2E3457F6DA0B}"/>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469E-4E7B-ACE8-2E3457F6DA0B}"/>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導入計画!$AP$330</c:f>
              <c:numCache>
                <c:formatCode>0.0</c:formatCode>
                <c:ptCount val="1"/>
                <c:pt idx="0">
                  <c:v>0</c:v>
                </c:pt>
              </c:numCache>
            </c:numRef>
          </c:xVal>
          <c:yVal>
            <c:numRef>
              <c:f>導入計画!$AQ$330</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469E-4E7B-ACE8-2E3457F6DA0B}"/>
            </c:ext>
          </c:extLst>
        </c:ser>
        <c:dLbls>
          <c:showLegendKey val="0"/>
          <c:showVal val="0"/>
          <c:showCatName val="0"/>
          <c:showSerName val="0"/>
          <c:showPercent val="0"/>
          <c:showBubbleSize val="0"/>
        </c:dLbls>
        <c:axId val="119854592"/>
        <c:axId val="119856512"/>
      </c:scatterChart>
      <c:valAx>
        <c:axId val="119854592"/>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119856512"/>
        <c:crosses val="autoZero"/>
        <c:crossBetween val="midCat"/>
        <c:majorUnit val="10"/>
      </c:valAx>
      <c:valAx>
        <c:axId val="119856512"/>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119854592"/>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導入実績!$AO$157</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導入実績!$AP$157:$AQ$157</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E76A-487A-AA3F-77ADC7450CF3}"/>
            </c:ext>
          </c:extLst>
        </c:ser>
        <c:ser>
          <c:idx val="6"/>
          <c:order val="1"/>
          <c:tx>
            <c:strRef>
              <c:f>導入実績!$AO$158</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導入実績!$AP$158:$AQ$158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E76A-487A-AA3F-77ADC7450CF3}"/>
            </c:ext>
          </c:extLst>
        </c:ser>
        <c:ser>
          <c:idx val="4"/>
          <c:order val="2"/>
          <c:tx>
            <c:strRef>
              <c:f>導入実績!$AO$156</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導入実績!$AP$27:$AQ$27</c:f>
              <c:strCache>
                <c:ptCount val="2"/>
                <c:pt idx="0">
                  <c:v>基準値</c:v>
                </c:pt>
                <c:pt idx="1">
                  <c:v>設計値</c:v>
                </c:pt>
              </c:strCache>
            </c:strRef>
          </c:cat>
          <c:val>
            <c:numRef>
              <c:f>導入実績!$AP$156:$AQ$156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E76A-487A-AA3F-77ADC7450CF3}"/>
            </c:ext>
          </c:extLst>
        </c:ser>
        <c:ser>
          <c:idx val="3"/>
          <c:order val="3"/>
          <c:tx>
            <c:strRef>
              <c:f>導入実績!$AO$155</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導入実績!$AP$27:$AQ$27</c:f>
              <c:strCache>
                <c:ptCount val="2"/>
                <c:pt idx="0">
                  <c:v>基準値</c:v>
                </c:pt>
                <c:pt idx="1">
                  <c:v>設計値</c:v>
                </c:pt>
              </c:strCache>
            </c:strRef>
          </c:cat>
          <c:val>
            <c:numRef>
              <c:f>導入実績!$AP$155:$AQ$155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E76A-487A-AA3F-77ADC7450CF3}"/>
            </c:ext>
          </c:extLst>
        </c:ser>
        <c:ser>
          <c:idx val="2"/>
          <c:order val="4"/>
          <c:tx>
            <c:strRef>
              <c:f>導入実績!$AO$154</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導入実績!$AP$27:$AQ$27</c:f>
              <c:strCache>
                <c:ptCount val="2"/>
                <c:pt idx="0">
                  <c:v>基準値</c:v>
                </c:pt>
                <c:pt idx="1">
                  <c:v>設計値</c:v>
                </c:pt>
              </c:strCache>
            </c:strRef>
          </c:cat>
          <c:val>
            <c:numRef>
              <c:f>導入実績!$AP$154:$AQ$154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E76A-487A-AA3F-77ADC7450CF3}"/>
            </c:ext>
          </c:extLst>
        </c:ser>
        <c:ser>
          <c:idx val="1"/>
          <c:order val="5"/>
          <c:tx>
            <c:strRef>
              <c:f>導入実績!$AO$153</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導入実績!$AP$27:$AQ$27</c:f>
              <c:strCache>
                <c:ptCount val="2"/>
                <c:pt idx="0">
                  <c:v>基準値</c:v>
                </c:pt>
                <c:pt idx="1">
                  <c:v>設計値</c:v>
                </c:pt>
              </c:strCache>
            </c:strRef>
          </c:cat>
          <c:val>
            <c:numRef>
              <c:f>導入実績!$AP$153:$AQ$153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E76A-487A-AA3F-77ADC7450CF3}"/>
            </c:ext>
          </c:extLst>
        </c:ser>
        <c:ser>
          <c:idx val="0"/>
          <c:order val="6"/>
          <c:tx>
            <c:strRef>
              <c:f>導入実績!$AO$152</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導入実績!$AP$27:$AQ$27</c:f>
              <c:strCache>
                <c:ptCount val="2"/>
                <c:pt idx="0">
                  <c:v>基準値</c:v>
                </c:pt>
                <c:pt idx="1">
                  <c:v>設計値</c:v>
                </c:pt>
              </c:strCache>
            </c:strRef>
          </c:cat>
          <c:val>
            <c:numRef>
              <c:f>導入実績!$AP$152:$AQ$152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E76A-487A-AA3F-77ADC7450CF3}"/>
            </c:ext>
          </c:extLst>
        </c:ser>
        <c:dLbls>
          <c:showLegendKey val="0"/>
          <c:showVal val="1"/>
          <c:showCatName val="0"/>
          <c:showSerName val="0"/>
          <c:showPercent val="0"/>
          <c:showBubbleSize val="0"/>
        </c:dLbls>
        <c:gapWidth val="49"/>
        <c:overlap val="100"/>
        <c:axId val="78190464"/>
        <c:axId val="78192000"/>
      </c:barChart>
      <c:catAx>
        <c:axId val="78190464"/>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78192000"/>
        <c:crosses val="autoZero"/>
        <c:auto val="1"/>
        <c:lblAlgn val="ctr"/>
        <c:lblOffset val="100"/>
        <c:noMultiLvlLbl val="0"/>
      </c:catAx>
      <c:valAx>
        <c:axId val="78192000"/>
        <c:scaling>
          <c:orientation val="minMax"/>
        </c:scaling>
        <c:delete val="1"/>
        <c:axPos val="l"/>
        <c:numFmt formatCode="#,###;\-#,###;" sourceLinked="1"/>
        <c:majorTickMark val="out"/>
        <c:minorTickMark val="none"/>
        <c:tickLblPos val="nextTo"/>
        <c:crossAx val="78190464"/>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導入計画!$AO$467</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導入計画!$AP$405:$AQ$405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893B-4536-9741-12F25CEE4081}"/>
            </c:ext>
          </c:extLst>
        </c:ser>
        <c:ser>
          <c:idx val="6"/>
          <c:order val="1"/>
          <c:tx>
            <c:strRef>
              <c:f>導入計画!$AO$406</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導入計画!$AP$406:$AQ$406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893B-4536-9741-12F25CEE4081}"/>
            </c:ext>
          </c:extLst>
        </c:ser>
        <c:ser>
          <c:idx val="4"/>
          <c:order val="2"/>
          <c:tx>
            <c:strRef>
              <c:f>導入計画!$AO$404</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導入計画!$AP$404:$AQ$404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893B-4536-9741-12F25CEE4081}"/>
            </c:ext>
          </c:extLst>
        </c:ser>
        <c:ser>
          <c:idx val="3"/>
          <c:order val="3"/>
          <c:tx>
            <c:strRef>
              <c:f>導入計画!$AO$403</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導入計画!$AP$403:$AQ$403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893B-4536-9741-12F25CEE4081}"/>
            </c:ext>
          </c:extLst>
        </c:ser>
        <c:ser>
          <c:idx val="2"/>
          <c:order val="4"/>
          <c:tx>
            <c:strRef>
              <c:f>導入計画!$AO$402</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導入計画!$AP$402:$AQ$402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893B-4536-9741-12F25CEE4081}"/>
            </c:ext>
          </c:extLst>
        </c:ser>
        <c:ser>
          <c:idx val="1"/>
          <c:order val="5"/>
          <c:tx>
            <c:strRef>
              <c:f>導入計画!$AO$401</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導入計画!$AP$401:$AQ$401</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893B-4536-9741-12F25CEE4081}"/>
            </c:ext>
          </c:extLst>
        </c:ser>
        <c:ser>
          <c:idx val="0"/>
          <c:order val="6"/>
          <c:tx>
            <c:strRef>
              <c:f>導入計画!$AO$400</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導入計画!$AP$400:$AQ$400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893B-4536-9741-12F25CEE4081}"/>
            </c:ext>
          </c:extLst>
        </c:ser>
        <c:dLbls>
          <c:showLegendKey val="0"/>
          <c:showVal val="1"/>
          <c:showCatName val="0"/>
          <c:showSerName val="0"/>
          <c:showPercent val="0"/>
          <c:showBubbleSize val="0"/>
        </c:dLbls>
        <c:gapWidth val="49"/>
        <c:overlap val="100"/>
        <c:axId val="122004608"/>
        <c:axId val="122006144"/>
      </c:barChart>
      <c:catAx>
        <c:axId val="122004608"/>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22006144"/>
        <c:crosses val="autoZero"/>
        <c:auto val="1"/>
        <c:lblAlgn val="ctr"/>
        <c:lblOffset val="100"/>
        <c:noMultiLvlLbl val="0"/>
      </c:catAx>
      <c:valAx>
        <c:axId val="122006144"/>
        <c:scaling>
          <c:orientation val="minMax"/>
        </c:scaling>
        <c:delete val="1"/>
        <c:axPos val="l"/>
        <c:numFmt formatCode="#,###;\-#,###;" sourceLinked="1"/>
        <c:majorTickMark val="out"/>
        <c:minorTickMark val="none"/>
        <c:tickLblPos val="nextTo"/>
        <c:crossAx val="122004608"/>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DA2B-462D-9059-6C2E33DDE7A8}"/>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DA2B-462D-9059-6C2E33DDE7A8}"/>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DA2B-462D-9059-6C2E33DDE7A8}"/>
              </c:ext>
            </c:extLst>
          </c:dPt>
          <c:dPt>
            <c:idx val="1"/>
            <c:marker>
              <c:symbol val="none"/>
            </c:marker>
            <c:bubble3D val="0"/>
            <c:extLst xmlns:c16r2="http://schemas.microsoft.com/office/drawing/2015/06/chart">
              <c:ext xmlns:c16="http://schemas.microsoft.com/office/drawing/2014/chart" uri="{C3380CC4-5D6E-409C-BE32-E72D297353CC}">
                <c16:uniqueId val="{00000003-DA2B-462D-9059-6C2E33DDE7A8}"/>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DA2B-462D-9059-6C2E33DDE7A8}"/>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DA2B-462D-9059-6C2E33DDE7A8}"/>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DA2B-462D-9059-6C2E33DDE7A8}"/>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導入計画!$AP$392</c:f>
              <c:numCache>
                <c:formatCode>0.0</c:formatCode>
                <c:ptCount val="1"/>
                <c:pt idx="0">
                  <c:v>0</c:v>
                </c:pt>
              </c:numCache>
            </c:numRef>
          </c:xVal>
          <c:yVal>
            <c:numRef>
              <c:f>導入計画!$AQ$392</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DA2B-462D-9059-6C2E33DDE7A8}"/>
            </c:ext>
          </c:extLst>
        </c:ser>
        <c:dLbls>
          <c:showLegendKey val="0"/>
          <c:showVal val="0"/>
          <c:showCatName val="0"/>
          <c:showSerName val="0"/>
          <c:showPercent val="0"/>
          <c:showBubbleSize val="0"/>
        </c:dLbls>
        <c:axId val="122129792"/>
        <c:axId val="122136064"/>
      </c:scatterChart>
      <c:valAx>
        <c:axId val="122129792"/>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122136064"/>
        <c:crosses val="autoZero"/>
        <c:crossBetween val="midCat"/>
        <c:majorUnit val="10"/>
      </c:valAx>
      <c:valAx>
        <c:axId val="122136064"/>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122129792"/>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導入計画!$AO$467</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導入計画!$AP$467:$AQ$467</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475D-456D-A64A-34AE7FFAE370}"/>
            </c:ext>
          </c:extLst>
        </c:ser>
        <c:ser>
          <c:idx val="6"/>
          <c:order val="1"/>
          <c:tx>
            <c:strRef>
              <c:f>導入計画!$AO$468</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導入計画!$AP$468:$AQ$468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475D-456D-A64A-34AE7FFAE370}"/>
            </c:ext>
          </c:extLst>
        </c:ser>
        <c:ser>
          <c:idx val="4"/>
          <c:order val="2"/>
          <c:tx>
            <c:strRef>
              <c:f>導入計画!$AO$466</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導入計画!$AP$466:$AQ$466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475D-456D-A64A-34AE7FFAE370}"/>
            </c:ext>
          </c:extLst>
        </c:ser>
        <c:ser>
          <c:idx val="3"/>
          <c:order val="3"/>
          <c:tx>
            <c:strRef>
              <c:f>導入計画!$AO$465</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導入計画!$AP$465:$AQ$465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475D-456D-A64A-34AE7FFAE370}"/>
            </c:ext>
          </c:extLst>
        </c:ser>
        <c:ser>
          <c:idx val="2"/>
          <c:order val="4"/>
          <c:tx>
            <c:strRef>
              <c:f>導入計画!$AO$464</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導入計画!$AP$464:$AQ$464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475D-456D-A64A-34AE7FFAE370}"/>
            </c:ext>
          </c:extLst>
        </c:ser>
        <c:ser>
          <c:idx val="1"/>
          <c:order val="5"/>
          <c:tx>
            <c:strRef>
              <c:f>導入計画!$AO$463</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導入計画!$AP$463:$AQ$463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475D-456D-A64A-34AE7FFAE370}"/>
            </c:ext>
          </c:extLst>
        </c:ser>
        <c:ser>
          <c:idx val="0"/>
          <c:order val="6"/>
          <c:tx>
            <c:strRef>
              <c:f>導入計画!$AO$462</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導入計画!$AP$462:$AQ$462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475D-456D-A64A-34AE7FFAE370}"/>
            </c:ext>
          </c:extLst>
        </c:ser>
        <c:dLbls>
          <c:showLegendKey val="0"/>
          <c:showVal val="1"/>
          <c:showCatName val="0"/>
          <c:showSerName val="0"/>
          <c:showPercent val="0"/>
          <c:showBubbleSize val="0"/>
        </c:dLbls>
        <c:gapWidth val="49"/>
        <c:overlap val="100"/>
        <c:axId val="122682368"/>
        <c:axId val="122712832"/>
      </c:barChart>
      <c:catAx>
        <c:axId val="122682368"/>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22712832"/>
        <c:crosses val="autoZero"/>
        <c:auto val="1"/>
        <c:lblAlgn val="ctr"/>
        <c:lblOffset val="100"/>
        <c:noMultiLvlLbl val="0"/>
      </c:catAx>
      <c:valAx>
        <c:axId val="122712832"/>
        <c:scaling>
          <c:orientation val="minMax"/>
        </c:scaling>
        <c:delete val="1"/>
        <c:axPos val="l"/>
        <c:numFmt formatCode="#,###;\-#,###;" sourceLinked="1"/>
        <c:majorTickMark val="out"/>
        <c:minorTickMark val="none"/>
        <c:tickLblPos val="nextTo"/>
        <c:crossAx val="122682368"/>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43ED-4EB8-B350-831870854125}"/>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43ED-4EB8-B350-831870854125}"/>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43ED-4EB8-B350-831870854125}"/>
              </c:ext>
            </c:extLst>
          </c:dPt>
          <c:dPt>
            <c:idx val="1"/>
            <c:marker>
              <c:symbol val="none"/>
            </c:marker>
            <c:bubble3D val="0"/>
            <c:extLst xmlns:c16r2="http://schemas.microsoft.com/office/drawing/2015/06/chart">
              <c:ext xmlns:c16="http://schemas.microsoft.com/office/drawing/2014/chart" uri="{C3380CC4-5D6E-409C-BE32-E72D297353CC}">
                <c16:uniqueId val="{00000003-43ED-4EB8-B350-831870854125}"/>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43ED-4EB8-B350-831870854125}"/>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43ED-4EB8-B350-831870854125}"/>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43ED-4EB8-B350-831870854125}"/>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導入計画!$AP$454</c:f>
              <c:numCache>
                <c:formatCode>0.0</c:formatCode>
                <c:ptCount val="1"/>
                <c:pt idx="0">
                  <c:v>0</c:v>
                </c:pt>
              </c:numCache>
            </c:numRef>
          </c:xVal>
          <c:yVal>
            <c:numRef>
              <c:f>導入計画!$AQ$454</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43ED-4EB8-B350-831870854125}"/>
            </c:ext>
          </c:extLst>
        </c:ser>
        <c:dLbls>
          <c:showLegendKey val="0"/>
          <c:showVal val="0"/>
          <c:showCatName val="0"/>
          <c:showSerName val="0"/>
          <c:showPercent val="0"/>
          <c:showBubbleSize val="0"/>
        </c:dLbls>
        <c:axId val="122372864"/>
        <c:axId val="122374784"/>
      </c:scatterChart>
      <c:valAx>
        <c:axId val="122372864"/>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122374784"/>
        <c:crosses val="autoZero"/>
        <c:crossBetween val="midCat"/>
        <c:majorUnit val="10"/>
      </c:valAx>
      <c:valAx>
        <c:axId val="122374784"/>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122372864"/>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導入計画!$AO$529</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導入計画!$AP$529:$AQ$529</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4150-4D80-82CB-A75946D902EB}"/>
            </c:ext>
          </c:extLst>
        </c:ser>
        <c:ser>
          <c:idx val="6"/>
          <c:order val="1"/>
          <c:tx>
            <c:strRef>
              <c:f>導入計画!$AO$530</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導入計画!$AP$530:$AQ$530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4150-4D80-82CB-A75946D902EB}"/>
            </c:ext>
          </c:extLst>
        </c:ser>
        <c:ser>
          <c:idx val="4"/>
          <c:order val="2"/>
          <c:tx>
            <c:strRef>
              <c:f>導入計画!$AO$528</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導入計画!$AP$528:$AQ$528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4150-4D80-82CB-A75946D902EB}"/>
            </c:ext>
          </c:extLst>
        </c:ser>
        <c:ser>
          <c:idx val="3"/>
          <c:order val="3"/>
          <c:tx>
            <c:strRef>
              <c:f>導入計画!$AO$527</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導入計画!$AP$527:$AQ$527</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4150-4D80-82CB-A75946D902EB}"/>
            </c:ext>
          </c:extLst>
        </c:ser>
        <c:ser>
          <c:idx val="2"/>
          <c:order val="4"/>
          <c:tx>
            <c:strRef>
              <c:f>導入計画!$AO$526</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導入計画!$AP$526:$AQ$526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4150-4D80-82CB-A75946D902EB}"/>
            </c:ext>
          </c:extLst>
        </c:ser>
        <c:ser>
          <c:idx val="1"/>
          <c:order val="5"/>
          <c:tx>
            <c:strRef>
              <c:f>導入計画!$AO$525</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導入計画!$AP$525:$AQ$525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4150-4D80-82CB-A75946D902EB}"/>
            </c:ext>
          </c:extLst>
        </c:ser>
        <c:ser>
          <c:idx val="0"/>
          <c:order val="6"/>
          <c:tx>
            <c:strRef>
              <c:f>導入計画!$AO$524</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導入計画!$AP$524:$AQ$524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4150-4D80-82CB-A75946D902EB}"/>
            </c:ext>
          </c:extLst>
        </c:ser>
        <c:dLbls>
          <c:showLegendKey val="0"/>
          <c:showVal val="1"/>
          <c:showCatName val="0"/>
          <c:showSerName val="0"/>
          <c:showPercent val="0"/>
          <c:showBubbleSize val="0"/>
        </c:dLbls>
        <c:gapWidth val="49"/>
        <c:overlap val="100"/>
        <c:axId val="122511744"/>
        <c:axId val="122513280"/>
      </c:barChart>
      <c:catAx>
        <c:axId val="122511744"/>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22513280"/>
        <c:crosses val="autoZero"/>
        <c:auto val="1"/>
        <c:lblAlgn val="ctr"/>
        <c:lblOffset val="100"/>
        <c:noMultiLvlLbl val="0"/>
      </c:catAx>
      <c:valAx>
        <c:axId val="122513280"/>
        <c:scaling>
          <c:orientation val="minMax"/>
        </c:scaling>
        <c:delete val="1"/>
        <c:axPos val="l"/>
        <c:numFmt formatCode="#,###;\-#,###;" sourceLinked="1"/>
        <c:majorTickMark val="out"/>
        <c:minorTickMark val="none"/>
        <c:tickLblPos val="nextTo"/>
        <c:crossAx val="122511744"/>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BE9A-4E38-AADF-C87A89B71FC0}"/>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BE9A-4E38-AADF-C87A89B71FC0}"/>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BE9A-4E38-AADF-C87A89B71FC0}"/>
              </c:ext>
            </c:extLst>
          </c:dPt>
          <c:dPt>
            <c:idx val="1"/>
            <c:marker>
              <c:symbol val="none"/>
            </c:marker>
            <c:bubble3D val="0"/>
            <c:extLst xmlns:c16r2="http://schemas.microsoft.com/office/drawing/2015/06/chart">
              <c:ext xmlns:c16="http://schemas.microsoft.com/office/drawing/2014/chart" uri="{C3380CC4-5D6E-409C-BE32-E72D297353CC}">
                <c16:uniqueId val="{00000003-BE9A-4E38-AADF-C87A89B71FC0}"/>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BE9A-4E38-AADF-C87A89B71FC0}"/>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BE9A-4E38-AADF-C87A89B71FC0}"/>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BE9A-4E38-AADF-C87A89B71FC0}"/>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導入計画!$AP$516</c:f>
              <c:numCache>
                <c:formatCode>0.0</c:formatCode>
                <c:ptCount val="1"/>
                <c:pt idx="0">
                  <c:v>0</c:v>
                </c:pt>
              </c:numCache>
            </c:numRef>
          </c:xVal>
          <c:yVal>
            <c:numRef>
              <c:f>導入計画!$AQ$516</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BE9A-4E38-AADF-C87A89B71FC0}"/>
            </c:ext>
          </c:extLst>
        </c:ser>
        <c:dLbls>
          <c:showLegendKey val="0"/>
          <c:showVal val="0"/>
          <c:showCatName val="0"/>
          <c:showSerName val="0"/>
          <c:showPercent val="0"/>
          <c:showBubbleSize val="0"/>
        </c:dLbls>
        <c:axId val="122817536"/>
        <c:axId val="122840192"/>
      </c:scatterChart>
      <c:valAx>
        <c:axId val="122817536"/>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122840192"/>
        <c:crosses val="autoZero"/>
        <c:crossBetween val="midCat"/>
        <c:majorUnit val="10"/>
      </c:valAx>
      <c:valAx>
        <c:axId val="122840192"/>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122817536"/>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導入計画!$AO$591</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導入計画!$AP$591:$AQ$591</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9C96-40E8-94F4-A76CD2FD0E31}"/>
            </c:ext>
          </c:extLst>
        </c:ser>
        <c:ser>
          <c:idx val="6"/>
          <c:order val="1"/>
          <c:tx>
            <c:strRef>
              <c:f>導入計画!$AO$592</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導入計画!$AP$592:$AQ$592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9C96-40E8-94F4-A76CD2FD0E31}"/>
            </c:ext>
          </c:extLst>
        </c:ser>
        <c:ser>
          <c:idx val="4"/>
          <c:order val="2"/>
          <c:tx>
            <c:strRef>
              <c:f>導入計画!$AO$590</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導入計画!$AP$590:$AQ$590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9C96-40E8-94F4-A76CD2FD0E31}"/>
            </c:ext>
          </c:extLst>
        </c:ser>
        <c:ser>
          <c:idx val="3"/>
          <c:order val="3"/>
          <c:tx>
            <c:strRef>
              <c:f>導入計画!$AO$589</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導入計画!$AP$589:$AQ$589</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9C96-40E8-94F4-A76CD2FD0E31}"/>
            </c:ext>
          </c:extLst>
        </c:ser>
        <c:ser>
          <c:idx val="2"/>
          <c:order val="4"/>
          <c:tx>
            <c:strRef>
              <c:f>導入計画!$AO$588</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導入計画!$AP$588:$AQ$588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9C96-40E8-94F4-A76CD2FD0E31}"/>
            </c:ext>
          </c:extLst>
        </c:ser>
        <c:ser>
          <c:idx val="1"/>
          <c:order val="5"/>
          <c:tx>
            <c:strRef>
              <c:f>導入計画!$AO$587</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導入計画!$AP$587:$AQ$587</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9C96-40E8-94F4-A76CD2FD0E31}"/>
            </c:ext>
          </c:extLst>
        </c:ser>
        <c:ser>
          <c:idx val="0"/>
          <c:order val="6"/>
          <c:tx>
            <c:strRef>
              <c:f>導入計画!$AO$586</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導入計画!$AP$586:$AQ$586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9C96-40E8-94F4-A76CD2FD0E31}"/>
            </c:ext>
          </c:extLst>
        </c:ser>
        <c:dLbls>
          <c:showLegendKey val="0"/>
          <c:showVal val="1"/>
          <c:showCatName val="0"/>
          <c:showSerName val="0"/>
          <c:showPercent val="0"/>
          <c:showBubbleSize val="0"/>
        </c:dLbls>
        <c:gapWidth val="49"/>
        <c:overlap val="100"/>
        <c:axId val="122923648"/>
        <c:axId val="122937728"/>
      </c:barChart>
      <c:catAx>
        <c:axId val="122923648"/>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22937728"/>
        <c:crosses val="autoZero"/>
        <c:auto val="1"/>
        <c:lblAlgn val="ctr"/>
        <c:lblOffset val="100"/>
        <c:noMultiLvlLbl val="0"/>
      </c:catAx>
      <c:valAx>
        <c:axId val="122937728"/>
        <c:scaling>
          <c:orientation val="minMax"/>
        </c:scaling>
        <c:delete val="1"/>
        <c:axPos val="l"/>
        <c:numFmt formatCode="#,###;\-#,###;" sourceLinked="1"/>
        <c:majorTickMark val="out"/>
        <c:minorTickMark val="none"/>
        <c:tickLblPos val="nextTo"/>
        <c:crossAx val="122923648"/>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7FDB-4C1B-8E30-4A5008F352CB}"/>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7FDB-4C1B-8E30-4A5008F352CB}"/>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7FDB-4C1B-8E30-4A5008F352CB}"/>
              </c:ext>
            </c:extLst>
          </c:dPt>
          <c:dPt>
            <c:idx val="1"/>
            <c:marker>
              <c:symbol val="none"/>
            </c:marker>
            <c:bubble3D val="0"/>
            <c:extLst xmlns:c16r2="http://schemas.microsoft.com/office/drawing/2015/06/chart">
              <c:ext xmlns:c16="http://schemas.microsoft.com/office/drawing/2014/chart" uri="{C3380CC4-5D6E-409C-BE32-E72D297353CC}">
                <c16:uniqueId val="{00000003-7FDB-4C1B-8E30-4A5008F352CB}"/>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7FDB-4C1B-8E30-4A5008F352CB}"/>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7FDB-4C1B-8E30-4A5008F352CB}"/>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7FDB-4C1B-8E30-4A5008F352CB}"/>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導入計画!$AP$578</c:f>
              <c:numCache>
                <c:formatCode>0.0</c:formatCode>
                <c:ptCount val="1"/>
                <c:pt idx="0">
                  <c:v>0</c:v>
                </c:pt>
              </c:numCache>
            </c:numRef>
          </c:xVal>
          <c:yVal>
            <c:numRef>
              <c:f>導入計画!$AQ$578</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7FDB-4C1B-8E30-4A5008F352CB}"/>
            </c:ext>
          </c:extLst>
        </c:ser>
        <c:dLbls>
          <c:showLegendKey val="0"/>
          <c:showVal val="0"/>
          <c:showCatName val="0"/>
          <c:showSerName val="0"/>
          <c:showPercent val="0"/>
          <c:showBubbleSize val="0"/>
        </c:dLbls>
        <c:axId val="122995456"/>
        <c:axId val="122997376"/>
      </c:scatterChart>
      <c:valAx>
        <c:axId val="122995456"/>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122997376"/>
        <c:crosses val="autoZero"/>
        <c:crossBetween val="midCat"/>
        <c:majorUnit val="10"/>
      </c:valAx>
      <c:valAx>
        <c:axId val="122997376"/>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122995456"/>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導入計画!$AO$653</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導入計画!$AP$653:$AQ$653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AAD6-4EE3-9804-77F3891432EB}"/>
            </c:ext>
          </c:extLst>
        </c:ser>
        <c:ser>
          <c:idx val="6"/>
          <c:order val="1"/>
          <c:tx>
            <c:strRef>
              <c:f>導入計画!$AO$654</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導入計画!$AP$654:$AQ$654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AAD6-4EE3-9804-77F3891432EB}"/>
            </c:ext>
          </c:extLst>
        </c:ser>
        <c:ser>
          <c:idx val="4"/>
          <c:order val="2"/>
          <c:tx>
            <c:strRef>
              <c:f>導入計画!$AO$652</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導入計画!$AP$652:$AQ$652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AAD6-4EE3-9804-77F3891432EB}"/>
            </c:ext>
          </c:extLst>
        </c:ser>
        <c:ser>
          <c:idx val="3"/>
          <c:order val="3"/>
          <c:tx>
            <c:strRef>
              <c:f>導入計画!$AO$651</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導入計画!$AP$651:$AQ$651</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AAD6-4EE3-9804-77F3891432EB}"/>
            </c:ext>
          </c:extLst>
        </c:ser>
        <c:ser>
          <c:idx val="2"/>
          <c:order val="4"/>
          <c:tx>
            <c:strRef>
              <c:f>導入計画!$AO$650</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導入計画!$AP$650:$AQ$650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AAD6-4EE3-9804-77F3891432EB}"/>
            </c:ext>
          </c:extLst>
        </c:ser>
        <c:ser>
          <c:idx val="1"/>
          <c:order val="5"/>
          <c:tx>
            <c:strRef>
              <c:f>導入計画!$AO$649</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導入計画!$AP$649:$AQ$649</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AAD6-4EE3-9804-77F3891432EB}"/>
            </c:ext>
          </c:extLst>
        </c:ser>
        <c:ser>
          <c:idx val="0"/>
          <c:order val="6"/>
          <c:tx>
            <c:strRef>
              <c:f>導入計画!$AO$648</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導入計画!$AP$648:$AQ$648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AAD6-4EE3-9804-77F3891432EB}"/>
            </c:ext>
          </c:extLst>
        </c:ser>
        <c:dLbls>
          <c:showLegendKey val="0"/>
          <c:showVal val="1"/>
          <c:showCatName val="0"/>
          <c:showSerName val="0"/>
          <c:showPercent val="0"/>
          <c:showBubbleSize val="0"/>
        </c:dLbls>
        <c:gapWidth val="49"/>
        <c:overlap val="100"/>
        <c:axId val="123384192"/>
        <c:axId val="123385728"/>
      </c:barChart>
      <c:catAx>
        <c:axId val="123384192"/>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23385728"/>
        <c:crosses val="autoZero"/>
        <c:auto val="1"/>
        <c:lblAlgn val="ctr"/>
        <c:lblOffset val="100"/>
        <c:noMultiLvlLbl val="0"/>
      </c:catAx>
      <c:valAx>
        <c:axId val="123385728"/>
        <c:scaling>
          <c:orientation val="minMax"/>
        </c:scaling>
        <c:delete val="1"/>
        <c:axPos val="l"/>
        <c:numFmt formatCode="#,###;\-#,###;" sourceLinked="1"/>
        <c:majorTickMark val="out"/>
        <c:minorTickMark val="none"/>
        <c:tickLblPos val="nextTo"/>
        <c:crossAx val="123384192"/>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0BAA-43B8-A572-C096E3BDEC50}"/>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0BAA-43B8-A572-C096E3BDEC50}"/>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0BAA-43B8-A572-C096E3BDEC50}"/>
              </c:ext>
            </c:extLst>
          </c:dPt>
          <c:dPt>
            <c:idx val="1"/>
            <c:marker>
              <c:symbol val="none"/>
            </c:marker>
            <c:bubble3D val="0"/>
            <c:extLst xmlns:c16r2="http://schemas.microsoft.com/office/drawing/2015/06/chart">
              <c:ext xmlns:c16="http://schemas.microsoft.com/office/drawing/2014/chart" uri="{C3380CC4-5D6E-409C-BE32-E72D297353CC}">
                <c16:uniqueId val="{00000003-0BAA-43B8-A572-C096E3BDEC50}"/>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0BAA-43B8-A572-C096E3BDEC50}"/>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0BAA-43B8-A572-C096E3BDEC50}"/>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0BAA-43B8-A572-C096E3BDEC50}"/>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導入計画!$AP$640</c:f>
              <c:numCache>
                <c:formatCode>0.0</c:formatCode>
                <c:ptCount val="1"/>
                <c:pt idx="0">
                  <c:v>0</c:v>
                </c:pt>
              </c:numCache>
            </c:numRef>
          </c:xVal>
          <c:yVal>
            <c:numRef>
              <c:f>導入計画!$AQ$640</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0BAA-43B8-A572-C096E3BDEC50}"/>
            </c:ext>
          </c:extLst>
        </c:ser>
        <c:dLbls>
          <c:showLegendKey val="0"/>
          <c:showVal val="0"/>
          <c:showCatName val="0"/>
          <c:showSerName val="0"/>
          <c:showPercent val="0"/>
          <c:showBubbleSize val="0"/>
        </c:dLbls>
        <c:axId val="123046528"/>
        <c:axId val="123052800"/>
      </c:scatterChart>
      <c:valAx>
        <c:axId val="123046528"/>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123052800"/>
        <c:crosses val="autoZero"/>
        <c:crossBetween val="midCat"/>
        <c:majorUnit val="10"/>
      </c:valAx>
      <c:valAx>
        <c:axId val="123052800"/>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123046528"/>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導入実績!$AO$219</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導入実績!$AP$219:$AQ$219</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2382-437B-A68B-5CE2B054EB18}"/>
            </c:ext>
          </c:extLst>
        </c:ser>
        <c:ser>
          <c:idx val="6"/>
          <c:order val="1"/>
          <c:tx>
            <c:strRef>
              <c:f>導入実績!$AO$220</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導入実績!$AP$220:$AQ$220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2382-437B-A68B-5CE2B054EB18}"/>
            </c:ext>
          </c:extLst>
        </c:ser>
        <c:ser>
          <c:idx val="4"/>
          <c:order val="2"/>
          <c:tx>
            <c:strRef>
              <c:f>導入実績!$AO$218</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導入実績!$AP$27:$AQ$27</c:f>
              <c:strCache>
                <c:ptCount val="2"/>
                <c:pt idx="0">
                  <c:v>基準値</c:v>
                </c:pt>
                <c:pt idx="1">
                  <c:v>設計値</c:v>
                </c:pt>
              </c:strCache>
            </c:strRef>
          </c:cat>
          <c:val>
            <c:numRef>
              <c:f>導入実績!$AP$218:$AQ$218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2382-437B-A68B-5CE2B054EB18}"/>
            </c:ext>
          </c:extLst>
        </c:ser>
        <c:ser>
          <c:idx val="3"/>
          <c:order val="3"/>
          <c:tx>
            <c:strRef>
              <c:f>導入実績!$AO$217</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導入実績!$AP$27:$AQ$27</c:f>
              <c:strCache>
                <c:ptCount val="2"/>
                <c:pt idx="0">
                  <c:v>基準値</c:v>
                </c:pt>
                <c:pt idx="1">
                  <c:v>設計値</c:v>
                </c:pt>
              </c:strCache>
            </c:strRef>
          </c:cat>
          <c:val>
            <c:numRef>
              <c:f>導入実績!$AP$217:$AQ$217</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2382-437B-A68B-5CE2B054EB18}"/>
            </c:ext>
          </c:extLst>
        </c:ser>
        <c:ser>
          <c:idx val="2"/>
          <c:order val="4"/>
          <c:tx>
            <c:strRef>
              <c:f>導入実績!$AO$216</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導入実績!$AP$27:$AQ$27</c:f>
              <c:strCache>
                <c:ptCount val="2"/>
                <c:pt idx="0">
                  <c:v>基準値</c:v>
                </c:pt>
                <c:pt idx="1">
                  <c:v>設計値</c:v>
                </c:pt>
              </c:strCache>
            </c:strRef>
          </c:cat>
          <c:val>
            <c:numRef>
              <c:f>導入実績!$AP$216:$AQ$216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2382-437B-A68B-5CE2B054EB18}"/>
            </c:ext>
          </c:extLst>
        </c:ser>
        <c:ser>
          <c:idx val="1"/>
          <c:order val="5"/>
          <c:tx>
            <c:strRef>
              <c:f>導入実績!$AO$215</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導入実績!$AP$27:$AQ$27</c:f>
              <c:strCache>
                <c:ptCount val="2"/>
                <c:pt idx="0">
                  <c:v>基準値</c:v>
                </c:pt>
                <c:pt idx="1">
                  <c:v>設計値</c:v>
                </c:pt>
              </c:strCache>
            </c:strRef>
          </c:cat>
          <c:val>
            <c:numRef>
              <c:f>導入実績!$AP$215:$AQ$215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2382-437B-A68B-5CE2B054EB18}"/>
            </c:ext>
          </c:extLst>
        </c:ser>
        <c:ser>
          <c:idx val="0"/>
          <c:order val="6"/>
          <c:tx>
            <c:strRef>
              <c:f>導入実績!$AO$214</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導入実績!$AP$27:$AQ$27</c:f>
              <c:strCache>
                <c:ptCount val="2"/>
                <c:pt idx="0">
                  <c:v>基準値</c:v>
                </c:pt>
                <c:pt idx="1">
                  <c:v>設計値</c:v>
                </c:pt>
              </c:strCache>
            </c:strRef>
          </c:cat>
          <c:val>
            <c:numRef>
              <c:f>導入実績!$AP$214:$AQ$214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2382-437B-A68B-5CE2B054EB18}"/>
            </c:ext>
          </c:extLst>
        </c:ser>
        <c:dLbls>
          <c:showLegendKey val="0"/>
          <c:showVal val="1"/>
          <c:showCatName val="0"/>
          <c:showSerName val="0"/>
          <c:showPercent val="0"/>
          <c:showBubbleSize val="0"/>
        </c:dLbls>
        <c:gapWidth val="49"/>
        <c:overlap val="100"/>
        <c:axId val="78328960"/>
        <c:axId val="78330496"/>
      </c:barChart>
      <c:catAx>
        <c:axId val="78328960"/>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78330496"/>
        <c:crosses val="autoZero"/>
        <c:auto val="1"/>
        <c:lblAlgn val="ctr"/>
        <c:lblOffset val="100"/>
        <c:noMultiLvlLbl val="0"/>
      </c:catAx>
      <c:valAx>
        <c:axId val="78330496"/>
        <c:scaling>
          <c:orientation val="minMax"/>
        </c:scaling>
        <c:delete val="1"/>
        <c:axPos val="l"/>
        <c:numFmt formatCode="#,###;\-#,###;" sourceLinked="1"/>
        <c:majorTickMark val="out"/>
        <c:minorTickMark val="none"/>
        <c:tickLblPos val="nextTo"/>
        <c:crossAx val="78328960"/>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導入計画!$AO$715</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導入計画!$AP$715:$AQ$715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FFCA-4578-A5E5-91423DBB65B3}"/>
            </c:ext>
          </c:extLst>
        </c:ser>
        <c:ser>
          <c:idx val="6"/>
          <c:order val="1"/>
          <c:tx>
            <c:strRef>
              <c:f>導入計画!$AO$716</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導入計画!$AP$716:$AQ$716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FFCA-4578-A5E5-91423DBB65B3}"/>
            </c:ext>
          </c:extLst>
        </c:ser>
        <c:ser>
          <c:idx val="4"/>
          <c:order val="2"/>
          <c:tx>
            <c:strRef>
              <c:f>導入計画!$AO$714</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導入計画!$AP$714:$AQ$714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FFCA-4578-A5E5-91423DBB65B3}"/>
            </c:ext>
          </c:extLst>
        </c:ser>
        <c:ser>
          <c:idx val="3"/>
          <c:order val="3"/>
          <c:tx>
            <c:strRef>
              <c:f>導入計画!$AO$713</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導入計画!$AP$713:$AQ$713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FFCA-4578-A5E5-91423DBB65B3}"/>
            </c:ext>
          </c:extLst>
        </c:ser>
        <c:ser>
          <c:idx val="2"/>
          <c:order val="4"/>
          <c:tx>
            <c:strRef>
              <c:f>導入計画!$AO$712</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導入計画!$AP$712:$AQ$712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FFCA-4578-A5E5-91423DBB65B3}"/>
            </c:ext>
          </c:extLst>
        </c:ser>
        <c:ser>
          <c:idx val="1"/>
          <c:order val="5"/>
          <c:tx>
            <c:strRef>
              <c:f>導入計画!$AO$711</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導入計画!$AP$711:$AQ$711</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FFCA-4578-A5E5-91423DBB65B3}"/>
            </c:ext>
          </c:extLst>
        </c:ser>
        <c:ser>
          <c:idx val="0"/>
          <c:order val="6"/>
          <c:tx>
            <c:strRef>
              <c:f>導入計画!$AO$710</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導入計画!$AP$710:$AQ$710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FFCA-4578-A5E5-91423DBB65B3}"/>
            </c:ext>
          </c:extLst>
        </c:ser>
        <c:dLbls>
          <c:showLegendKey val="0"/>
          <c:showVal val="1"/>
          <c:showCatName val="0"/>
          <c:showSerName val="0"/>
          <c:showPercent val="0"/>
          <c:showBubbleSize val="0"/>
        </c:dLbls>
        <c:gapWidth val="49"/>
        <c:overlap val="100"/>
        <c:axId val="123218176"/>
        <c:axId val="123232256"/>
      </c:barChart>
      <c:catAx>
        <c:axId val="123218176"/>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23232256"/>
        <c:crosses val="autoZero"/>
        <c:auto val="1"/>
        <c:lblAlgn val="ctr"/>
        <c:lblOffset val="100"/>
        <c:noMultiLvlLbl val="0"/>
      </c:catAx>
      <c:valAx>
        <c:axId val="123232256"/>
        <c:scaling>
          <c:orientation val="minMax"/>
        </c:scaling>
        <c:delete val="1"/>
        <c:axPos val="l"/>
        <c:numFmt formatCode="#,###;\-#,###;" sourceLinked="1"/>
        <c:majorTickMark val="out"/>
        <c:minorTickMark val="none"/>
        <c:tickLblPos val="nextTo"/>
        <c:crossAx val="123218176"/>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D31A-4AAB-B2BE-26722FBF32E7}"/>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D31A-4AAB-B2BE-26722FBF32E7}"/>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D31A-4AAB-B2BE-26722FBF32E7}"/>
              </c:ext>
            </c:extLst>
          </c:dPt>
          <c:dPt>
            <c:idx val="1"/>
            <c:marker>
              <c:symbol val="none"/>
            </c:marker>
            <c:bubble3D val="0"/>
            <c:extLst xmlns:c16r2="http://schemas.microsoft.com/office/drawing/2015/06/chart">
              <c:ext xmlns:c16="http://schemas.microsoft.com/office/drawing/2014/chart" uri="{C3380CC4-5D6E-409C-BE32-E72D297353CC}">
                <c16:uniqueId val="{00000003-D31A-4AAB-B2BE-26722FBF32E7}"/>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D31A-4AAB-B2BE-26722FBF32E7}"/>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D31A-4AAB-B2BE-26722FBF32E7}"/>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D31A-4AAB-B2BE-26722FBF32E7}"/>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導入計画!$AP$702</c:f>
              <c:numCache>
                <c:formatCode>0.0</c:formatCode>
                <c:ptCount val="1"/>
                <c:pt idx="0">
                  <c:v>0</c:v>
                </c:pt>
              </c:numCache>
            </c:numRef>
          </c:xVal>
          <c:yVal>
            <c:numRef>
              <c:f>導入計画!$AQ$702</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D31A-4AAB-B2BE-26722FBF32E7}"/>
            </c:ext>
          </c:extLst>
        </c:ser>
        <c:dLbls>
          <c:showLegendKey val="0"/>
          <c:showVal val="0"/>
          <c:showCatName val="0"/>
          <c:showSerName val="0"/>
          <c:showPercent val="0"/>
          <c:showBubbleSize val="0"/>
        </c:dLbls>
        <c:axId val="123265408"/>
        <c:axId val="123267328"/>
      </c:scatterChart>
      <c:valAx>
        <c:axId val="123265408"/>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123267328"/>
        <c:crosses val="autoZero"/>
        <c:crossBetween val="midCat"/>
        <c:majorUnit val="10"/>
      </c:valAx>
      <c:valAx>
        <c:axId val="123267328"/>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123265408"/>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導入計画!$AO$777</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導入計画!$AP$777:$AQ$777</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91F0-4E19-A655-F4DA3428873E}"/>
            </c:ext>
          </c:extLst>
        </c:ser>
        <c:ser>
          <c:idx val="6"/>
          <c:order val="1"/>
          <c:tx>
            <c:strRef>
              <c:f>導入計画!$AO$778</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導入計画!$AP$778:$AQ$778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91F0-4E19-A655-F4DA3428873E}"/>
            </c:ext>
          </c:extLst>
        </c:ser>
        <c:ser>
          <c:idx val="4"/>
          <c:order val="2"/>
          <c:tx>
            <c:strRef>
              <c:f>導入計画!$AO$776</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導入計画!$AP$776:$AQ$776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91F0-4E19-A655-F4DA3428873E}"/>
            </c:ext>
          </c:extLst>
        </c:ser>
        <c:ser>
          <c:idx val="3"/>
          <c:order val="3"/>
          <c:tx>
            <c:strRef>
              <c:f>導入計画!$AO$775</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導入計画!$AP$775:$AQ$775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91F0-4E19-A655-F4DA3428873E}"/>
            </c:ext>
          </c:extLst>
        </c:ser>
        <c:ser>
          <c:idx val="2"/>
          <c:order val="4"/>
          <c:tx>
            <c:strRef>
              <c:f>導入計画!$AO$774</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導入計画!$AP$774:$AQ$774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91F0-4E19-A655-F4DA3428873E}"/>
            </c:ext>
          </c:extLst>
        </c:ser>
        <c:ser>
          <c:idx val="1"/>
          <c:order val="5"/>
          <c:tx>
            <c:strRef>
              <c:f>導入計画!$AO$773</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導入計画!$AP$773:$AQ$773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91F0-4E19-A655-F4DA3428873E}"/>
            </c:ext>
          </c:extLst>
        </c:ser>
        <c:ser>
          <c:idx val="0"/>
          <c:order val="6"/>
          <c:tx>
            <c:strRef>
              <c:f>導入計画!$AO$772</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導入計画!$AP$772:$AQ$772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91F0-4E19-A655-F4DA3428873E}"/>
            </c:ext>
          </c:extLst>
        </c:ser>
        <c:dLbls>
          <c:showLegendKey val="0"/>
          <c:showVal val="1"/>
          <c:showCatName val="0"/>
          <c:showSerName val="0"/>
          <c:showPercent val="0"/>
          <c:showBubbleSize val="0"/>
        </c:dLbls>
        <c:gapWidth val="49"/>
        <c:overlap val="100"/>
        <c:axId val="125624704"/>
        <c:axId val="125626240"/>
      </c:barChart>
      <c:catAx>
        <c:axId val="125624704"/>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25626240"/>
        <c:crosses val="autoZero"/>
        <c:auto val="1"/>
        <c:lblAlgn val="ctr"/>
        <c:lblOffset val="100"/>
        <c:noMultiLvlLbl val="0"/>
      </c:catAx>
      <c:valAx>
        <c:axId val="125626240"/>
        <c:scaling>
          <c:orientation val="minMax"/>
        </c:scaling>
        <c:delete val="1"/>
        <c:axPos val="l"/>
        <c:numFmt formatCode="#,###;\-#,###;" sourceLinked="1"/>
        <c:majorTickMark val="out"/>
        <c:minorTickMark val="none"/>
        <c:tickLblPos val="nextTo"/>
        <c:crossAx val="125624704"/>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DDC4-4E1F-BCCE-22395CDA6C96}"/>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DDC4-4E1F-BCCE-22395CDA6C96}"/>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DDC4-4E1F-BCCE-22395CDA6C96}"/>
              </c:ext>
            </c:extLst>
          </c:dPt>
          <c:dPt>
            <c:idx val="1"/>
            <c:marker>
              <c:symbol val="none"/>
            </c:marker>
            <c:bubble3D val="0"/>
            <c:extLst xmlns:c16r2="http://schemas.microsoft.com/office/drawing/2015/06/chart">
              <c:ext xmlns:c16="http://schemas.microsoft.com/office/drawing/2014/chart" uri="{C3380CC4-5D6E-409C-BE32-E72D297353CC}">
                <c16:uniqueId val="{00000003-DDC4-4E1F-BCCE-22395CDA6C96}"/>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DDC4-4E1F-BCCE-22395CDA6C96}"/>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DDC4-4E1F-BCCE-22395CDA6C96}"/>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DDC4-4E1F-BCCE-22395CDA6C96}"/>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導入計画!$AP$764</c:f>
              <c:numCache>
                <c:formatCode>0.0</c:formatCode>
                <c:ptCount val="1"/>
                <c:pt idx="0">
                  <c:v>0</c:v>
                </c:pt>
              </c:numCache>
            </c:numRef>
          </c:xVal>
          <c:yVal>
            <c:numRef>
              <c:f>導入計画!$AQ$764</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DDC4-4E1F-BCCE-22395CDA6C96}"/>
            </c:ext>
          </c:extLst>
        </c:ser>
        <c:dLbls>
          <c:showLegendKey val="0"/>
          <c:showVal val="0"/>
          <c:showCatName val="0"/>
          <c:showSerName val="0"/>
          <c:showPercent val="0"/>
          <c:showBubbleSize val="0"/>
        </c:dLbls>
        <c:axId val="125679488"/>
        <c:axId val="125693952"/>
      </c:scatterChart>
      <c:valAx>
        <c:axId val="125679488"/>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125693952"/>
        <c:crosses val="autoZero"/>
        <c:crossBetween val="midCat"/>
        <c:majorUnit val="10"/>
      </c:valAx>
      <c:valAx>
        <c:axId val="125693952"/>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125679488"/>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導入計画!$AO$839</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導入計画!$AP$839:$AQ$839</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C05B-404D-B4BA-CA1CF9EF0166}"/>
            </c:ext>
          </c:extLst>
        </c:ser>
        <c:ser>
          <c:idx val="6"/>
          <c:order val="1"/>
          <c:tx>
            <c:strRef>
              <c:f>導入計画!$AO$840</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導入計画!$AP$840:$AQ$840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C05B-404D-B4BA-CA1CF9EF0166}"/>
            </c:ext>
          </c:extLst>
        </c:ser>
        <c:ser>
          <c:idx val="4"/>
          <c:order val="2"/>
          <c:tx>
            <c:strRef>
              <c:f>導入計画!$AO$838</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導入計画!$AP$838:$AQ$838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C05B-404D-B4BA-CA1CF9EF0166}"/>
            </c:ext>
          </c:extLst>
        </c:ser>
        <c:ser>
          <c:idx val="3"/>
          <c:order val="3"/>
          <c:tx>
            <c:strRef>
              <c:f>導入計画!$AO$837</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導入計画!$AP$837:$AQ$837</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C05B-404D-B4BA-CA1CF9EF0166}"/>
            </c:ext>
          </c:extLst>
        </c:ser>
        <c:ser>
          <c:idx val="2"/>
          <c:order val="4"/>
          <c:tx>
            <c:strRef>
              <c:f>導入計画!$AO$836</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導入計画!$AP$836:$AQ$836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C05B-404D-B4BA-CA1CF9EF0166}"/>
            </c:ext>
          </c:extLst>
        </c:ser>
        <c:ser>
          <c:idx val="1"/>
          <c:order val="5"/>
          <c:tx>
            <c:strRef>
              <c:f>導入計画!$AO$835</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導入計画!$AP$835:$AQ$835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C05B-404D-B4BA-CA1CF9EF0166}"/>
            </c:ext>
          </c:extLst>
        </c:ser>
        <c:ser>
          <c:idx val="0"/>
          <c:order val="6"/>
          <c:tx>
            <c:strRef>
              <c:f>導入計画!$AO$834</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導入計画!$AP$461:$AQ$461</c:f>
              <c:strCache>
                <c:ptCount val="2"/>
                <c:pt idx="0">
                  <c:v>基準値</c:v>
                </c:pt>
                <c:pt idx="1">
                  <c:v>設計値</c:v>
                </c:pt>
              </c:strCache>
            </c:strRef>
          </c:cat>
          <c:val>
            <c:numRef>
              <c:f>導入計画!$AP$834:$AQ$834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C05B-404D-B4BA-CA1CF9EF0166}"/>
            </c:ext>
          </c:extLst>
        </c:ser>
        <c:dLbls>
          <c:showLegendKey val="0"/>
          <c:showVal val="1"/>
          <c:showCatName val="0"/>
          <c:showSerName val="0"/>
          <c:showPercent val="0"/>
          <c:showBubbleSize val="0"/>
        </c:dLbls>
        <c:gapWidth val="49"/>
        <c:overlap val="100"/>
        <c:axId val="77686272"/>
        <c:axId val="77687808"/>
      </c:barChart>
      <c:catAx>
        <c:axId val="77686272"/>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77687808"/>
        <c:crosses val="autoZero"/>
        <c:auto val="1"/>
        <c:lblAlgn val="ctr"/>
        <c:lblOffset val="100"/>
        <c:noMultiLvlLbl val="0"/>
      </c:catAx>
      <c:valAx>
        <c:axId val="77687808"/>
        <c:scaling>
          <c:orientation val="minMax"/>
        </c:scaling>
        <c:delete val="1"/>
        <c:axPos val="l"/>
        <c:numFmt formatCode="#,###;\-#,###;" sourceLinked="1"/>
        <c:majorTickMark val="out"/>
        <c:minorTickMark val="none"/>
        <c:tickLblPos val="nextTo"/>
        <c:crossAx val="77686272"/>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84B2-44A9-8356-086B48BF25E6}"/>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84B2-44A9-8356-086B48BF25E6}"/>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84B2-44A9-8356-086B48BF25E6}"/>
              </c:ext>
            </c:extLst>
          </c:dPt>
          <c:dPt>
            <c:idx val="1"/>
            <c:marker>
              <c:symbol val="none"/>
            </c:marker>
            <c:bubble3D val="0"/>
            <c:extLst xmlns:c16r2="http://schemas.microsoft.com/office/drawing/2015/06/chart">
              <c:ext xmlns:c16="http://schemas.microsoft.com/office/drawing/2014/chart" uri="{C3380CC4-5D6E-409C-BE32-E72D297353CC}">
                <c16:uniqueId val="{00000003-84B2-44A9-8356-086B48BF25E6}"/>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84B2-44A9-8356-086B48BF25E6}"/>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84B2-44A9-8356-086B48BF25E6}"/>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84B2-44A9-8356-086B48BF25E6}"/>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導入計画!$AP$826</c:f>
              <c:numCache>
                <c:formatCode>0.0</c:formatCode>
                <c:ptCount val="1"/>
                <c:pt idx="0">
                  <c:v>0</c:v>
                </c:pt>
              </c:numCache>
            </c:numRef>
          </c:xVal>
          <c:yVal>
            <c:numRef>
              <c:f>導入計画!$AQ$826</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84B2-44A9-8356-086B48BF25E6}"/>
            </c:ext>
          </c:extLst>
        </c:ser>
        <c:dLbls>
          <c:showLegendKey val="0"/>
          <c:showVal val="0"/>
          <c:showCatName val="0"/>
          <c:showSerName val="0"/>
          <c:showPercent val="0"/>
          <c:showBubbleSize val="0"/>
        </c:dLbls>
        <c:axId val="125844096"/>
        <c:axId val="125854464"/>
      </c:scatterChart>
      <c:valAx>
        <c:axId val="125844096"/>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125854464"/>
        <c:crosses val="autoZero"/>
        <c:crossBetween val="midCat"/>
        <c:majorUnit val="10"/>
      </c:valAx>
      <c:valAx>
        <c:axId val="125854464"/>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125844096"/>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6"/>
          <c:order val="0"/>
          <c:tx>
            <c:strRef>
              <c:f>導入計画!$AO$901</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導入計画!$AP$833:$AQ$833</c:f>
              <c:strCache>
                <c:ptCount val="2"/>
                <c:pt idx="0">
                  <c:v>基準値</c:v>
                </c:pt>
                <c:pt idx="1">
                  <c:v>設計値</c:v>
                </c:pt>
              </c:strCache>
            </c:strRef>
          </c:cat>
          <c:val>
            <c:numRef>
              <c:f>導入計画!$AP$901:$AQ$901</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F552-4854-BA1F-B4DE55B6FF67}"/>
            </c:ext>
          </c:extLst>
        </c:ser>
        <c:ser>
          <c:idx val="5"/>
          <c:order val="1"/>
          <c:tx>
            <c:strRef>
              <c:f>導入計画!$AO$902</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導入計画!$AP$833:$AQ$833</c:f>
              <c:strCache>
                <c:ptCount val="2"/>
                <c:pt idx="0">
                  <c:v>基準値</c:v>
                </c:pt>
                <c:pt idx="1">
                  <c:v>設計値</c:v>
                </c:pt>
              </c:strCache>
            </c:strRef>
          </c:cat>
          <c:val>
            <c:numRef>
              <c:f>導入計画!$AP$902:$AQ$902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F552-4854-BA1F-B4DE55B6FF67}"/>
            </c:ext>
          </c:extLst>
        </c:ser>
        <c:ser>
          <c:idx val="4"/>
          <c:order val="2"/>
          <c:tx>
            <c:strRef>
              <c:f>導入計画!$AO$900</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導入計画!$AP$833:$AQ$833</c:f>
              <c:strCache>
                <c:ptCount val="2"/>
                <c:pt idx="0">
                  <c:v>基準値</c:v>
                </c:pt>
                <c:pt idx="1">
                  <c:v>設計値</c:v>
                </c:pt>
              </c:strCache>
            </c:strRef>
          </c:cat>
          <c:val>
            <c:numRef>
              <c:f>導入計画!$AP$900:$AQ$900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F552-4854-BA1F-B4DE55B6FF67}"/>
            </c:ext>
          </c:extLst>
        </c:ser>
        <c:ser>
          <c:idx val="3"/>
          <c:order val="3"/>
          <c:tx>
            <c:strRef>
              <c:f>導入計画!$AO$899</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導入計画!$AP$833:$AQ$833</c:f>
              <c:strCache>
                <c:ptCount val="2"/>
                <c:pt idx="0">
                  <c:v>基準値</c:v>
                </c:pt>
                <c:pt idx="1">
                  <c:v>設計値</c:v>
                </c:pt>
              </c:strCache>
            </c:strRef>
          </c:cat>
          <c:val>
            <c:numRef>
              <c:f>導入計画!$AP$899:$AQ$899</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F552-4854-BA1F-B4DE55B6FF67}"/>
            </c:ext>
          </c:extLst>
        </c:ser>
        <c:ser>
          <c:idx val="2"/>
          <c:order val="4"/>
          <c:tx>
            <c:strRef>
              <c:f>導入計画!$AO$898</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導入計画!$AP$833:$AQ$833</c:f>
              <c:strCache>
                <c:ptCount val="2"/>
                <c:pt idx="0">
                  <c:v>基準値</c:v>
                </c:pt>
                <c:pt idx="1">
                  <c:v>設計値</c:v>
                </c:pt>
              </c:strCache>
            </c:strRef>
          </c:cat>
          <c:val>
            <c:numRef>
              <c:f>導入計画!$AP$898:$AQ$898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F552-4854-BA1F-B4DE55B6FF67}"/>
            </c:ext>
          </c:extLst>
        </c:ser>
        <c:ser>
          <c:idx val="1"/>
          <c:order val="5"/>
          <c:tx>
            <c:strRef>
              <c:f>導入計画!$AO$897</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導入計画!$AP$833:$AQ$833</c:f>
              <c:strCache>
                <c:ptCount val="2"/>
                <c:pt idx="0">
                  <c:v>基準値</c:v>
                </c:pt>
                <c:pt idx="1">
                  <c:v>設計値</c:v>
                </c:pt>
              </c:strCache>
            </c:strRef>
          </c:cat>
          <c:val>
            <c:numRef>
              <c:f>導入計画!$AP$897:$AQ$897</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F552-4854-BA1F-B4DE55B6FF67}"/>
            </c:ext>
          </c:extLst>
        </c:ser>
        <c:ser>
          <c:idx val="0"/>
          <c:order val="6"/>
          <c:tx>
            <c:strRef>
              <c:f>導入計画!$AO$896</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導入計画!$AP$833:$AQ$833</c:f>
              <c:strCache>
                <c:ptCount val="2"/>
                <c:pt idx="0">
                  <c:v>基準値</c:v>
                </c:pt>
                <c:pt idx="1">
                  <c:v>設計値</c:v>
                </c:pt>
              </c:strCache>
            </c:strRef>
          </c:cat>
          <c:val>
            <c:numRef>
              <c:f>導入計画!$AP$896:$AQ$896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F552-4854-BA1F-B4DE55B6FF67}"/>
            </c:ext>
          </c:extLst>
        </c:ser>
        <c:dLbls>
          <c:showLegendKey val="0"/>
          <c:showVal val="1"/>
          <c:showCatName val="0"/>
          <c:showSerName val="0"/>
          <c:showPercent val="0"/>
          <c:showBubbleSize val="0"/>
        </c:dLbls>
        <c:gapWidth val="49"/>
        <c:overlap val="100"/>
        <c:axId val="34265344"/>
        <c:axId val="49795072"/>
      </c:barChart>
      <c:catAx>
        <c:axId val="34265344"/>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49795072"/>
        <c:crosses val="autoZero"/>
        <c:auto val="1"/>
        <c:lblAlgn val="ctr"/>
        <c:lblOffset val="100"/>
        <c:noMultiLvlLbl val="0"/>
      </c:catAx>
      <c:valAx>
        <c:axId val="49795072"/>
        <c:scaling>
          <c:orientation val="minMax"/>
        </c:scaling>
        <c:delete val="1"/>
        <c:axPos val="l"/>
        <c:numFmt formatCode="#,###;\-#,###;" sourceLinked="1"/>
        <c:majorTickMark val="out"/>
        <c:minorTickMark val="none"/>
        <c:tickLblPos val="nextTo"/>
        <c:crossAx val="34265344"/>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3E81-41BB-8A65-3FE788E26019}"/>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3E81-41BB-8A65-3FE788E26019}"/>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3E81-41BB-8A65-3FE788E26019}"/>
              </c:ext>
            </c:extLst>
          </c:dPt>
          <c:dPt>
            <c:idx val="1"/>
            <c:marker>
              <c:symbol val="none"/>
            </c:marker>
            <c:bubble3D val="0"/>
            <c:extLst xmlns:c16r2="http://schemas.microsoft.com/office/drawing/2015/06/chart">
              <c:ext xmlns:c16="http://schemas.microsoft.com/office/drawing/2014/chart" uri="{C3380CC4-5D6E-409C-BE32-E72D297353CC}">
                <c16:uniqueId val="{00000003-3E81-41BB-8A65-3FE788E26019}"/>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3E81-41BB-8A65-3FE788E26019}"/>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3E81-41BB-8A65-3FE788E26019}"/>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3E81-41BB-8A65-3FE788E26019}"/>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導入計画!$AP$888</c:f>
              <c:numCache>
                <c:formatCode>0.0</c:formatCode>
                <c:ptCount val="1"/>
                <c:pt idx="0">
                  <c:v>0</c:v>
                </c:pt>
              </c:numCache>
            </c:numRef>
          </c:xVal>
          <c:yVal>
            <c:numRef>
              <c:f>導入計画!$AQ$888</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3E81-41BB-8A65-3FE788E26019}"/>
            </c:ext>
          </c:extLst>
        </c:ser>
        <c:dLbls>
          <c:showLegendKey val="0"/>
          <c:showVal val="0"/>
          <c:showCatName val="0"/>
          <c:showSerName val="0"/>
          <c:showPercent val="0"/>
          <c:showBubbleSize val="0"/>
        </c:dLbls>
        <c:axId val="126189952"/>
        <c:axId val="126191872"/>
      </c:scatterChart>
      <c:valAx>
        <c:axId val="126189952"/>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126191872"/>
        <c:crosses val="autoZero"/>
        <c:crossBetween val="midCat"/>
        <c:majorUnit val="10"/>
      </c:valAx>
      <c:valAx>
        <c:axId val="126191872"/>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126189952"/>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A3AE-4B5F-BC0B-E6F453CD2F2D}"/>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A3AE-4B5F-BC0B-E6F453CD2F2D}"/>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A3AE-4B5F-BC0B-E6F453CD2F2D}"/>
              </c:ext>
            </c:extLst>
          </c:dPt>
          <c:dPt>
            <c:idx val="1"/>
            <c:marker>
              <c:symbol val="none"/>
            </c:marker>
            <c:bubble3D val="0"/>
            <c:extLst xmlns:c16r2="http://schemas.microsoft.com/office/drawing/2015/06/chart">
              <c:ext xmlns:c16="http://schemas.microsoft.com/office/drawing/2014/chart" uri="{C3380CC4-5D6E-409C-BE32-E72D297353CC}">
                <c16:uniqueId val="{00000003-A3AE-4B5F-BC0B-E6F453CD2F2D}"/>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A3AE-4B5F-BC0B-E6F453CD2F2D}"/>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A3AE-4B5F-BC0B-E6F453CD2F2D}"/>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A3AE-4B5F-BC0B-E6F453CD2F2D}"/>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導入計画!$AP$82</c:f>
              <c:numCache>
                <c:formatCode>0.0</c:formatCode>
                <c:ptCount val="1"/>
                <c:pt idx="0">
                  <c:v>0</c:v>
                </c:pt>
              </c:numCache>
            </c:numRef>
          </c:xVal>
          <c:yVal>
            <c:numRef>
              <c:f>導入計画!$AQ$82</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A3AE-4B5F-BC0B-E6F453CD2F2D}"/>
            </c:ext>
          </c:extLst>
        </c:ser>
        <c:dLbls>
          <c:showLegendKey val="0"/>
          <c:showVal val="0"/>
          <c:showCatName val="0"/>
          <c:showSerName val="0"/>
          <c:showPercent val="0"/>
          <c:showBubbleSize val="0"/>
        </c:dLbls>
        <c:axId val="125995264"/>
        <c:axId val="125997440"/>
      </c:scatterChart>
      <c:valAx>
        <c:axId val="125995264"/>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125997440"/>
        <c:crosses val="autoZero"/>
        <c:crossBetween val="midCat"/>
        <c:majorUnit val="10"/>
      </c:valAx>
      <c:valAx>
        <c:axId val="125997440"/>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125995264"/>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4B59-497F-AAFA-74761F255445}"/>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4B59-497F-AAFA-74761F255445}"/>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4B59-497F-AAFA-74761F255445}"/>
              </c:ext>
            </c:extLst>
          </c:dPt>
          <c:dPt>
            <c:idx val="1"/>
            <c:marker>
              <c:symbol val="none"/>
            </c:marker>
            <c:bubble3D val="0"/>
            <c:extLst xmlns:c16r2="http://schemas.microsoft.com/office/drawing/2015/06/chart">
              <c:ext xmlns:c16="http://schemas.microsoft.com/office/drawing/2014/chart" uri="{C3380CC4-5D6E-409C-BE32-E72D297353CC}">
                <c16:uniqueId val="{00000003-4B59-497F-AAFA-74761F255445}"/>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4B59-497F-AAFA-74761F255445}"/>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4B59-497F-AAFA-74761F255445}"/>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4B59-497F-AAFA-74761F255445}"/>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導入計画!$AP$144</c:f>
              <c:numCache>
                <c:formatCode>0.0</c:formatCode>
                <c:ptCount val="1"/>
                <c:pt idx="0">
                  <c:v>0</c:v>
                </c:pt>
              </c:numCache>
            </c:numRef>
          </c:xVal>
          <c:yVal>
            <c:numRef>
              <c:f>導入計画!$AQ$144</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4B59-497F-AAFA-74761F255445}"/>
            </c:ext>
          </c:extLst>
        </c:ser>
        <c:dLbls>
          <c:showLegendKey val="0"/>
          <c:showVal val="0"/>
          <c:showCatName val="0"/>
          <c:showSerName val="0"/>
          <c:showPercent val="0"/>
          <c:showBubbleSize val="0"/>
        </c:dLbls>
        <c:axId val="126030592"/>
        <c:axId val="126032512"/>
      </c:scatterChart>
      <c:valAx>
        <c:axId val="126030592"/>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126032512"/>
        <c:crosses val="autoZero"/>
        <c:crossBetween val="midCat"/>
        <c:majorUnit val="10"/>
      </c:valAx>
      <c:valAx>
        <c:axId val="126032512"/>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126030592"/>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導入実績!$AO$281</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導入実績!$AP$281:$AQ$281</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921D-4150-ABA9-016DC10451BF}"/>
            </c:ext>
          </c:extLst>
        </c:ser>
        <c:ser>
          <c:idx val="6"/>
          <c:order val="1"/>
          <c:tx>
            <c:strRef>
              <c:f>導入実績!$AO$282</c:f>
              <c:strCache>
                <c:ptCount val="1"/>
                <c:pt idx="0">
                  <c:v>創エネ</c:v>
                </c:pt>
              </c:strCache>
            </c:strRef>
          </c:tx>
          <c:spPr>
            <a:solidFill>
              <a:srgbClr val="A9CF51"/>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導入実績!$AP$282:$AQ$282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921D-4150-ABA9-016DC10451BF}"/>
            </c:ext>
          </c:extLst>
        </c:ser>
        <c:ser>
          <c:idx val="4"/>
          <c:order val="2"/>
          <c:tx>
            <c:strRef>
              <c:f>導入実績!$AO$280</c:f>
              <c:strCache>
                <c:ptCount val="1"/>
                <c:pt idx="0">
                  <c:v>昇降機</c:v>
                </c:pt>
              </c:strCache>
            </c:strRef>
          </c:tx>
          <c:spPr>
            <a:solidFill>
              <a:srgbClr val="C5ACA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導入実績!$AP$27:$AQ$27</c:f>
              <c:strCache>
                <c:ptCount val="2"/>
                <c:pt idx="0">
                  <c:v>基準値</c:v>
                </c:pt>
                <c:pt idx="1">
                  <c:v>設計値</c:v>
                </c:pt>
              </c:strCache>
            </c:strRef>
          </c:cat>
          <c:val>
            <c:numRef>
              <c:f>導入実績!$AP$280:$AQ$280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921D-4150-ABA9-016DC10451BF}"/>
            </c:ext>
          </c:extLst>
        </c:ser>
        <c:ser>
          <c:idx val="3"/>
          <c:order val="3"/>
          <c:tx>
            <c:strRef>
              <c:f>導入実績!$AO$279</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導入実績!$AP$27:$AQ$27</c:f>
              <c:strCache>
                <c:ptCount val="2"/>
                <c:pt idx="0">
                  <c:v>基準値</c:v>
                </c:pt>
                <c:pt idx="1">
                  <c:v>設計値</c:v>
                </c:pt>
              </c:strCache>
            </c:strRef>
          </c:cat>
          <c:val>
            <c:numRef>
              <c:f>導入実績!$AP$279:$AQ$279</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921D-4150-ABA9-016DC10451BF}"/>
            </c:ext>
          </c:extLst>
        </c:ser>
        <c:ser>
          <c:idx val="2"/>
          <c:order val="4"/>
          <c:tx>
            <c:strRef>
              <c:f>導入実績!$AO$278</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導入実績!$AP$27:$AQ$27</c:f>
              <c:strCache>
                <c:ptCount val="2"/>
                <c:pt idx="0">
                  <c:v>基準値</c:v>
                </c:pt>
                <c:pt idx="1">
                  <c:v>設計値</c:v>
                </c:pt>
              </c:strCache>
            </c:strRef>
          </c:cat>
          <c:val>
            <c:numRef>
              <c:f>導入実績!$AP$278:$AQ$278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921D-4150-ABA9-016DC10451BF}"/>
            </c:ext>
          </c:extLst>
        </c:ser>
        <c:ser>
          <c:idx val="1"/>
          <c:order val="5"/>
          <c:tx>
            <c:strRef>
              <c:f>導入実績!$AO$277</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導入実績!$AP$27:$AQ$27</c:f>
              <c:strCache>
                <c:ptCount val="2"/>
                <c:pt idx="0">
                  <c:v>基準値</c:v>
                </c:pt>
                <c:pt idx="1">
                  <c:v>設計値</c:v>
                </c:pt>
              </c:strCache>
            </c:strRef>
          </c:cat>
          <c:val>
            <c:numRef>
              <c:f>導入実績!$AP$277:$AQ$277</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921D-4150-ABA9-016DC10451BF}"/>
            </c:ext>
          </c:extLst>
        </c:ser>
        <c:ser>
          <c:idx val="0"/>
          <c:order val="6"/>
          <c:tx>
            <c:strRef>
              <c:f>導入実績!$AO$276</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導入実績!$AP$27:$AQ$27</c:f>
              <c:strCache>
                <c:ptCount val="2"/>
                <c:pt idx="0">
                  <c:v>基準値</c:v>
                </c:pt>
                <c:pt idx="1">
                  <c:v>設計値</c:v>
                </c:pt>
              </c:strCache>
            </c:strRef>
          </c:cat>
          <c:val>
            <c:numRef>
              <c:f>導入実績!$AP$276:$AQ$276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921D-4150-ABA9-016DC10451BF}"/>
            </c:ext>
          </c:extLst>
        </c:ser>
        <c:dLbls>
          <c:showLegendKey val="0"/>
          <c:showVal val="1"/>
          <c:showCatName val="0"/>
          <c:showSerName val="0"/>
          <c:showPercent val="0"/>
          <c:showBubbleSize val="0"/>
        </c:dLbls>
        <c:gapWidth val="49"/>
        <c:overlap val="100"/>
        <c:axId val="78574720"/>
        <c:axId val="78576256"/>
      </c:barChart>
      <c:catAx>
        <c:axId val="78574720"/>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78576256"/>
        <c:crosses val="autoZero"/>
        <c:auto val="1"/>
        <c:lblAlgn val="ctr"/>
        <c:lblOffset val="100"/>
        <c:noMultiLvlLbl val="0"/>
      </c:catAx>
      <c:valAx>
        <c:axId val="78576256"/>
        <c:scaling>
          <c:orientation val="minMax"/>
        </c:scaling>
        <c:delete val="1"/>
        <c:axPos val="l"/>
        <c:numFmt formatCode="#,###;\-#,###;" sourceLinked="1"/>
        <c:majorTickMark val="out"/>
        <c:minorTickMark val="none"/>
        <c:tickLblPos val="nextTo"/>
        <c:crossAx val="78574720"/>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EEBF-4A88-BCE7-4134788B3AF2}"/>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EEBF-4A88-BCE7-4134788B3AF2}"/>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EEBF-4A88-BCE7-4134788B3AF2}"/>
              </c:ext>
            </c:extLst>
          </c:dPt>
          <c:dPt>
            <c:idx val="1"/>
            <c:marker>
              <c:symbol val="none"/>
            </c:marker>
            <c:bubble3D val="0"/>
            <c:extLst xmlns:c16r2="http://schemas.microsoft.com/office/drawing/2015/06/chart">
              <c:ext xmlns:c16="http://schemas.microsoft.com/office/drawing/2014/chart" uri="{C3380CC4-5D6E-409C-BE32-E72D297353CC}">
                <c16:uniqueId val="{00000003-EEBF-4A88-BCE7-4134788B3AF2}"/>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EEBF-4A88-BCE7-4134788B3AF2}"/>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EEBF-4A88-BCE7-4134788B3AF2}"/>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EEBF-4A88-BCE7-4134788B3AF2}"/>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導入計画!$AP$206</c:f>
              <c:numCache>
                <c:formatCode>0.0</c:formatCode>
                <c:ptCount val="1"/>
                <c:pt idx="0">
                  <c:v>0</c:v>
                </c:pt>
              </c:numCache>
            </c:numRef>
          </c:xVal>
          <c:yVal>
            <c:numRef>
              <c:f>導入計画!$AQ$206</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EEBF-4A88-BCE7-4134788B3AF2}"/>
            </c:ext>
          </c:extLst>
        </c:ser>
        <c:dLbls>
          <c:showLegendKey val="0"/>
          <c:showVal val="0"/>
          <c:showCatName val="0"/>
          <c:showSerName val="0"/>
          <c:showPercent val="0"/>
          <c:showBubbleSize val="0"/>
        </c:dLbls>
        <c:axId val="126073856"/>
        <c:axId val="126080128"/>
      </c:scatterChart>
      <c:valAx>
        <c:axId val="126073856"/>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126080128"/>
        <c:crosses val="autoZero"/>
        <c:crossBetween val="midCat"/>
        <c:majorUnit val="10"/>
      </c:valAx>
      <c:valAx>
        <c:axId val="126080128"/>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126073856"/>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D5A1-4383-B963-C6C289DD8AF5}"/>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D5A1-4383-B963-C6C289DD8AF5}"/>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D5A1-4383-B963-C6C289DD8AF5}"/>
              </c:ext>
            </c:extLst>
          </c:dPt>
          <c:dPt>
            <c:idx val="1"/>
            <c:marker>
              <c:symbol val="none"/>
            </c:marker>
            <c:bubble3D val="0"/>
            <c:extLst xmlns:c16r2="http://schemas.microsoft.com/office/drawing/2015/06/chart">
              <c:ext xmlns:c16="http://schemas.microsoft.com/office/drawing/2014/chart" uri="{C3380CC4-5D6E-409C-BE32-E72D297353CC}">
                <c16:uniqueId val="{00000003-D5A1-4383-B963-C6C289DD8AF5}"/>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D5A1-4383-B963-C6C289DD8AF5}"/>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D5A1-4383-B963-C6C289DD8AF5}"/>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D5A1-4383-B963-C6C289DD8AF5}"/>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導入実績!$AP$268</c:f>
              <c:numCache>
                <c:formatCode>0.0</c:formatCode>
                <c:ptCount val="1"/>
                <c:pt idx="0">
                  <c:v>0</c:v>
                </c:pt>
              </c:numCache>
            </c:numRef>
          </c:xVal>
          <c:yVal>
            <c:numRef>
              <c:f>導入実績!$AQ$268</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D5A1-4383-B963-C6C289DD8AF5}"/>
            </c:ext>
          </c:extLst>
        </c:ser>
        <c:dLbls>
          <c:showLegendKey val="0"/>
          <c:showVal val="0"/>
          <c:showCatName val="0"/>
          <c:showSerName val="0"/>
          <c:showPercent val="0"/>
          <c:showBubbleSize val="0"/>
        </c:dLbls>
        <c:axId val="87279104"/>
        <c:axId val="87281024"/>
      </c:scatterChart>
      <c:valAx>
        <c:axId val="87279104"/>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87281024"/>
        <c:crosses val="autoZero"/>
        <c:crossBetween val="midCat"/>
        <c:majorUnit val="10"/>
      </c:valAx>
      <c:valAx>
        <c:axId val="87281024"/>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87279104"/>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02005240096882E-2"/>
          <c:y val="0"/>
          <c:w val="0.71537836262080956"/>
          <c:h val="0.91578567026983704"/>
        </c:manualLayout>
      </c:layout>
      <c:barChart>
        <c:barDir val="col"/>
        <c:grouping val="stacked"/>
        <c:varyColors val="0"/>
        <c:ser>
          <c:idx val="5"/>
          <c:order val="0"/>
          <c:tx>
            <c:strRef>
              <c:f>導入実績!$AO$467</c:f>
              <c:strCache>
                <c:ptCount val="1"/>
                <c:pt idx="0">
                  <c:v>コージェネ</c:v>
                </c:pt>
              </c:strCache>
            </c:strRef>
          </c:tx>
          <c:spPr>
            <a:solidFill>
              <a:srgbClr val="D5ABFF"/>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導入実績!$AP$343:$AQ$343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0-512C-41CF-B252-28F6E20DF850}"/>
            </c:ext>
          </c:extLst>
        </c:ser>
        <c:ser>
          <c:idx val="6"/>
          <c:order val="1"/>
          <c:tx>
            <c:strRef>
              <c:f>導入実績!$AO$344</c:f>
              <c:strCache>
                <c:ptCount val="1"/>
                <c:pt idx="0">
                  <c:v>創エネ</c:v>
                </c:pt>
              </c:strCache>
            </c:strRef>
          </c:tx>
          <c:spPr>
            <a:solidFill>
              <a:srgbClr val="A9CF51"/>
            </a:solidFill>
          </c:spPr>
          <c:invertIfNegative val="0"/>
          <c:dLbls>
            <c:dLbl>
              <c:idx val="0"/>
              <c:layout>
                <c:manualLayout>
                  <c:x val="-6.3183145059069103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12C-41CF-B252-28F6E20DF850}"/>
                </c:ext>
              </c:extLst>
            </c:dLbl>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導入実績!$AP$344:$AQ$344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512C-41CF-B252-28F6E20DF850}"/>
            </c:ext>
          </c:extLst>
        </c:ser>
        <c:ser>
          <c:idx val="4"/>
          <c:order val="2"/>
          <c:tx>
            <c:strRef>
              <c:f>導入実績!$AO$342</c:f>
              <c:strCache>
                <c:ptCount val="1"/>
                <c:pt idx="0">
                  <c:v>昇降機</c:v>
                </c:pt>
              </c:strCache>
            </c:strRef>
          </c:tx>
          <c:spPr>
            <a:solidFill>
              <a:srgbClr val="C5ACAC"/>
            </a:solidFill>
          </c:spPr>
          <c:invertIfNegative val="0"/>
          <c:dLbls>
            <c:dLbl>
              <c:idx val="0"/>
              <c:layout>
                <c:manualLayout>
                  <c:x val="0"/>
                  <c:y val="-3.4379666295257989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12C-41CF-B252-28F6E20DF850}"/>
                </c:ext>
              </c:extLst>
            </c:dLbl>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導入実績!$AP$342:$AQ$342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512C-41CF-B252-28F6E20DF850}"/>
            </c:ext>
          </c:extLst>
        </c:ser>
        <c:ser>
          <c:idx val="3"/>
          <c:order val="3"/>
          <c:tx>
            <c:strRef>
              <c:f>導入実績!$AO$341</c:f>
              <c:strCache>
                <c:ptCount val="1"/>
                <c:pt idx="0">
                  <c:v>給湯</c:v>
                </c:pt>
              </c:strCache>
            </c:strRef>
          </c:tx>
          <c:spPr>
            <a:solidFill>
              <a:srgbClr val="F7C9DC"/>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導入実績!$AP$341:$AQ$341</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512C-41CF-B252-28F6E20DF850}"/>
            </c:ext>
          </c:extLst>
        </c:ser>
        <c:ser>
          <c:idx val="2"/>
          <c:order val="4"/>
          <c:tx>
            <c:strRef>
              <c:f>導入実績!$AO$340</c:f>
              <c:strCache>
                <c:ptCount val="1"/>
                <c:pt idx="0">
                  <c:v>照明</c:v>
                </c:pt>
              </c:strCache>
            </c:strRef>
          </c:tx>
          <c:spPr>
            <a:solidFill>
              <a:srgbClr val="FEE792"/>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導入実績!$AP$340:$AQ$340</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512C-41CF-B252-28F6E20DF850}"/>
            </c:ext>
          </c:extLst>
        </c:ser>
        <c:ser>
          <c:idx val="1"/>
          <c:order val="5"/>
          <c:tx>
            <c:strRef>
              <c:f>導入実績!$AO$339</c:f>
              <c:strCache>
                <c:ptCount val="1"/>
                <c:pt idx="0">
                  <c:v>換気</c:v>
                </c:pt>
              </c:strCache>
            </c:strRef>
          </c:tx>
          <c:spPr>
            <a:solidFill>
              <a:srgbClr val="D0E5F7"/>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導入実績!$AP$339:$AQ$339</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7-512C-41CF-B252-28F6E20DF850}"/>
            </c:ext>
          </c:extLst>
        </c:ser>
        <c:ser>
          <c:idx val="0"/>
          <c:order val="6"/>
          <c:tx>
            <c:strRef>
              <c:f>導入実績!$AO$338</c:f>
              <c:strCache>
                <c:ptCount val="1"/>
                <c:pt idx="0">
                  <c:v>空調</c:v>
                </c:pt>
              </c:strCache>
            </c:strRef>
          </c:tx>
          <c:spPr>
            <a:solidFill>
              <a:srgbClr val="9ACAED"/>
            </a:solidFill>
          </c:spPr>
          <c:invertIfNegative val="0"/>
          <c:dLbls>
            <c:spPr>
              <a:noFill/>
              <a:ln>
                <a:noFill/>
              </a:ln>
              <a:effectLst/>
            </c:spPr>
            <c:txPr>
              <a:bodyPr/>
              <a:lstStyle/>
              <a:p>
                <a:pPr>
                  <a:defRPr sz="73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導入実績!$AP$461:$AQ$461</c:f>
              <c:strCache>
                <c:ptCount val="2"/>
                <c:pt idx="0">
                  <c:v>基準値</c:v>
                </c:pt>
                <c:pt idx="1">
                  <c:v>設計値</c:v>
                </c:pt>
              </c:strCache>
            </c:strRef>
          </c:cat>
          <c:val>
            <c:numRef>
              <c:f>導入実績!$AP$338:$AQ$338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8-512C-41CF-B252-28F6E20DF850}"/>
            </c:ext>
          </c:extLst>
        </c:ser>
        <c:dLbls>
          <c:showLegendKey val="0"/>
          <c:showVal val="1"/>
          <c:showCatName val="0"/>
          <c:showSerName val="0"/>
          <c:showPercent val="0"/>
          <c:showBubbleSize val="0"/>
        </c:dLbls>
        <c:gapWidth val="49"/>
        <c:overlap val="100"/>
        <c:axId val="87062016"/>
        <c:axId val="87063552"/>
      </c:barChart>
      <c:catAx>
        <c:axId val="87062016"/>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87063552"/>
        <c:crosses val="autoZero"/>
        <c:auto val="1"/>
        <c:lblAlgn val="ctr"/>
        <c:lblOffset val="100"/>
        <c:noMultiLvlLbl val="0"/>
      </c:catAx>
      <c:valAx>
        <c:axId val="87063552"/>
        <c:scaling>
          <c:orientation val="minMax"/>
        </c:scaling>
        <c:delete val="1"/>
        <c:axPos val="l"/>
        <c:numFmt formatCode="#,###;\-#,###;" sourceLinked="1"/>
        <c:majorTickMark val="out"/>
        <c:minorTickMark val="none"/>
        <c:tickLblPos val="nextTo"/>
        <c:crossAx val="87062016"/>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061543933676192"/>
          <c:y val="3.3055067869902928E-2"/>
          <c:w val="0.63627211179352505"/>
          <c:h val="0.72876017023834738"/>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2CFF-4E63-B52C-21C0C668FBF9}"/>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2CFF-4E63-B52C-21C0C668FBF9}"/>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2CFF-4E63-B52C-21C0C668FBF9}"/>
              </c:ext>
            </c:extLst>
          </c:dPt>
          <c:dPt>
            <c:idx val="1"/>
            <c:marker>
              <c:symbol val="none"/>
            </c:marker>
            <c:bubble3D val="0"/>
            <c:extLst xmlns:c16r2="http://schemas.microsoft.com/office/drawing/2015/06/chart">
              <c:ext xmlns:c16="http://schemas.microsoft.com/office/drawing/2014/chart" uri="{C3380CC4-5D6E-409C-BE32-E72D297353CC}">
                <c16:uniqueId val="{00000003-2CFF-4E63-B52C-21C0C668FBF9}"/>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2CFF-4E63-B52C-21C0C668FBF9}"/>
            </c:ext>
          </c:extLst>
        </c:ser>
        <c:ser>
          <c:idx val="8"/>
          <c:order val="2"/>
          <c:tx>
            <c:v>50%</c:v>
          </c:tx>
          <c:spPr>
            <a:ln w="38100">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2CFF-4E63-B52C-21C0C668FBF9}"/>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2CFF-4E63-B52C-21C0C668FBF9}"/>
            </c:ext>
          </c:extLst>
        </c:ser>
        <c:ser>
          <c:idx val="0"/>
          <c:order val="3"/>
          <c:tx>
            <c:v>達成度</c:v>
          </c:tx>
          <c:marker>
            <c:symbol val="picture"/>
            <c:spPr>
              <a:blipFill>
                <a:blip xmlns:r="http://schemas.openxmlformats.org/officeDocument/2006/relationships" r:embed="rId1"/>
                <a:stretch>
                  <a:fillRect/>
                </a:stretch>
              </a:blipFill>
              <a:ln>
                <a:noFill/>
              </a:ln>
            </c:spPr>
          </c:marker>
          <c:xVal>
            <c:numRef>
              <c:f>導入実績!$AP$330</c:f>
              <c:numCache>
                <c:formatCode>0.0</c:formatCode>
                <c:ptCount val="1"/>
                <c:pt idx="0">
                  <c:v>0</c:v>
                </c:pt>
              </c:numCache>
            </c:numRef>
          </c:xVal>
          <c:yVal>
            <c:numRef>
              <c:f>導入実績!$AQ$330</c:f>
              <c:numCache>
                <c:formatCode>0.0_ </c:formatCode>
                <c:ptCount val="1"/>
                <c:pt idx="0">
                  <c:v>0</c:v>
                </c:pt>
              </c:numCache>
            </c:numRef>
          </c:yVal>
          <c:smooth val="0"/>
          <c:extLst xmlns:c16r2="http://schemas.microsoft.com/office/drawing/2015/06/chart">
            <c:ext xmlns:c16="http://schemas.microsoft.com/office/drawing/2014/chart" uri="{C3380CC4-5D6E-409C-BE32-E72D297353CC}">
              <c16:uniqueId val="{00000007-2CFF-4E63-B52C-21C0C668FBF9}"/>
            </c:ext>
          </c:extLst>
        </c:ser>
        <c:dLbls>
          <c:showLegendKey val="0"/>
          <c:showVal val="0"/>
          <c:showCatName val="0"/>
          <c:showSerName val="0"/>
          <c:showPercent val="0"/>
          <c:showBubbleSize val="0"/>
        </c:dLbls>
        <c:axId val="87121280"/>
        <c:axId val="87127552"/>
      </c:scatterChart>
      <c:valAx>
        <c:axId val="87121280"/>
        <c:scaling>
          <c:orientation val="maxMin"/>
          <c:max val="100"/>
          <c:min val="50"/>
        </c:scaling>
        <c:delete val="0"/>
        <c:axPos val="b"/>
        <c:majorGridlines/>
        <c:numFmt formatCode="#,##0_);[Red]\(#,##0\)" sourceLinked="0"/>
        <c:majorTickMark val="out"/>
        <c:minorTickMark val="none"/>
        <c:tickLblPos val="nextTo"/>
        <c:txPr>
          <a:bodyPr anchor="t" anchorCtr="1"/>
          <a:lstStyle/>
          <a:p>
            <a:pPr>
              <a:defRPr sz="600" b="0"/>
            </a:pPr>
            <a:endParaRPr lang="ja-JP"/>
          </a:p>
        </c:txPr>
        <c:crossAx val="87127552"/>
        <c:crosses val="autoZero"/>
        <c:crossBetween val="midCat"/>
        <c:majorUnit val="10"/>
      </c:valAx>
      <c:valAx>
        <c:axId val="87127552"/>
        <c:scaling>
          <c:orientation val="minMax"/>
          <c:max val="50"/>
          <c:min val="0"/>
        </c:scaling>
        <c:delete val="0"/>
        <c:axPos val="l"/>
        <c:majorGridlines/>
        <c:numFmt formatCode="General" sourceLinked="0"/>
        <c:majorTickMark val="out"/>
        <c:minorTickMark val="none"/>
        <c:tickLblPos val="nextTo"/>
        <c:txPr>
          <a:bodyPr/>
          <a:lstStyle/>
          <a:p>
            <a:pPr>
              <a:defRPr sz="600" b="0"/>
            </a:pPr>
            <a:endParaRPr lang="ja-JP"/>
          </a:p>
        </c:txPr>
        <c:crossAx val="87121280"/>
        <c:crosses val="max"/>
        <c:crossBetween val="midCat"/>
        <c:majorUnit val="10"/>
      </c:valAx>
      <c:spPr>
        <a:noFill/>
        <a:ln>
          <a:noFill/>
        </a:ln>
      </c:spPr>
    </c:plotArea>
    <c:plotVisOnly val="0"/>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trlProps/ctrlProp1.xml><?xml version="1.0" encoding="utf-8"?>
<formControlPr xmlns="http://schemas.microsoft.com/office/spreadsheetml/2009/9/main" objectType="CheckBox" fmlaLink="$AL$13" lockText="1"/>
</file>

<file path=xl/ctrlProps/ctrlProp10.xml><?xml version="1.0" encoding="utf-8"?>
<formControlPr xmlns="http://schemas.microsoft.com/office/spreadsheetml/2009/9/main" objectType="CheckBox" fmlaLink="$AN$76" lockText="1"/>
</file>

<file path=xl/ctrlProps/ctrlProp100.xml><?xml version="1.0" encoding="utf-8"?>
<formControlPr xmlns="http://schemas.microsoft.com/office/spreadsheetml/2009/9/main" objectType="CheckBox" fmlaLink="$AN$448" lockText="1"/>
</file>

<file path=xl/ctrlProps/ctrlProp101.xml><?xml version="1.0" encoding="utf-8"?>
<formControlPr xmlns="http://schemas.microsoft.com/office/spreadsheetml/2009/9/main" objectType="CheckBox" fmlaLink="$AL$509" lockText="1"/>
</file>

<file path=xl/ctrlProps/ctrlProp102.xml><?xml version="1.0" encoding="utf-8"?>
<formControlPr xmlns="http://schemas.microsoft.com/office/spreadsheetml/2009/9/main" objectType="CheckBox" fmlaLink="$AL$510" lockText="1"/>
</file>

<file path=xl/ctrlProps/ctrlProp103.xml><?xml version="1.0" encoding="utf-8"?>
<formControlPr xmlns="http://schemas.microsoft.com/office/spreadsheetml/2009/9/main" objectType="CheckBox" fmlaLink="$AL$511" lockText="1"/>
</file>

<file path=xl/ctrlProps/ctrlProp104.xml><?xml version="1.0" encoding="utf-8"?>
<formControlPr xmlns="http://schemas.microsoft.com/office/spreadsheetml/2009/9/main" objectType="CheckBox" fmlaLink="$AN$509" lockText="1"/>
</file>

<file path=xl/ctrlProps/ctrlProp105.xml><?xml version="1.0" encoding="utf-8"?>
<formControlPr xmlns="http://schemas.microsoft.com/office/spreadsheetml/2009/9/main" objectType="CheckBox" fmlaLink="$AN$510" lockText="1"/>
</file>

<file path=xl/ctrlProps/ctrlProp106.xml><?xml version="1.0" encoding="utf-8"?>
<formControlPr xmlns="http://schemas.microsoft.com/office/spreadsheetml/2009/9/main" objectType="CheckBox" fmlaLink="$AL$571" lockText="1"/>
</file>

<file path=xl/ctrlProps/ctrlProp107.xml><?xml version="1.0" encoding="utf-8"?>
<formControlPr xmlns="http://schemas.microsoft.com/office/spreadsheetml/2009/9/main" objectType="CheckBox" fmlaLink="$AL$572" lockText="1"/>
</file>

<file path=xl/ctrlProps/ctrlProp108.xml><?xml version="1.0" encoding="utf-8"?>
<formControlPr xmlns="http://schemas.microsoft.com/office/spreadsheetml/2009/9/main" objectType="CheckBox" fmlaLink="$AL$573" lockText="1"/>
</file>

<file path=xl/ctrlProps/ctrlProp109.xml><?xml version="1.0" encoding="utf-8"?>
<formControlPr xmlns="http://schemas.microsoft.com/office/spreadsheetml/2009/9/main" objectType="CheckBox" fmlaLink="$AN$571" lockText="1"/>
</file>

<file path=xl/ctrlProps/ctrlProp11.xml><?xml version="1.0" encoding="utf-8"?>
<formControlPr xmlns="http://schemas.microsoft.com/office/spreadsheetml/2009/9/main" objectType="CheckBox" fmlaLink="$AL$137" lockText="1"/>
</file>

<file path=xl/ctrlProps/ctrlProp110.xml><?xml version="1.0" encoding="utf-8"?>
<formControlPr xmlns="http://schemas.microsoft.com/office/spreadsheetml/2009/9/main" objectType="CheckBox" fmlaLink="$AN$572" lockText="1"/>
</file>

<file path=xl/ctrlProps/ctrlProp111.xml><?xml version="1.0" encoding="utf-8"?>
<formControlPr xmlns="http://schemas.microsoft.com/office/spreadsheetml/2009/9/main" objectType="CheckBox" fmlaLink="$AL$633" lockText="1"/>
</file>

<file path=xl/ctrlProps/ctrlProp112.xml><?xml version="1.0" encoding="utf-8"?>
<formControlPr xmlns="http://schemas.microsoft.com/office/spreadsheetml/2009/9/main" objectType="CheckBox" fmlaLink="$AL$634" lockText="1"/>
</file>

<file path=xl/ctrlProps/ctrlProp113.xml><?xml version="1.0" encoding="utf-8"?>
<formControlPr xmlns="http://schemas.microsoft.com/office/spreadsheetml/2009/9/main" objectType="CheckBox" fmlaLink="$AL$635" lockText="1"/>
</file>

<file path=xl/ctrlProps/ctrlProp114.xml><?xml version="1.0" encoding="utf-8"?>
<formControlPr xmlns="http://schemas.microsoft.com/office/spreadsheetml/2009/9/main" objectType="CheckBox" fmlaLink="$AN$633" lockText="1"/>
</file>

<file path=xl/ctrlProps/ctrlProp115.xml><?xml version="1.0" encoding="utf-8"?>
<formControlPr xmlns="http://schemas.microsoft.com/office/spreadsheetml/2009/9/main" objectType="CheckBox" fmlaLink="$AN$634" lockText="1"/>
</file>

<file path=xl/ctrlProps/ctrlProp116.xml><?xml version="1.0" encoding="utf-8"?>
<formControlPr xmlns="http://schemas.microsoft.com/office/spreadsheetml/2009/9/main" objectType="CheckBox" fmlaLink="$AL$695" lockText="1"/>
</file>

<file path=xl/ctrlProps/ctrlProp117.xml><?xml version="1.0" encoding="utf-8"?>
<formControlPr xmlns="http://schemas.microsoft.com/office/spreadsheetml/2009/9/main" objectType="CheckBox" fmlaLink="$AL$696" lockText="1"/>
</file>

<file path=xl/ctrlProps/ctrlProp118.xml><?xml version="1.0" encoding="utf-8"?>
<formControlPr xmlns="http://schemas.microsoft.com/office/spreadsheetml/2009/9/main" objectType="CheckBox" fmlaLink="$AL$697" lockText="1"/>
</file>

<file path=xl/ctrlProps/ctrlProp119.xml><?xml version="1.0" encoding="utf-8"?>
<formControlPr xmlns="http://schemas.microsoft.com/office/spreadsheetml/2009/9/main" objectType="CheckBox" fmlaLink="$AN$695" lockText="1"/>
</file>

<file path=xl/ctrlProps/ctrlProp12.xml><?xml version="1.0" encoding="utf-8"?>
<formControlPr xmlns="http://schemas.microsoft.com/office/spreadsheetml/2009/9/main" objectType="CheckBox" fmlaLink="$AL$138" lockText="1"/>
</file>

<file path=xl/ctrlProps/ctrlProp120.xml><?xml version="1.0" encoding="utf-8"?>
<formControlPr xmlns="http://schemas.microsoft.com/office/spreadsheetml/2009/9/main" objectType="CheckBox" fmlaLink="$AN$696" lockText="1"/>
</file>

<file path=xl/ctrlProps/ctrlProp121.xml><?xml version="1.0" encoding="utf-8"?>
<formControlPr xmlns="http://schemas.microsoft.com/office/spreadsheetml/2009/9/main" objectType="CheckBox" fmlaLink="$AL$757" lockText="1"/>
</file>

<file path=xl/ctrlProps/ctrlProp122.xml><?xml version="1.0" encoding="utf-8"?>
<formControlPr xmlns="http://schemas.microsoft.com/office/spreadsheetml/2009/9/main" objectType="CheckBox" fmlaLink="$AL$758" lockText="1"/>
</file>

<file path=xl/ctrlProps/ctrlProp123.xml><?xml version="1.0" encoding="utf-8"?>
<formControlPr xmlns="http://schemas.microsoft.com/office/spreadsheetml/2009/9/main" objectType="CheckBox" fmlaLink="$AL$759" lockText="1"/>
</file>

<file path=xl/ctrlProps/ctrlProp124.xml><?xml version="1.0" encoding="utf-8"?>
<formControlPr xmlns="http://schemas.microsoft.com/office/spreadsheetml/2009/9/main" objectType="CheckBox" fmlaLink="$AN$757" lockText="1"/>
</file>

<file path=xl/ctrlProps/ctrlProp125.xml><?xml version="1.0" encoding="utf-8"?>
<formControlPr xmlns="http://schemas.microsoft.com/office/spreadsheetml/2009/9/main" objectType="CheckBox" fmlaLink="$AN$758" lockText="1"/>
</file>

<file path=xl/ctrlProps/ctrlProp126.xml><?xml version="1.0" encoding="utf-8"?>
<formControlPr xmlns="http://schemas.microsoft.com/office/spreadsheetml/2009/9/main" objectType="CheckBox" fmlaLink="$AL$819" lockText="1"/>
</file>

<file path=xl/ctrlProps/ctrlProp127.xml><?xml version="1.0" encoding="utf-8"?>
<formControlPr xmlns="http://schemas.microsoft.com/office/spreadsheetml/2009/9/main" objectType="CheckBox" fmlaLink="$AL$820" lockText="1"/>
</file>

<file path=xl/ctrlProps/ctrlProp128.xml><?xml version="1.0" encoding="utf-8"?>
<formControlPr xmlns="http://schemas.microsoft.com/office/spreadsheetml/2009/9/main" objectType="CheckBox" fmlaLink="$AL$821" lockText="1"/>
</file>

<file path=xl/ctrlProps/ctrlProp129.xml><?xml version="1.0" encoding="utf-8"?>
<formControlPr xmlns="http://schemas.microsoft.com/office/spreadsheetml/2009/9/main" objectType="CheckBox" fmlaLink="$AN$819" lockText="1"/>
</file>

<file path=xl/ctrlProps/ctrlProp13.xml><?xml version="1.0" encoding="utf-8"?>
<formControlPr xmlns="http://schemas.microsoft.com/office/spreadsheetml/2009/9/main" objectType="CheckBox" fmlaLink="$AL$139" lockText="1"/>
</file>

<file path=xl/ctrlProps/ctrlProp130.xml><?xml version="1.0" encoding="utf-8"?>
<formControlPr xmlns="http://schemas.microsoft.com/office/spreadsheetml/2009/9/main" objectType="CheckBox" fmlaLink="$AN$820" lockText="1"/>
</file>

<file path=xl/ctrlProps/ctrlProp131.xml><?xml version="1.0" encoding="utf-8"?>
<formControlPr xmlns="http://schemas.microsoft.com/office/spreadsheetml/2009/9/main" objectType="CheckBox" fmlaLink="$AL$881" lockText="1"/>
</file>

<file path=xl/ctrlProps/ctrlProp132.xml><?xml version="1.0" encoding="utf-8"?>
<formControlPr xmlns="http://schemas.microsoft.com/office/spreadsheetml/2009/9/main" objectType="CheckBox" fmlaLink="$AL$882" lockText="1"/>
</file>

<file path=xl/ctrlProps/ctrlProp133.xml><?xml version="1.0" encoding="utf-8"?>
<formControlPr xmlns="http://schemas.microsoft.com/office/spreadsheetml/2009/9/main" objectType="CheckBox" fmlaLink="$AL$883" lockText="1"/>
</file>

<file path=xl/ctrlProps/ctrlProp134.xml><?xml version="1.0" encoding="utf-8"?>
<formControlPr xmlns="http://schemas.microsoft.com/office/spreadsheetml/2009/9/main" objectType="CheckBox" fmlaLink="$AN$881" lockText="1"/>
</file>

<file path=xl/ctrlProps/ctrlProp135.xml><?xml version="1.0" encoding="utf-8"?>
<formControlPr xmlns="http://schemas.microsoft.com/office/spreadsheetml/2009/9/main" objectType="CheckBox" fmlaLink="$AN$882" lockText="1"/>
</file>

<file path=xl/ctrlProps/ctrlProp136.xml><?xml version="1.0" encoding="utf-8"?>
<formControlPr xmlns="http://schemas.microsoft.com/office/spreadsheetml/2009/9/main" objectType="CheckBox" fmlaLink="$AL$13" lockText="1"/>
</file>

<file path=xl/ctrlProps/ctrlProp137.xml><?xml version="1.0" encoding="utf-8"?>
<formControlPr xmlns="http://schemas.microsoft.com/office/spreadsheetml/2009/9/main" objectType="CheckBox" fmlaLink="$AL$14" lockText="1"/>
</file>

<file path=xl/ctrlProps/ctrlProp138.xml><?xml version="1.0" encoding="utf-8"?>
<formControlPr xmlns="http://schemas.microsoft.com/office/spreadsheetml/2009/9/main" objectType="CheckBox" fmlaLink="$AL$15" lockText="1"/>
</file>

<file path=xl/ctrlProps/ctrlProp139.xml><?xml version="1.0" encoding="utf-8"?>
<formControlPr xmlns="http://schemas.microsoft.com/office/spreadsheetml/2009/9/main" objectType="CheckBox" fmlaLink="$AN$13" lockText="1"/>
</file>

<file path=xl/ctrlProps/ctrlProp14.xml><?xml version="1.0" encoding="utf-8"?>
<formControlPr xmlns="http://schemas.microsoft.com/office/spreadsheetml/2009/9/main" objectType="CheckBox" fmlaLink="$AN$137" lockText="1"/>
</file>

<file path=xl/ctrlProps/ctrlProp140.xml><?xml version="1.0" encoding="utf-8"?>
<formControlPr xmlns="http://schemas.microsoft.com/office/spreadsheetml/2009/9/main" objectType="CheckBox" fmlaLink="$AN$14" lockText="1"/>
</file>

<file path=xl/ctrlProps/ctrlProp141.xml><?xml version="1.0" encoding="utf-8"?>
<formControlPr xmlns="http://schemas.microsoft.com/office/spreadsheetml/2009/9/main" objectType="CheckBox" fmlaLink="$AL$75" lockText="1"/>
</file>

<file path=xl/ctrlProps/ctrlProp142.xml><?xml version="1.0" encoding="utf-8"?>
<formControlPr xmlns="http://schemas.microsoft.com/office/spreadsheetml/2009/9/main" objectType="CheckBox" fmlaLink="$AL$76" lockText="1"/>
</file>

<file path=xl/ctrlProps/ctrlProp143.xml><?xml version="1.0" encoding="utf-8"?>
<formControlPr xmlns="http://schemas.microsoft.com/office/spreadsheetml/2009/9/main" objectType="CheckBox" fmlaLink="$AL$77" lockText="1"/>
</file>

<file path=xl/ctrlProps/ctrlProp144.xml><?xml version="1.0" encoding="utf-8"?>
<formControlPr xmlns="http://schemas.microsoft.com/office/spreadsheetml/2009/9/main" objectType="CheckBox" fmlaLink="$AN$75" lockText="1"/>
</file>

<file path=xl/ctrlProps/ctrlProp145.xml><?xml version="1.0" encoding="utf-8"?>
<formControlPr xmlns="http://schemas.microsoft.com/office/spreadsheetml/2009/9/main" objectType="CheckBox" fmlaLink="$AN$76" lockText="1"/>
</file>

<file path=xl/ctrlProps/ctrlProp146.xml><?xml version="1.0" encoding="utf-8"?>
<formControlPr xmlns="http://schemas.microsoft.com/office/spreadsheetml/2009/9/main" objectType="CheckBox" fmlaLink="$AL$137" lockText="1"/>
</file>

<file path=xl/ctrlProps/ctrlProp147.xml><?xml version="1.0" encoding="utf-8"?>
<formControlPr xmlns="http://schemas.microsoft.com/office/spreadsheetml/2009/9/main" objectType="CheckBox" fmlaLink="$AL$138" lockText="1"/>
</file>

<file path=xl/ctrlProps/ctrlProp148.xml><?xml version="1.0" encoding="utf-8"?>
<formControlPr xmlns="http://schemas.microsoft.com/office/spreadsheetml/2009/9/main" objectType="CheckBox" fmlaLink="$AL$139" lockText="1"/>
</file>

<file path=xl/ctrlProps/ctrlProp149.xml><?xml version="1.0" encoding="utf-8"?>
<formControlPr xmlns="http://schemas.microsoft.com/office/spreadsheetml/2009/9/main" objectType="CheckBox" fmlaLink="$AN$137" lockText="1"/>
</file>

<file path=xl/ctrlProps/ctrlProp15.xml><?xml version="1.0" encoding="utf-8"?>
<formControlPr xmlns="http://schemas.microsoft.com/office/spreadsheetml/2009/9/main" objectType="CheckBox" fmlaLink="$AN$138" lockText="1"/>
</file>

<file path=xl/ctrlProps/ctrlProp150.xml><?xml version="1.0" encoding="utf-8"?>
<formControlPr xmlns="http://schemas.microsoft.com/office/spreadsheetml/2009/9/main" objectType="CheckBox" fmlaLink="$AN$138" lockText="1"/>
</file>

<file path=xl/ctrlProps/ctrlProp151.xml><?xml version="1.0" encoding="utf-8"?>
<formControlPr xmlns="http://schemas.microsoft.com/office/spreadsheetml/2009/9/main" objectType="CheckBox" fmlaLink="$AL$13" lockText="1"/>
</file>

<file path=xl/ctrlProps/ctrlProp152.xml><?xml version="1.0" encoding="utf-8"?>
<formControlPr xmlns="http://schemas.microsoft.com/office/spreadsheetml/2009/9/main" objectType="CheckBox" fmlaLink="$AL$14" lockText="1"/>
</file>

<file path=xl/ctrlProps/ctrlProp153.xml><?xml version="1.0" encoding="utf-8"?>
<formControlPr xmlns="http://schemas.microsoft.com/office/spreadsheetml/2009/9/main" objectType="CheckBox" fmlaLink="$AL$15" lockText="1"/>
</file>

<file path=xl/ctrlProps/ctrlProp154.xml><?xml version="1.0" encoding="utf-8"?>
<formControlPr xmlns="http://schemas.microsoft.com/office/spreadsheetml/2009/9/main" objectType="CheckBox" fmlaLink="$AN$13" lockText="1"/>
</file>

<file path=xl/ctrlProps/ctrlProp155.xml><?xml version="1.0" encoding="utf-8"?>
<formControlPr xmlns="http://schemas.microsoft.com/office/spreadsheetml/2009/9/main" objectType="CheckBox" fmlaLink="$AN$14" lockText="1"/>
</file>

<file path=xl/ctrlProps/ctrlProp156.xml><?xml version="1.0" encoding="utf-8"?>
<formControlPr xmlns="http://schemas.microsoft.com/office/spreadsheetml/2009/9/main" objectType="CheckBox" fmlaLink="$AL$13" lockText="1"/>
</file>

<file path=xl/ctrlProps/ctrlProp157.xml><?xml version="1.0" encoding="utf-8"?>
<formControlPr xmlns="http://schemas.microsoft.com/office/spreadsheetml/2009/9/main" objectType="CheckBox" fmlaLink="$AL$14" lockText="1"/>
</file>

<file path=xl/ctrlProps/ctrlProp158.xml><?xml version="1.0" encoding="utf-8"?>
<formControlPr xmlns="http://schemas.microsoft.com/office/spreadsheetml/2009/9/main" objectType="CheckBox" fmlaLink="$AL$15" lockText="1"/>
</file>

<file path=xl/ctrlProps/ctrlProp159.xml><?xml version="1.0" encoding="utf-8"?>
<formControlPr xmlns="http://schemas.microsoft.com/office/spreadsheetml/2009/9/main" objectType="CheckBox" fmlaLink="$AN$13" lockText="1"/>
</file>

<file path=xl/ctrlProps/ctrlProp16.xml><?xml version="1.0" encoding="utf-8"?>
<formControlPr xmlns="http://schemas.microsoft.com/office/spreadsheetml/2009/9/main" objectType="CheckBox" fmlaLink="$AL$13" lockText="1"/>
</file>

<file path=xl/ctrlProps/ctrlProp160.xml><?xml version="1.0" encoding="utf-8"?>
<formControlPr xmlns="http://schemas.microsoft.com/office/spreadsheetml/2009/9/main" objectType="CheckBox" fmlaLink="$AN$14" lockText="1"/>
</file>

<file path=xl/ctrlProps/ctrlProp161.xml><?xml version="1.0" encoding="utf-8"?>
<formControlPr xmlns="http://schemas.microsoft.com/office/spreadsheetml/2009/9/main" objectType="CheckBox" fmlaLink="$AL$13" lockText="1"/>
</file>

<file path=xl/ctrlProps/ctrlProp162.xml><?xml version="1.0" encoding="utf-8"?>
<formControlPr xmlns="http://schemas.microsoft.com/office/spreadsheetml/2009/9/main" objectType="CheckBox" fmlaLink="$AL$14" lockText="1"/>
</file>

<file path=xl/ctrlProps/ctrlProp163.xml><?xml version="1.0" encoding="utf-8"?>
<formControlPr xmlns="http://schemas.microsoft.com/office/spreadsheetml/2009/9/main" objectType="CheckBox" fmlaLink="$AL$15" lockText="1"/>
</file>

<file path=xl/ctrlProps/ctrlProp164.xml><?xml version="1.0" encoding="utf-8"?>
<formControlPr xmlns="http://schemas.microsoft.com/office/spreadsheetml/2009/9/main" objectType="CheckBox" fmlaLink="$AN$13" lockText="1"/>
</file>

<file path=xl/ctrlProps/ctrlProp165.xml><?xml version="1.0" encoding="utf-8"?>
<formControlPr xmlns="http://schemas.microsoft.com/office/spreadsheetml/2009/9/main" objectType="CheckBox" fmlaLink="$AN$14" lockText="1"/>
</file>

<file path=xl/ctrlProps/ctrlProp166.xml><?xml version="1.0" encoding="utf-8"?>
<formControlPr xmlns="http://schemas.microsoft.com/office/spreadsheetml/2009/9/main" objectType="CheckBox" fmlaLink="$AL$13" lockText="1"/>
</file>

<file path=xl/ctrlProps/ctrlProp167.xml><?xml version="1.0" encoding="utf-8"?>
<formControlPr xmlns="http://schemas.microsoft.com/office/spreadsheetml/2009/9/main" objectType="CheckBox" fmlaLink="$AL$14" lockText="1"/>
</file>

<file path=xl/ctrlProps/ctrlProp168.xml><?xml version="1.0" encoding="utf-8"?>
<formControlPr xmlns="http://schemas.microsoft.com/office/spreadsheetml/2009/9/main" objectType="CheckBox" fmlaLink="$AL$15" lockText="1"/>
</file>

<file path=xl/ctrlProps/ctrlProp169.xml><?xml version="1.0" encoding="utf-8"?>
<formControlPr xmlns="http://schemas.microsoft.com/office/spreadsheetml/2009/9/main" objectType="CheckBox" fmlaLink="$AN$13" lockText="1"/>
</file>

<file path=xl/ctrlProps/ctrlProp17.xml><?xml version="1.0" encoding="utf-8"?>
<formControlPr xmlns="http://schemas.microsoft.com/office/spreadsheetml/2009/9/main" objectType="CheckBox" fmlaLink="$AL$14" lockText="1"/>
</file>

<file path=xl/ctrlProps/ctrlProp170.xml><?xml version="1.0" encoding="utf-8"?>
<formControlPr xmlns="http://schemas.microsoft.com/office/spreadsheetml/2009/9/main" objectType="CheckBox" fmlaLink="$AN$14" lockText="1"/>
</file>

<file path=xl/ctrlProps/ctrlProp171.xml><?xml version="1.0" encoding="utf-8"?>
<formControlPr xmlns="http://schemas.microsoft.com/office/spreadsheetml/2009/9/main" objectType="CheckBox" fmlaLink="$AL$13" lockText="1"/>
</file>

<file path=xl/ctrlProps/ctrlProp172.xml><?xml version="1.0" encoding="utf-8"?>
<formControlPr xmlns="http://schemas.microsoft.com/office/spreadsheetml/2009/9/main" objectType="CheckBox" fmlaLink="$AL$14" lockText="1"/>
</file>

<file path=xl/ctrlProps/ctrlProp173.xml><?xml version="1.0" encoding="utf-8"?>
<formControlPr xmlns="http://schemas.microsoft.com/office/spreadsheetml/2009/9/main" objectType="CheckBox" fmlaLink="$AL$15" lockText="1"/>
</file>

<file path=xl/ctrlProps/ctrlProp174.xml><?xml version="1.0" encoding="utf-8"?>
<formControlPr xmlns="http://schemas.microsoft.com/office/spreadsheetml/2009/9/main" objectType="CheckBox" fmlaLink="$AN$13" lockText="1"/>
</file>

<file path=xl/ctrlProps/ctrlProp175.xml><?xml version="1.0" encoding="utf-8"?>
<formControlPr xmlns="http://schemas.microsoft.com/office/spreadsheetml/2009/9/main" objectType="CheckBox" fmlaLink="$AN$14" lockText="1"/>
</file>

<file path=xl/ctrlProps/ctrlProp176.xml><?xml version="1.0" encoding="utf-8"?>
<formControlPr xmlns="http://schemas.microsoft.com/office/spreadsheetml/2009/9/main" objectType="CheckBox" fmlaLink="$AL$13" lockText="1"/>
</file>

<file path=xl/ctrlProps/ctrlProp177.xml><?xml version="1.0" encoding="utf-8"?>
<formControlPr xmlns="http://schemas.microsoft.com/office/spreadsheetml/2009/9/main" objectType="CheckBox" fmlaLink="$AL$14" lockText="1"/>
</file>

<file path=xl/ctrlProps/ctrlProp178.xml><?xml version="1.0" encoding="utf-8"?>
<formControlPr xmlns="http://schemas.microsoft.com/office/spreadsheetml/2009/9/main" objectType="CheckBox" fmlaLink="$AL$15" lockText="1"/>
</file>

<file path=xl/ctrlProps/ctrlProp179.xml><?xml version="1.0" encoding="utf-8"?>
<formControlPr xmlns="http://schemas.microsoft.com/office/spreadsheetml/2009/9/main" objectType="CheckBox" fmlaLink="$AN$13" lockText="1"/>
</file>

<file path=xl/ctrlProps/ctrlProp18.xml><?xml version="1.0" encoding="utf-8"?>
<formControlPr xmlns="http://schemas.microsoft.com/office/spreadsheetml/2009/9/main" objectType="CheckBox" fmlaLink="$AL$15" lockText="1"/>
</file>

<file path=xl/ctrlProps/ctrlProp180.xml><?xml version="1.0" encoding="utf-8"?>
<formControlPr xmlns="http://schemas.microsoft.com/office/spreadsheetml/2009/9/main" objectType="CheckBox" fmlaLink="$AN$14" lockText="1"/>
</file>

<file path=xl/ctrlProps/ctrlProp181.xml><?xml version="1.0" encoding="utf-8"?>
<formControlPr xmlns="http://schemas.microsoft.com/office/spreadsheetml/2009/9/main" objectType="CheckBox" fmlaLink="$AL$13" lockText="1"/>
</file>

<file path=xl/ctrlProps/ctrlProp182.xml><?xml version="1.0" encoding="utf-8"?>
<formControlPr xmlns="http://schemas.microsoft.com/office/spreadsheetml/2009/9/main" objectType="CheckBox" fmlaLink="$AL$14" lockText="1"/>
</file>

<file path=xl/ctrlProps/ctrlProp183.xml><?xml version="1.0" encoding="utf-8"?>
<formControlPr xmlns="http://schemas.microsoft.com/office/spreadsheetml/2009/9/main" objectType="CheckBox" fmlaLink="$AL$15" lockText="1"/>
</file>

<file path=xl/ctrlProps/ctrlProp184.xml><?xml version="1.0" encoding="utf-8"?>
<formControlPr xmlns="http://schemas.microsoft.com/office/spreadsheetml/2009/9/main" objectType="CheckBox" fmlaLink="$AN$13" lockText="1"/>
</file>

<file path=xl/ctrlProps/ctrlProp185.xml><?xml version="1.0" encoding="utf-8"?>
<formControlPr xmlns="http://schemas.microsoft.com/office/spreadsheetml/2009/9/main" objectType="CheckBox" fmlaLink="$AN$14" lockText="1"/>
</file>

<file path=xl/ctrlProps/ctrlProp186.xml><?xml version="1.0" encoding="utf-8"?>
<formControlPr xmlns="http://schemas.microsoft.com/office/spreadsheetml/2009/9/main" objectType="CheckBox" fmlaLink="$AL$13" lockText="1"/>
</file>

<file path=xl/ctrlProps/ctrlProp187.xml><?xml version="1.0" encoding="utf-8"?>
<formControlPr xmlns="http://schemas.microsoft.com/office/spreadsheetml/2009/9/main" objectType="CheckBox" fmlaLink="$AL$14" lockText="1"/>
</file>

<file path=xl/ctrlProps/ctrlProp188.xml><?xml version="1.0" encoding="utf-8"?>
<formControlPr xmlns="http://schemas.microsoft.com/office/spreadsheetml/2009/9/main" objectType="CheckBox" fmlaLink="$AL$15" lockText="1"/>
</file>

<file path=xl/ctrlProps/ctrlProp189.xml><?xml version="1.0" encoding="utf-8"?>
<formControlPr xmlns="http://schemas.microsoft.com/office/spreadsheetml/2009/9/main" objectType="CheckBox" fmlaLink="$AN$13" lockText="1"/>
</file>

<file path=xl/ctrlProps/ctrlProp19.xml><?xml version="1.0" encoding="utf-8"?>
<formControlPr xmlns="http://schemas.microsoft.com/office/spreadsheetml/2009/9/main" objectType="CheckBox" fmlaLink="$AN$13" lockText="1"/>
</file>

<file path=xl/ctrlProps/ctrlProp190.xml><?xml version="1.0" encoding="utf-8"?>
<formControlPr xmlns="http://schemas.microsoft.com/office/spreadsheetml/2009/9/main" objectType="CheckBox" fmlaLink="$AN$14" lockText="1"/>
</file>

<file path=xl/ctrlProps/ctrlProp191.xml><?xml version="1.0" encoding="utf-8"?>
<formControlPr xmlns="http://schemas.microsoft.com/office/spreadsheetml/2009/9/main" objectType="CheckBox" fmlaLink="$AL$13" lockText="1"/>
</file>

<file path=xl/ctrlProps/ctrlProp192.xml><?xml version="1.0" encoding="utf-8"?>
<formControlPr xmlns="http://schemas.microsoft.com/office/spreadsheetml/2009/9/main" objectType="CheckBox" fmlaLink="$AL$14" lockText="1"/>
</file>

<file path=xl/ctrlProps/ctrlProp193.xml><?xml version="1.0" encoding="utf-8"?>
<formControlPr xmlns="http://schemas.microsoft.com/office/spreadsheetml/2009/9/main" objectType="CheckBox" fmlaLink="$AL$15" lockText="1"/>
</file>

<file path=xl/ctrlProps/ctrlProp194.xml><?xml version="1.0" encoding="utf-8"?>
<formControlPr xmlns="http://schemas.microsoft.com/office/spreadsheetml/2009/9/main" objectType="CheckBox" fmlaLink="$AN$13" lockText="1"/>
</file>

<file path=xl/ctrlProps/ctrlProp195.xml><?xml version="1.0" encoding="utf-8"?>
<formControlPr xmlns="http://schemas.microsoft.com/office/spreadsheetml/2009/9/main" objectType="CheckBox" fmlaLink="$AN$14" lockText="1"/>
</file>

<file path=xl/ctrlProps/ctrlProp196.xml><?xml version="1.0" encoding="utf-8"?>
<formControlPr xmlns="http://schemas.microsoft.com/office/spreadsheetml/2009/9/main" objectType="CheckBox" fmlaLink="$AL$13" lockText="1"/>
</file>

<file path=xl/ctrlProps/ctrlProp197.xml><?xml version="1.0" encoding="utf-8"?>
<formControlPr xmlns="http://schemas.microsoft.com/office/spreadsheetml/2009/9/main" objectType="CheckBox" fmlaLink="$AL$14" lockText="1"/>
</file>

<file path=xl/ctrlProps/ctrlProp198.xml><?xml version="1.0" encoding="utf-8"?>
<formControlPr xmlns="http://schemas.microsoft.com/office/spreadsheetml/2009/9/main" objectType="CheckBox" fmlaLink="$AL$15" lockText="1"/>
</file>

<file path=xl/ctrlProps/ctrlProp199.xml><?xml version="1.0" encoding="utf-8"?>
<formControlPr xmlns="http://schemas.microsoft.com/office/spreadsheetml/2009/9/main" objectType="CheckBox" fmlaLink="$AN$13" lockText="1"/>
</file>

<file path=xl/ctrlProps/ctrlProp2.xml><?xml version="1.0" encoding="utf-8"?>
<formControlPr xmlns="http://schemas.microsoft.com/office/spreadsheetml/2009/9/main" objectType="CheckBox" fmlaLink="$AL$14" lockText="1"/>
</file>

<file path=xl/ctrlProps/ctrlProp20.xml><?xml version="1.0" encoding="utf-8"?>
<formControlPr xmlns="http://schemas.microsoft.com/office/spreadsheetml/2009/9/main" objectType="CheckBox" fmlaLink="$AN$14" lockText="1"/>
</file>

<file path=xl/ctrlProps/ctrlProp200.xml><?xml version="1.0" encoding="utf-8"?>
<formControlPr xmlns="http://schemas.microsoft.com/office/spreadsheetml/2009/9/main" objectType="CheckBox" fmlaLink="$AN$14" lockText="1"/>
</file>

<file path=xl/ctrlProps/ctrlProp201.xml><?xml version="1.0" encoding="utf-8"?>
<formControlPr xmlns="http://schemas.microsoft.com/office/spreadsheetml/2009/9/main" objectType="CheckBox" fmlaLink="$AL$13" lockText="1"/>
</file>

<file path=xl/ctrlProps/ctrlProp202.xml><?xml version="1.0" encoding="utf-8"?>
<formControlPr xmlns="http://schemas.microsoft.com/office/spreadsheetml/2009/9/main" objectType="CheckBox" fmlaLink="$AL$14" lockText="1"/>
</file>

<file path=xl/ctrlProps/ctrlProp203.xml><?xml version="1.0" encoding="utf-8"?>
<formControlPr xmlns="http://schemas.microsoft.com/office/spreadsheetml/2009/9/main" objectType="CheckBox" fmlaLink="$AL$15" lockText="1"/>
</file>

<file path=xl/ctrlProps/ctrlProp204.xml><?xml version="1.0" encoding="utf-8"?>
<formControlPr xmlns="http://schemas.microsoft.com/office/spreadsheetml/2009/9/main" objectType="CheckBox" fmlaLink="$AN$13" lockText="1"/>
</file>

<file path=xl/ctrlProps/ctrlProp205.xml><?xml version="1.0" encoding="utf-8"?>
<formControlPr xmlns="http://schemas.microsoft.com/office/spreadsheetml/2009/9/main" objectType="CheckBox" fmlaLink="$AN$14" lockText="1"/>
</file>

<file path=xl/ctrlProps/ctrlProp206.xml><?xml version="1.0" encoding="utf-8"?>
<formControlPr xmlns="http://schemas.microsoft.com/office/spreadsheetml/2009/9/main" objectType="CheckBox" fmlaLink="$AL$13" lockText="1"/>
</file>

<file path=xl/ctrlProps/ctrlProp207.xml><?xml version="1.0" encoding="utf-8"?>
<formControlPr xmlns="http://schemas.microsoft.com/office/spreadsheetml/2009/9/main" objectType="CheckBox" fmlaLink="$AL$14" lockText="1"/>
</file>

<file path=xl/ctrlProps/ctrlProp208.xml><?xml version="1.0" encoding="utf-8"?>
<formControlPr xmlns="http://schemas.microsoft.com/office/spreadsheetml/2009/9/main" objectType="CheckBox" fmlaLink="$AL$15" lockText="1"/>
</file>

<file path=xl/ctrlProps/ctrlProp209.xml><?xml version="1.0" encoding="utf-8"?>
<formControlPr xmlns="http://schemas.microsoft.com/office/spreadsheetml/2009/9/main" objectType="CheckBox" fmlaLink="$AN$13" lockText="1"/>
</file>

<file path=xl/ctrlProps/ctrlProp21.xml><?xml version="1.0" encoding="utf-8"?>
<formControlPr xmlns="http://schemas.microsoft.com/office/spreadsheetml/2009/9/main" objectType="CheckBox" fmlaLink="$AL$13" lockText="1"/>
</file>

<file path=xl/ctrlProps/ctrlProp210.xml><?xml version="1.0" encoding="utf-8"?>
<formControlPr xmlns="http://schemas.microsoft.com/office/spreadsheetml/2009/9/main" objectType="CheckBox" fmlaLink="$AN$14" lockText="1"/>
</file>

<file path=xl/ctrlProps/ctrlProp211.xml><?xml version="1.0" encoding="utf-8"?>
<formControlPr xmlns="http://schemas.microsoft.com/office/spreadsheetml/2009/9/main" objectType="CheckBox" fmlaLink="$AL$199" lockText="1"/>
</file>

<file path=xl/ctrlProps/ctrlProp212.xml><?xml version="1.0" encoding="utf-8"?>
<formControlPr xmlns="http://schemas.microsoft.com/office/spreadsheetml/2009/9/main" objectType="CheckBox" fmlaLink="$AL$200" lockText="1"/>
</file>

<file path=xl/ctrlProps/ctrlProp213.xml><?xml version="1.0" encoding="utf-8"?>
<formControlPr xmlns="http://schemas.microsoft.com/office/spreadsheetml/2009/9/main" objectType="CheckBox" fmlaLink="$AL$201" lockText="1"/>
</file>

<file path=xl/ctrlProps/ctrlProp214.xml><?xml version="1.0" encoding="utf-8"?>
<formControlPr xmlns="http://schemas.microsoft.com/office/spreadsheetml/2009/9/main" objectType="CheckBox" fmlaLink="$AN$199" lockText="1"/>
</file>

<file path=xl/ctrlProps/ctrlProp215.xml><?xml version="1.0" encoding="utf-8"?>
<formControlPr xmlns="http://schemas.microsoft.com/office/spreadsheetml/2009/9/main" objectType="CheckBox" fmlaLink="$AN$200" lockText="1"/>
</file>

<file path=xl/ctrlProps/ctrlProp216.xml><?xml version="1.0" encoding="utf-8"?>
<formControlPr xmlns="http://schemas.microsoft.com/office/spreadsheetml/2009/9/main" objectType="CheckBox" fmlaLink="$AL$261" lockText="1"/>
</file>

<file path=xl/ctrlProps/ctrlProp217.xml><?xml version="1.0" encoding="utf-8"?>
<formControlPr xmlns="http://schemas.microsoft.com/office/spreadsheetml/2009/9/main" objectType="CheckBox" fmlaLink="$AL$262" lockText="1"/>
</file>

<file path=xl/ctrlProps/ctrlProp218.xml><?xml version="1.0" encoding="utf-8"?>
<formControlPr xmlns="http://schemas.microsoft.com/office/spreadsheetml/2009/9/main" objectType="CheckBox" fmlaLink="$AL$263" lockText="1"/>
</file>

<file path=xl/ctrlProps/ctrlProp219.xml><?xml version="1.0" encoding="utf-8"?>
<formControlPr xmlns="http://schemas.microsoft.com/office/spreadsheetml/2009/9/main" objectType="CheckBox" fmlaLink="$AN$261" lockText="1"/>
</file>

<file path=xl/ctrlProps/ctrlProp22.xml><?xml version="1.0" encoding="utf-8"?>
<formControlPr xmlns="http://schemas.microsoft.com/office/spreadsheetml/2009/9/main" objectType="CheckBox" fmlaLink="$AL$14" lockText="1"/>
</file>

<file path=xl/ctrlProps/ctrlProp220.xml><?xml version="1.0" encoding="utf-8"?>
<formControlPr xmlns="http://schemas.microsoft.com/office/spreadsheetml/2009/9/main" objectType="CheckBox" fmlaLink="$AN$262" lockText="1"/>
</file>

<file path=xl/ctrlProps/ctrlProp221.xml><?xml version="1.0" encoding="utf-8"?>
<formControlPr xmlns="http://schemas.microsoft.com/office/spreadsheetml/2009/9/main" objectType="CheckBox" fmlaLink="$AL$323" lockText="1"/>
</file>

<file path=xl/ctrlProps/ctrlProp222.xml><?xml version="1.0" encoding="utf-8"?>
<formControlPr xmlns="http://schemas.microsoft.com/office/spreadsheetml/2009/9/main" objectType="CheckBox" fmlaLink="$AL$324" lockText="1"/>
</file>

<file path=xl/ctrlProps/ctrlProp223.xml><?xml version="1.0" encoding="utf-8"?>
<formControlPr xmlns="http://schemas.microsoft.com/office/spreadsheetml/2009/9/main" objectType="CheckBox" fmlaLink="$AL$325" lockText="1"/>
</file>

<file path=xl/ctrlProps/ctrlProp224.xml><?xml version="1.0" encoding="utf-8"?>
<formControlPr xmlns="http://schemas.microsoft.com/office/spreadsheetml/2009/9/main" objectType="CheckBox" fmlaLink="$AN$323" lockText="1"/>
</file>

<file path=xl/ctrlProps/ctrlProp225.xml><?xml version="1.0" encoding="utf-8"?>
<formControlPr xmlns="http://schemas.microsoft.com/office/spreadsheetml/2009/9/main" objectType="CheckBox" fmlaLink="$AN$324" lockText="1"/>
</file>

<file path=xl/ctrlProps/ctrlProp226.xml><?xml version="1.0" encoding="utf-8"?>
<formControlPr xmlns="http://schemas.microsoft.com/office/spreadsheetml/2009/9/main" objectType="CheckBox" fmlaLink="$AL$385" lockText="1"/>
</file>

<file path=xl/ctrlProps/ctrlProp227.xml><?xml version="1.0" encoding="utf-8"?>
<formControlPr xmlns="http://schemas.microsoft.com/office/spreadsheetml/2009/9/main" objectType="CheckBox" fmlaLink="$AL$386" lockText="1"/>
</file>

<file path=xl/ctrlProps/ctrlProp228.xml><?xml version="1.0" encoding="utf-8"?>
<formControlPr xmlns="http://schemas.microsoft.com/office/spreadsheetml/2009/9/main" objectType="CheckBox" fmlaLink="$AL$387" lockText="1"/>
</file>

<file path=xl/ctrlProps/ctrlProp229.xml><?xml version="1.0" encoding="utf-8"?>
<formControlPr xmlns="http://schemas.microsoft.com/office/spreadsheetml/2009/9/main" objectType="CheckBox" fmlaLink="$AN$385" lockText="1"/>
</file>

<file path=xl/ctrlProps/ctrlProp23.xml><?xml version="1.0" encoding="utf-8"?>
<formControlPr xmlns="http://schemas.microsoft.com/office/spreadsheetml/2009/9/main" objectType="CheckBox" fmlaLink="$AL$15" lockText="1"/>
</file>

<file path=xl/ctrlProps/ctrlProp230.xml><?xml version="1.0" encoding="utf-8"?>
<formControlPr xmlns="http://schemas.microsoft.com/office/spreadsheetml/2009/9/main" objectType="CheckBox" fmlaLink="$AN$386" lockText="1"/>
</file>

<file path=xl/ctrlProps/ctrlProp231.xml><?xml version="1.0" encoding="utf-8"?>
<formControlPr xmlns="http://schemas.microsoft.com/office/spreadsheetml/2009/9/main" objectType="CheckBox" fmlaLink="$AL$447" lockText="1"/>
</file>

<file path=xl/ctrlProps/ctrlProp232.xml><?xml version="1.0" encoding="utf-8"?>
<formControlPr xmlns="http://schemas.microsoft.com/office/spreadsheetml/2009/9/main" objectType="CheckBox" fmlaLink="$AL$448" lockText="1"/>
</file>

<file path=xl/ctrlProps/ctrlProp233.xml><?xml version="1.0" encoding="utf-8"?>
<formControlPr xmlns="http://schemas.microsoft.com/office/spreadsheetml/2009/9/main" objectType="CheckBox" fmlaLink="$AL$449" lockText="1"/>
</file>

<file path=xl/ctrlProps/ctrlProp234.xml><?xml version="1.0" encoding="utf-8"?>
<formControlPr xmlns="http://schemas.microsoft.com/office/spreadsheetml/2009/9/main" objectType="CheckBox" fmlaLink="$AN$447" lockText="1"/>
</file>

<file path=xl/ctrlProps/ctrlProp235.xml><?xml version="1.0" encoding="utf-8"?>
<formControlPr xmlns="http://schemas.microsoft.com/office/spreadsheetml/2009/9/main" objectType="CheckBox" fmlaLink="$AN$448" lockText="1"/>
</file>

<file path=xl/ctrlProps/ctrlProp236.xml><?xml version="1.0" encoding="utf-8"?>
<formControlPr xmlns="http://schemas.microsoft.com/office/spreadsheetml/2009/9/main" objectType="CheckBox" fmlaLink="$AL$509" lockText="1"/>
</file>

<file path=xl/ctrlProps/ctrlProp237.xml><?xml version="1.0" encoding="utf-8"?>
<formControlPr xmlns="http://schemas.microsoft.com/office/spreadsheetml/2009/9/main" objectType="CheckBox" fmlaLink="$AL$510" lockText="1"/>
</file>

<file path=xl/ctrlProps/ctrlProp238.xml><?xml version="1.0" encoding="utf-8"?>
<formControlPr xmlns="http://schemas.microsoft.com/office/spreadsheetml/2009/9/main" objectType="CheckBox" fmlaLink="$AL$511" lockText="1"/>
</file>

<file path=xl/ctrlProps/ctrlProp239.xml><?xml version="1.0" encoding="utf-8"?>
<formControlPr xmlns="http://schemas.microsoft.com/office/spreadsheetml/2009/9/main" objectType="CheckBox" fmlaLink="$AN$509" lockText="1"/>
</file>

<file path=xl/ctrlProps/ctrlProp24.xml><?xml version="1.0" encoding="utf-8"?>
<formControlPr xmlns="http://schemas.microsoft.com/office/spreadsheetml/2009/9/main" objectType="CheckBox" fmlaLink="$AN$13" lockText="1"/>
</file>

<file path=xl/ctrlProps/ctrlProp240.xml><?xml version="1.0" encoding="utf-8"?>
<formControlPr xmlns="http://schemas.microsoft.com/office/spreadsheetml/2009/9/main" objectType="CheckBox" fmlaLink="$AN$510" lockText="1"/>
</file>

<file path=xl/ctrlProps/ctrlProp241.xml><?xml version="1.0" encoding="utf-8"?>
<formControlPr xmlns="http://schemas.microsoft.com/office/spreadsheetml/2009/9/main" objectType="CheckBox" fmlaLink="$AL$571" lockText="1"/>
</file>

<file path=xl/ctrlProps/ctrlProp242.xml><?xml version="1.0" encoding="utf-8"?>
<formControlPr xmlns="http://schemas.microsoft.com/office/spreadsheetml/2009/9/main" objectType="CheckBox" fmlaLink="$AL$572" lockText="1"/>
</file>

<file path=xl/ctrlProps/ctrlProp243.xml><?xml version="1.0" encoding="utf-8"?>
<formControlPr xmlns="http://schemas.microsoft.com/office/spreadsheetml/2009/9/main" objectType="CheckBox" fmlaLink="$AL$573" lockText="1"/>
</file>

<file path=xl/ctrlProps/ctrlProp244.xml><?xml version="1.0" encoding="utf-8"?>
<formControlPr xmlns="http://schemas.microsoft.com/office/spreadsheetml/2009/9/main" objectType="CheckBox" fmlaLink="$AN$571" lockText="1"/>
</file>

<file path=xl/ctrlProps/ctrlProp245.xml><?xml version="1.0" encoding="utf-8"?>
<formControlPr xmlns="http://schemas.microsoft.com/office/spreadsheetml/2009/9/main" objectType="CheckBox" fmlaLink="$AN$572" lockText="1"/>
</file>

<file path=xl/ctrlProps/ctrlProp246.xml><?xml version="1.0" encoding="utf-8"?>
<formControlPr xmlns="http://schemas.microsoft.com/office/spreadsheetml/2009/9/main" objectType="CheckBox" fmlaLink="$AL$633" lockText="1"/>
</file>

<file path=xl/ctrlProps/ctrlProp247.xml><?xml version="1.0" encoding="utf-8"?>
<formControlPr xmlns="http://schemas.microsoft.com/office/spreadsheetml/2009/9/main" objectType="CheckBox" fmlaLink="$AL$634" lockText="1"/>
</file>

<file path=xl/ctrlProps/ctrlProp248.xml><?xml version="1.0" encoding="utf-8"?>
<formControlPr xmlns="http://schemas.microsoft.com/office/spreadsheetml/2009/9/main" objectType="CheckBox" fmlaLink="$AL$635" lockText="1"/>
</file>

<file path=xl/ctrlProps/ctrlProp249.xml><?xml version="1.0" encoding="utf-8"?>
<formControlPr xmlns="http://schemas.microsoft.com/office/spreadsheetml/2009/9/main" objectType="CheckBox" fmlaLink="$AN$633" lockText="1"/>
</file>

<file path=xl/ctrlProps/ctrlProp25.xml><?xml version="1.0" encoding="utf-8"?>
<formControlPr xmlns="http://schemas.microsoft.com/office/spreadsheetml/2009/9/main" objectType="CheckBox" fmlaLink="$AN$14" lockText="1"/>
</file>

<file path=xl/ctrlProps/ctrlProp250.xml><?xml version="1.0" encoding="utf-8"?>
<formControlPr xmlns="http://schemas.microsoft.com/office/spreadsheetml/2009/9/main" objectType="CheckBox" fmlaLink="$AN$634" lockText="1"/>
</file>

<file path=xl/ctrlProps/ctrlProp251.xml><?xml version="1.0" encoding="utf-8"?>
<formControlPr xmlns="http://schemas.microsoft.com/office/spreadsheetml/2009/9/main" objectType="CheckBox" fmlaLink="$AL$695" lockText="1"/>
</file>

<file path=xl/ctrlProps/ctrlProp252.xml><?xml version="1.0" encoding="utf-8"?>
<formControlPr xmlns="http://schemas.microsoft.com/office/spreadsheetml/2009/9/main" objectType="CheckBox" fmlaLink="$AL$696" lockText="1"/>
</file>

<file path=xl/ctrlProps/ctrlProp253.xml><?xml version="1.0" encoding="utf-8"?>
<formControlPr xmlns="http://schemas.microsoft.com/office/spreadsheetml/2009/9/main" objectType="CheckBox" fmlaLink="$AL$697" lockText="1"/>
</file>

<file path=xl/ctrlProps/ctrlProp254.xml><?xml version="1.0" encoding="utf-8"?>
<formControlPr xmlns="http://schemas.microsoft.com/office/spreadsheetml/2009/9/main" objectType="CheckBox" fmlaLink="$AN$695" lockText="1"/>
</file>

<file path=xl/ctrlProps/ctrlProp255.xml><?xml version="1.0" encoding="utf-8"?>
<formControlPr xmlns="http://schemas.microsoft.com/office/spreadsheetml/2009/9/main" objectType="CheckBox" fmlaLink="$AN$696" lockText="1"/>
</file>

<file path=xl/ctrlProps/ctrlProp256.xml><?xml version="1.0" encoding="utf-8"?>
<formControlPr xmlns="http://schemas.microsoft.com/office/spreadsheetml/2009/9/main" objectType="CheckBox" fmlaLink="$AL$757" lockText="1"/>
</file>

<file path=xl/ctrlProps/ctrlProp257.xml><?xml version="1.0" encoding="utf-8"?>
<formControlPr xmlns="http://schemas.microsoft.com/office/spreadsheetml/2009/9/main" objectType="CheckBox" fmlaLink="$AL$758" lockText="1"/>
</file>

<file path=xl/ctrlProps/ctrlProp258.xml><?xml version="1.0" encoding="utf-8"?>
<formControlPr xmlns="http://schemas.microsoft.com/office/spreadsheetml/2009/9/main" objectType="CheckBox" fmlaLink="$AL$759" lockText="1"/>
</file>

<file path=xl/ctrlProps/ctrlProp259.xml><?xml version="1.0" encoding="utf-8"?>
<formControlPr xmlns="http://schemas.microsoft.com/office/spreadsheetml/2009/9/main" objectType="CheckBox" fmlaLink="$AN$757" lockText="1"/>
</file>

<file path=xl/ctrlProps/ctrlProp26.xml><?xml version="1.0" encoding="utf-8"?>
<formControlPr xmlns="http://schemas.microsoft.com/office/spreadsheetml/2009/9/main" objectType="CheckBox" fmlaLink="$AL$13" lockText="1"/>
</file>

<file path=xl/ctrlProps/ctrlProp260.xml><?xml version="1.0" encoding="utf-8"?>
<formControlPr xmlns="http://schemas.microsoft.com/office/spreadsheetml/2009/9/main" objectType="CheckBox" fmlaLink="$AN$758" lockText="1"/>
</file>

<file path=xl/ctrlProps/ctrlProp261.xml><?xml version="1.0" encoding="utf-8"?>
<formControlPr xmlns="http://schemas.microsoft.com/office/spreadsheetml/2009/9/main" objectType="CheckBox" fmlaLink="$AL$819" lockText="1"/>
</file>

<file path=xl/ctrlProps/ctrlProp262.xml><?xml version="1.0" encoding="utf-8"?>
<formControlPr xmlns="http://schemas.microsoft.com/office/spreadsheetml/2009/9/main" objectType="CheckBox" fmlaLink="$AL$820" lockText="1"/>
</file>

<file path=xl/ctrlProps/ctrlProp263.xml><?xml version="1.0" encoding="utf-8"?>
<formControlPr xmlns="http://schemas.microsoft.com/office/spreadsheetml/2009/9/main" objectType="CheckBox" fmlaLink="$AL$821" lockText="1"/>
</file>

<file path=xl/ctrlProps/ctrlProp264.xml><?xml version="1.0" encoding="utf-8"?>
<formControlPr xmlns="http://schemas.microsoft.com/office/spreadsheetml/2009/9/main" objectType="CheckBox" fmlaLink="$AN$819" lockText="1"/>
</file>

<file path=xl/ctrlProps/ctrlProp265.xml><?xml version="1.0" encoding="utf-8"?>
<formControlPr xmlns="http://schemas.microsoft.com/office/spreadsheetml/2009/9/main" objectType="CheckBox" fmlaLink="$AN$820" lockText="1"/>
</file>

<file path=xl/ctrlProps/ctrlProp266.xml><?xml version="1.0" encoding="utf-8"?>
<formControlPr xmlns="http://schemas.microsoft.com/office/spreadsheetml/2009/9/main" objectType="CheckBox" fmlaLink="$AL$881" lockText="1"/>
</file>

<file path=xl/ctrlProps/ctrlProp267.xml><?xml version="1.0" encoding="utf-8"?>
<formControlPr xmlns="http://schemas.microsoft.com/office/spreadsheetml/2009/9/main" objectType="CheckBox" fmlaLink="$AL$882" lockText="1"/>
</file>

<file path=xl/ctrlProps/ctrlProp268.xml><?xml version="1.0" encoding="utf-8"?>
<formControlPr xmlns="http://schemas.microsoft.com/office/spreadsheetml/2009/9/main" objectType="CheckBox" fmlaLink="$AL$883" lockText="1"/>
</file>

<file path=xl/ctrlProps/ctrlProp269.xml><?xml version="1.0" encoding="utf-8"?>
<formControlPr xmlns="http://schemas.microsoft.com/office/spreadsheetml/2009/9/main" objectType="CheckBox" fmlaLink="$AN$881" lockText="1"/>
</file>

<file path=xl/ctrlProps/ctrlProp27.xml><?xml version="1.0" encoding="utf-8"?>
<formControlPr xmlns="http://schemas.microsoft.com/office/spreadsheetml/2009/9/main" objectType="CheckBox" fmlaLink="$AL$14" lockText="1"/>
</file>

<file path=xl/ctrlProps/ctrlProp270.xml><?xml version="1.0" encoding="utf-8"?>
<formControlPr xmlns="http://schemas.microsoft.com/office/spreadsheetml/2009/9/main" objectType="CheckBox" fmlaLink="$AN$882" lockText="1"/>
</file>

<file path=xl/ctrlProps/ctrlProp28.xml><?xml version="1.0" encoding="utf-8"?>
<formControlPr xmlns="http://schemas.microsoft.com/office/spreadsheetml/2009/9/main" objectType="CheckBox" fmlaLink="$AL$15" lockText="1"/>
</file>

<file path=xl/ctrlProps/ctrlProp29.xml><?xml version="1.0" encoding="utf-8"?>
<formControlPr xmlns="http://schemas.microsoft.com/office/spreadsheetml/2009/9/main" objectType="CheckBox" fmlaLink="$AN$13" lockText="1"/>
</file>

<file path=xl/ctrlProps/ctrlProp3.xml><?xml version="1.0" encoding="utf-8"?>
<formControlPr xmlns="http://schemas.microsoft.com/office/spreadsheetml/2009/9/main" objectType="CheckBox" fmlaLink="$AL$15" lockText="1"/>
</file>

<file path=xl/ctrlProps/ctrlProp30.xml><?xml version="1.0" encoding="utf-8"?>
<formControlPr xmlns="http://schemas.microsoft.com/office/spreadsheetml/2009/9/main" objectType="CheckBox" fmlaLink="$AN$14" lockText="1"/>
</file>

<file path=xl/ctrlProps/ctrlProp31.xml><?xml version="1.0" encoding="utf-8"?>
<formControlPr xmlns="http://schemas.microsoft.com/office/spreadsheetml/2009/9/main" objectType="CheckBox" fmlaLink="$AL$13" lockText="1"/>
</file>

<file path=xl/ctrlProps/ctrlProp32.xml><?xml version="1.0" encoding="utf-8"?>
<formControlPr xmlns="http://schemas.microsoft.com/office/spreadsheetml/2009/9/main" objectType="CheckBox" fmlaLink="$AL$14" lockText="1"/>
</file>

<file path=xl/ctrlProps/ctrlProp33.xml><?xml version="1.0" encoding="utf-8"?>
<formControlPr xmlns="http://schemas.microsoft.com/office/spreadsheetml/2009/9/main" objectType="CheckBox" fmlaLink="$AL$15" lockText="1"/>
</file>

<file path=xl/ctrlProps/ctrlProp34.xml><?xml version="1.0" encoding="utf-8"?>
<formControlPr xmlns="http://schemas.microsoft.com/office/spreadsheetml/2009/9/main" objectType="CheckBox" fmlaLink="$AN$13" lockText="1"/>
</file>

<file path=xl/ctrlProps/ctrlProp35.xml><?xml version="1.0" encoding="utf-8"?>
<formControlPr xmlns="http://schemas.microsoft.com/office/spreadsheetml/2009/9/main" objectType="CheckBox" fmlaLink="$AN$14" lockText="1"/>
</file>

<file path=xl/ctrlProps/ctrlProp36.xml><?xml version="1.0" encoding="utf-8"?>
<formControlPr xmlns="http://schemas.microsoft.com/office/spreadsheetml/2009/9/main" objectType="CheckBox" fmlaLink="$AL$13" lockText="1"/>
</file>

<file path=xl/ctrlProps/ctrlProp37.xml><?xml version="1.0" encoding="utf-8"?>
<formControlPr xmlns="http://schemas.microsoft.com/office/spreadsheetml/2009/9/main" objectType="CheckBox" fmlaLink="$AL$14" lockText="1"/>
</file>

<file path=xl/ctrlProps/ctrlProp38.xml><?xml version="1.0" encoding="utf-8"?>
<formControlPr xmlns="http://schemas.microsoft.com/office/spreadsheetml/2009/9/main" objectType="CheckBox" fmlaLink="$AL$15" lockText="1"/>
</file>

<file path=xl/ctrlProps/ctrlProp39.xml><?xml version="1.0" encoding="utf-8"?>
<formControlPr xmlns="http://schemas.microsoft.com/office/spreadsheetml/2009/9/main" objectType="CheckBox" fmlaLink="$AN$13" lockText="1"/>
</file>

<file path=xl/ctrlProps/ctrlProp4.xml><?xml version="1.0" encoding="utf-8"?>
<formControlPr xmlns="http://schemas.microsoft.com/office/spreadsheetml/2009/9/main" objectType="CheckBox" fmlaLink="$AN$13" lockText="1"/>
</file>

<file path=xl/ctrlProps/ctrlProp40.xml><?xml version="1.0" encoding="utf-8"?>
<formControlPr xmlns="http://schemas.microsoft.com/office/spreadsheetml/2009/9/main" objectType="CheckBox" fmlaLink="$AN$14" lockText="1"/>
</file>

<file path=xl/ctrlProps/ctrlProp41.xml><?xml version="1.0" encoding="utf-8"?>
<formControlPr xmlns="http://schemas.microsoft.com/office/spreadsheetml/2009/9/main" objectType="CheckBox" fmlaLink="$AL$13" lockText="1"/>
</file>

<file path=xl/ctrlProps/ctrlProp42.xml><?xml version="1.0" encoding="utf-8"?>
<formControlPr xmlns="http://schemas.microsoft.com/office/spreadsheetml/2009/9/main" objectType="CheckBox" fmlaLink="$AL$14" lockText="1"/>
</file>

<file path=xl/ctrlProps/ctrlProp43.xml><?xml version="1.0" encoding="utf-8"?>
<formControlPr xmlns="http://schemas.microsoft.com/office/spreadsheetml/2009/9/main" objectType="CheckBox" fmlaLink="$AL$15" lockText="1"/>
</file>

<file path=xl/ctrlProps/ctrlProp44.xml><?xml version="1.0" encoding="utf-8"?>
<formControlPr xmlns="http://schemas.microsoft.com/office/spreadsheetml/2009/9/main" objectType="CheckBox" fmlaLink="$AN$13" lockText="1"/>
</file>

<file path=xl/ctrlProps/ctrlProp45.xml><?xml version="1.0" encoding="utf-8"?>
<formControlPr xmlns="http://schemas.microsoft.com/office/spreadsheetml/2009/9/main" objectType="CheckBox" fmlaLink="$AN$14" lockText="1"/>
</file>

<file path=xl/ctrlProps/ctrlProp46.xml><?xml version="1.0" encoding="utf-8"?>
<formControlPr xmlns="http://schemas.microsoft.com/office/spreadsheetml/2009/9/main" objectType="CheckBox" fmlaLink="$AL$13" lockText="1"/>
</file>

<file path=xl/ctrlProps/ctrlProp47.xml><?xml version="1.0" encoding="utf-8"?>
<formControlPr xmlns="http://schemas.microsoft.com/office/spreadsheetml/2009/9/main" objectType="CheckBox" fmlaLink="$AL$14" lockText="1"/>
</file>

<file path=xl/ctrlProps/ctrlProp48.xml><?xml version="1.0" encoding="utf-8"?>
<formControlPr xmlns="http://schemas.microsoft.com/office/spreadsheetml/2009/9/main" objectType="CheckBox" fmlaLink="$AL$15" lockText="1"/>
</file>

<file path=xl/ctrlProps/ctrlProp49.xml><?xml version="1.0" encoding="utf-8"?>
<formControlPr xmlns="http://schemas.microsoft.com/office/spreadsheetml/2009/9/main" objectType="CheckBox" fmlaLink="$AN$13" lockText="1"/>
</file>

<file path=xl/ctrlProps/ctrlProp5.xml><?xml version="1.0" encoding="utf-8"?>
<formControlPr xmlns="http://schemas.microsoft.com/office/spreadsheetml/2009/9/main" objectType="CheckBox" fmlaLink="$AN$14" lockText="1"/>
</file>

<file path=xl/ctrlProps/ctrlProp50.xml><?xml version="1.0" encoding="utf-8"?>
<formControlPr xmlns="http://schemas.microsoft.com/office/spreadsheetml/2009/9/main" objectType="CheckBox" fmlaLink="$AN$14" lockText="1"/>
</file>

<file path=xl/ctrlProps/ctrlProp51.xml><?xml version="1.0" encoding="utf-8"?>
<formControlPr xmlns="http://schemas.microsoft.com/office/spreadsheetml/2009/9/main" objectType="CheckBox" fmlaLink="$AL$13" lockText="1"/>
</file>

<file path=xl/ctrlProps/ctrlProp52.xml><?xml version="1.0" encoding="utf-8"?>
<formControlPr xmlns="http://schemas.microsoft.com/office/spreadsheetml/2009/9/main" objectType="CheckBox" fmlaLink="$AL$14" lockText="1"/>
</file>

<file path=xl/ctrlProps/ctrlProp53.xml><?xml version="1.0" encoding="utf-8"?>
<formControlPr xmlns="http://schemas.microsoft.com/office/spreadsheetml/2009/9/main" objectType="CheckBox" fmlaLink="$AL$15" lockText="1"/>
</file>

<file path=xl/ctrlProps/ctrlProp54.xml><?xml version="1.0" encoding="utf-8"?>
<formControlPr xmlns="http://schemas.microsoft.com/office/spreadsheetml/2009/9/main" objectType="CheckBox" fmlaLink="$AN$13" lockText="1"/>
</file>

<file path=xl/ctrlProps/ctrlProp55.xml><?xml version="1.0" encoding="utf-8"?>
<formControlPr xmlns="http://schemas.microsoft.com/office/spreadsheetml/2009/9/main" objectType="CheckBox" fmlaLink="$AN$14" lockText="1"/>
</file>

<file path=xl/ctrlProps/ctrlProp56.xml><?xml version="1.0" encoding="utf-8"?>
<formControlPr xmlns="http://schemas.microsoft.com/office/spreadsheetml/2009/9/main" objectType="CheckBox" fmlaLink="$AL$13" lockText="1"/>
</file>

<file path=xl/ctrlProps/ctrlProp57.xml><?xml version="1.0" encoding="utf-8"?>
<formControlPr xmlns="http://schemas.microsoft.com/office/spreadsheetml/2009/9/main" objectType="CheckBox" fmlaLink="$AL$14" lockText="1"/>
</file>

<file path=xl/ctrlProps/ctrlProp58.xml><?xml version="1.0" encoding="utf-8"?>
<formControlPr xmlns="http://schemas.microsoft.com/office/spreadsheetml/2009/9/main" objectType="CheckBox" fmlaLink="$AL$15" lockText="1"/>
</file>

<file path=xl/ctrlProps/ctrlProp59.xml><?xml version="1.0" encoding="utf-8"?>
<formControlPr xmlns="http://schemas.microsoft.com/office/spreadsheetml/2009/9/main" objectType="CheckBox" fmlaLink="$AN$13" lockText="1"/>
</file>

<file path=xl/ctrlProps/ctrlProp6.xml><?xml version="1.0" encoding="utf-8"?>
<formControlPr xmlns="http://schemas.microsoft.com/office/spreadsheetml/2009/9/main" objectType="CheckBox" fmlaLink="$AL$75" lockText="1"/>
</file>

<file path=xl/ctrlProps/ctrlProp60.xml><?xml version="1.0" encoding="utf-8"?>
<formControlPr xmlns="http://schemas.microsoft.com/office/spreadsheetml/2009/9/main" objectType="CheckBox" fmlaLink="$AN$14" lockText="1"/>
</file>

<file path=xl/ctrlProps/ctrlProp61.xml><?xml version="1.0" encoding="utf-8"?>
<formControlPr xmlns="http://schemas.microsoft.com/office/spreadsheetml/2009/9/main" objectType="CheckBox" fmlaLink="$AL$13" lockText="1"/>
</file>

<file path=xl/ctrlProps/ctrlProp62.xml><?xml version="1.0" encoding="utf-8"?>
<formControlPr xmlns="http://schemas.microsoft.com/office/spreadsheetml/2009/9/main" objectType="CheckBox" fmlaLink="$AL$14" lockText="1"/>
</file>

<file path=xl/ctrlProps/ctrlProp63.xml><?xml version="1.0" encoding="utf-8"?>
<formControlPr xmlns="http://schemas.microsoft.com/office/spreadsheetml/2009/9/main" objectType="CheckBox" fmlaLink="$AL$15" lockText="1"/>
</file>

<file path=xl/ctrlProps/ctrlProp64.xml><?xml version="1.0" encoding="utf-8"?>
<formControlPr xmlns="http://schemas.microsoft.com/office/spreadsheetml/2009/9/main" objectType="CheckBox" fmlaLink="$AN$13" lockText="1"/>
</file>

<file path=xl/ctrlProps/ctrlProp65.xml><?xml version="1.0" encoding="utf-8"?>
<formControlPr xmlns="http://schemas.microsoft.com/office/spreadsheetml/2009/9/main" objectType="CheckBox" fmlaLink="$AN$14" lockText="1"/>
</file>

<file path=xl/ctrlProps/ctrlProp66.xml><?xml version="1.0" encoding="utf-8"?>
<formControlPr xmlns="http://schemas.microsoft.com/office/spreadsheetml/2009/9/main" objectType="CheckBox" fmlaLink="$AL$13" lockText="1"/>
</file>

<file path=xl/ctrlProps/ctrlProp67.xml><?xml version="1.0" encoding="utf-8"?>
<formControlPr xmlns="http://schemas.microsoft.com/office/spreadsheetml/2009/9/main" objectType="CheckBox" fmlaLink="$AL$14" lockText="1"/>
</file>

<file path=xl/ctrlProps/ctrlProp68.xml><?xml version="1.0" encoding="utf-8"?>
<formControlPr xmlns="http://schemas.microsoft.com/office/spreadsheetml/2009/9/main" objectType="CheckBox" fmlaLink="$AL$15" lockText="1"/>
</file>

<file path=xl/ctrlProps/ctrlProp69.xml><?xml version="1.0" encoding="utf-8"?>
<formControlPr xmlns="http://schemas.microsoft.com/office/spreadsheetml/2009/9/main" objectType="CheckBox" fmlaLink="$AN$13" lockText="1"/>
</file>

<file path=xl/ctrlProps/ctrlProp7.xml><?xml version="1.0" encoding="utf-8"?>
<formControlPr xmlns="http://schemas.microsoft.com/office/spreadsheetml/2009/9/main" objectType="CheckBox" fmlaLink="$AL$76" lockText="1"/>
</file>

<file path=xl/ctrlProps/ctrlProp70.xml><?xml version="1.0" encoding="utf-8"?>
<formControlPr xmlns="http://schemas.microsoft.com/office/spreadsheetml/2009/9/main" objectType="CheckBox" fmlaLink="$AN$14" lockText="1"/>
</file>

<file path=xl/ctrlProps/ctrlProp71.xml><?xml version="1.0" encoding="utf-8"?>
<formControlPr xmlns="http://schemas.microsoft.com/office/spreadsheetml/2009/9/main" objectType="CheckBox" fmlaLink="$AL$13" lockText="1"/>
</file>

<file path=xl/ctrlProps/ctrlProp72.xml><?xml version="1.0" encoding="utf-8"?>
<formControlPr xmlns="http://schemas.microsoft.com/office/spreadsheetml/2009/9/main" objectType="CheckBox" fmlaLink="$AL$14" lockText="1"/>
</file>

<file path=xl/ctrlProps/ctrlProp73.xml><?xml version="1.0" encoding="utf-8"?>
<formControlPr xmlns="http://schemas.microsoft.com/office/spreadsheetml/2009/9/main" objectType="CheckBox" fmlaLink="$AL$15" lockText="1"/>
</file>

<file path=xl/ctrlProps/ctrlProp74.xml><?xml version="1.0" encoding="utf-8"?>
<formControlPr xmlns="http://schemas.microsoft.com/office/spreadsheetml/2009/9/main" objectType="CheckBox" fmlaLink="$AN$13" lockText="1"/>
</file>

<file path=xl/ctrlProps/ctrlProp75.xml><?xml version="1.0" encoding="utf-8"?>
<formControlPr xmlns="http://schemas.microsoft.com/office/spreadsheetml/2009/9/main" objectType="CheckBox" fmlaLink="$AN$14" lockText="1"/>
</file>

<file path=xl/ctrlProps/ctrlProp76.xml><?xml version="1.0" encoding="utf-8"?>
<formControlPr xmlns="http://schemas.microsoft.com/office/spreadsheetml/2009/9/main" objectType="CheckBox" fmlaLink="$AL$199" lockText="1"/>
</file>

<file path=xl/ctrlProps/ctrlProp77.xml><?xml version="1.0" encoding="utf-8"?>
<formControlPr xmlns="http://schemas.microsoft.com/office/spreadsheetml/2009/9/main" objectType="CheckBox" fmlaLink="$AL$200" lockText="1"/>
</file>

<file path=xl/ctrlProps/ctrlProp78.xml><?xml version="1.0" encoding="utf-8"?>
<formControlPr xmlns="http://schemas.microsoft.com/office/spreadsheetml/2009/9/main" objectType="CheckBox" fmlaLink="$AL$201" lockText="1"/>
</file>

<file path=xl/ctrlProps/ctrlProp79.xml><?xml version="1.0" encoding="utf-8"?>
<formControlPr xmlns="http://schemas.microsoft.com/office/spreadsheetml/2009/9/main" objectType="CheckBox" fmlaLink="$AN$199" lockText="1"/>
</file>

<file path=xl/ctrlProps/ctrlProp8.xml><?xml version="1.0" encoding="utf-8"?>
<formControlPr xmlns="http://schemas.microsoft.com/office/spreadsheetml/2009/9/main" objectType="CheckBox" fmlaLink="$AL$77" lockText="1"/>
</file>

<file path=xl/ctrlProps/ctrlProp80.xml><?xml version="1.0" encoding="utf-8"?>
<formControlPr xmlns="http://schemas.microsoft.com/office/spreadsheetml/2009/9/main" objectType="CheckBox" fmlaLink="$AN$200" lockText="1"/>
</file>

<file path=xl/ctrlProps/ctrlProp81.xml><?xml version="1.0" encoding="utf-8"?>
<formControlPr xmlns="http://schemas.microsoft.com/office/spreadsheetml/2009/9/main" objectType="CheckBox" fmlaLink="$AL$261" lockText="1"/>
</file>

<file path=xl/ctrlProps/ctrlProp82.xml><?xml version="1.0" encoding="utf-8"?>
<formControlPr xmlns="http://schemas.microsoft.com/office/spreadsheetml/2009/9/main" objectType="CheckBox" fmlaLink="$AL$262" lockText="1"/>
</file>

<file path=xl/ctrlProps/ctrlProp83.xml><?xml version="1.0" encoding="utf-8"?>
<formControlPr xmlns="http://schemas.microsoft.com/office/spreadsheetml/2009/9/main" objectType="CheckBox" fmlaLink="$AL$263" lockText="1"/>
</file>

<file path=xl/ctrlProps/ctrlProp84.xml><?xml version="1.0" encoding="utf-8"?>
<formControlPr xmlns="http://schemas.microsoft.com/office/spreadsheetml/2009/9/main" objectType="CheckBox" fmlaLink="$AN$261" lockText="1"/>
</file>

<file path=xl/ctrlProps/ctrlProp85.xml><?xml version="1.0" encoding="utf-8"?>
<formControlPr xmlns="http://schemas.microsoft.com/office/spreadsheetml/2009/9/main" objectType="CheckBox" fmlaLink="$AN$262" lockText="1"/>
</file>

<file path=xl/ctrlProps/ctrlProp86.xml><?xml version="1.0" encoding="utf-8"?>
<formControlPr xmlns="http://schemas.microsoft.com/office/spreadsheetml/2009/9/main" objectType="CheckBox" fmlaLink="$AL$323" lockText="1"/>
</file>

<file path=xl/ctrlProps/ctrlProp87.xml><?xml version="1.0" encoding="utf-8"?>
<formControlPr xmlns="http://schemas.microsoft.com/office/spreadsheetml/2009/9/main" objectType="CheckBox" fmlaLink="$AL$324" lockText="1"/>
</file>

<file path=xl/ctrlProps/ctrlProp88.xml><?xml version="1.0" encoding="utf-8"?>
<formControlPr xmlns="http://schemas.microsoft.com/office/spreadsheetml/2009/9/main" objectType="CheckBox" fmlaLink="$AL$325" lockText="1"/>
</file>

<file path=xl/ctrlProps/ctrlProp89.xml><?xml version="1.0" encoding="utf-8"?>
<formControlPr xmlns="http://schemas.microsoft.com/office/spreadsheetml/2009/9/main" objectType="CheckBox" fmlaLink="$AN$323" lockText="1"/>
</file>

<file path=xl/ctrlProps/ctrlProp9.xml><?xml version="1.0" encoding="utf-8"?>
<formControlPr xmlns="http://schemas.microsoft.com/office/spreadsheetml/2009/9/main" objectType="CheckBox" fmlaLink="$AN$75" lockText="1"/>
</file>

<file path=xl/ctrlProps/ctrlProp90.xml><?xml version="1.0" encoding="utf-8"?>
<formControlPr xmlns="http://schemas.microsoft.com/office/spreadsheetml/2009/9/main" objectType="CheckBox" fmlaLink="$AN$324" lockText="1"/>
</file>

<file path=xl/ctrlProps/ctrlProp91.xml><?xml version="1.0" encoding="utf-8"?>
<formControlPr xmlns="http://schemas.microsoft.com/office/spreadsheetml/2009/9/main" objectType="CheckBox" fmlaLink="$AL$385" lockText="1"/>
</file>

<file path=xl/ctrlProps/ctrlProp92.xml><?xml version="1.0" encoding="utf-8"?>
<formControlPr xmlns="http://schemas.microsoft.com/office/spreadsheetml/2009/9/main" objectType="CheckBox" fmlaLink="$AL$386" lockText="1"/>
</file>

<file path=xl/ctrlProps/ctrlProp93.xml><?xml version="1.0" encoding="utf-8"?>
<formControlPr xmlns="http://schemas.microsoft.com/office/spreadsheetml/2009/9/main" objectType="CheckBox" fmlaLink="$AL$387" lockText="1"/>
</file>

<file path=xl/ctrlProps/ctrlProp94.xml><?xml version="1.0" encoding="utf-8"?>
<formControlPr xmlns="http://schemas.microsoft.com/office/spreadsheetml/2009/9/main" objectType="CheckBox" fmlaLink="$AN$385" lockText="1"/>
</file>

<file path=xl/ctrlProps/ctrlProp95.xml><?xml version="1.0" encoding="utf-8"?>
<formControlPr xmlns="http://schemas.microsoft.com/office/spreadsheetml/2009/9/main" objectType="CheckBox" fmlaLink="$AN$386" lockText="1"/>
</file>

<file path=xl/ctrlProps/ctrlProp96.xml><?xml version="1.0" encoding="utf-8"?>
<formControlPr xmlns="http://schemas.microsoft.com/office/spreadsheetml/2009/9/main" objectType="CheckBox" fmlaLink="$AL$447" lockText="1"/>
</file>

<file path=xl/ctrlProps/ctrlProp97.xml><?xml version="1.0" encoding="utf-8"?>
<formControlPr xmlns="http://schemas.microsoft.com/office/spreadsheetml/2009/9/main" objectType="CheckBox" fmlaLink="$AL$448" lockText="1"/>
</file>

<file path=xl/ctrlProps/ctrlProp98.xml><?xml version="1.0" encoding="utf-8"?>
<formControlPr xmlns="http://schemas.microsoft.com/office/spreadsheetml/2009/9/main" objectType="CheckBox" fmlaLink="$AL$449" lockText="1"/>
</file>

<file path=xl/ctrlProps/ctrlProp99.xml><?xml version="1.0" encoding="utf-8"?>
<formControlPr xmlns="http://schemas.microsoft.com/office/spreadsheetml/2009/9/main" objectType="CheckBox" fmlaLink="$AN$447" lockText="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8.xml"/><Relationship Id="rId13" Type="http://schemas.openxmlformats.org/officeDocument/2006/relationships/chart" Target="../charts/chart43.xml"/><Relationship Id="rId18" Type="http://schemas.openxmlformats.org/officeDocument/2006/relationships/chart" Target="../charts/chart48.xml"/><Relationship Id="rId26" Type="http://schemas.openxmlformats.org/officeDocument/2006/relationships/chart" Target="../charts/chart56.xml"/><Relationship Id="rId3" Type="http://schemas.openxmlformats.org/officeDocument/2006/relationships/chart" Target="../charts/chart33.xml"/><Relationship Id="rId21" Type="http://schemas.openxmlformats.org/officeDocument/2006/relationships/chart" Target="../charts/chart51.xml"/><Relationship Id="rId7" Type="http://schemas.openxmlformats.org/officeDocument/2006/relationships/chart" Target="../charts/chart37.xml"/><Relationship Id="rId12" Type="http://schemas.openxmlformats.org/officeDocument/2006/relationships/chart" Target="../charts/chart42.xml"/><Relationship Id="rId17" Type="http://schemas.openxmlformats.org/officeDocument/2006/relationships/chart" Target="../charts/chart47.xml"/><Relationship Id="rId25" Type="http://schemas.openxmlformats.org/officeDocument/2006/relationships/chart" Target="../charts/chart55.xml"/><Relationship Id="rId2" Type="http://schemas.openxmlformats.org/officeDocument/2006/relationships/chart" Target="../charts/chart32.xml"/><Relationship Id="rId16" Type="http://schemas.openxmlformats.org/officeDocument/2006/relationships/chart" Target="../charts/chart46.xml"/><Relationship Id="rId20" Type="http://schemas.openxmlformats.org/officeDocument/2006/relationships/chart" Target="../charts/chart50.xml"/><Relationship Id="rId29" Type="http://schemas.openxmlformats.org/officeDocument/2006/relationships/chart" Target="../charts/chart59.xml"/><Relationship Id="rId1" Type="http://schemas.openxmlformats.org/officeDocument/2006/relationships/chart" Target="../charts/chart31.xml"/><Relationship Id="rId6" Type="http://schemas.openxmlformats.org/officeDocument/2006/relationships/chart" Target="../charts/chart36.xml"/><Relationship Id="rId11" Type="http://schemas.openxmlformats.org/officeDocument/2006/relationships/chart" Target="../charts/chart41.xml"/><Relationship Id="rId24" Type="http://schemas.openxmlformats.org/officeDocument/2006/relationships/chart" Target="../charts/chart54.xml"/><Relationship Id="rId5" Type="http://schemas.openxmlformats.org/officeDocument/2006/relationships/chart" Target="../charts/chart35.xml"/><Relationship Id="rId15" Type="http://schemas.openxmlformats.org/officeDocument/2006/relationships/chart" Target="../charts/chart45.xml"/><Relationship Id="rId23" Type="http://schemas.openxmlformats.org/officeDocument/2006/relationships/chart" Target="../charts/chart53.xml"/><Relationship Id="rId28" Type="http://schemas.openxmlformats.org/officeDocument/2006/relationships/chart" Target="../charts/chart58.xml"/><Relationship Id="rId10" Type="http://schemas.openxmlformats.org/officeDocument/2006/relationships/chart" Target="../charts/chart40.xml"/><Relationship Id="rId19" Type="http://schemas.openxmlformats.org/officeDocument/2006/relationships/chart" Target="../charts/chart49.xml"/><Relationship Id="rId4" Type="http://schemas.openxmlformats.org/officeDocument/2006/relationships/chart" Target="../charts/chart34.xml"/><Relationship Id="rId9" Type="http://schemas.openxmlformats.org/officeDocument/2006/relationships/chart" Target="../charts/chart39.xml"/><Relationship Id="rId14" Type="http://schemas.openxmlformats.org/officeDocument/2006/relationships/chart" Target="../charts/chart44.xml"/><Relationship Id="rId22" Type="http://schemas.openxmlformats.org/officeDocument/2006/relationships/chart" Target="../charts/chart52.xml"/><Relationship Id="rId27" Type="http://schemas.openxmlformats.org/officeDocument/2006/relationships/chart" Target="../charts/chart57.xml"/><Relationship Id="rId30" Type="http://schemas.openxmlformats.org/officeDocument/2006/relationships/chart" Target="../charts/chart60.xml"/></Relationships>
</file>

<file path=xl/drawings/drawing1.xml><?xml version="1.0" encoding="utf-8"?>
<xdr:wsDr xmlns:xdr="http://schemas.openxmlformats.org/drawingml/2006/spreadsheetDrawing" xmlns:a="http://schemas.openxmlformats.org/drawingml/2006/main">
  <xdr:twoCellAnchor>
    <xdr:from>
      <xdr:col>0</xdr:col>
      <xdr:colOff>23813</xdr:colOff>
      <xdr:row>14</xdr:row>
      <xdr:rowOff>120686</xdr:rowOff>
    </xdr:from>
    <xdr:to>
      <xdr:col>0</xdr:col>
      <xdr:colOff>69532</xdr:colOff>
      <xdr:row>14</xdr:row>
      <xdr:rowOff>269949</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23813" y="2520986"/>
          <a:ext cx="45719" cy="54013"/>
        </a:xfrm>
        <a:prstGeom prst="rect">
          <a:avLst/>
        </a:prstGeom>
        <a:solidFill>
          <a:srgbClr val="3760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23813</xdr:colOff>
      <xdr:row>22</xdr:row>
      <xdr:rowOff>120686</xdr:rowOff>
    </xdr:from>
    <xdr:to>
      <xdr:col>0</xdr:col>
      <xdr:colOff>69532</xdr:colOff>
      <xdr:row>22</xdr:row>
      <xdr:rowOff>269949</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23813" y="3892586"/>
          <a:ext cx="45719" cy="54013"/>
        </a:xfrm>
        <a:prstGeom prst="rect">
          <a:avLst/>
        </a:prstGeom>
        <a:solidFill>
          <a:srgbClr val="3760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23813</xdr:colOff>
      <xdr:row>6</xdr:row>
      <xdr:rowOff>168971</xdr:rowOff>
    </xdr:from>
    <xdr:to>
      <xdr:col>0</xdr:col>
      <xdr:colOff>69532</xdr:colOff>
      <xdr:row>6</xdr:row>
      <xdr:rowOff>318234</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23813" y="1197671"/>
          <a:ext cx="45719" cy="6388"/>
        </a:xfrm>
        <a:prstGeom prst="rect">
          <a:avLst/>
        </a:prstGeom>
        <a:solidFill>
          <a:srgbClr val="3760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23813</xdr:colOff>
      <xdr:row>34</xdr:row>
      <xdr:rowOff>120686</xdr:rowOff>
    </xdr:from>
    <xdr:to>
      <xdr:col>0</xdr:col>
      <xdr:colOff>69532</xdr:colOff>
      <xdr:row>34</xdr:row>
      <xdr:rowOff>269949</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23813" y="5949986"/>
          <a:ext cx="45719" cy="54013"/>
        </a:xfrm>
        <a:prstGeom prst="rect">
          <a:avLst/>
        </a:prstGeom>
        <a:solidFill>
          <a:srgbClr val="3760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23813</xdr:colOff>
      <xdr:row>47</xdr:row>
      <xdr:rowOff>120686</xdr:rowOff>
    </xdr:from>
    <xdr:to>
      <xdr:col>0</xdr:col>
      <xdr:colOff>69532</xdr:colOff>
      <xdr:row>47</xdr:row>
      <xdr:rowOff>269949</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23813" y="8178836"/>
          <a:ext cx="45719" cy="54013"/>
        </a:xfrm>
        <a:prstGeom prst="rect">
          <a:avLst/>
        </a:prstGeom>
        <a:solidFill>
          <a:srgbClr val="3760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33135</xdr:colOff>
      <xdr:row>22</xdr:row>
      <xdr:rowOff>0</xdr:rowOff>
    </xdr:from>
    <xdr:to>
      <xdr:col>34</xdr:col>
      <xdr:colOff>161925</xdr:colOff>
      <xdr:row>62</xdr:row>
      <xdr:rowOff>0</xdr:rowOff>
    </xdr:to>
    <xdr:graphicFrame macro="">
      <xdr:nvGraphicFramePr>
        <xdr:cNvPr id="2" name="グラフ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12</xdr:row>
          <xdr:rowOff>19050</xdr:rowOff>
        </xdr:from>
        <xdr:to>
          <xdr:col>27</xdr:col>
          <xdr:colOff>188016</xdr:colOff>
          <xdr:row>17</xdr:row>
          <xdr:rowOff>76200</xdr:rowOff>
        </xdr:to>
        <xdr:grpSp>
          <xdr:nvGrpSpPr>
            <xdr:cNvPr id="3" name="グループ化 2">
              <a:extLst>
                <a:ext uri="{FF2B5EF4-FFF2-40B4-BE49-F238E27FC236}">
                  <a16:creationId xmlns="" xmlns:a16="http://schemas.microsoft.com/office/drawing/2014/main" id="{00000000-0008-0000-0200-000003000000}"/>
                </a:ext>
              </a:extLst>
            </xdr:cNvPr>
            <xdr:cNvGrpSpPr/>
          </xdr:nvGrpSpPr>
          <xdr:grpSpPr>
            <a:xfrm>
              <a:off x="7322241" y="2781300"/>
              <a:ext cx="2371725" cy="533400"/>
              <a:chOff x="7323483" y="2661202"/>
              <a:chExt cx="2389532" cy="554098"/>
            </a:xfrm>
          </xdr:grpSpPr>
          <xdr:sp macro="" textlink="">
            <xdr:nvSpPr>
              <xdr:cNvPr id="20481" name="Check Box 1" hidden="1">
                <a:extLst>
                  <a:ext uri="{63B3BB69-23CF-44E3-9099-C40C66FF867C}">
                    <a14:compatExt spid="_x0000_s20481"/>
                  </a:ext>
                </a:extLst>
              </xdr:cNvPr>
              <xdr:cNvSpPr/>
            </xdr:nvSpPr>
            <xdr:spPr>
              <a:xfrm>
                <a:off x="7323483" y="2661202"/>
                <a:ext cx="575641" cy="156542"/>
              </a:xfrm>
              <a:prstGeom prst="rect">
                <a:avLst/>
              </a:prstGeom>
            </xdr:spPr>
          </xdr:sp>
          <xdr:sp macro="" textlink="">
            <xdr:nvSpPr>
              <xdr:cNvPr id="20482" name="Check Box 2" hidden="1">
                <a:extLst>
                  <a:ext uri="{63B3BB69-23CF-44E3-9099-C40C66FF867C}">
                    <a14:compatExt spid="_x0000_s20482"/>
                  </a:ext>
                </a:extLst>
              </xdr:cNvPr>
              <xdr:cNvSpPr/>
            </xdr:nvSpPr>
            <xdr:spPr>
              <a:xfrm>
                <a:off x="7323483" y="2859985"/>
                <a:ext cx="575641" cy="156542"/>
              </a:xfrm>
              <a:prstGeom prst="rect">
                <a:avLst/>
              </a:prstGeom>
            </xdr:spPr>
          </xdr:sp>
          <xdr:sp macro="" textlink="">
            <xdr:nvSpPr>
              <xdr:cNvPr id="20483" name="Check Box 3" hidden="1">
                <a:extLst>
                  <a:ext uri="{63B3BB69-23CF-44E3-9099-C40C66FF867C}">
                    <a14:compatExt spid="_x0000_s20483"/>
                  </a:ext>
                </a:extLst>
              </xdr:cNvPr>
              <xdr:cNvSpPr/>
            </xdr:nvSpPr>
            <xdr:spPr>
              <a:xfrm>
                <a:off x="7323483" y="3058758"/>
                <a:ext cx="575641" cy="156542"/>
              </a:xfrm>
              <a:prstGeom prst="rect">
                <a:avLst/>
              </a:prstGeom>
            </xdr:spPr>
          </xdr:sp>
          <xdr:sp macro="" textlink="">
            <xdr:nvSpPr>
              <xdr:cNvPr id="20484" name="Check Box 4" hidden="1">
                <a:extLst>
                  <a:ext uri="{63B3BB69-23CF-44E3-9099-C40C66FF867C}">
                    <a14:compatExt spid="_x0000_s20484"/>
                  </a:ext>
                </a:extLst>
              </xdr:cNvPr>
              <xdr:cNvSpPr/>
            </xdr:nvSpPr>
            <xdr:spPr>
              <a:xfrm>
                <a:off x="9131576" y="2661202"/>
                <a:ext cx="581439" cy="156542"/>
              </a:xfrm>
              <a:prstGeom prst="rect">
                <a:avLst/>
              </a:prstGeom>
            </xdr:spPr>
          </xdr:sp>
          <xdr:sp macro="" textlink="">
            <xdr:nvSpPr>
              <xdr:cNvPr id="20485" name="Check Box 5" hidden="1">
                <a:extLst>
                  <a:ext uri="{63B3BB69-23CF-44E3-9099-C40C66FF867C}">
                    <a14:compatExt spid="_x0000_s20485"/>
                  </a:ext>
                </a:extLst>
              </xdr:cNvPr>
              <xdr:cNvSpPr/>
            </xdr:nvSpPr>
            <xdr:spPr>
              <a:xfrm>
                <a:off x="9131576" y="2859986"/>
                <a:ext cx="581439" cy="156542"/>
              </a:xfrm>
              <a:prstGeom prst="rect">
                <a:avLst/>
              </a:prstGeom>
            </xdr:spPr>
          </xdr:sp>
        </xdr:grpSp>
        <xdr:clientData/>
      </xdr:twoCellAnchor>
    </mc:Choice>
    <mc:Fallback/>
  </mc:AlternateContent>
  <xdr:twoCellAnchor editAs="absolute">
    <xdr:from>
      <xdr:col>10</xdr:col>
      <xdr:colOff>102938</xdr:colOff>
      <xdr:row>10</xdr:row>
      <xdr:rowOff>24392</xdr:rowOff>
    </xdr:from>
    <xdr:to>
      <xdr:col>14</xdr:col>
      <xdr:colOff>77048</xdr:colOff>
      <xdr:row>21</xdr:row>
      <xdr:rowOff>32243</xdr:rowOff>
    </xdr:to>
    <xdr:grpSp>
      <xdr:nvGrpSpPr>
        <xdr:cNvPr id="9" name="グループ化 8">
          <a:extLst>
            <a:ext uri="{FF2B5EF4-FFF2-40B4-BE49-F238E27FC236}">
              <a16:creationId xmlns="" xmlns:a16="http://schemas.microsoft.com/office/drawing/2014/main" id="{00000000-0008-0000-0200-000009000000}"/>
            </a:ext>
          </a:extLst>
        </xdr:cNvPr>
        <xdr:cNvGrpSpPr/>
      </xdr:nvGrpSpPr>
      <xdr:grpSpPr>
        <a:xfrm>
          <a:off x="5189288" y="2453267"/>
          <a:ext cx="2212485" cy="1579476"/>
          <a:chOff x="5214475" y="2310392"/>
          <a:chExt cx="2212476" cy="1579476"/>
        </a:xfrm>
      </xdr:grpSpPr>
      <xdr:grpSp>
        <xdr:nvGrpSpPr>
          <xdr:cNvPr id="10" name="グループ化 9">
            <a:extLst>
              <a:ext uri="{FF2B5EF4-FFF2-40B4-BE49-F238E27FC236}">
                <a16:creationId xmlns="" xmlns:a16="http://schemas.microsoft.com/office/drawing/2014/main" id="{00000000-0008-0000-0200-00000A000000}"/>
              </a:ext>
            </a:extLst>
          </xdr:cNvPr>
          <xdr:cNvGrpSpPr/>
        </xdr:nvGrpSpPr>
        <xdr:grpSpPr>
          <a:xfrm>
            <a:off x="5214475" y="2310392"/>
            <a:ext cx="2212476" cy="1548000"/>
            <a:chOff x="5210145" y="2327712"/>
            <a:chExt cx="2212476" cy="1548000"/>
          </a:xfrm>
        </xdr:grpSpPr>
        <xdr:grpSp>
          <xdr:nvGrpSpPr>
            <xdr:cNvPr id="18" name="グループ化 17">
              <a:extLst>
                <a:ext uri="{FF2B5EF4-FFF2-40B4-BE49-F238E27FC236}">
                  <a16:creationId xmlns="" xmlns:a16="http://schemas.microsoft.com/office/drawing/2014/main" id="{00000000-0008-0000-0200-000012000000}"/>
                </a:ext>
              </a:extLst>
            </xdr:cNvPr>
            <xdr:cNvGrpSpPr/>
          </xdr:nvGrpSpPr>
          <xdr:grpSpPr>
            <a:xfrm>
              <a:off x="5701415" y="2381545"/>
              <a:ext cx="1126382" cy="1124486"/>
              <a:chOff x="10910453" y="5862881"/>
              <a:chExt cx="1024408" cy="1034084"/>
            </a:xfrm>
          </xdr:grpSpPr>
          <xdr:sp macro="" textlink="">
            <xdr:nvSpPr>
              <xdr:cNvPr id="27" name="フリーフォーム 26">
                <a:extLst>
                  <a:ext uri="{FF2B5EF4-FFF2-40B4-BE49-F238E27FC236}">
                    <a16:creationId xmlns="" xmlns:a16="http://schemas.microsoft.com/office/drawing/2014/main" id="{00000000-0008-0000-0200-00001B00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28" name="直角三角形 27">
                <a:extLst>
                  <a:ext uri="{FF2B5EF4-FFF2-40B4-BE49-F238E27FC236}">
                    <a16:creationId xmlns="" xmlns:a16="http://schemas.microsoft.com/office/drawing/2014/main" id="{00000000-0008-0000-0200-00001C00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29" name="直角三角形 28">
                <a:extLst>
                  <a:ext uri="{FF2B5EF4-FFF2-40B4-BE49-F238E27FC236}">
                    <a16:creationId xmlns="" xmlns:a16="http://schemas.microsoft.com/office/drawing/2014/main" id="{00000000-0008-0000-0200-00001D00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19" name="グラフ 18">
              <a:extLst>
                <a:ext uri="{FF2B5EF4-FFF2-40B4-BE49-F238E27FC236}">
                  <a16:creationId xmlns="" xmlns:a16="http://schemas.microsoft.com/office/drawing/2014/main" id="{00000000-0008-0000-0200-00001300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20" name="グループ化 19">
              <a:extLst>
                <a:ext uri="{FF2B5EF4-FFF2-40B4-BE49-F238E27FC236}">
                  <a16:creationId xmlns="" xmlns:a16="http://schemas.microsoft.com/office/drawing/2014/main" id="{00000000-0008-0000-0200-000014000000}"/>
                </a:ext>
              </a:extLst>
            </xdr:cNvPr>
            <xdr:cNvGrpSpPr/>
          </xdr:nvGrpSpPr>
          <xdr:grpSpPr>
            <a:xfrm>
              <a:off x="5725855" y="2609297"/>
              <a:ext cx="1696754" cy="764350"/>
              <a:chOff x="10964959" y="6028975"/>
              <a:chExt cx="1689266" cy="769078"/>
            </a:xfrm>
          </xdr:grpSpPr>
          <xdr:sp macro="" textlink="">
            <xdr:nvSpPr>
              <xdr:cNvPr id="24" name="テキスト ボックス 23">
                <a:extLst>
                  <a:ext uri="{FF2B5EF4-FFF2-40B4-BE49-F238E27FC236}">
                    <a16:creationId xmlns="" xmlns:a16="http://schemas.microsoft.com/office/drawing/2014/main" id="{00000000-0008-0000-0200-00001800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25" name="テキスト ボックス 24">
                <a:extLst>
                  <a:ext uri="{FF2B5EF4-FFF2-40B4-BE49-F238E27FC236}">
                    <a16:creationId xmlns="" xmlns:a16="http://schemas.microsoft.com/office/drawing/2014/main" id="{00000000-0008-0000-0200-00001900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26" name="テキスト ボックス 25">
                <a:extLst>
                  <a:ext uri="{FF2B5EF4-FFF2-40B4-BE49-F238E27FC236}">
                    <a16:creationId xmlns="" xmlns:a16="http://schemas.microsoft.com/office/drawing/2014/main" id="{00000000-0008-0000-0200-00001A00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21" name="テキスト ボックス 20">
              <a:extLst>
                <a:ext uri="{FF2B5EF4-FFF2-40B4-BE49-F238E27FC236}">
                  <a16:creationId xmlns="" xmlns:a16="http://schemas.microsoft.com/office/drawing/2014/main" id="{00000000-0008-0000-0200-00001500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22" name="テキスト ボックス 21">
              <a:extLst>
                <a:ext uri="{FF2B5EF4-FFF2-40B4-BE49-F238E27FC236}">
                  <a16:creationId xmlns="" xmlns:a16="http://schemas.microsoft.com/office/drawing/2014/main" id="{00000000-0008-0000-0200-00001600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23" name="テキスト ボックス 22">
              <a:extLst>
                <a:ext uri="{FF2B5EF4-FFF2-40B4-BE49-F238E27FC236}">
                  <a16:creationId xmlns="" xmlns:a16="http://schemas.microsoft.com/office/drawing/2014/main" id="{00000000-0008-0000-0200-00001700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11" name="グループ化 10">
            <a:extLst>
              <a:ext uri="{FF2B5EF4-FFF2-40B4-BE49-F238E27FC236}">
                <a16:creationId xmlns="" xmlns:a16="http://schemas.microsoft.com/office/drawing/2014/main" id="{00000000-0008-0000-0200-00000B000000}"/>
              </a:ext>
            </a:extLst>
          </xdr:cNvPr>
          <xdr:cNvGrpSpPr/>
        </xdr:nvGrpSpPr>
        <xdr:grpSpPr>
          <a:xfrm>
            <a:off x="5706005" y="3583338"/>
            <a:ext cx="1110753" cy="306530"/>
            <a:chOff x="5662705" y="3938398"/>
            <a:chExt cx="1110753" cy="306530"/>
          </a:xfrm>
        </xdr:grpSpPr>
        <xdr:sp macro="" textlink="">
          <xdr:nvSpPr>
            <xdr:cNvPr id="16" name="テキスト ボックス 15">
              <a:extLst>
                <a:ext uri="{FF2B5EF4-FFF2-40B4-BE49-F238E27FC236}">
                  <a16:creationId xmlns="" xmlns:a16="http://schemas.microsoft.com/office/drawing/2014/main" id="{00000000-0008-0000-0200-00001000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17" name="テキスト ボックス 16">
              <a:extLst>
                <a:ext uri="{FF2B5EF4-FFF2-40B4-BE49-F238E27FC236}">
                  <a16:creationId xmlns="" xmlns:a16="http://schemas.microsoft.com/office/drawing/2014/main" id="{00000000-0008-0000-0200-00001100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12" name="直線コネクタ 11">
            <a:extLst>
              <a:ext uri="{FF2B5EF4-FFF2-40B4-BE49-F238E27FC236}">
                <a16:creationId xmlns="" xmlns:a16="http://schemas.microsoft.com/office/drawing/2014/main" id="{00000000-0008-0000-0200-00000C00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13" name="グループ化 12">
            <a:extLst>
              <a:ext uri="{FF2B5EF4-FFF2-40B4-BE49-F238E27FC236}">
                <a16:creationId xmlns="" xmlns:a16="http://schemas.microsoft.com/office/drawing/2014/main" id="{00000000-0008-0000-0200-00000D000000}"/>
              </a:ext>
            </a:extLst>
          </xdr:cNvPr>
          <xdr:cNvGrpSpPr/>
        </xdr:nvGrpSpPr>
        <xdr:grpSpPr>
          <a:xfrm>
            <a:off x="5268838" y="2672771"/>
            <a:ext cx="334707" cy="767167"/>
            <a:chOff x="5268838" y="2672771"/>
            <a:chExt cx="334707" cy="767167"/>
          </a:xfrm>
        </xdr:grpSpPr>
        <xdr:sp macro="" textlink="">
          <xdr:nvSpPr>
            <xdr:cNvPr id="14" name="テキスト ボックス 13">
              <a:extLst>
                <a:ext uri="{FF2B5EF4-FFF2-40B4-BE49-F238E27FC236}">
                  <a16:creationId xmlns="" xmlns:a16="http://schemas.microsoft.com/office/drawing/2014/main" id="{00000000-0008-0000-0200-00000E00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15" name="テキスト ボックス 14">
              <a:extLst>
                <a:ext uri="{FF2B5EF4-FFF2-40B4-BE49-F238E27FC236}">
                  <a16:creationId xmlns="" xmlns:a16="http://schemas.microsoft.com/office/drawing/2014/main" id="{00000000-0008-0000-0200-00000F00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84</xdr:row>
      <xdr:rowOff>0</xdr:rowOff>
    </xdr:from>
    <xdr:to>
      <xdr:col>34</xdr:col>
      <xdr:colOff>157373</xdr:colOff>
      <xdr:row>124</xdr:row>
      <xdr:rowOff>0</xdr:rowOff>
    </xdr:to>
    <xdr:graphicFrame macro="">
      <xdr:nvGraphicFramePr>
        <xdr:cNvPr id="30" name="グラフ 29">
          <a:extLst>
            <a:ext uri="{FF2B5EF4-FFF2-40B4-BE49-F238E27FC236}">
              <a16:creationId xmlns="" xmlns:a16="http://schemas.microsoft.com/office/drawing/2014/main" id="{00000000-0008-0000-02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74</xdr:row>
          <xdr:rowOff>19050</xdr:rowOff>
        </xdr:from>
        <xdr:to>
          <xdr:col>27</xdr:col>
          <xdr:colOff>188016</xdr:colOff>
          <xdr:row>79</xdr:row>
          <xdr:rowOff>76200</xdr:rowOff>
        </xdr:to>
        <xdr:grpSp>
          <xdr:nvGrpSpPr>
            <xdr:cNvPr id="31" name="グループ化 30">
              <a:extLst>
                <a:ext uri="{FF2B5EF4-FFF2-40B4-BE49-F238E27FC236}">
                  <a16:creationId xmlns="" xmlns:a16="http://schemas.microsoft.com/office/drawing/2014/main" id="{00000000-0008-0000-0200-00001F000000}"/>
                </a:ext>
              </a:extLst>
            </xdr:cNvPr>
            <xdr:cNvGrpSpPr/>
          </xdr:nvGrpSpPr>
          <xdr:grpSpPr>
            <a:xfrm>
              <a:off x="7322241" y="10839450"/>
              <a:ext cx="2371725" cy="533400"/>
              <a:chOff x="7323483" y="2661202"/>
              <a:chExt cx="2389532" cy="554098"/>
            </a:xfrm>
          </xdr:grpSpPr>
          <xdr:sp macro="" textlink="">
            <xdr:nvSpPr>
              <xdr:cNvPr id="20486" name="Check Box 6" hidden="1">
                <a:extLst>
                  <a:ext uri="{63B3BB69-23CF-44E3-9099-C40C66FF867C}">
                    <a14:compatExt spid="_x0000_s20486"/>
                  </a:ext>
                </a:extLst>
              </xdr:cNvPr>
              <xdr:cNvSpPr/>
            </xdr:nvSpPr>
            <xdr:spPr>
              <a:xfrm>
                <a:off x="7323483" y="2661202"/>
                <a:ext cx="575641" cy="156542"/>
              </a:xfrm>
              <a:prstGeom prst="rect">
                <a:avLst/>
              </a:prstGeom>
            </xdr:spPr>
          </xdr:sp>
          <xdr:sp macro="" textlink="">
            <xdr:nvSpPr>
              <xdr:cNvPr id="20487" name="Check Box 7" hidden="1">
                <a:extLst>
                  <a:ext uri="{63B3BB69-23CF-44E3-9099-C40C66FF867C}">
                    <a14:compatExt spid="_x0000_s20487"/>
                  </a:ext>
                </a:extLst>
              </xdr:cNvPr>
              <xdr:cNvSpPr/>
            </xdr:nvSpPr>
            <xdr:spPr>
              <a:xfrm>
                <a:off x="7323483" y="2859985"/>
                <a:ext cx="575641" cy="156542"/>
              </a:xfrm>
              <a:prstGeom prst="rect">
                <a:avLst/>
              </a:prstGeom>
            </xdr:spPr>
          </xdr:sp>
          <xdr:sp macro="" textlink="">
            <xdr:nvSpPr>
              <xdr:cNvPr id="20488" name="Check Box 8" hidden="1">
                <a:extLst>
                  <a:ext uri="{63B3BB69-23CF-44E3-9099-C40C66FF867C}">
                    <a14:compatExt spid="_x0000_s20488"/>
                  </a:ext>
                </a:extLst>
              </xdr:cNvPr>
              <xdr:cNvSpPr/>
            </xdr:nvSpPr>
            <xdr:spPr>
              <a:xfrm>
                <a:off x="7323483" y="3058758"/>
                <a:ext cx="575641" cy="156542"/>
              </a:xfrm>
              <a:prstGeom prst="rect">
                <a:avLst/>
              </a:prstGeom>
            </xdr:spPr>
          </xdr:sp>
          <xdr:sp macro="" textlink="">
            <xdr:nvSpPr>
              <xdr:cNvPr id="20489" name="Check Box 9" hidden="1">
                <a:extLst>
                  <a:ext uri="{63B3BB69-23CF-44E3-9099-C40C66FF867C}">
                    <a14:compatExt spid="_x0000_s20489"/>
                  </a:ext>
                </a:extLst>
              </xdr:cNvPr>
              <xdr:cNvSpPr/>
            </xdr:nvSpPr>
            <xdr:spPr>
              <a:xfrm>
                <a:off x="9131576" y="2661202"/>
                <a:ext cx="581439" cy="156542"/>
              </a:xfrm>
              <a:prstGeom prst="rect">
                <a:avLst/>
              </a:prstGeom>
            </xdr:spPr>
          </xdr:sp>
          <xdr:sp macro="" textlink="">
            <xdr:nvSpPr>
              <xdr:cNvPr id="20490" name="Check Box 10" hidden="1">
                <a:extLst>
                  <a:ext uri="{63B3BB69-23CF-44E3-9099-C40C66FF867C}">
                    <a14:compatExt spid="_x0000_s20490"/>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157302</xdr:colOff>
      <xdr:row>72</xdr:row>
      <xdr:rowOff>78225</xdr:rowOff>
    </xdr:from>
    <xdr:to>
      <xdr:col>14</xdr:col>
      <xdr:colOff>77049</xdr:colOff>
      <xdr:row>83</xdr:row>
      <xdr:rowOff>32243</xdr:rowOff>
    </xdr:to>
    <xdr:grpSp>
      <xdr:nvGrpSpPr>
        <xdr:cNvPr id="37" name="グループ化 36">
          <a:extLst>
            <a:ext uri="{FF2B5EF4-FFF2-40B4-BE49-F238E27FC236}">
              <a16:creationId xmlns="" xmlns:a16="http://schemas.microsoft.com/office/drawing/2014/main" id="{00000000-0008-0000-0200-000025000000}"/>
            </a:ext>
          </a:extLst>
        </xdr:cNvPr>
        <xdr:cNvGrpSpPr/>
      </xdr:nvGrpSpPr>
      <xdr:grpSpPr>
        <a:xfrm>
          <a:off x="5243652" y="10565250"/>
          <a:ext cx="2158122" cy="1525643"/>
          <a:chOff x="5268838" y="2364225"/>
          <a:chExt cx="2158113" cy="1525643"/>
        </a:xfrm>
      </xdr:grpSpPr>
      <xdr:grpSp>
        <xdr:nvGrpSpPr>
          <xdr:cNvPr id="38" name="グループ化 37">
            <a:extLst>
              <a:ext uri="{FF2B5EF4-FFF2-40B4-BE49-F238E27FC236}">
                <a16:creationId xmlns="" xmlns:a16="http://schemas.microsoft.com/office/drawing/2014/main" id="{00000000-0008-0000-0200-000026000000}"/>
              </a:ext>
            </a:extLst>
          </xdr:cNvPr>
          <xdr:cNvGrpSpPr/>
        </xdr:nvGrpSpPr>
        <xdr:grpSpPr>
          <a:xfrm>
            <a:off x="5705745" y="2364225"/>
            <a:ext cx="1721206" cy="1124486"/>
            <a:chOff x="5701415" y="2381545"/>
            <a:chExt cx="1721206" cy="1124486"/>
          </a:xfrm>
        </xdr:grpSpPr>
        <xdr:grpSp>
          <xdr:nvGrpSpPr>
            <xdr:cNvPr id="46" name="グループ化 45">
              <a:extLst>
                <a:ext uri="{FF2B5EF4-FFF2-40B4-BE49-F238E27FC236}">
                  <a16:creationId xmlns="" xmlns:a16="http://schemas.microsoft.com/office/drawing/2014/main" id="{00000000-0008-0000-0200-00002E000000}"/>
                </a:ext>
              </a:extLst>
            </xdr:cNvPr>
            <xdr:cNvGrpSpPr/>
          </xdr:nvGrpSpPr>
          <xdr:grpSpPr>
            <a:xfrm>
              <a:off x="5701415" y="2381545"/>
              <a:ext cx="1126382" cy="1124486"/>
              <a:chOff x="10910453" y="5862881"/>
              <a:chExt cx="1024408" cy="1034084"/>
            </a:xfrm>
          </xdr:grpSpPr>
          <xdr:sp macro="" textlink="">
            <xdr:nvSpPr>
              <xdr:cNvPr id="55" name="フリーフォーム 54">
                <a:extLst>
                  <a:ext uri="{FF2B5EF4-FFF2-40B4-BE49-F238E27FC236}">
                    <a16:creationId xmlns="" xmlns:a16="http://schemas.microsoft.com/office/drawing/2014/main" id="{00000000-0008-0000-0200-00003700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56" name="直角三角形 55">
                <a:extLst>
                  <a:ext uri="{FF2B5EF4-FFF2-40B4-BE49-F238E27FC236}">
                    <a16:creationId xmlns="" xmlns:a16="http://schemas.microsoft.com/office/drawing/2014/main" id="{00000000-0008-0000-0200-00003800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57" name="直角三角形 56">
                <a:extLst>
                  <a:ext uri="{FF2B5EF4-FFF2-40B4-BE49-F238E27FC236}">
                    <a16:creationId xmlns="" xmlns:a16="http://schemas.microsoft.com/office/drawing/2014/main" id="{00000000-0008-0000-0200-00003900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pSp>
          <xdr:nvGrpSpPr>
            <xdr:cNvPr id="48" name="グループ化 47">
              <a:extLst>
                <a:ext uri="{FF2B5EF4-FFF2-40B4-BE49-F238E27FC236}">
                  <a16:creationId xmlns="" xmlns:a16="http://schemas.microsoft.com/office/drawing/2014/main" id="{00000000-0008-0000-0200-000030000000}"/>
                </a:ext>
              </a:extLst>
            </xdr:cNvPr>
            <xdr:cNvGrpSpPr/>
          </xdr:nvGrpSpPr>
          <xdr:grpSpPr>
            <a:xfrm>
              <a:off x="5725855" y="2609297"/>
              <a:ext cx="1696754" cy="764350"/>
              <a:chOff x="10964959" y="6028975"/>
              <a:chExt cx="1689266" cy="769078"/>
            </a:xfrm>
          </xdr:grpSpPr>
          <xdr:sp macro="" textlink="">
            <xdr:nvSpPr>
              <xdr:cNvPr id="52" name="テキスト ボックス 51">
                <a:extLst>
                  <a:ext uri="{FF2B5EF4-FFF2-40B4-BE49-F238E27FC236}">
                    <a16:creationId xmlns="" xmlns:a16="http://schemas.microsoft.com/office/drawing/2014/main" id="{00000000-0008-0000-0200-00003400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53" name="テキスト ボックス 52">
                <a:extLst>
                  <a:ext uri="{FF2B5EF4-FFF2-40B4-BE49-F238E27FC236}">
                    <a16:creationId xmlns="" xmlns:a16="http://schemas.microsoft.com/office/drawing/2014/main" id="{00000000-0008-0000-0200-00003500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54" name="テキスト ボックス 53">
                <a:extLst>
                  <a:ext uri="{FF2B5EF4-FFF2-40B4-BE49-F238E27FC236}">
                    <a16:creationId xmlns="" xmlns:a16="http://schemas.microsoft.com/office/drawing/2014/main" id="{00000000-0008-0000-0200-00003600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49" name="テキスト ボックス 48">
              <a:extLst>
                <a:ext uri="{FF2B5EF4-FFF2-40B4-BE49-F238E27FC236}">
                  <a16:creationId xmlns="" xmlns:a16="http://schemas.microsoft.com/office/drawing/2014/main" id="{00000000-0008-0000-0200-00003100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50" name="テキスト ボックス 49">
              <a:extLst>
                <a:ext uri="{FF2B5EF4-FFF2-40B4-BE49-F238E27FC236}">
                  <a16:creationId xmlns="" xmlns:a16="http://schemas.microsoft.com/office/drawing/2014/main" id="{00000000-0008-0000-0200-00003200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51" name="テキスト ボックス 50">
              <a:extLst>
                <a:ext uri="{FF2B5EF4-FFF2-40B4-BE49-F238E27FC236}">
                  <a16:creationId xmlns="" xmlns:a16="http://schemas.microsoft.com/office/drawing/2014/main" id="{00000000-0008-0000-0200-00003300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39" name="グループ化 38">
            <a:extLst>
              <a:ext uri="{FF2B5EF4-FFF2-40B4-BE49-F238E27FC236}">
                <a16:creationId xmlns="" xmlns:a16="http://schemas.microsoft.com/office/drawing/2014/main" id="{00000000-0008-0000-0200-000027000000}"/>
              </a:ext>
            </a:extLst>
          </xdr:cNvPr>
          <xdr:cNvGrpSpPr/>
        </xdr:nvGrpSpPr>
        <xdr:grpSpPr>
          <a:xfrm>
            <a:off x="5706005" y="3583338"/>
            <a:ext cx="1110753" cy="306530"/>
            <a:chOff x="5662705" y="3938398"/>
            <a:chExt cx="1110753" cy="306530"/>
          </a:xfrm>
        </xdr:grpSpPr>
        <xdr:sp macro="" textlink="">
          <xdr:nvSpPr>
            <xdr:cNvPr id="44" name="テキスト ボックス 43">
              <a:extLst>
                <a:ext uri="{FF2B5EF4-FFF2-40B4-BE49-F238E27FC236}">
                  <a16:creationId xmlns="" xmlns:a16="http://schemas.microsoft.com/office/drawing/2014/main" id="{00000000-0008-0000-0200-00002C00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45" name="テキスト ボックス 44">
              <a:extLst>
                <a:ext uri="{FF2B5EF4-FFF2-40B4-BE49-F238E27FC236}">
                  <a16:creationId xmlns="" xmlns:a16="http://schemas.microsoft.com/office/drawing/2014/main" id="{00000000-0008-0000-0200-00002D00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40" name="直線コネクタ 39">
            <a:extLst>
              <a:ext uri="{FF2B5EF4-FFF2-40B4-BE49-F238E27FC236}">
                <a16:creationId xmlns="" xmlns:a16="http://schemas.microsoft.com/office/drawing/2014/main" id="{00000000-0008-0000-0200-00002800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41" name="グループ化 40">
            <a:extLst>
              <a:ext uri="{FF2B5EF4-FFF2-40B4-BE49-F238E27FC236}">
                <a16:creationId xmlns="" xmlns:a16="http://schemas.microsoft.com/office/drawing/2014/main" id="{00000000-0008-0000-0200-000029000000}"/>
              </a:ext>
            </a:extLst>
          </xdr:cNvPr>
          <xdr:cNvGrpSpPr/>
        </xdr:nvGrpSpPr>
        <xdr:grpSpPr>
          <a:xfrm>
            <a:off x="5268838" y="2672771"/>
            <a:ext cx="334707" cy="767167"/>
            <a:chOff x="5268838" y="2672771"/>
            <a:chExt cx="334707" cy="767167"/>
          </a:xfrm>
        </xdr:grpSpPr>
        <xdr:sp macro="" textlink="">
          <xdr:nvSpPr>
            <xdr:cNvPr id="42" name="テキスト ボックス 41">
              <a:extLst>
                <a:ext uri="{FF2B5EF4-FFF2-40B4-BE49-F238E27FC236}">
                  <a16:creationId xmlns="" xmlns:a16="http://schemas.microsoft.com/office/drawing/2014/main" id="{00000000-0008-0000-0200-00002A00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43" name="テキスト ボックス 42">
              <a:extLst>
                <a:ext uri="{FF2B5EF4-FFF2-40B4-BE49-F238E27FC236}">
                  <a16:creationId xmlns="" xmlns:a16="http://schemas.microsoft.com/office/drawing/2014/main" id="{00000000-0008-0000-0200-00002B00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146</xdr:row>
      <xdr:rowOff>0</xdr:rowOff>
    </xdr:from>
    <xdr:to>
      <xdr:col>34</xdr:col>
      <xdr:colOff>157373</xdr:colOff>
      <xdr:row>186</xdr:row>
      <xdr:rowOff>0</xdr:rowOff>
    </xdr:to>
    <xdr:graphicFrame macro="">
      <xdr:nvGraphicFramePr>
        <xdr:cNvPr id="58" name="グラフ 57">
          <a:extLst>
            <a:ext uri="{FF2B5EF4-FFF2-40B4-BE49-F238E27FC236}">
              <a16:creationId xmlns="" xmlns:a16="http://schemas.microsoft.com/office/drawing/2014/main" id="{00000000-0008-0000-02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136</xdr:row>
          <xdr:rowOff>19050</xdr:rowOff>
        </xdr:from>
        <xdr:to>
          <xdr:col>27</xdr:col>
          <xdr:colOff>188016</xdr:colOff>
          <xdr:row>141</xdr:row>
          <xdr:rowOff>76200</xdr:rowOff>
        </xdr:to>
        <xdr:grpSp>
          <xdr:nvGrpSpPr>
            <xdr:cNvPr id="59" name="グループ化 58">
              <a:extLst>
                <a:ext uri="{FF2B5EF4-FFF2-40B4-BE49-F238E27FC236}">
                  <a16:creationId xmlns="" xmlns:a16="http://schemas.microsoft.com/office/drawing/2014/main" id="{00000000-0008-0000-0200-00003B000000}"/>
                </a:ext>
              </a:extLst>
            </xdr:cNvPr>
            <xdr:cNvGrpSpPr/>
          </xdr:nvGrpSpPr>
          <xdr:grpSpPr>
            <a:xfrm>
              <a:off x="7322241" y="18897600"/>
              <a:ext cx="2371725" cy="533400"/>
              <a:chOff x="7323483" y="2661202"/>
              <a:chExt cx="2389532" cy="554098"/>
            </a:xfrm>
          </xdr:grpSpPr>
          <xdr:sp macro="" textlink="">
            <xdr:nvSpPr>
              <xdr:cNvPr id="20491" name="Check Box 11" hidden="1">
                <a:extLst>
                  <a:ext uri="{63B3BB69-23CF-44E3-9099-C40C66FF867C}">
                    <a14:compatExt spid="_x0000_s20491"/>
                  </a:ext>
                </a:extLst>
              </xdr:cNvPr>
              <xdr:cNvSpPr/>
            </xdr:nvSpPr>
            <xdr:spPr>
              <a:xfrm>
                <a:off x="7323483" y="2661202"/>
                <a:ext cx="575641" cy="156542"/>
              </a:xfrm>
              <a:prstGeom prst="rect">
                <a:avLst/>
              </a:prstGeom>
            </xdr:spPr>
          </xdr:sp>
          <xdr:sp macro="" textlink="">
            <xdr:nvSpPr>
              <xdr:cNvPr id="20492" name="Check Box 12" hidden="1">
                <a:extLst>
                  <a:ext uri="{63B3BB69-23CF-44E3-9099-C40C66FF867C}">
                    <a14:compatExt spid="_x0000_s20492"/>
                  </a:ext>
                </a:extLst>
              </xdr:cNvPr>
              <xdr:cNvSpPr/>
            </xdr:nvSpPr>
            <xdr:spPr>
              <a:xfrm>
                <a:off x="7323483" y="2859985"/>
                <a:ext cx="575641" cy="156542"/>
              </a:xfrm>
              <a:prstGeom prst="rect">
                <a:avLst/>
              </a:prstGeom>
            </xdr:spPr>
          </xdr:sp>
          <xdr:sp macro="" textlink="">
            <xdr:nvSpPr>
              <xdr:cNvPr id="20493" name="Check Box 13" hidden="1">
                <a:extLst>
                  <a:ext uri="{63B3BB69-23CF-44E3-9099-C40C66FF867C}">
                    <a14:compatExt spid="_x0000_s20493"/>
                  </a:ext>
                </a:extLst>
              </xdr:cNvPr>
              <xdr:cNvSpPr/>
            </xdr:nvSpPr>
            <xdr:spPr>
              <a:xfrm>
                <a:off x="7323483" y="3058758"/>
                <a:ext cx="575641" cy="156542"/>
              </a:xfrm>
              <a:prstGeom prst="rect">
                <a:avLst/>
              </a:prstGeom>
            </xdr:spPr>
          </xdr:sp>
          <xdr:sp macro="" textlink="">
            <xdr:nvSpPr>
              <xdr:cNvPr id="20494" name="Check Box 14" hidden="1">
                <a:extLst>
                  <a:ext uri="{63B3BB69-23CF-44E3-9099-C40C66FF867C}">
                    <a14:compatExt spid="_x0000_s20494"/>
                  </a:ext>
                </a:extLst>
              </xdr:cNvPr>
              <xdr:cNvSpPr/>
            </xdr:nvSpPr>
            <xdr:spPr>
              <a:xfrm>
                <a:off x="9131576" y="2661202"/>
                <a:ext cx="581439" cy="156542"/>
              </a:xfrm>
              <a:prstGeom prst="rect">
                <a:avLst/>
              </a:prstGeom>
            </xdr:spPr>
          </xdr:sp>
          <xdr:sp macro="" textlink="">
            <xdr:nvSpPr>
              <xdr:cNvPr id="20495" name="Check Box 15" hidden="1">
                <a:extLst>
                  <a:ext uri="{63B3BB69-23CF-44E3-9099-C40C66FF867C}">
                    <a14:compatExt spid="_x0000_s20495"/>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157392</xdr:colOff>
      <xdr:row>134</xdr:row>
      <xdr:rowOff>78599</xdr:rowOff>
    </xdr:from>
    <xdr:to>
      <xdr:col>14</xdr:col>
      <xdr:colOff>77049</xdr:colOff>
      <xdr:row>145</xdr:row>
      <xdr:rowOff>32242</xdr:rowOff>
    </xdr:to>
    <xdr:grpSp>
      <xdr:nvGrpSpPr>
        <xdr:cNvPr id="65" name="グループ化 64">
          <a:extLst>
            <a:ext uri="{FF2B5EF4-FFF2-40B4-BE49-F238E27FC236}">
              <a16:creationId xmlns="" xmlns:a16="http://schemas.microsoft.com/office/drawing/2014/main" id="{00000000-0008-0000-0200-000041000000}"/>
            </a:ext>
          </a:extLst>
        </xdr:cNvPr>
        <xdr:cNvGrpSpPr/>
      </xdr:nvGrpSpPr>
      <xdr:grpSpPr>
        <a:xfrm>
          <a:off x="5243742" y="18623774"/>
          <a:ext cx="2158032" cy="1525268"/>
          <a:chOff x="5268838" y="2364225"/>
          <a:chExt cx="2158113" cy="1525643"/>
        </a:xfrm>
      </xdr:grpSpPr>
      <xdr:grpSp>
        <xdr:nvGrpSpPr>
          <xdr:cNvPr id="66" name="グループ化 65">
            <a:extLst>
              <a:ext uri="{FF2B5EF4-FFF2-40B4-BE49-F238E27FC236}">
                <a16:creationId xmlns="" xmlns:a16="http://schemas.microsoft.com/office/drawing/2014/main" id="{00000000-0008-0000-0200-000042000000}"/>
              </a:ext>
            </a:extLst>
          </xdr:cNvPr>
          <xdr:cNvGrpSpPr/>
        </xdr:nvGrpSpPr>
        <xdr:grpSpPr>
          <a:xfrm>
            <a:off x="5705745" y="2364225"/>
            <a:ext cx="1721206" cy="1124486"/>
            <a:chOff x="5701415" y="2381545"/>
            <a:chExt cx="1721206" cy="1124486"/>
          </a:xfrm>
        </xdr:grpSpPr>
        <xdr:grpSp>
          <xdr:nvGrpSpPr>
            <xdr:cNvPr id="74" name="グループ化 73">
              <a:extLst>
                <a:ext uri="{FF2B5EF4-FFF2-40B4-BE49-F238E27FC236}">
                  <a16:creationId xmlns="" xmlns:a16="http://schemas.microsoft.com/office/drawing/2014/main" id="{00000000-0008-0000-0200-00004A000000}"/>
                </a:ext>
              </a:extLst>
            </xdr:cNvPr>
            <xdr:cNvGrpSpPr/>
          </xdr:nvGrpSpPr>
          <xdr:grpSpPr>
            <a:xfrm>
              <a:off x="5701415" y="2381545"/>
              <a:ext cx="1126382" cy="1124486"/>
              <a:chOff x="10910453" y="5862881"/>
              <a:chExt cx="1024408" cy="1034084"/>
            </a:xfrm>
          </xdr:grpSpPr>
          <xdr:sp macro="" textlink="">
            <xdr:nvSpPr>
              <xdr:cNvPr id="83" name="フリーフォーム 82">
                <a:extLst>
                  <a:ext uri="{FF2B5EF4-FFF2-40B4-BE49-F238E27FC236}">
                    <a16:creationId xmlns="" xmlns:a16="http://schemas.microsoft.com/office/drawing/2014/main" id="{00000000-0008-0000-0200-00005300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84" name="直角三角形 83">
                <a:extLst>
                  <a:ext uri="{FF2B5EF4-FFF2-40B4-BE49-F238E27FC236}">
                    <a16:creationId xmlns="" xmlns:a16="http://schemas.microsoft.com/office/drawing/2014/main" id="{00000000-0008-0000-0200-00005400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85" name="直角三角形 84">
                <a:extLst>
                  <a:ext uri="{FF2B5EF4-FFF2-40B4-BE49-F238E27FC236}">
                    <a16:creationId xmlns="" xmlns:a16="http://schemas.microsoft.com/office/drawing/2014/main" id="{00000000-0008-0000-0200-00005500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pSp>
          <xdr:nvGrpSpPr>
            <xdr:cNvPr id="76" name="グループ化 75">
              <a:extLst>
                <a:ext uri="{FF2B5EF4-FFF2-40B4-BE49-F238E27FC236}">
                  <a16:creationId xmlns="" xmlns:a16="http://schemas.microsoft.com/office/drawing/2014/main" id="{00000000-0008-0000-0200-00004C000000}"/>
                </a:ext>
              </a:extLst>
            </xdr:cNvPr>
            <xdr:cNvGrpSpPr/>
          </xdr:nvGrpSpPr>
          <xdr:grpSpPr>
            <a:xfrm>
              <a:off x="5725855" y="2609297"/>
              <a:ext cx="1696754" cy="764350"/>
              <a:chOff x="10964959" y="6028975"/>
              <a:chExt cx="1689266" cy="769078"/>
            </a:xfrm>
          </xdr:grpSpPr>
          <xdr:sp macro="" textlink="">
            <xdr:nvSpPr>
              <xdr:cNvPr id="80" name="テキスト ボックス 79">
                <a:extLst>
                  <a:ext uri="{FF2B5EF4-FFF2-40B4-BE49-F238E27FC236}">
                    <a16:creationId xmlns="" xmlns:a16="http://schemas.microsoft.com/office/drawing/2014/main" id="{00000000-0008-0000-0200-00005000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81" name="テキスト ボックス 80">
                <a:extLst>
                  <a:ext uri="{FF2B5EF4-FFF2-40B4-BE49-F238E27FC236}">
                    <a16:creationId xmlns="" xmlns:a16="http://schemas.microsoft.com/office/drawing/2014/main" id="{00000000-0008-0000-0200-00005100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82" name="テキスト ボックス 81">
                <a:extLst>
                  <a:ext uri="{FF2B5EF4-FFF2-40B4-BE49-F238E27FC236}">
                    <a16:creationId xmlns="" xmlns:a16="http://schemas.microsoft.com/office/drawing/2014/main" id="{00000000-0008-0000-0200-00005200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77" name="テキスト ボックス 76">
              <a:extLst>
                <a:ext uri="{FF2B5EF4-FFF2-40B4-BE49-F238E27FC236}">
                  <a16:creationId xmlns="" xmlns:a16="http://schemas.microsoft.com/office/drawing/2014/main" id="{00000000-0008-0000-0200-00004D00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78" name="テキスト ボックス 77">
              <a:extLst>
                <a:ext uri="{FF2B5EF4-FFF2-40B4-BE49-F238E27FC236}">
                  <a16:creationId xmlns="" xmlns:a16="http://schemas.microsoft.com/office/drawing/2014/main" id="{00000000-0008-0000-0200-00004E00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79" name="テキスト ボックス 78">
              <a:extLst>
                <a:ext uri="{FF2B5EF4-FFF2-40B4-BE49-F238E27FC236}">
                  <a16:creationId xmlns="" xmlns:a16="http://schemas.microsoft.com/office/drawing/2014/main" id="{00000000-0008-0000-0200-00004F00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67" name="グループ化 66">
            <a:extLst>
              <a:ext uri="{FF2B5EF4-FFF2-40B4-BE49-F238E27FC236}">
                <a16:creationId xmlns="" xmlns:a16="http://schemas.microsoft.com/office/drawing/2014/main" id="{00000000-0008-0000-0200-000043000000}"/>
              </a:ext>
            </a:extLst>
          </xdr:cNvPr>
          <xdr:cNvGrpSpPr/>
        </xdr:nvGrpSpPr>
        <xdr:grpSpPr>
          <a:xfrm>
            <a:off x="5706005" y="3583338"/>
            <a:ext cx="1110753" cy="306530"/>
            <a:chOff x="5662705" y="3938398"/>
            <a:chExt cx="1110753" cy="306530"/>
          </a:xfrm>
        </xdr:grpSpPr>
        <xdr:sp macro="" textlink="">
          <xdr:nvSpPr>
            <xdr:cNvPr id="72" name="テキスト ボックス 71">
              <a:extLst>
                <a:ext uri="{FF2B5EF4-FFF2-40B4-BE49-F238E27FC236}">
                  <a16:creationId xmlns="" xmlns:a16="http://schemas.microsoft.com/office/drawing/2014/main" id="{00000000-0008-0000-0200-00004800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73" name="テキスト ボックス 72">
              <a:extLst>
                <a:ext uri="{FF2B5EF4-FFF2-40B4-BE49-F238E27FC236}">
                  <a16:creationId xmlns="" xmlns:a16="http://schemas.microsoft.com/office/drawing/2014/main" id="{00000000-0008-0000-0200-00004900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68" name="直線コネクタ 67">
            <a:extLst>
              <a:ext uri="{FF2B5EF4-FFF2-40B4-BE49-F238E27FC236}">
                <a16:creationId xmlns="" xmlns:a16="http://schemas.microsoft.com/office/drawing/2014/main" id="{00000000-0008-0000-0200-00004400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69" name="グループ化 68">
            <a:extLst>
              <a:ext uri="{FF2B5EF4-FFF2-40B4-BE49-F238E27FC236}">
                <a16:creationId xmlns="" xmlns:a16="http://schemas.microsoft.com/office/drawing/2014/main" id="{00000000-0008-0000-0200-000045000000}"/>
              </a:ext>
            </a:extLst>
          </xdr:cNvPr>
          <xdr:cNvGrpSpPr/>
        </xdr:nvGrpSpPr>
        <xdr:grpSpPr>
          <a:xfrm>
            <a:off x="5268838" y="2672771"/>
            <a:ext cx="334707" cy="767167"/>
            <a:chOff x="5268838" y="2672771"/>
            <a:chExt cx="334707" cy="767167"/>
          </a:xfrm>
        </xdr:grpSpPr>
        <xdr:sp macro="" textlink="">
          <xdr:nvSpPr>
            <xdr:cNvPr id="70" name="テキスト ボックス 69">
              <a:extLst>
                <a:ext uri="{FF2B5EF4-FFF2-40B4-BE49-F238E27FC236}">
                  <a16:creationId xmlns="" xmlns:a16="http://schemas.microsoft.com/office/drawing/2014/main" id="{00000000-0008-0000-0200-00004600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71" name="テキスト ボックス 70">
              <a:extLst>
                <a:ext uri="{FF2B5EF4-FFF2-40B4-BE49-F238E27FC236}">
                  <a16:creationId xmlns="" xmlns:a16="http://schemas.microsoft.com/office/drawing/2014/main" id="{00000000-0008-0000-0200-00004700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208</xdr:row>
      <xdr:rowOff>0</xdr:rowOff>
    </xdr:from>
    <xdr:to>
      <xdr:col>34</xdr:col>
      <xdr:colOff>157373</xdr:colOff>
      <xdr:row>248</xdr:row>
      <xdr:rowOff>0</xdr:rowOff>
    </xdr:to>
    <xdr:graphicFrame macro="">
      <xdr:nvGraphicFramePr>
        <xdr:cNvPr id="86" name="グラフ 85">
          <a:extLst>
            <a:ext uri="{FF2B5EF4-FFF2-40B4-BE49-F238E27FC236}">
              <a16:creationId xmlns="" xmlns:a16="http://schemas.microsoft.com/office/drawing/2014/main" id="{00000000-0008-0000-02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198</xdr:row>
          <xdr:rowOff>19050</xdr:rowOff>
        </xdr:from>
        <xdr:to>
          <xdr:col>27</xdr:col>
          <xdr:colOff>188016</xdr:colOff>
          <xdr:row>203</xdr:row>
          <xdr:rowOff>76200</xdr:rowOff>
        </xdr:to>
        <xdr:grpSp>
          <xdr:nvGrpSpPr>
            <xdr:cNvPr id="87" name="グループ化 86">
              <a:extLst>
                <a:ext uri="{FF2B5EF4-FFF2-40B4-BE49-F238E27FC236}">
                  <a16:creationId xmlns="" xmlns:a16="http://schemas.microsoft.com/office/drawing/2014/main" id="{00000000-0008-0000-0200-000057000000}"/>
                </a:ext>
              </a:extLst>
            </xdr:cNvPr>
            <xdr:cNvGrpSpPr/>
          </xdr:nvGrpSpPr>
          <xdr:grpSpPr>
            <a:xfrm>
              <a:off x="7322241" y="26955750"/>
              <a:ext cx="2371725" cy="533400"/>
              <a:chOff x="7323483" y="2661202"/>
              <a:chExt cx="2389532" cy="554098"/>
            </a:xfrm>
          </xdr:grpSpPr>
          <xdr:sp macro="" textlink="">
            <xdr:nvSpPr>
              <xdr:cNvPr id="20496" name="Check Box 16" hidden="1">
                <a:extLst>
                  <a:ext uri="{63B3BB69-23CF-44E3-9099-C40C66FF867C}">
                    <a14:compatExt spid="_x0000_s20496"/>
                  </a:ext>
                </a:extLst>
              </xdr:cNvPr>
              <xdr:cNvSpPr/>
            </xdr:nvSpPr>
            <xdr:spPr>
              <a:xfrm>
                <a:off x="7323483" y="2661202"/>
                <a:ext cx="575641" cy="156542"/>
              </a:xfrm>
              <a:prstGeom prst="rect">
                <a:avLst/>
              </a:prstGeom>
            </xdr:spPr>
          </xdr:sp>
          <xdr:sp macro="" textlink="">
            <xdr:nvSpPr>
              <xdr:cNvPr id="20497" name="Check Box 17" hidden="1">
                <a:extLst>
                  <a:ext uri="{63B3BB69-23CF-44E3-9099-C40C66FF867C}">
                    <a14:compatExt spid="_x0000_s20497"/>
                  </a:ext>
                </a:extLst>
              </xdr:cNvPr>
              <xdr:cNvSpPr/>
            </xdr:nvSpPr>
            <xdr:spPr>
              <a:xfrm>
                <a:off x="7323483" y="2859985"/>
                <a:ext cx="575641" cy="156542"/>
              </a:xfrm>
              <a:prstGeom prst="rect">
                <a:avLst/>
              </a:prstGeom>
            </xdr:spPr>
          </xdr:sp>
          <xdr:sp macro="" textlink="">
            <xdr:nvSpPr>
              <xdr:cNvPr id="20498" name="Check Box 18" hidden="1">
                <a:extLst>
                  <a:ext uri="{63B3BB69-23CF-44E3-9099-C40C66FF867C}">
                    <a14:compatExt spid="_x0000_s20498"/>
                  </a:ext>
                </a:extLst>
              </xdr:cNvPr>
              <xdr:cNvSpPr/>
            </xdr:nvSpPr>
            <xdr:spPr>
              <a:xfrm>
                <a:off x="7323483" y="3058758"/>
                <a:ext cx="575641" cy="156542"/>
              </a:xfrm>
              <a:prstGeom prst="rect">
                <a:avLst/>
              </a:prstGeom>
            </xdr:spPr>
          </xdr:sp>
          <xdr:sp macro="" textlink="">
            <xdr:nvSpPr>
              <xdr:cNvPr id="20499" name="Check Box 19" hidden="1">
                <a:extLst>
                  <a:ext uri="{63B3BB69-23CF-44E3-9099-C40C66FF867C}">
                    <a14:compatExt spid="_x0000_s20499"/>
                  </a:ext>
                </a:extLst>
              </xdr:cNvPr>
              <xdr:cNvSpPr/>
            </xdr:nvSpPr>
            <xdr:spPr>
              <a:xfrm>
                <a:off x="9131576" y="2661202"/>
                <a:ext cx="581439" cy="156542"/>
              </a:xfrm>
              <a:prstGeom prst="rect">
                <a:avLst/>
              </a:prstGeom>
            </xdr:spPr>
          </xdr:sp>
          <xdr:sp macro="" textlink="">
            <xdr:nvSpPr>
              <xdr:cNvPr id="20500" name="Check Box 20" hidden="1">
                <a:extLst>
                  <a:ext uri="{63B3BB69-23CF-44E3-9099-C40C66FF867C}">
                    <a14:compatExt spid="_x0000_s20500"/>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157454</xdr:colOff>
      <xdr:row>196</xdr:row>
      <xdr:rowOff>79424</xdr:rowOff>
    </xdr:from>
    <xdr:to>
      <xdr:col>14</xdr:col>
      <xdr:colOff>77048</xdr:colOff>
      <xdr:row>207</xdr:row>
      <xdr:rowOff>32242</xdr:rowOff>
    </xdr:to>
    <xdr:grpSp>
      <xdr:nvGrpSpPr>
        <xdr:cNvPr id="93" name="グループ化 92">
          <a:extLst>
            <a:ext uri="{FF2B5EF4-FFF2-40B4-BE49-F238E27FC236}">
              <a16:creationId xmlns="" xmlns:a16="http://schemas.microsoft.com/office/drawing/2014/main" id="{00000000-0008-0000-0200-00005D000000}"/>
            </a:ext>
          </a:extLst>
        </xdr:cNvPr>
        <xdr:cNvGrpSpPr/>
      </xdr:nvGrpSpPr>
      <xdr:grpSpPr>
        <a:xfrm>
          <a:off x="5243804" y="26682749"/>
          <a:ext cx="2157969" cy="1524443"/>
          <a:chOff x="5268838" y="2364225"/>
          <a:chExt cx="2158113" cy="1525643"/>
        </a:xfrm>
      </xdr:grpSpPr>
      <xdr:grpSp>
        <xdr:nvGrpSpPr>
          <xdr:cNvPr id="94" name="グループ化 93">
            <a:extLst>
              <a:ext uri="{FF2B5EF4-FFF2-40B4-BE49-F238E27FC236}">
                <a16:creationId xmlns="" xmlns:a16="http://schemas.microsoft.com/office/drawing/2014/main" id="{00000000-0008-0000-0200-00005E000000}"/>
              </a:ext>
            </a:extLst>
          </xdr:cNvPr>
          <xdr:cNvGrpSpPr/>
        </xdr:nvGrpSpPr>
        <xdr:grpSpPr>
          <a:xfrm>
            <a:off x="5705745" y="2364225"/>
            <a:ext cx="1721206" cy="1124486"/>
            <a:chOff x="5701415" y="2381545"/>
            <a:chExt cx="1721206" cy="1124486"/>
          </a:xfrm>
        </xdr:grpSpPr>
        <xdr:grpSp>
          <xdr:nvGrpSpPr>
            <xdr:cNvPr id="102" name="グループ化 101">
              <a:extLst>
                <a:ext uri="{FF2B5EF4-FFF2-40B4-BE49-F238E27FC236}">
                  <a16:creationId xmlns="" xmlns:a16="http://schemas.microsoft.com/office/drawing/2014/main" id="{00000000-0008-0000-0200-000066000000}"/>
                </a:ext>
              </a:extLst>
            </xdr:cNvPr>
            <xdr:cNvGrpSpPr/>
          </xdr:nvGrpSpPr>
          <xdr:grpSpPr>
            <a:xfrm>
              <a:off x="5701415" y="2381545"/>
              <a:ext cx="1126382" cy="1124486"/>
              <a:chOff x="10910453" y="5862881"/>
              <a:chExt cx="1024408" cy="1034084"/>
            </a:xfrm>
          </xdr:grpSpPr>
          <xdr:sp macro="" textlink="">
            <xdr:nvSpPr>
              <xdr:cNvPr id="111" name="フリーフォーム 110">
                <a:extLst>
                  <a:ext uri="{FF2B5EF4-FFF2-40B4-BE49-F238E27FC236}">
                    <a16:creationId xmlns="" xmlns:a16="http://schemas.microsoft.com/office/drawing/2014/main" id="{00000000-0008-0000-0200-00006F00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112" name="直角三角形 111">
                <a:extLst>
                  <a:ext uri="{FF2B5EF4-FFF2-40B4-BE49-F238E27FC236}">
                    <a16:creationId xmlns="" xmlns:a16="http://schemas.microsoft.com/office/drawing/2014/main" id="{00000000-0008-0000-0200-00007000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113" name="直角三角形 112">
                <a:extLst>
                  <a:ext uri="{FF2B5EF4-FFF2-40B4-BE49-F238E27FC236}">
                    <a16:creationId xmlns="" xmlns:a16="http://schemas.microsoft.com/office/drawing/2014/main" id="{00000000-0008-0000-0200-00007100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pSp>
          <xdr:nvGrpSpPr>
            <xdr:cNvPr id="104" name="グループ化 103">
              <a:extLst>
                <a:ext uri="{FF2B5EF4-FFF2-40B4-BE49-F238E27FC236}">
                  <a16:creationId xmlns="" xmlns:a16="http://schemas.microsoft.com/office/drawing/2014/main" id="{00000000-0008-0000-0200-000068000000}"/>
                </a:ext>
              </a:extLst>
            </xdr:cNvPr>
            <xdr:cNvGrpSpPr/>
          </xdr:nvGrpSpPr>
          <xdr:grpSpPr>
            <a:xfrm>
              <a:off x="5725855" y="2609297"/>
              <a:ext cx="1696754" cy="764350"/>
              <a:chOff x="10964959" y="6028975"/>
              <a:chExt cx="1689266" cy="769078"/>
            </a:xfrm>
          </xdr:grpSpPr>
          <xdr:sp macro="" textlink="">
            <xdr:nvSpPr>
              <xdr:cNvPr id="108" name="テキスト ボックス 107">
                <a:extLst>
                  <a:ext uri="{FF2B5EF4-FFF2-40B4-BE49-F238E27FC236}">
                    <a16:creationId xmlns="" xmlns:a16="http://schemas.microsoft.com/office/drawing/2014/main" id="{00000000-0008-0000-0200-00006C00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109" name="テキスト ボックス 108">
                <a:extLst>
                  <a:ext uri="{FF2B5EF4-FFF2-40B4-BE49-F238E27FC236}">
                    <a16:creationId xmlns="" xmlns:a16="http://schemas.microsoft.com/office/drawing/2014/main" id="{00000000-0008-0000-0200-00006D00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110" name="テキスト ボックス 109">
                <a:extLst>
                  <a:ext uri="{FF2B5EF4-FFF2-40B4-BE49-F238E27FC236}">
                    <a16:creationId xmlns="" xmlns:a16="http://schemas.microsoft.com/office/drawing/2014/main" id="{00000000-0008-0000-0200-00006E00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105" name="テキスト ボックス 104">
              <a:extLst>
                <a:ext uri="{FF2B5EF4-FFF2-40B4-BE49-F238E27FC236}">
                  <a16:creationId xmlns="" xmlns:a16="http://schemas.microsoft.com/office/drawing/2014/main" id="{00000000-0008-0000-0200-00006900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106" name="テキスト ボックス 105">
              <a:extLst>
                <a:ext uri="{FF2B5EF4-FFF2-40B4-BE49-F238E27FC236}">
                  <a16:creationId xmlns="" xmlns:a16="http://schemas.microsoft.com/office/drawing/2014/main" id="{00000000-0008-0000-0200-00006A00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107" name="テキスト ボックス 106">
              <a:extLst>
                <a:ext uri="{FF2B5EF4-FFF2-40B4-BE49-F238E27FC236}">
                  <a16:creationId xmlns="" xmlns:a16="http://schemas.microsoft.com/office/drawing/2014/main" id="{00000000-0008-0000-0200-00006B00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95" name="グループ化 94">
            <a:extLst>
              <a:ext uri="{FF2B5EF4-FFF2-40B4-BE49-F238E27FC236}">
                <a16:creationId xmlns="" xmlns:a16="http://schemas.microsoft.com/office/drawing/2014/main" id="{00000000-0008-0000-0200-00005F000000}"/>
              </a:ext>
            </a:extLst>
          </xdr:cNvPr>
          <xdr:cNvGrpSpPr/>
        </xdr:nvGrpSpPr>
        <xdr:grpSpPr>
          <a:xfrm>
            <a:off x="5706005" y="3583338"/>
            <a:ext cx="1110753" cy="306530"/>
            <a:chOff x="5662705" y="3938398"/>
            <a:chExt cx="1110753" cy="306530"/>
          </a:xfrm>
        </xdr:grpSpPr>
        <xdr:sp macro="" textlink="">
          <xdr:nvSpPr>
            <xdr:cNvPr id="100" name="テキスト ボックス 99">
              <a:extLst>
                <a:ext uri="{FF2B5EF4-FFF2-40B4-BE49-F238E27FC236}">
                  <a16:creationId xmlns="" xmlns:a16="http://schemas.microsoft.com/office/drawing/2014/main" id="{00000000-0008-0000-0200-00006400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101" name="テキスト ボックス 100">
              <a:extLst>
                <a:ext uri="{FF2B5EF4-FFF2-40B4-BE49-F238E27FC236}">
                  <a16:creationId xmlns="" xmlns:a16="http://schemas.microsoft.com/office/drawing/2014/main" id="{00000000-0008-0000-0200-00006500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96" name="直線コネクタ 95">
            <a:extLst>
              <a:ext uri="{FF2B5EF4-FFF2-40B4-BE49-F238E27FC236}">
                <a16:creationId xmlns="" xmlns:a16="http://schemas.microsoft.com/office/drawing/2014/main" id="{00000000-0008-0000-0200-00006000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97" name="グループ化 96">
            <a:extLst>
              <a:ext uri="{FF2B5EF4-FFF2-40B4-BE49-F238E27FC236}">
                <a16:creationId xmlns="" xmlns:a16="http://schemas.microsoft.com/office/drawing/2014/main" id="{00000000-0008-0000-0200-000061000000}"/>
              </a:ext>
            </a:extLst>
          </xdr:cNvPr>
          <xdr:cNvGrpSpPr/>
        </xdr:nvGrpSpPr>
        <xdr:grpSpPr>
          <a:xfrm>
            <a:off x="5268838" y="2672771"/>
            <a:ext cx="334707" cy="767167"/>
            <a:chOff x="5268838" y="2672771"/>
            <a:chExt cx="334707" cy="767167"/>
          </a:xfrm>
        </xdr:grpSpPr>
        <xdr:sp macro="" textlink="">
          <xdr:nvSpPr>
            <xdr:cNvPr id="98" name="テキスト ボックス 97">
              <a:extLst>
                <a:ext uri="{FF2B5EF4-FFF2-40B4-BE49-F238E27FC236}">
                  <a16:creationId xmlns="" xmlns:a16="http://schemas.microsoft.com/office/drawing/2014/main" id="{00000000-0008-0000-0200-00006200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99" name="テキスト ボックス 98">
              <a:extLst>
                <a:ext uri="{FF2B5EF4-FFF2-40B4-BE49-F238E27FC236}">
                  <a16:creationId xmlns="" xmlns:a16="http://schemas.microsoft.com/office/drawing/2014/main" id="{00000000-0008-0000-0200-00006300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270</xdr:row>
      <xdr:rowOff>0</xdr:rowOff>
    </xdr:from>
    <xdr:to>
      <xdr:col>34</xdr:col>
      <xdr:colOff>157373</xdr:colOff>
      <xdr:row>310</xdr:row>
      <xdr:rowOff>0</xdr:rowOff>
    </xdr:to>
    <xdr:graphicFrame macro="">
      <xdr:nvGraphicFramePr>
        <xdr:cNvPr id="114" name="グラフ 113">
          <a:extLst>
            <a:ext uri="{FF2B5EF4-FFF2-40B4-BE49-F238E27FC236}">
              <a16:creationId xmlns="" xmlns:a16="http://schemas.microsoft.com/office/drawing/2014/main" id="{00000000-0008-0000-02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260</xdr:row>
          <xdr:rowOff>19050</xdr:rowOff>
        </xdr:from>
        <xdr:to>
          <xdr:col>27</xdr:col>
          <xdr:colOff>188016</xdr:colOff>
          <xdr:row>265</xdr:row>
          <xdr:rowOff>76200</xdr:rowOff>
        </xdr:to>
        <xdr:grpSp>
          <xdr:nvGrpSpPr>
            <xdr:cNvPr id="115" name="グループ化 114">
              <a:extLst>
                <a:ext uri="{FF2B5EF4-FFF2-40B4-BE49-F238E27FC236}">
                  <a16:creationId xmlns="" xmlns:a16="http://schemas.microsoft.com/office/drawing/2014/main" id="{00000000-0008-0000-0200-000073000000}"/>
                </a:ext>
              </a:extLst>
            </xdr:cNvPr>
            <xdr:cNvGrpSpPr/>
          </xdr:nvGrpSpPr>
          <xdr:grpSpPr>
            <a:xfrm>
              <a:off x="7322241" y="35013900"/>
              <a:ext cx="2371725" cy="533400"/>
              <a:chOff x="7323483" y="2661202"/>
              <a:chExt cx="2389532" cy="554098"/>
            </a:xfrm>
          </xdr:grpSpPr>
          <xdr:sp macro="" textlink="">
            <xdr:nvSpPr>
              <xdr:cNvPr id="20501" name="Check Box 21" hidden="1">
                <a:extLst>
                  <a:ext uri="{63B3BB69-23CF-44E3-9099-C40C66FF867C}">
                    <a14:compatExt spid="_x0000_s20501"/>
                  </a:ext>
                </a:extLst>
              </xdr:cNvPr>
              <xdr:cNvSpPr/>
            </xdr:nvSpPr>
            <xdr:spPr>
              <a:xfrm>
                <a:off x="7323483" y="2661202"/>
                <a:ext cx="575641" cy="156542"/>
              </a:xfrm>
              <a:prstGeom prst="rect">
                <a:avLst/>
              </a:prstGeom>
            </xdr:spPr>
          </xdr:sp>
          <xdr:sp macro="" textlink="">
            <xdr:nvSpPr>
              <xdr:cNvPr id="20502" name="Check Box 22" hidden="1">
                <a:extLst>
                  <a:ext uri="{63B3BB69-23CF-44E3-9099-C40C66FF867C}">
                    <a14:compatExt spid="_x0000_s20502"/>
                  </a:ext>
                </a:extLst>
              </xdr:cNvPr>
              <xdr:cNvSpPr/>
            </xdr:nvSpPr>
            <xdr:spPr>
              <a:xfrm>
                <a:off x="7323483" y="2859985"/>
                <a:ext cx="575641" cy="156542"/>
              </a:xfrm>
              <a:prstGeom prst="rect">
                <a:avLst/>
              </a:prstGeom>
            </xdr:spPr>
          </xdr:sp>
          <xdr:sp macro="" textlink="">
            <xdr:nvSpPr>
              <xdr:cNvPr id="20503" name="Check Box 23" hidden="1">
                <a:extLst>
                  <a:ext uri="{63B3BB69-23CF-44E3-9099-C40C66FF867C}">
                    <a14:compatExt spid="_x0000_s20503"/>
                  </a:ext>
                </a:extLst>
              </xdr:cNvPr>
              <xdr:cNvSpPr/>
            </xdr:nvSpPr>
            <xdr:spPr>
              <a:xfrm>
                <a:off x="7323483" y="3058758"/>
                <a:ext cx="575641" cy="156542"/>
              </a:xfrm>
              <a:prstGeom prst="rect">
                <a:avLst/>
              </a:prstGeom>
            </xdr:spPr>
          </xdr:sp>
          <xdr:sp macro="" textlink="">
            <xdr:nvSpPr>
              <xdr:cNvPr id="20504" name="Check Box 24" hidden="1">
                <a:extLst>
                  <a:ext uri="{63B3BB69-23CF-44E3-9099-C40C66FF867C}">
                    <a14:compatExt spid="_x0000_s20504"/>
                  </a:ext>
                </a:extLst>
              </xdr:cNvPr>
              <xdr:cNvSpPr/>
            </xdr:nvSpPr>
            <xdr:spPr>
              <a:xfrm>
                <a:off x="9131576" y="2661202"/>
                <a:ext cx="581439" cy="156542"/>
              </a:xfrm>
              <a:prstGeom prst="rect">
                <a:avLst/>
              </a:prstGeom>
            </xdr:spPr>
          </xdr:sp>
          <xdr:sp macro="" textlink="">
            <xdr:nvSpPr>
              <xdr:cNvPr id="20505" name="Check Box 25" hidden="1">
                <a:extLst>
                  <a:ext uri="{63B3BB69-23CF-44E3-9099-C40C66FF867C}">
                    <a14:compatExt spid="_x0000_s20505"/>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258</xdr:row>
      <xdr:rowOff>24392</xdr:rowOff>
    </xdr:from>
    <xdr:to>
      <xdr:col>14</xdr:col>
      <xdr:colOff>77048</xdr:colOff>
      <xdr:row>269</xdr:row>
      <xdr:rowOff>32243</xdr:rowOff>
    </xdr:to>
    <xdr:grpSp>
      <xdr:nvGrpSpPr>
        <xdr:cNvPr id="121" name="グループ化 120">
          <a:extLst>
            <a:ext uri="{FF2B5EF4-FFF2-40B4-BE49-F238E27FC236}">
              <a16:creationId xmlns="" xmlns:a16="http://schemas.microsoft.com/office/drawing/2014/main" id="{00000000-0008-0000-0200-000079000000}"/>
            </a:ext>
          </a:extLst>
        </xdr:cNvPr>
        <xdr:cNvGrpSpPr/>
      </xdr:nvGrpSpPr>
      <xdr:grpSpPr>
        <a:xfrm>
          <a:off x="5189288" y="34685867"/>
          <a:ext cx="2212485" cy="1579476"/>
          <a:chOff x="5214475" y="2310392"/>
          <a:chExt cx="2212476" cy="1579476"/>
        </a:xfrm>
      </xdr:grpSpPr>
      <xdr:grpSp>
        <xdr:nvGrpSpPr>
          <xdr:cNvPr id="122" name="グループ化 121">
            <a:extLst>
              <a:ext uri="{FF2B5EF4-FFF2-40B4-BE49-F238E27FC236}">
                <a16:creationId xmlns="" xmlns:a16="http://schemas.microsoft.com/office/drawing/2014/main" id="{00000000-0008-0000-0200-00007A000000}"/>
              </a:ext>
            </a:extLst>
          </xdr:cNvPr>
          <xdr:cNvGrpSpPr/>
        </xdr:nvGrpSpPr>
        <xdr:grpSpPr>
          <a:xfrm>
            <a:off x="5214475" y="2310392"/>
            <a:ext cx="2212476" cy="1548000"/>
            <a:chOff x="5210145" y="2327712"/>
            <a:chExt cx="2212476" cy="1548000"/>
          </a:xfrm>
        </xdr:grpSpPr>
        <xdr:grpSp>
          <xdr:nvGrpSpPr>
            <xdr:cNvPr id="130" name="グループ化 129">
              <a:extLst>
                <a:ext uri="{FF2B5EF4-FFF2-40B4-BE49-F238E27FC236}">
                  <a16:creationId xmlns="" xmlns:a16="http://schemas.microsoft.com/office/drawing/2014/main" id="{00000000-0008-0000-0200-000082000000}"/>
                </a:ext>
              </a:extLst>
            </xdr:cNvPr>
            <xdr:cNvGrpSpPr/>
          </xdr:nvGrpSpPr>
          <xdr:grpSpPr>
            <a:xfrm>
              <a:off x="5701415" y="2381545"/>
              <a:ext cx="1126382" cy="1124486"/>
              <a:chOff x="10910453" y="5862881"/>
              <a:chExt cx="1024408" cy="1034084"/>
            </a:xfrm>
          </xdr:grpSpPr>
          <xdr:sp macro="" textlink="">
            <xdr:nvSpPr>
              <xdr:cNvPr id="139" name="フリーフォーム 138">
                <a:extLst>
                  <a:ext uri="{FF2B5EF4-FFF2-40B4-BE49-F238E27FC236}">
                    <a16:creationId xmlns="" xmlns:a16="http://schemas.microsoft.com/office/drawing/2014/main" id="{00000000-0008-0000-0200-00008B00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140" name="直角三角形 139">
                <a:extLst>
                  <a:ext uri="{FF2B5EF4-FFF2-40B4-BE49-F238E27FC236}">
                    <a16:creationId xmlns="" xmlns:a16="http://schemas.microsoft.com/office/drawing/2014/main" id="{00000000-0008-0000-0200-00008C00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141" name="直角三角形 140">
                <a:extLst>
                  <a:ext uri="{FF2B5EF4-FFF2-40B4-BE49-F238E27FC236}">
                    <a16:creationId xmlns="" xmlns:a16="http://schemas.microsoft.com/office/drawing/2014/main" id="{00000000-0008-0000-0200-00008D00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131" name="グラフ 130">
              <a:extLst>
                <a:ext uri="{FF2B5EF4-FFF2-40B4-BE49-F238E27FC236}">
                  <a16:creationId xmlns="" xmlns:a16="http://schemas.microsoft.com/office/drawing/2014/main" id="{00000000-0008-0000-0200-00008300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7"/>
            </a:graphicData>
          </a:graphic>
        </xdr:graphicFrame>
        <xdr:grpSp>
          <xdr:nvGrpSpPr>
            <xdr:cNvPr id="132" name="グループ化 131">
              <a:extLst>
                <a:ext uri="{FF2B5EF4-FFF2-40B4-BE49-F238E27FC236}">
                  <a16:creationId xmlns="" xmlns:a16="http://schemas.microsoft.com/office/drawing/2014/main" id="{00000000-0008-0000-0200-000084000000}"/>
                </a:ext>
              </a:extLst>
            </xdr:cNvPr>
            <xdr:cNvGrpSpPr/>
          </xdr:nvGrpSpPr>
          <xdr:grpSpPr>
            <a:xfrm>
              <a:off x="5725855" y="2609297"/>
              <a:ext cx="1696754" cy="764350"/>
              <a:chOff x="10964959" y="6028975"/>
              <a:chExt cx="1689266" cy="769078"/>
            </a:xfrm>
          </xdr:grpSpPr>
          <xdr:sp macro="" textlink="">
            <xdr:nvSpPr>
              <xdr:cNvPr id="136" name="テキスト ボックス 135">
                <a:extLst>
                  <a:ext uri="{FF2B5EF4-FFF2-40B4-BE49-F238E27FC236}">
                    <a16:creationId xmlns="" xmlns:a16="http://schemas.microsoft.com/office/drawing/2014/main" id="{00000000-0008-0000-0200-00008800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137" name="テキスト ボックス 136">
                <a:extLst>
                  <a:ext uri="{FF2B5EF4-FFF2-40B4-BE49-F238E27FC236}">
                    <a16:creationId xmlns="" xmlns:a16="http://schemas.microsoft.com/office/drawing/2014/main" id="{00000000-0008-0000-0200-00008900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138" name="テキスト ボックス 137">
                <a:extLst>
                  <a:ext uri="{FF2B5EF4-FFF2-40B4-BE49-F238E27FC236}">
                    <a16:creationId xmlns="" xmlns:a16="http://schemas.microsoft.com/office/drawing/2014/main" id="{00000000-0008-0000-0200-00008A00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133" name="テキスト ボックス 132">
              <a:extLst>
                <a:ext uri="{FF2B5EF4-FFF2-40B4-BE49-F238E27FC236}">
                  <a16:creationId xmlns="" xmlns:a16="http://schemas.microsoft.com/office/drawing/2014/main" id="{00000000-0008-0000-0200-00008500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134" name="テキスト ボックス 133">
              <a:extLst>
                <a:ext uri="{FF2B5EF4-FFF2-40B4-BE49-F238E27FC236}">
                  <a16:creationId xmlns="" xmlns:a16="http://schemas.microsoft.com/office/drawing/2014/main" id="{00000000-0008-0000-0200-00008600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135" name="テキスト ボックス 134">
              <a:extLst>
                <a:ext uri="{FF2B5EF4-FFF2-40B4-BE49-F238E27FC236}">
                  <a16:creationId xmlns="" xmlns:a16="http://schemas.microsoft.com/office/drawing/2014/main" id="{00000000-0008-0000-0200-00008700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123" name="グループ化 122">
            <a:extLst>
              <a:ext uri="{FF2B5EF4-FFF2-40B4-BE49-F238E27FC236}">
                <a16:creationId xmlns="" xmlns:a16="http://schemas.microsoft.com/office/drawing/2014/main" id="{00000000-0008-0000-0200-00007B000000}"/>
              </a:ext>
            </a:extLst>
          </xdr:cNvPr>
          <xdr:cNvGrpSpPr/>
        </xdr:nvGrpSpPr>
        <xdr:grpSpPr>
          <a:xfrm>
            <a:off x="5706005" y="3583338"/>
            <a:ext cx="1110753" cy="306530"/>
            <a:chOff x="5662705" y="3938398"/>
            <a:chExt cx="1110753" cy="306530"/>
          </a:xfrm>
        </xdr:grpSpPr>
        <xdr:sp macro="" textlink="">
          <xdr:nvSpPr>
            <xdr:cNvPr id="128" name="テキスト ボックス 127">
              <a:extLst>
                <a:ext uri="{FF2B5EF4-FFF2-40B4-BE49-F238E27FC236}">
                  <a16:creationId xmlns="" xmlns:a16="http://schemas.microsoft.com/office/drawing/2014/main" id="{00000000-0008-0000-0200-00008000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129" name="テキスト ボックス 128">
              <a:extLst>
                <a:ext uri="{FF2B5EF4-FFF2-40B4-BE49-F238E27FC236}">
                  <a16:creationId xmlns="" xmlns:a16="http://schemas.microsoft.com/office/drawing/2014/main" id="{00000000-0008-0000-0200-00008100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124" name="直線コネクタ 123">
            <a:extLst>
              <a:ext uri="{FF2B5EF4-FFF2-40B4-BE49-F238E27FC236}">
                <a16:creationId xmlns="" xmlns:a16="http://schemas.microsoft.com/office/drawing/2014/main" id="{00000000-0008-0000-0200-00007C00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125" name="グループ化 124">
            <a:extLst>
              <a:ext uri="{FF2B5EF4-FFF2-40B4-BE49-F238E27FC236}">
                <a16:creationId xmlns="" xmlns:a16="http://schemas.microsoft.com/office/drawing/2014/main" id="{00000000-0008-0000-0200-00007D000000}"/>
              </a:ext>
            </a:extLst>
          </xdr:cNvPr>
          <xdr:cNvGrpSpPr/>
        </xdr:nvGrpSpPr>
        <xdr:grpSpPr>
          <a:xfrm>
            <a:off x="5268838" y="2672771"/>
            <a:ext cx="334707" cy="767167"/>
            <a:chOff x="5268838" y="2672771"/>
            <a:chExt cx="334707" cy="767167"/>
          </a:xfrm>
        </xdr:grpSpPr>
        <xdr:sp macro="" textlink="">
          <xdr:nvSpPr>
            <xdr:cNvPr id="126" name="テキスト ボックス 125">
              <a:extLst>
                <a:ext uri="{FF2B5EF4-FFF2-40B4-BE49-F238E27FC236}">
                  <a16:creationId xmlns="" xmlns:a16="http://schemas.microsoft.com/office/drawing/2014/main" id="{00000000-0008-0000-0200-00007E00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127" name="テキスト ボックス 126">
              <a:extLst>
                <a:ext uri="{FF2B5EF4-FFF2-40B4-BE49-F238E27FC236}">
                  <a16:creationId xmlns="" xmlns:a16="http://schemas.microsoft.com/office/drawing/2014/main" id="{00000000-0008-0000-0200-00007F00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332</xdr:row>
      <xdr:rowOff>0</xdr:rowOff>
    </xdr:from>
    <xdr:to>
      <xdr:col>34</xdr:col>
      <xdr:colOff>157373</xdr:colOff>
      <xdr:row>372</xdr:row>
      <xdr:rowOff>0</xdr:rowOff>
    </xdr:to>
    <xdr:graphicFrame macro="">
      <xdr:nvGraphicFramePr>
        <xdr:cNvPr id="142" name="グラフ 141">
          <a:extLst>
            <a:ext uri="{FF2B5EF4-FFF2-40B4-BE49-F238E27FC236}">
              <a16:creationId xmlns="" xmlns:a16="http://schemas.microsoft.com/office/drawing/2014/main" id="{00000000-0008-0000-0200-00008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322</xdr:row>
          <xdr:rowOff>19050</xdr:rowOff>
        </xdr:from>
        <xdr:to>
          <xdr:col>27</xdr:col>
          <xdr:colOff>188016</xdr:colOff>
          <xdr:row>327</xdr:row>
          <xdr:rowOff>76200</xdr:rowOff>
        </xdr:to>
        <xdr:grpSp>
          <xdr:nvGrpSpPr>
            <xdr:cNvPr id="143" name="グループ化 142">
              <a:extLst>
                <a:ext uri="{FF2B5EF4-FFF2-40B4-BE49-F238E27FC236}">
                  <a16:creationId xmlns="" xmlns:a16="http://schemas.microsoft.com/office/drawing/2014/main" id="{00000000-0008-0000-0200-00008F000000}"/>
                </a:ext>
              </a:extLst>
            </xdr:cNvPr>
            <xdr:cNvGrpSpPr/>
          </xdr:nvGrpSpPr>
          <xdr:grpSpPr>
            <a:xfrm>
              <a:off x="7322241" y="43062525"/>
              <a:ext cx="2371725" cy="533400"/>
              <a:chOff x="7323483" y="2661202"/>
              <a:chExt cx="2389532" cy="554098"/>
            </a:xfrm>
          </xdr:grpSpPr>
          <xdr:sp macro="" textlink="">
            <xdr:nvSpPr>
              <xdr:cNvPr id="20506" name="Check Box 26" hidden="1">
                <a:extLst>
                  <a:ext uri="{63B3BB69-23CF-44E3-9099-C40C66FF867C}">
                    <a14:compatExt spid="_x0000_s20506"/>
                  </a:ext>
                </a:extLst>
              </xdr:cNvPr>
              <xdr:cNvSpPr/>
            </xdr:nvSpPr>
            <xdr:spPr>
              <a:xfrm>
                <a:off x="7323483" y="2661202"/>
                <a:ext cx="575641" cy="156542"/>
              </a:xfrm>
              <a:prstGeom prst="rect">
                <a:avLst/>
              </a:prstGeom>
            </xdr:spPr>
          </xdr:sp>
          <xdr:sp macro="" textlink="">
            <xdr:nvSpPr>
              <xdr:cNvPr id="20507" name="Check Box 27" hidden="1">
                <a:extLst>
                  <a:ext uri="{63B3BB69-23CF-44E3-9099-C40C66FF867C}">
                    <a14:compatExt spid="_x0000_s20507"/>
                  </a:ext>
                </a:extLst>
              </xdr:cNvPr>
              <xdr:cNvSpPr/>
            </xdr:nvSpPr>
            <xdr:spPr>
              <a:xfrm>
                <a:off x="7323483" y="2859985"/>
                <a:ext cx="575641" cy="156542"/>
              </a:xfrm>
              <a:prstGeom prst="rect">
                <a:avLst/>
              </a:prstGeom>
            </xdr:spPr>
          </xdr:sp>
          <xdr:sp macro="" textlink="">
            <xdr:nvSpPr>
              <xdr:cNvPr id="20508" name="Check Box 28" hidden="1">
                <a:extLst>
                  <a:ext uri="{63B3BB69-23CF-44E3-9099-C40C66FF867C}">
                    <a14:compatExt spid="_x0000_s20508"/>
                  </a:ext>
                </a:extLst>
              </xdr:cNvPr>
              <xdr:cNvSpPr/>
            </xdr:nvSpPr>
            <xdr:spPr>
              <a:xfrm>
                <a:off x="7323483" y="3058758"/>
                <a:ext cx="575641" cy="156542"/>
              </a:xfrm>
              <a:prstGeom prst="rect">
                <a:avLst/>
              </a:prstGeom>
            </xdr:spPr>
          </xdr:sp>
          <xdr:sp macro="" textlink="">
            <xdr:nvSpPr>
              <xdr:cNvPr id="20509" name="Check Box 29" hidden="1">
                <a:extLst>
                  <a:ext uri="{63B3BB69-23CF-44E3-9099-C40C66FF867C}">
                    <a14:compatExt spid="_x0000_s20509"/>
                  </a:ext>
                </a:extLst>
              </xdr:cNvPr>
              <xdr:cNvSpPr/>
            </xdr:nvSpPr>
            <xdr:spPr>
              <a:xfrm>
                <a:off x="9131576" y="2661202"/>
                <a:ext cx="581439" cy="156542"/>
              </a:xfrm>
              <a:prstGeom prst="rect">
                <a:avLst/>
              </a:prstGeom>
            </xdr:spPr>
          </xdr:sp>
          <xdr:sp macro="" textlink="">
            <xdr:nvSpPr>
              <xdr:cNvPr id="20510" name="Check Box 30" hidden="1">
                <a:extLst>
                  <a:ext uri="{63B3BB69-23CF-44E3-9099-C40C66FF867C}">
                    <a14:compatExt spid="_x0000_s20510"/>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320</xdr:row>
      <xdr:rowOff>24392</xdr:rowOff>
    </xdr:from>
    <xdr:to>
      <xdr:col>14</xdr:col>
      <xdr:colOff>77048</xdr:colOff>
      <xdr:row>331</xdr:row>
      <xdr:rowOff>32243</xdr:rowOff>
    </xdr:to>
    <xdr:grpSp>
      <xdr:nvGrpSpPr>
        <xdr:cNvPr id="149" name="グループ化 148">
          <a:extLst>
            <a:ext uri="{FF2B5EF4-FFF2-40B4-BE49-F238E27FC236}">
              <a16:creationId xmlns="" xmlns:a16="http://schemas.microsoft.com/office/drawing/2014/main" id="{00000000-0008-0000-0200-000095000000}"/>
            </a:ext>
          </a:extLst>
        </xdr:cNvPr>
        <xdr:cNvGrpSpPr/>
      </xdr:nvGrpSpPr>
      <xdr:grpSpPr>
        <a:xfrm>
          <a:off x="5189288" y="42734492"/>
          <a:ext cx="2212485" cy="1579476"/>
          <a:chOff x="5214475" y="2310392"/>
          <a:chExt cx="2212476" cy="1579476"/>
        </a:xfrm>
      </xdr:grpSpPr>
      <xdr:grpSp>
        <xdr:nvGrpSpPr>
          <xdr:cNvPr id="150" name="グループ化 149">
            <a:extLst>
              <a:ext uri="{FF2B5EF4-FFF2-40B4-BE49-F238E27FC236}">
                <a16:creationId xmlns="" xmlns:a16="http://schemas.microsoft.com/office/drawing/2014/main" id="{00000000-0008-0000-0200-000096000000}"/>
              </a:ext>
            </a:extLst>
          </xdr:cNvPr>
          <xdr:cNvGrpSpPr/>
        </xdr:nvGrpSpPr>
        <xdr:grpSpPr>
          <a:xfrm>
            <a:off x="5214475" y="2310392"/>
            <a:ext cx="2212476" cy="1548000"/>
            <a:chOff x="5210145" y="2327712"/>
            <a:chExt cx="2212476" cy="1548000"/>
          </a:xfrm>
        </xdr:grpSpPr>
        <xdr:grpSp>
          <xdr:nvGrpSpPr>
            <xdr:cNvPr id="158" name="グループ化 157">
              <a:extLst>
                <a:ext uri="{FF2B5EF4-FFF2-40B4-BE49-F238E27FC236}">
                  <a16:creationId xmlns="" xmlns:a16="http://schemas.microsoft.com/office/drawing/2014/main" id="{00000000-0008-0000-0200-00009E000000}"/>
                </a:ext>
              </a:extLst>
            </xdr:cNvPr>
            <xdr:cNvGrpSpPr/>
          </xdr:nvGrpSpPr>
          <xdr:grpSpPr>
            <a:xfrm>
              <a:off x="5701415" y="2381545"/>
              <a:ext cx="1126382" cy="1124486"/>
              <a:chOff x="10910453" y="5862881"/>
              <a:chExt cx="1024408" cy="1034084"/>
            </a:xfrm>
          </xdr:grpSpPr>
          <xdr:sp macro="" textlink="">
            <xdr:nvSpPr>
              <xdr:cNvPr id="167" name="フリーフォーム 166">
                <a:extLst>
                  <a:ext uri="{FF2B5EF4-FFF2-40B4-BE49-F238E27FC236}">
                    <a16:creationId xmlns="" xmlns:a16="http://schemas.microsoft.com/office/drawing/2014/main" id="{00000000-0008-0000-0200-0000A700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168" name="直角三角形 167">
                <a:extLst>
                  <a:ext uri="{FF2B5EF4-FFF2-40B4-BE49-F238E27FC236}">
                    <a16:creationId xmlns="" xmlns:a16="http://schemas.microsoft.com/office/drawing/2014/main" id="{00000000-0008-0000-0200-0000A800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169" name="直角三角形 168">
                <a:extLst>
                  <a:ext uri="{FF2B5EF4-FFF2-40B4-BE49-F238E27FC236}">
                    <a16:creationId xmlns="" xmlns:a16="http://schemas.microsoft.com/office/drawing/2014/main" id="{00000000-0008-0000-0200-0000A900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159" name="グラフ 158">
              <a:extLst>
                <a:ext uri="{FF2B5EF4-FFF2-40B4-BE49-F238E27FC236}">
                  <a16:creationId xmlns="" xmlns:a16="http://schemas.microsoft.com/office/drawing/2014/main" id="{00000000-0008-0000-0200-00009F00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9"/>
            </a:graphicData>
          </a:graphic>
        </xdr:graphicFrame>
        <xdr:grpSp>
          <xdr:nvGrpSpPr>
            <xdr:cNvPr id="160" name="グループ化 159">
              <a:extLst>
                <a:ext uri="{FF2B5EF4-FFF2-40B4-BE49-F238E27FC236}">
                  <a16:creationId xmlns="" xmlns:a16="http://schemas.microsoft.com/office/drawing/2014/main" id="{00000000-0008-0000-0200-0000A0000000}"/>
                </a:ext>
              </a:extLst>
            </xdr:cNvPr>
            <xdr:cNvGrpSpPr/>
          </xdr:nvGrpSpPr>
          <xdr:grpSpPr>
            <a:xfrm>
              <a:off x="5725855" y="2609297"/>
              <a:ext cx="1696754" cy="764350"/>
              <a:chOff x="10964959" y="6028975"/>
              <a:chExt cx="1689266" cy="769078"/>
            </a:xfrm>
          </xdr:grpSpPr>
          <xdr:sp macro="" textlink="">
            <xdr:nvSpPr>
              <xdr:cNvPr id="164" name="テキスト ボックス 163">
                <a:extLst>
                  <a:ext uri="{FF2B5EF4-FFF2-40B4-BE49-F238E27FC236}">
                    <a16:creationId xmlns="" xmlns:a16="http://schemas.microsoft.com/office/drawing/2014/main" id="{00000000-0008-0000-0200-0000A400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165" name="テキスト ボックス 164">
                <a:extLst>
                  <a:ext uri="{FF2B5EF4-FFF2-40B4-BE49-F238E27FC236}">
                    <a16:creationId xmlns="" xmlns:a16="http://schemas.microsoft.com/office/drawing/2014/main" id="{00000000-0008-0000-0200-0000A500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166" name="テキスト ボックス 165">
                <a:extLst>
                  <a:ext uri="{FF2B5EF4-FFF2-40B4-BE49-F238E27FC236}">
                    <a16:creationId xmlns="" xmlns:a16="http://schemas.microsoft.com/office/drawing/2014/main" id="{00000000-0008-0000-0200-0000A600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161" name="テキスト ボックス 160">
              <a:extLst>
                <a:ext uri="{FF2B5EF4-FFF2-40B4-BE49-F238E27FC236}">
                  <a16:creationId xmlns="" xmlns:a16="http://schemas.microsoft.com/office/drawing/2014/main" id="{00000000-0008-0000-0200-0000A100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162" name="テキスト ボックス 161">
              <a:extLst>
                <a:ext uri="{FF2B5EF4-FFF2-40B4-BE49-F238E27FC236}">
                  <a16:creationId xmlns="" xmlns:a16="http://schemas.microsoft.com/office/drawing/2014/main" id="{00000000-0008-0000-0200-0000A200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163" name="テキスト ボックス 162">
              <a:extLst>
                <a:ext uri="{FF2B5EF4-FFF2-40B4-BE49-F238E27FC236}">
                  <a16:creationId xmlns="" xmlns:a16="http://schemas.microsoft.com/office/drawing/2014/main" id="{00000000-0008-0000-0200-0000A300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151" name="グループ化 150">
            <a:extLst>
              <a:ext uri="{FF2B5EF4-FFF2-40B4-BE49-F238E27FC236}">
                <a16:creationId xmlns="" xmlns:a16="http://schemas.microsoft.com/office/drawing/2014/main" id="{00000000-0008-0000-0200-000097000000}"/>
              </a:ext>
            </a:extLst>
          </xdr:cNvPr>
          <xdr:cNvGrpSpPr/>
        </xdr:nvGrpSpPr>
        <xdr:grpSpPr>
          <a:xfrm>
            <a:off x="5706005" y="3583338"/>
            <a:ext cx="1110753" cy="306530"/>
            <a:chOff x="5662705" y="3938398"/>
            <a:chExt cx="1110753" cy="306530"/>
          </a:xfrm>
        </xdr:grpSpPr>
        <xdr:sp macro="" textlink="">
          <xdr:nvSpPr>
            <xdr:cNvPr id="156" name="テキスト ボックス 155">
              <a:extLst>
                <a:ext uri="{FF2B5EF4-FFF2-40B4-BE49-F238E27FC236}">
                  <a16:creationId xmlns="" xmlns:a16="http://schemas.microsoft.com/office/drawing/2014/main" id="{00000000-0008-0000-0200-00009C00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157" name="テキスト ボックス 156">
              <a:extLst>
                <a:ext uri="{FF2B5EF4-FFF2-40B4-BE49-F238E27FC236}">
                  <a16:creationId xmlns="" xmlns:a16="http://schemas.microsoft.com/office/drawing/2014/main" id="{00000000-0008-0000-0200-00009D00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152" name="直線コネクタ 151">
            <a:extLst>
              <a:ext uri="{FF2B5EF4-FFF2-40B4-BE49-F238E27FC236}">
                <a16:creationId xmlns="" xmlns:a16="http://schemas.microsoft.com/office/drawing/2014/main" id="{00000000-0008-0000-0200-00009800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153" name="グループ化 152">
            <a:extLst>
              <a:ext uri="{FF2B5EF4-FFF2-40B4-BE49-F238E27FC236}">
                <a16:creationId xmlns="" xmlns:a16="http://schemas.microsoft.com/office/drawing/2014/main" id="{00000000-0008-0000-0200-000099000000}"/>
              </a:ext>
            </a:extLst>
          </xdr:cNvPr>
          <xdr:cNvGrpSpPr/>
        </xdr:nvGrpSpPr>
        <xdr:grpSpPr>
          <a:xfrm>
            <a:off x="5268838" y="2672771"/>
            <a:ext cx="334707" cy="767167"/>
            <a:chOff x="5268838" y="2672771"/>
            <a:chExt cx="334707" cy="767167"/>
          </a:xfrm>
        </xdr:grpSpPr>
        <xdr:sp macro="" textlink="">
          <xdr:nvSpPr>
            <xdr:cNvPr id="154" name="テキスト ボックス 153">
              <a:extLst>
                <a:ext uri="{FF2B5EF4-FFF2-40B4-BE49-F238E27FC236}">
                  <a16:creationId xmlns="" xmlns:a16="http://schemas.microsoft.com/office/drawing/2014/main" id="{00000000-0008-0000-0200-00009A00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155" name="テキスト ボックス 154">
              <a:extLst>
                <a:ext uri="{FF2B5EF4-FFF2-40B4-BE49-F238E27FC236}">
                  <a16:creationId xmlns="" xmlns:a16="http://schemas.microsoft.com/office/drawing/2014/main" id="{00000000-0008-0000-0200-00009B00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394</xdr:row>
      <xdr:rowOff>0</xdr:rowOff>
    </xdr:from>
    <xdr:to>
      <xdr:col>34</xdr:col>
      <xdr:colOff>157373</xdr:colOff>
      <xdr:row>434</xdr:row>
      <xdr:rowOff>0</xdr:rowOff>
    </xdr:to>
    <xdr:graphicFrame macro="">
      <xdr:nvGraphicFramePr>
        <xdr:cNvPr id="170" name="グラフ 169">
          <a:extLst>
            <a:ext uri="{FF2B5EF4-FFF2-40B4-BE49-F238E27FC236}">
              <a16:creationId xmlns="" xmlns:a16="http://schemas.microsoft.com/office/drawing/2014/main" id="{00000000-0008-0000-0200-0000A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384</xdr:row>
          <xdr:rowOff>19050</xdr:rowOff>
        </xdr:from>
        <xdr:to>
          <xdr:col>27</xdr:col>
          <xdr:colOff>188016</xdr:colOff>
          <xdr:row>389</xdr:row>
          <xdr:rowOff>76200</xdr:rowOff>
        </xdr:to>
        <xdr:grpSp>
          <xdr:nvGrpSpPr>
            <xdr:cNvPr id="171" name="グループ化 170">
              <a:extLst>
                <a:ext uri="{FF2B5EF4-FFF2-40B4-BE49-F238E27FC236}">
                  <a16:creationId xmlns="" xmlns:a16="http://schemas.microsoft.com/office/drawing/2014/main" id="{00000000-0008-0000-0200-0000AB000000}"/>
                </a:ext>
              </a:extLst>
            </xdr:cNvPr>
            <xdr:cNvGrpSpPr/>
          </xdr:nvGrpSpPr>
          <xdr:grpSpPr>
            <a:xfrm>
              <a:off x="7322241" y="51111150"/>
              <a:ext cx="2371725" cy="533400"/>
              <a:chOff x="7323483" y="2661202"/>
              <a:chExt cx="2389532" cy="554098"/>
            </a:xfrm>
          </xdr:grpSpPr>
          <xdr:sp macro="" textlink="">
            <xdr:nvSpPr>
              <xdr:cNvPr id="20511" name="Check Box 31" hidden="1">
                <a:extLst>
                  <a:ext uri="{63B3BB69-23CF-44E3-9099-C40C66FF867C}">
                    <a14:compatExt spid="_x0000_s20511"/>
                  </a:ext>
                </a:extLst>
              </xdr:cNvPr>
              <xdr:cNvSpPr/>
            </xdr:nvSpPr>
            <xdr:spPr>
              <a:xfrm>
                <a:off x="7323483" y="2661202"/>
                <a:ext cx="575641" cy="156542"/>
              </a:xfrm>
              <a:prstGeom prst="rect">
                <a:avLst/>
              </a:prstGeom>
            </xdr:spPr>
          </xdr:sp>
          <xdr:sp macro="" textlink="">
            <xdr:nvSpPr>
              <xdr:cNvPr id="20512" name="Check Box 32" hidden="1">
                <a:extLst>
                  <a:ext uri="{63B3BB69-23CF-44E3-9099-C40C66FF867C}">
                    <a14:compatExt spid="_x0000_s20512"/>
                  </a:ext>
                </a:extLst>
              </xdr:cNvPr>
              <xdr:cNvSpPr/>
            </xdr:nvSpPr>
            <xdr:spPr>
              <a:xfrm>
                <a:off x="7323483" y="2859985"/>
                <a:ext cx="575641" cy="156542"/>
              </a:xfrm>
              <a:prstGeom prst="rect">
                <a:avLst/>
              </a:prstGeom>
            </xdr:spPr>
          </xdr:sp>
          <xdr:sp macro="" textlink="">
            <xdr:nvSpPr>
              <xdr:cNvPr id="20513" name="Check Box 33" hidden="1">
                <a:extLst>
                  <a:ext uri="{63B3BB69-23CF-44E3-9099-C40C66FF867C}">
                    <a14:compatExt spid="_x0000_s20513"/>
                  </a:ext>
                </a:extLst>
              </xdr:cNvPr>
              <xdr:cNvSpPr/>
            </xdr:nvSpPr>
            <xdr:spPr>
              <a:xfrm>
                <a:off x="7323483" y="3058758"/>
                <a:ext cx="575641" cy="156542"/>
              </a:xfrm>
              <a:prstGeom prst="rect">
                <a:avLst/>
              </a:prstGeom>
            </xdr:spPr>
          </xdr:sp>
          <xdr:sp macro="" textlink="">
            <xdr:nvSpPr>
              <xdr:cNvPr id="20514" name="Check Box 34" hidden="1">
                <a:extLst>
                  <a:ext uri="{63B3BB69-23CF-44E3-9099-C40C66FF867C}">
                    <a14:compatExt spid="_x0000_s20514"/>
                  </a:ext>
                </a:extLst>
              </xdr:cNvPr>
              <xdr:cNvSpPr/>
            </xdr:nvSpPr>
            <xdr:spPr>
              <a:xfrm>
                <a:off x="9131576" y="2661202"/>
                <a:ext cx="581439" cy="156542"/>
              </a:xfrm>
              <a:prstGeom prst="rect">
                <a:avLst/>
              </a:prstGeom>
            </xdr:spPr>
          </xdr:sp>
          <xdr:sp macro="" textlink="">
            <xdr:nvSpPr>
              <xdr:cNvPr id="20515" name="Check Box 35" hidden="1">
                <a:extLst>
                  <a:ext uri="{63B3BB69-23CF-44E3-9099-C40C66FF867C}">
                    <a14:compatExt spid="_x0000_s20515"/>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382</xdr:row>
      <xdr:rowOff>24392</xdr:rowOff>
    </xdr:from>
    <xdr:to>
      <xdr:col>14</xdr:col>
      <xdr:colOff>77048</xdr:colOff>
      <xdr:row>393</xdr:row>
      <xdr:rowOff>32243</xdr:rowOff>
    </xdr:to>
    <xdr:grpSp>
      <xdr:nvGrpSpPr>
        <xdr:cNvPr id="177" name="グループ化 176">
          <a:extLst>
            <a:ext uri="{FF2B5EF4-FFF2-40B4-BE49-F238E27FC236}">
              <a16:creationId xmlns="" xmlns:a16="http://schemas.microsoft.com/office/drawing/2014/main" id="{00000000-0008-0000-0200-0000B1000000}"/>
            </a:ext>
          </a:extLst>
        </xdr:cNvPr>
        <xdr:cNvGrpSpPr/>
      </xdr:nvGrpSpPr>
      <xdr:grpSpPr>
        <a:xfrm>
          <a:off x="5189288" y="50783117"/>
          <a:ext cx="2212485" cy="1579476"/>
          <a:chOff x="5214475" y="2310392"/>
          <a:chExt cx="2212476" cy="1579476"/>
        </a:xfrm>
      </xdr:grpSpPr>
      <xdr:grpSp>
        <xdr:nvGrpSpPr>
          <xdr:cNvPr id="178" name="グループ化 177">
            <a:extLst>
              <a:ext uri="{FF2B5EF4-FFF2-40B4-BE49-F238E27FC236}">
                <a16:creationId xmlns="" xmlns:a16="http://schemas.microsoft.com/office/drawing/2014/main" id="{00000000-0008-0000-0200-0000B2000000}"/>
              </a:ext>
            </a:extLst>
          </xdr:cNvPr>
          <xdr:cNvGrpSpPr/>
        </xdr:nvGrpSpPr>
        <xdr:grpSpPr>
          <a:xfrm>
            <a:off x="5214475" y="2310392"/>
            <a:ext cx="2212476" cy="1548000"/>
            <a:chOff x="5210145" y="2327712"/>
            <a:chExt cx="2212476" cy="1548000"/>
          </a:xfrm>
        </xdr:grpSpPr>
        <xdr:grpSp>
          <xdr:nvGrpSpPr>
            <xdr:cNvPr id="186" name="グループ化 185">
              <a:extLst>
                <a:ext uri="{FF2B5EF4-FFF2-40B4-BE49-F238E27FC236}">
                  <a16:creationId xmlns="" xmlns:a16="http://schemas.microsoft.com/office/drawing/2014/main" id="{00000000-0008-0000-0200-0000BA000000}"/>
                </a:ext>
              </a:extLst>
            </xdr:cNvPr>
            <xdr:cNvGrpSpPr/>
          </xdr:nvGrpSpPr>
          <xdr:grpSpPr>
            <a:xfrm>
              <a:off x="5701415" y="2381545"/>
              <a:ext cx="1126382" cy="1124486"/>
              <a:chOff x="10910453" y="5862881"/>
              <a:chExt cx="1024408" cy="1034084"/>
            </a:xfrm>
          </xdr:grpSpPr>
          <xdr:sp macro="" textlink="">
            <xdr:nvSpPr>
              <xdr:cNvPr id="195" name="フリーフォーム 194">
                <a:extLst>
                  <a:ext uri="{FF2B5EF4-FFF2-40B4-BE49-F238E27FC236}">
                    <a16:creationId xmlns="" xmlns:a16="http://schemas.microsoft.com/office/drawing/2014/main" id="{00000000-0008-0000-0200-0000C300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196" name="直角三角形 195">
                <a:extLst>
                  <a:ext uri="{FF2B5EF4-FFF2-40B4-BE49-F238E27FC236}">
                    <a16:creationId xmlns="" xmlns:a16="http://schemas.microsoft.com/office/drawing/2014/main" id="{00000000-0008-0000-0200-0000C400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197" name="直角三角形 196">
                <a:extLst>
                  <a:ext uri="{FF2B5EF4-FFF2-40B4-BE49-F238E27FC236}">
                    <a16:creationId xmlns="" xmlns:a16="http://schemas.microsoft.com/office/drawing/2014/main" id="{00000000-0008-0000-0200-0000C500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187" name="グラフ 186">
              <a:extLst>
                <a:ext uri="{FF2B5EF4-FFF2-40B4-BE49-F238E27FC236}">
                  <a16:creationId xmlns="" xmlns:a16="http://schemas.microsoft.com/office/drawing/2014/main" id="{00000000-0008-0000-0200-0000BB00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11"/>
            </a:graphicData>
          </a:graphic>
        </xdr:graphicFrame>
        <xdr:grpSp>
          <xdr:nvGrpSpPr>
            <xdr:cNvPr id="188" name="グループ化 187">
              <a:extLst>
                <a:ext uri="{FF2B5EF4-FFF2-40B4-BE49-F238E27FC236}">
                  <a16:creationId xmlns="" xmlns:a16="http://schemas.microsoft.com/office/drawing/2014/main" id="{00000000-0008-0000-0200-0000BC000000}"/>
                </a:ext>
              </a:extLst>
            </xdr:cNvPr>
            <xdr:cNvGrpSpPr/>
          </xdr:nvGrpSpPr>
          <xdr:grpSpPr>
            <a:xfrm>
              <a:off x="5725855" y="2609297"/>
              <a:ext cx="1696754" cy="764350"/>
              <a:chOff x="10964959" y="6028975"/>
              <a:chExt cx="1689266" cy="769078"/>
            </a:xfrm>
          </xdr:grpSpPr>
          <xdr:sp macro="" textlink="">
            <xdr:nvSpPr>
              <xdr:cNvPr id="192" name="テキスト ボックス 191">
                <a:extLst>
                  <a:ext uri="{FF2B5EF4-FFF2-40B4-BE49-F238E27FC236}">
                    <a16:creationId xmlns="" xmlns:a16="http://schemas.microsoft.com/office/drawing/2014/main" id="{00000000-0008-0000-0200-0000C000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193" name="テキスト ボックス 192">
                <a:extLst>
                  <a:ext uri="{FF2B5EF4-FFF2-40B4-BE49-F238E27FC236}">
                    <a16:creationId xmlns="" xmlns:a16="http://schemas.microsoft.com/office/drawing/2014/main" id="{00000000-0008-0000-0200-0000C100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194" name="テキスト ボックス 193">
                <a:extLst>
                  <a:ext uri="{FF2B5EF4-FFF2-40B4-BE49-F238E27FC236}">
                    <a16:creationId xmlns="" xmlns:a16="http://schemas.microsoft.com/office/drawing/2014/main" id="{00000000-0008-0000-0200-0000C200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189" name="テキスト ボックス 188">
              <a:extLst>
                <a:ext uri="{FF2B5EF4-FFF2-40B4-BE49-F238E27FC236}">
                  <a16:creationId xmlns="" xmlns:a16="http://schemas.microsoft.com/office/drawing/2014/main" id="{00000000-0008-0000-0200-0000BD00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190" name="テキスト ボックス 189">
              <a:extLst>
                <a:ext uri="{FF2B5EF4-FFF2-40B4-BE49-F238E27FC236}">
                  <a16:creationId xmlns="" xmlns:a16="http://schemas.microsoft.com/office/drawing/2014/main" id="{00000000-0008-0000-0200-0000BE00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191" name="テキスト ボックス 190">
              <a:extLst>
                <a:ext uri="{FF2B5EF4-FFF2-40B4-BE49-F238E27FC236}">
                  <a16:creationId xmlns="" xmlns:a16="http://schemas.microsoft.com/office/drawing/2014/main" id="{00000000-0008-0000-0200-0000BF00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179" name="グループ化 178">
            <a:extLst>
              <a:ext uri="{FF2B5EF4-FFF2-40B4-BE49-F238E27FC236}">
                <a16:creationId xmlns="" xmlns:a16="http://schemas.microsoft.com/office/drawing/2014/main" id="{00000000-0008-0000-0200-0000B3000000}"/>
              </a:ext>
            </a:extLst>
          </xdr:cNvPr>
          <xdr:cNvGrpSpPr/>
        </xdr:nvGrpSpPr>
        <xdr:grpSpPr>
          <a:xfrm>
            <a:off x="5706005" y="3583338"/>
            <a:ext cx="1110753" cy="306530"/>
            <a:chOff x="5662705" y="3938398"/>
            <a:chExt cx="1110753" cy="306530"/>
          </a:xfrm>
        </xdr:grpSpPr>
        <xdr:sp macro="" textlink="">
          <xdr:nvSpPr>
            <xdr:cNvPr id="184" name="テキスト ボックス 183">
              <a:extLst>
                <a:ext uri="{FF2B5EF4-FFF2-40B4-BE49-F238E27FC236}">
                  <a16:creationId xmlns="" xmlns:a16="http://schemas.microsoft.com/office/drawing/2014/main" id="{00000000-0008-0000-0200-0000B800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185" name="テキスト ボックス 184">
              <a:extLst>
                <a:ext uri="{FF2B5EF4-FFF2-40B4-BE49-F238E27FC236}">
                  <a16:creationId xmlns="" xmlns:a16="http://schemas.microsoft.com/office/drawing/2014/main" id="{00000000-0008-0000-0200-0000B900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180" name="直線コネクタ 179">
            <a:extLst>
              <a:ext uri="{FF2B5EF4-FFF2-40B4-BE49-F238E27FC236}">
                <a16:creationId xmlns="" xmlns:a16="http://schemas.microsoft.com/office/drawing/2014/main" id="{00000000-0008-0000-0200-0000B400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181" name="グループ化 180">
            <a:extLst>
              <a:ext uri="{FF2B5EF4-FFF2-40B4-BE49-F238E27FC236}">
                <a16:creationId xmlns="" xmlns:a16="http://schemas.microsoft.com/office/drawing/2014/main" id="{00000000-0008-0000-0200-0000B5000000}"/>
              </a:ext>
            </a:extLst>
          </xdr:cNvPr>
          <xdr:cNvGrpSpPr/>
        </xdr:nvGrpSpPr>
        <xdr:grpSpPr>
          <a:xfrm>
            <a:off x="5268838" y="2672771"/>
            <a:ext cx="334707" cy="767167"/>
            <a:chOff x="5268838" y="2672771"/>
            <a:chExt cx="334707" cy="767167"/>
          </a:xfrm>
        </xdr:grpSpPr>
        <xdr:sp macro="" textlink="">
          <xdr:nvSpPr>
            <xdr:cNvPr id="182" name="テキスト ボックス 181">
              <a:extLst>
                <a:ext uri="{FF2B5EF4-FFF2-40B4-BE49-F238E27FC236}">
                  <a16:creationId xmlns="" xmlns:a16="http://schemas.microsoft.com/office/drawing/2014/main" id="{00000000-0008-0000-0200-0000B600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183" name="テキスト ボックス 182">
              <a:extLst>
                <a:ext uri="{FF2B5EF4-FFF2-40B4-BE49-F238E27FC236}">
                  <a16:creationId xmlns="" xmlns:a16="http://schemas.microsoft.com/office/drawing/2014/main" id="{00000000-0008-0000-0200-0000B700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456</xdr:row>
      <xdr:rowOff>0</xdr:rowOff>
    </xdr:from>
    <xdr:to>
      <xdr:col>34</xdr:col>
      <xdr:colOff>157373</xdr:colOff>
      <xdr:row>496</xdr:row>
      <xdr:rowOff>0</xdr:rowOff>
    </xdr:to>
    <xdr:graphicFrame macro="">
      <xdr:nvGraphicFramePr>
        <xdr:cNvPr id="198" name="グラフ 197">
          <a:extLst>
            <a:ext uri="{FF2B5EF4-FFF2-40B4-BE49-F238E27FC236}">
              <a16:creationId xmlns="" xmlns:a16="http://schemas.microsoft.com/office/drawing/2014/main" id="{00000000-0008-0000-0200-0000C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446</xdr:row>
          <xdr:rowOff>19050</xdr:rowOff>
        </xdr:from>
        <xdr:to>
          <xdr:col>27</xdr:col>
          <xdr:colOff>188016</xdr:colOff>
          <xdr:row>451</xdr:row>
          <xdr:rowOff>76200</xdr:rowOff>
        </xdr:to>
        <xdr:grpSp>
          <xdr:nvGrpSpPr>
            <xdr:cNvPr id="199" name="グループ化 198">
              <a:extLst>
                <a:ext uri="{FF2B5EF4-FFF2-40B4-BE49-F238E27FC236}">
                  <a16:creationId xmlns="" xmlns:a16="http://schemas.microsoft.com/office/drawing/2014/main" id="{00000000-0008-0000-0200-0000C7000000}"/>
                </a:ext>
              </a:extLst>
            </xdr:cNvPr>
            <xdr:cNvGrpSpPr/>
          </xdr:nvGrpSpPr>
          <xdr:grpSpPr>
            <a:xfrm>
              <a:off x="7322241" y="59159775"/>
              <a:ext cx="2371725" cy="533400"/>
              <a:chOff x="7323483" y="2661202"/>
              <a:chExt cx="2389532" cy="554098"/>
            </a:xfrm>
          </xdr:grpSpPr>
          <xdr:sp macro="" textlink="">
            <xdr:nvSpPr>
              <xdr:cNvPr id="20516" name="Check Box 36" hidden="1">
                <a:extLst>
                  <a:ext uri="{63B3BB69-23CF-44E3-9099-C40C66FF867C}">
                    <a14:compatExt spid="_x0000_s20516"/>
                  </a:ext>
                </a:extLst>
              </xdr:cNvPr>
              <xdr:cNvSpPr/>
            </xdr:nvSpPr>
            <xdr:spPr>
              <a:xfrm>
                <a:off x="7323483" y="2661202"/>
                <a:ext cx="575641" cy="156542"/>
              </a:xfrm>
              <a:prstGeom prst="rect">
                <a:avLst/>
              </a:prstGeom>
            </xdr:spPr>
          </xdr:sp>
          <xdr:sp macro="" textlink="">
            <xdr:nvSpPr>
              <xdr:cNvPr id="20517" name="Check Box 37" hidden="1">
                <a:extLst>
                  <a:ext uri="{63B3BB69-23CF-44E3-9099-C40C66FF867C}">
                    <a14:compatExt spid="_x0000_s20517"/>
                  </a:ext>
                </a:extLst>
              </xdr:cNvPr>
              <xdr:cNvSpPr/>
            </xdr:nvSpPr>
            <xdr:spPr>
              <a:xfrm>
                <a:off x="7323483" y="2859985"/>
                <a:ext cx="575641" cy="156542"/>
              </a:xfrm>
              <a:prstGeom prst="rect">
                <a:avLst/>
              </a:prstGeom>
            </xdr:spPr>
          </xdr:sp>
          <xdr:sp macro="" textlink="">
            <xdr:nvSpPr>
              <xdr:cNvPr id="20518" name="Check Box 38" hidden="1">
                <a:extLst>
                  <a:ext uri="{63B3BB69-23CF-44E3-9099-C40C66FF867C}">
                    <a14:compatExt spid="_x0000_s20518"/>
                  </a:ext>
                </a:extLst>
              </xdr:cNvPr>
              <xdr:cNvSpPr/>
            </xdr:nvSpPr>
            <xdr:spPr>
              <a:xfrm>
                <a:off x="7323483" y="3058758"/>
                <a:ext cx="575641" cy="156542"/>
              </a:xfrm>
              <a:prstGeom prst="rect">
                <a:avLst/>
              </a:prstGeom>
            </xdr:spPr>
          </xdr:sp>
          <xdr:sp macro="" textlink="">
            <xdr:nvSpPr>
              <xdr:cNvPr id="20519" name="Check Box 39" hidden="1">
                <a:extLst>
                  <a:ext uri="{63B3BB69-23CF-44E3-9099-C40C66FF867C}">
                    <a14:compatExt spid="_x0000_s20519"/>
                  </a:ext>
                </a:extLst>
              </xdr:cNvPr>
              <xdr:cNvSpPr/>
            </xdr:nvSpPr>
            <xdr:spPr>
              <a:xfrm>
                <a:off x="9131576" y="2661202"/>
                <a:ext cx="581439" cy="156542"/>
              </a:xfrm>
              <a:prstGeom prst="rect">
                <a:avLst/>
              </a:prstGeom>
            </xdr:spPr>
          </xdr:sp>
          <xdr:sp macro="" textlink="">
            <xdr:nvSpPr>
              <xdr:cNvPr id="20520" name="Check Box 40" hidden="1">
                <a:extLst>
                  <a:ext uri="{63B3BB69-23CF-44E3-9099-C40C66FF867C}">
                    <a14:compatExt spid="_x0000_s20520"/>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444</xdr:row>
      <xdr:rowOff>24392</xdr:rowOff>
    </xdr:from>
    <xdr:to>
      <xdr:col>14</xdr:col>
      <xdr:colOff>77048</xdr:colOff>
      <xdr:row>455</xdr:row>
      <xdr:rowOff>32243</xdr:rowOff>
    </xdr:to>
    <xdr:grpSp>
      <xdr:nvGrpSpPr>
        <xdr:cNvPr id="205" name="グループ化 204">
          <a:extLst>
            <a:ext uri="{FF2B5EF4-FFF2-40B4-BE49-F238E27FC236}">
              <a16:creationId xmlns="" xmlns:a16="http://schemas.microsoft.com/office/drawing/2014/main" id="{00000000-0008-0000-0200-0000CD000000}"/>
            </a:ext>
          </a:extLst>
        </xdr:cNvPr>
        <xdr:cNvGrpSpPr/>
      </xdr:nvGrpSpPr>
      <xdr:grpSpPr>
        <a:xfrm>
          <a:off x="5189288" y="58831742"/>
          <a:ext cx="2212485" cy="1579476"/>
          <a:chOff x="5214475" y="2310392"/>
          <a:chExt cx="2212476" cy="1579476"/>
        </a:xfrm>
      </xdr:grpSpPr>
      <xdr:grpSp>
        <xdr:nvGrpSpPr>
          <xdr:cNvPr id="206" name="グループ化 205">
            <a:extLst>
              <a:ext uri="{FF2B5EF4-FFF2-40B4-BE49-F238E27FC236}">
                <a16:creationId xmlns="" xmlns:a16="http://schemas.microsoft.com/office/drawing/2014/main" id="{00000000-0008-0000-0200-0000CE000000}"/>
              </a:ext>
            </a:extLst>
          </xdr:cNvPr>
          <xdr:cNvGrpSpPr/>
        </xdr:nvGrpSpPr>
        <xdr:grpSpPr>
          <a:xfrm>
            <a:off x="5214475" y="2310392"/>
            <a:ext cx="2212476" cy="1548000"/>
            <a:chOff x="5210145" y="2327712"/>
            <a:chExt cx="2212476" cy="1548000"/>
          </a:xfrm>
        </xdr:grpSpPr>
        <xdr:grpSp>
          <xdr:nvGrpSpPr>
            <xdr:cNvPr id="214" name="グループ化 213">
              <a:extLst>
                <a:ext uri="{FF2B5EF4-FFF2-40B4-BE49-F238E27FC236}">
                  <a16:creationId xmlns="" xmlns:a16="http://schemas.microsoft.com/office/drawing/2014/main" id="{00000000-0008-0000-0200-0000D6000000}"/>
                </a:ext>
              </a:extLst>
            </xdr:cNvPr>
            <xdr:cNvGrpSpPr/>
          </xdr:nvGrpSpPr>
          <xdr:grpSpPr>
            <a:xfrm>
              <a:off x="5701415" y="2381545"/>
              <a:ext cx="1126382" cy="1124486"/>
              <a:chOff x="10910453" y="5862881"/>
              <a:chExt cx="1024408" cy="1034084"/>
            </a:xfrm>
          </xdr:grpSpPr>
          <xdr:sp macro="" textlink="">
            <xdr:nvSpPr>
              <xdr:cNvPr id="223" name="フリーフォーム 222">
                <a:extLst>
                  <a:ext uri="{FF2B5EF4-FFF2-40B4-BE49-F238E27FC236}">
                    <a16:creationId xmlns="" xmlns:a16="http://schemas.microsoft.com/office/drawing/2014/main" id="{00000000-0008-0000-0200-0000DF00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224" name="直角三角形 223">
                <a:extLst>
                  <a:ext uri="{FF2B5EF4-FFF2-40B4-BE49-F238E27FC236}">
                    <a16:creationId xmlns="" xmlns:a16="http://schemas.microsoft.com/office/drawing/2014/main" id="{00000000-0008-0000-0200-0000E000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225" name="直角三角形 224">
                <a:extLst>
                  <a:ext uri="{FF2B5EF4-FFF2-40B4-BE49-F238E27FC236}">
                    <a16:creationId xmlns="" xmlns:a16="http://schemas.microsoft.com/office/drawing/2014/main" id="{00000000-0008-0000-0200-0000E100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215" name="グラフ 214">
              <a:extLst>
                <a:ext uri="{FF2B5EF4-FFF2-40B4-BE49-F238E27FC236}">
                  <a16:creationId xmlns="" xmlns:a16="http://schemas.microsoft.com/office/drawing/2014/main" id="{00000000-0008-0000-0200-0000D700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13"/>
            </a:graphicData>
          </a:graphic>
        </xdr:graphicFrame>
        <xdr:grpSp>
          <xdr:nvGrpSpPr>
            <xdr:cNvPr id="216" name="グループ化 215">
              <a:extLst>
                <a:ext uri="{FF2B5EF4-FFF2-40B4-BE49-F238E27FC236}">
                  <a16:creationId xmlns="" xmlns:a16="http://schemas.microsoft.com/office/drawing/2014/main" id="{00000000-0008-0000-0200-0000D8000000}"/>
                </a:ext>
              </a:extLst>
            </xdr:cNvPr>
            <xdr:cNvGrpSpPr/>
          </xdr:nvGrpSpPr>
          <xdr:grpSpPr>
            <a:xfrm>
              <a:off x="5725855" y="2609297"/>
              <a:ext cx="1696754" cy="764350"/>
              <a:chOff x="10964959" y="6028975"/>
              <a:chExt cx="1689266" cy="769078"/>
            </a:xfrm>
          </xdr:grpSpPr>
          <xdr:sp macro="" textlink="">
            <xdr:nvSpPr>
              <xdr:cNvPr id="220" name="テキスト ボックス 219">
                <a:extLst>
                  <a:ext uri="{FF2B5EF4-FFF2-40B4-BE49-F238E27FC236}">
                    <a16:creationId xmlns="" xmlns:a16="http://schemas.microsoft.com/office/drawing/2014/main" id="{00000000-0008-0000-0200-0000DC00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221" name="テキスト ボックス 220">
                <a:extLst>
                  <a:ext uri="{FF2B5EF4-FFF2-40B4-BE49-F238E27FC236}">
                    <a16:creationId xmlns="" xmlns:a16="http://schemas.microsoft.com/office/drawing/2014/main" id="{00000000-0008-0000-0200-0000DD00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222" name="テキスト ボックス 221">
                <a:extLst>
                  <a:ext uri="{FF2B5EF4-FFF2-40B4-BE49-F238E27FC236}">
                    <a16:creationId xmlns="" xmlns:a16="http://schemas.microsoft.com/office/drawing/2014/main" id="{00000000-0008-0000-0200-0000DE00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217" name="テキスト ボックス 216">
              <a:extLst>
                <a:ext uri="{FF2B5EF4-FFF2-40B4-BE49-F238E27FC236}">
                  <a16:creationId xmlns="" xmlns:a16="http://schemas.microsoft.com/office/drawing/2014/main" id="{00000000-0008-0000-0200-0000D900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218" name="テキスト ボックス 217">
              <a:extLst>
                <a:ext uri="{FF2B5EF4-FFF2-40B4-BE49-F238E27FC236}">
                  <a16:creationId xmlns="" xmlns:a16="http://schemas.microsoft.com/office/drawing/2014/main" id="{00000000-0008-0000-0200-0000DA00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219" name="テキスト ボックス 218">
              <a:extLst>
                <a:ext uri="{FF2B5EF4-FFF2-40B4-BE49-F238E27FC236}">
                  <a16:creationId xmlns="" xmlns:a16="http://schemas.microsoft.com/office/drawing/2014/main" id="{00000000-0008-0000-0200-0000DB00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207" name="グループ化 206">
            <a:extLst>
              <a:ext uri="{FF2B5EF4-FFF2-40B4-BE49-F238E27FC236}">
                <a16:creationId xmlns="" xmlns:a16="http://schemas.microsoft.com/office/drawing/2014/main" id="{00000000-0008-0000-0200-0000CF000000}"/>
              </a:ext>
            </a:extLst>
          </xdr:cNvPr>
          <xdr:cNvGrpSpPr/>
        </xdr:nvGrpSpPr>
        <xdr:grpSpPr>
          <a:xfrm>
            <a:off x="5706005" y="3583338"/>
            <a:ext cx="1110753" cy="306530"/>
            <a:chOff x="5662705" y="3938398"/>
            <a:chExt cx="1110753" cy="306530"/>
          </a:xfrm>
        </xdr:grpSpPr>
        <xdr:sp macro="" textlink="">
          <xdr:nvSpPr>
            <xdr:cNvPr id="212" name="テキスト ボックス 211">
              <a:extLst>
                <a:ext uri="{FF2B5EF4-FFF2-40B4-BE49-F238E27FC236}">
                  <a16:creationId xmlns="" xmlns:a16="http://schemas.microsoft.com/office/drawing/2014/main" id="{00000000-0008-0000-0200-0000D400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213" name="テキスト ボックス 212">
              <a:extLst>
                <a:ext uri="{FF2B5EF4-FFF2-40B4-BE49-F238E27FC236}">
                  <a16:creationId xmlns="" xmlns:a16="http://schemas.microsoft.com/office/drawing/2014/main" id="{00000000-0008-0000-0200-0000D500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208" name="直線コネクタ 207">
            <a:extLst>
              <a:ext uri="{FF2B5EF4-FFF2-40B4-BE49-F238E27FC236}">
                <a16:creationId xmlns="" xmlns:a16="http://schemas.microsoft.com/office/drawing/2014/main" id="{00000000-0008-0000-0200-0000D000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209" name="グループ化 208">
            <a:extLst>
              <a:ext uri="{FF2B5EF4-FFF2-40B4-BE49-F238E27FC236}">
                <a16:creationId xmlns="" xmlns:a16="http://schemas.microsoft.com/office/drawing/2014/main" id="{00000000-0008-0000-0200-0000D1000000}"/>
              </a:ext>
            </a:extLst>
          </xdr:cNvPr>
          <xdr:cNvGrpSpPr/>
        </xdr:nvGrpSpPr>
        <xdr:grpSpPr>
          <a:xfrm>
            <a:off x="5268838" y="2672771"/>
            <a:ext cx="334707" cy="767167"/>
            <a:chOff x="5268838" y="2672771"/>
            <a:chExt cx="334707" cy="767167"/>
          </a:xfrm>
        </xdr:grpSpPr>
        <xdr:sp macro="" textlink="">
          <xdr:nvSpPr>
            <xdr:cNvPr id="210" name="テキスト ボックス 209">
              <a:extLst>
                <a:ext uri="{FF2B5EF4-FFF2-40B4-BE49-F238E27FC236}">
                  <a16:creationId xmlns="" xmlns:a16="http://schemas.microsoft.com/office/drawing/2014/main" id="{00000000-0008-0000-0200-0000D200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211" name="テキスト ボックス 210">
              <a:extLst>
                <a:ext uri="{FF2B5EF4-FFF2-40B4-BE49-F238E27FC236}">
                  <a16:creationId xmlns="" xmlns:a16="http://schemas.microsoft.com/office/drawing/2014/main" id="{00000000-0008-0000-0200-0000D300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518</xdr:row>
      <xdr:rowOff>0</xdr:rowOff>
    </xdr:from>
    <xdr:to>
      <xdr:col>34</xdr:col>
      <xdr:colOff>157373</xdr:colOff>
      <xdr:row>558</xdr:row>
      <xdr:rowOff>0</xdr:rowOff>
    </xdr:to>
    <xdr:graphicFrame macro="">
      <xdr:nvGraphicFramePr>
        <xdr:cNvPr id="226" name="グラフ 225">
          <a:extLst>
            <a:ext uri="{FF2B5EF4-FFF2-40B4-BE49-F238E27FC236}">
              <a16:creationId xmlns="" xmlns:a16="http://schemas.microsoft.com/office/drawing/2014/main" id="{00000000-0008-0000-0200-0000E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508</xdr:row>
          <xdr:rowOff>19050</xdr:rowOff>
        </xdr:from>
        <xdr:to>
          <xdr:col>27</xdr:col>
          <xdr:colOff>188016</xdr:colOff>
          <xdr:row>513</xdr:row>
          <xdr:rowOff>76200</xdr:rowOff>
        </xdr:to>
        <xdr:grpSp>
          <xdr:nvGrpSpPr>
            <xdr:cNvPr id="227" name="グループ化 226">
              <a:extLst>
                <a:ext uri="{FF2B5EF4-FFF2-40B4-BE49-F238E27FC236}">
                  <a16:creationId xmlns="" xmlns:a16="http://schemas.microsoft.com/office/drawing/2014/main" id="{00000000-0008-0000-0200-0000E3000000}"/>
                </a:ext>
              </a:extLst>
            </xdr:cNvPr>
            <xdr:cNvGrpSpPr/>
          </xdr:nvGrpSpPr>
          <xdr:grpSpPr>
            <a:xfrm>
              <a:off x="7322241" y="67208400"/>
              <a:ext cx="2371725" cy="533400"/>
              <a:chOff x="7323483" y="2661202"/>
              <a:chExt cx="2389532" cy="554098"/>
            </a:xfrm>
          </xdr:grpSpPr>
          <xdr:sp macro="" textlink="">
            <xdr:nvSpPr>
              <xdr:cNvPr id="20521" name="Check Box 41" hidden="1">
                <a:extLst>
                  <a:ext uri="{63B3BB69-23CF-44E3-9099-C40C66FF867C}">
                    <a14:compatExt spid="_x0000_s20521"/>
                  </a:ext>
                </a:extLst>
              </xdr:cNvPr>
              <xdr:cNvSpPr/>
            </xdr:nvSpPr>
            <xdr:spPr>
              <a:xfrm>
                <a:off x="7323483" y="2661202"/>
                <a:ext cx="575641" cy="156542"/>
              </a:xfrm>
              <a:prstGeom prst="rect">
                <a:avLst/>
              </a:prstGeom>
            </xdr:spPr>
          </xdr:sp>
          <xdr:sp macro="" textlink="">
            <xdr:nvSpPr>
              <xdr:cNvPr id="20522" name="Check Box 42" hidden="1">
                <a:extLst>
                  <a:ext uri="{63B3BB69-23CF-44E3-9099-C40C66FF867C}">
                    <a14:compatExt spid="_x0000_s20522"/>
                  </a:ext>
                </a:extLst>
              </xdr:cNvPr>
              <xdr:cNvSpPr/>
            </xdr:nvSpPr>
            <xdr:spPr>
              <a:xfrm>
                <a:off x="7323483" y="2859985"/>
                <a:ext cx="575641" cy="156542"/>
              </a:xfrm>
              <a:prstGeom prst="rect">
                <a:avLst/>
              </a:prstGeom>
            </xdr:spPr>
          </xdr:sp>
          <xdr:sp macro="" textlink="">
            <xdr:nvSpPr>
              <xdr:cNvPr id="20523" name="Check Box 43" hidden="1">
                <a:extLst>
                  <a:ext uri="{63B3BB69-23CF-44E3-9099-C40C66FF867C}">
                    <a14:compatExt spid="_x0000_s20523"/>
                  </a:ext>
                </a:extLst>
              </xdr:cNvPr>
              <xdr:cNvSpPr/>
            </xdr:nvSpPr>
            <xdr:spPr>
              <a:xfrm>
                <a:off x="7323483" y="3058758"/>
                <a:ext cx="575641" cy="156542"/>
              </a:xfrm>
              <a:prstGeom prst="rect">
                <a:avLst/>
              </a:prstGeom>
            </xdr:spPr>
          </xdr:sp>
          <xdr:sp macro="" textlink="">
            <xdr:nvSpPr>
              <xdr:cNvPr id="20524" name="Check Box 44" hidden="1">
                <a:extLst>
                  <a:ext uri="{63B3BB69-23CF-44E3-9099-C40C66FF867C}">
                    <a14:compatExt spid="_x0000_s20524"/>
                  </a:ext>
                </a:extLst>
              </xdr:cNvPr>
              <xdr:cNvSpPr/>
            </xdr:nvSpPr>
            <xdr:spPr>
              <a:xfrm>
                <a:off x="9131576" y="2661202"/>
                <a:ext cx="581439" cy="156542"/>
              </a:xfrm>
              <a:prstGeom prst="rect">
                <a:avLst/>
              </a:prstGeom>
            </xdr:spPr>
          </xdr:sp>
          <xdr:sp macro="" textlink="">
            <xdr:nvSpPr>
              <xdr:cNvPr id="20525" name="Check Box 45" hidden="1">
                <a:extLst>
                  <a:ext uri="{63B3BB69-23CF-44E3-9099-C40C66FF867C}">
                    <a14:compatExt spid="_x0000_s20525"/>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506</xdr:row>
      <xdr:rowOff>24392</xdr:rowOff>
    </xdr:from>
    <xdr:to>
      <xdr:col>14</xdr:col>
      <xdr:colOff>77048</xdr:colOff>
      <xdr:row>517</xdr:row>
      <xdr:rowOff>32243</xdr:rowOff>
    </xdr:to>
    <xdr:grpSp>
      <xdr:nvGrpSpPr>
        <xdr:cNvPr id="233" name="グループ化 232">
          <a:extLst>
            <a:ext uri="{FF2B5EF4-FFF2-40B4-BE49-F238E27FC236}">
              <a16:creationId xmlns="" xmlns:a16="http://schemas.microsoft.com/office/drawing/2014/main" id="{00000000-0008-0000-0200-0000E9000000}"/>
            </a:ext>
          </a:extLst>
        </xdr:cNvPr>
        <xdr:cNvGrpSpPr/>
      </xdr:nvGrpSpPr>
      <xdr:grpSpPr>
        <a:xfrm>
          <a:off x="5189288" y="66880367"/>
          <a:ext cx="2212485" cy="1579476"/>
          <a:chOff x="5214475" y="2310392"/>
          <a:chExt cx="2212476" cy="1579476"/>
        </a:xfrm>
      </xdr:grpSpPr>
      <xdr:grpSp>
        <xdr:nvGrpSpPr>
          <xdr:cNvPr id="234" name="グループ化 233">
            <a:extLst>
              <a:ext uri="{FF2B5EF4-FFF2-40B4-BE49-F238E27FC236}">
                <a16:creationId xmlns="" xmlns:a16="http://schemas.microsoft.com/office/drawing/2014/main" id="{00000000-0008-0000-0200-0000EA000000}"/>
              </a:ext>
            </a:extLst>
          </xdr:cNvPr>
          <xdr:cNvGrpSpPr/>
        </xdr:nvGrpSpPr>
        <xdr:grpSpPr>
          <a:xfrm>
            <a:off x="5214475" y="2310392"/>
            <a:ext cx="2212476" cy="1548000"/>
            <a:chOff x="5210145" y="2327712"/>
            <a:chExt cx="2212476" cy="1548000"/>
          </a:xfrm>
        </xdr:grpSpPr>
        <xdr:grpSp>
          <xdr:nvGrpSpPr>
            <xdr:cNvPr id="242" name="グループ化 241">
              <a:extLst>
                <a:ext uri="{FF2B5EF4-FFF2-40B4-BE49-F238E27FC236}">
                  <a16:creationId xmlns="" xmlns:a16="http://schemas.microsoft.com/office/drawing/2014/main" id="{00000000-0008-0000-0200-0000F2000000}"/>
                </a:ext>
              </a:extLst>
            </xdr:cNvPr>
            <xdr:cNvGrpSpPr/>
          </xdr:nvGrpSpPr>
          <xdr:grpSpPr>
            <a:xfrm>
              <a:off x="5701415" y="2381545"/>
              <a:ext cx="1126382" cy="1124486"/>
              <a:chOff x="10910453" y="5862881"/>
              <a:chExt cx="1024408" cy="1034084"/>
            </a:xfrm>
          </xdr:grpSpPr>
          <xdr:sp macro="" textlink="">
            <xdr:nvSpPr>
              <xdr:cNvPr id="251" name="フリーフォーム 250">
                <a:extLst>
                  <a:ext uri="{FF2B5EF4-FFF2-40B4-BE49-F238E27FC236}">
                    <a16:creationId xmlns="" xmlns:a16="http://schemas.microsoft.com/office/drawing/2014/main" id="{00000000-0008-0000-0200-0000FB00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252" name="直角三角形 251">
                <a:extLst>
                  <a:ext uri="{FF2B5EF4-FFF2-40B4-BE49-F238E27FC236}">
                    <a16:creationId xmlns="" xmlns:a16="http://schemas.microsoft.com/office/drawing/2014/main" id="{00000000-0008-0000-0200-0000FC00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253" name="直角三角形 252">
                <a:extLst>
                  <a:ext uri="{FF2B5EF4-FFF2-40B4-BE49-F238E27FC236}">
                    <a16:creationId xmlns="" xmlns:a16="http://schemas.microsoft.com/office/drawing/2014/main" id="{00000000-0008-0000-0200-0000FD00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243" name="グラフ 242">
              <a:extLst>
                <a:ext uri="{FF2B5EF4-FFF2-40B4-BE49-F238E27FC236}">
                  <a16:creationId xmlns="" xmlns:a16="http://schemas.microsoft.com/office/drawing/2014/main" id="{00000000-0008-0000-0200-0000F300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15"/>
            </a:graphicData>
          </a:graphic>
        </xdr:graphicFrame>
        <xdr:grpSp>
          <xdr:nvGrpSpPr>
            <xdr:cNvPr id="244" name="グループ化 243">
              <a:extLst>
                <a:ext uri="{FF2B5EF4-FFF2-40B4-BE49-F238E27FC236}">
                  <a16:creationId xmlns="" xmlns:a16="http://schemas.microsoft.com/office/drawing/2014/main" id="{00000000-0008-0000-0200-0000F4000000}"/>
                </a:ext>
              </a:extLst>
            </xdr:cNvPr>
            <xdr:cNvGrpSpPr/>
          </xdr:nvGrpSpPr>
          <xdr:grpSpPr>
            <a:xfrm>
              <a:off x="5725855" y="2609297"/>
              <a:ext cx="1696754" cy="764350"/>
              <a:chOff x="10964959" y="6028975"/>
              <a:chExt cx="1689266" cy="769078"/>
            </a:xfrm>
          </xdr:grpSpPr>
          <xdr:sp macro="" textlink="">
            <xdr:nvSpPr>
              <xdr:cNvPr id="248" name="テキスト ボックス 247">
                <a:extLst>
                  <a:ext uri="{FF2B5EF4-FFF2-40B4-BE49-F238E27FC236}">
                    <a16:creationId xmlns="" xmlns:a16="http://schemas.microsoft.com/office/drawing/2014/main" id="{00000000-0008-0000-0200-0000F800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249" name="テキスト ボックス 248">
                <a:extLst>
                  <a:ext uri="{FF2B5EF4-FFF2-40B4-BE49-F238E27FC236}">
                    <a16:creationId xmlns="" xmlns:a16="http://schemas.microsoft.com/office/drawing/2014/main" id="{00000000-0008-0000-0200-0000F900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250" name="テキスト ボックス 249">
                <a:extLst>
                  <a:ext uri="{FF2B5EF4-FFF2-40B4-BE49-F238E27FC236}">
                    <a16:creationId xmlns="" xmlns:a16="http://schemas.microsoft.com/office/drawing/2014/main" id="{00000000-0008-0000-0200-0000FA00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245" name="テキスト ボックス 244">
              <a:extLst>
                <a:ext uri="{FF2B5EF4-FFF2-40B4-BE49-F238E27FC236}">
                  <a16:creationId xmlns="" xmlns:a16="http://schemas.microsoft.com/office/drawing/2014/main" id="{00000000-0008-0000-0200-0000F500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246" name="テキスト ボックス 245">
              <a:extLst>
                <a:ext uri="{FF2B5EF4-FFF2-40B4-BE49-F238E27FC236}">
                  <a16:creationId xmlns="" xmlns:a16="http://schemas.microsoft.com/office/drawing/2014/main" id="{00000000-0008-0000-0200-0000F600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247" name="テキスト ボックス 246">
              <a:extLst>
                <a:ext uri="{FF2B5EF4-FFF2-40B4-BE49-F238E27FC236}">
                  <a16:creationId xmlns="" xmlns:a16="http://schemas.microsoft.com/office/drawing/2014/main" id="{00000000-0008-0000-0200-0000F700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235" name="グループ化 234">
            <a:extLst>
              <a:ext uri="{FF2B5EF4-FFF2-40B4-BE49-F238E27FC236}">
                <a16:creationId xmlns="" xmlns:a16="http://schemas.microsoft.com/office/drawing/2014/main" id="{00000000-0008-0000-0200-0000EB000000}"/>
              </a:ext>
            </a:extLst>
          </xdr:cNvPr>
          <xdr:cNvGrpSpPr/>
        </xdr:nvGrpSpPr>
        <xdr:grpSpPr>
          <a:xfrm>
            <a:off x="5706005" y="3583338"/>
            <a:ext cx="1110753" cy="306530"/>
            <a:chOff x="5662705" y="3938398"/>
            <a:chExt cx="1110753" cy="306530"/>
          </a:xfrm>
        </xdr:grpSpPr>
        <xdr:sp macro="" textlink="">
          <xdr:nvSpPr>
            <xdr:cNvPr id="240" name="テキスト ボックス 239">
              <a:extLst>
                <a:ext uri="{FF2B5EF4-FFF2-40B4-BE49-F238E27FC236}">
                  <a16:creationId xmlns="" xmlns:a16="http://schemas.microsoft.com/office/drawing/2014/main" id="{00000000-0008-0000-0200-0000F000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241" name="テキスト ボックス 240">
              <a:extLst>
                <a:ext uri="{FF2B5EF4-FFF2-40B4-BE49-F238E27FC236}">
                  <a16:creationId xmlns="" xmlns:a16="http://schemas.microsoft.com/office/drawing/2014/main" id="{00000000-0008-0000-0200-0000F100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236" name="直線コネクタ 235">
            <a:extLst>
              <a:ext uri="{FF2B5EF4-FFF2-40B4-BE49-F238E27FC236}">
                <a16:creationId xmlns="" xmlns:a16="http://schemas.microsoft.com/office/drawing/2014/main" id="{00000000-0008-0000-0200-0000EC00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237" name="グループ化 236">
            <a:extLst>
              <a:ext uri="{FF2B5EF4-FFF2-40B4-BE49-F238E27FC236}">
                <a16:creationId xmlns="" xmlns:a16="http://schemas.microsoft.com/office/drawing/2014/main" id="{00000000-0008-0000-0200-0000ED000000}"/>
              </a:ext>
            </a:extLst>
          </xdr:cNvPr>
          <xdr:cNvGrpSpPr/>
        </xdr:nvGrpSpPr>
        <xdr:grpSpPr>
          <a:xfrm>
            <a:off x="5268838" y="2672771"/>
            <a:ext cx="334707" cy="767167"/>
            <a:chOff x="5268838" y="2672771"/>
            <a:chExt cx="334707" cy="767167"/>
          </a:xfrm>
        </xdr:grpSpPr>
        <xdr:sp macro="" textlink="">
          <xdr:nvSpPr>
            <xdr:cNvPr id="238" name="テキスト ボックス 237">
              <a:extLst>
                <a:ext uri="{FF2B5EF4-FFF2-40B4-BE49-F238E27FC236}">
                  <a16:creationId xmlns="" xmlns:a16="http://schemas.microsoft.com/office/drawing/2014/main" id="{00000000-0008-0000-0200-0000EE00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239" name="テキスト ボックス 238">
              <a:extLst>
                <a:ext uri="{FF2B5EF4-FFF2-40B4-BE49-F238E27FC236}">
                  <a16:creationId xmlns="" xmlns:a16="http://schemas.microsoft.com/office/drawing/2014/main" id="{00000000-0008-0000-0200-0000EF00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580</xdr:row>
      <xdr:rowOff>0</xdr:rowOff>
    </xdr:from>
    <xdr:to>
      <xdr:col>34</xdr:col>
      <xdr:colOff>157373</xdr:colOff>
      <xdr:row>620</xdr:row>
      <xdr:rowOff>0</xdr:rowOff>
    </xdr:to>
    <xdr:graphicFrame macro="">
      <xdr:nvGraphicFramePr>
        <xdr:cNvPr id="254" name="グラフ 253">
          <a:extLst>
            <a:ext uri="{FF2B5EF4-FFF2-40B4-BE49-F238E27FC236}">
              <a16:creationId xmlns="" xmlns:a16="http://schemas.microsoft.com/office/drawing/2014/main" id="{00000000-0008-0000-0200-0000F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570</xdr:row>
          <xdr:rowOff>19050</xdr:rowOff>
        </xdr:from>
        <xdr:to>
          <xdr:col>27</xdr:col>
          <xdr:colOff>188016</xdr:colOff>
          <xdr:row>575</xdr:row>
          <xdr:rowOff>76200</xdr:rowOff>
        </xdr:to>
        <xdr:grpSp>
          <xdr:nvGrpSpPr>
            <xdr:cNvPr id="255" name="グループ化 254">
              <a:extLst>
                <a:ext uri="{FF2B5EF4-FFF2-40B4-BE49-F238E27FC236}">
                  <a16:creationId xmlns="" xmlns:a16="http://schemas.microsoft.com/office/drawing/2014/main" id="{00000000-0008-0000-0200-0000FF000000}"/>
                </a:ext>
              </a:extLst>
            </xdr:cNvPr>
            <xdr:cNvGrpSpPr/>
          </xdr:nvGrpSpPr>
          <xdr:grpSpPr>
            <a:xfrm>
              <a:off x="7322241" y="75257025"/>
              <a:ext cx="2371725" cy="533400"/>
              <a:chOff x="7323483" y="2661202"/>
              <a:chExt cx="2389532" cy="554098"/>
            </a:xfrm>
          </xdr:grpSpPr>
          <xdr:sp macro="" textlink="">
            <xdr:nvSpPr>
              <xdr:cNvPr id="20526" name="Check Box 46" hidden="1">
                <a:extLst>
                  <a:ext uri="{63B3BB69-23CF-44E3-9099-C40C66FF867C}">
                    <a14:compatExt spid="_x0000_s20526"/>
                  </a:ext>
                </a:extLst>
              </xdr:cNvPr>
              <xdr:cNvSpPr/>
            </xdr:nvSpPr>
            <xdr:spPr>
              <a:xfrm>
                <a:off x="7323483" y="2661202"/>
                <a:ext cx="575641" cy="156542"/>
              </a:xfrm>
              <a:prstGeom prst="rect">
                <a:avLst/>
              </a:prstGeom>
            </xdr:spPr>
          </xdr:sp>
          <xdr:sp macro="" textlink="">
            <xdr:nvSpPr>
              <xdr:cNvPr id="20527" name="Check Box 47" hidden="1">
                <a:extLst>
                  <a:ext uri="{63B3BB69-23CF-44E3-9099-C40C66FF867C}">
                    <a14:compatExt spid="_x0000_s20527"/>
                  </a:ext>
                </a:extLst>
              </xdr:cNvPr>
              <xdr:cNvSpPr/>
            </xdr:nvSpPr>
            <xdr:spPr>
              <a:xfrm>
                <a:off x="7323483" y="2859985"/>
                <a:ext cx="575641" cy="156542"/>
              </a:xfrm>
              <a:prstGeom prst="rect">
                <a:avLst/>
              </a:prstGeom>
            </xdr:spPr>
          </xdr:sp>
          <xdr:sp macro="" textlink="">
            <xdr:nvSpPr>
              <xdr:cNvPr id="20528" name="Check Box 48" hidden="1">
                <a:extLst>
                  <a:ext uri="{63B3BB69-23CF-44E3-9099-C40C66FF867C}">
                    <a14:compatExt spid="_x0000_s20528"/>
                  </a:ext>
                </a:extLst>
              </xdr:cNvPr>
              <xdr:cNvSpPr/>
            </xdr:nvSpPr>
            <xdr:spPr>
              <a:xfrm>
                <a:off x="7323483" y="3058758"/>
                <a:ext cx="575641" cy="156542"/>
              </a:xfrm>
              <a:prstGeom prst="rect">
                <a:avLst/>
              </a:prstGeom>
            </xdr:spPr>
          </xdr:sp>
          <xdr:sp macro="" textlink="">
            <xdr:nvSpPr>
              <xdr:cNvPr id="20529" name="Check Box 49" hidden="1">
                <a:extLst>
                  <a:ext uri="{63B3BB69-23CF-44E3-9099-C40C66FF867C}">
                    <a14:compatExt spid="_x0000_s20529"/>
                  </a:ext>
                </a:extLst>
              </xdr:cNvPr>
              <xdr:cNvSpPr/>
            </xdr:nvSpPr>
            <xdr:spPr>
              <a:xfrm>
                <a:off x="9131576" y="2661202"/>
                <a:ext cx="581439" cy="156542"/>
              </a:xfrm>
              <a:prstGeom prst="rect">
                <a:avLst/>
              </a:prstGeom>
            </xdr:spPr>
          </xdr:sp>
          <xdr:sp macro="" textlink="">
            <xdr:nvSpPr>
              <xdr:cNvPr id="20530" name="Check Box 50" hidden="1">
                <a:extLst>
                  <a:ext uri="{63B3BB69-23CF-44E3-9099-C40C66FF867C}">
                    <a14:compatExt spid="_x0000_s20530"/>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568</xdr:row>
      <xdr:rowOff>24392</xdr:rowOff>
    </xdr:from>
    <xdr:to>
      <xdr:col>14</xdr:col>
      <xdr:colOff>77048</xdr:colOff>
      <xdr:row>579</xdr:row>
      <xdr:rowOff>32243</xdr:rowOff>
    </xdr:to>
    <xdr:grpSp>
      <xdr:nvGrpSpPr>
        <xdr:cNvPr id="261" name="グループ化 260">
          <a:extLst>
            <a:ext uri="{FF2B5EF4-FFF2-40B4-BE49-F238E27FC236}">
              <a16:creationId xmlns="" xmlns:a16="http://schemas.microsoft.com/office/drawing/2014/main" id="{00000000-0008-0000-0200-000005010000}"/>
            </a:ext>
          </a:extLst>
        </xdr:cNvPr>
        <xdr:cNvGrpSpPr/>
      </xdr:nvGrpSpPr>
      <xdr:grpSpPr>
        <a:xfrm>
          <a:off x="5189288" y="74928992"/>
          <a:ext cx="2212485" cy="1579476"/>
          <a:chOff x="5214475" y="2310392"/>
          <a:chExt cx="2212476" cy="1579476"/>
        </a:xfrm>
      </xdr:grpSpPr>
      <xdr:grpSp>
        <xdr:nvGrpSpPr>
          <xdr:cNvPr id="262" name="グループ化 261">
            <a:extLst>
              <a:ext uri="{FF2B5EF4-FFF2-40B4-BE49-F238E27FC236}">
                <a16:creationId xmlns="" xmlns:a16="http://schemas.microsoft.com/office/drawing/2014/main" id="{00000000-0008-0000-0200-000006010000}"/>
              </a:ext>
            </a:extLst>
          </xdr:cNvPr>
          <xdr:cNvGrpSpPr/>
        </xdr:nvGrpSpPr>
        <xdr:grpSpPr>
          <a:xfrm>
            <a:off x="5214475" y="2310392"/>
            <a:ext cx="2212476" cy="1548000"/>
            <a:chOff x="5210145" y="2327712"/>
            <a:chExt cx="2212476" cy="1548000"/>
          </a:xfrm>
        </xdr:grpSpPr>
        <xdr:grpSp>
          <xdr:nvGrpSpPr>
            <xdr:cNvPr id="270" name="グループ化 269">
              <a:extLst>
                <a:ext uri="{FF2B5EF4-FFF2-40B4-BE49-F238E27FC236}">
                  <a16:creationId xmlns="" xmlns:a16="http://schemas.microsoft.com/office/drawing/2014/main" id="{00000000-0008-0000-0200-00000E010000}"/>
                </a:ext>
              </a:extLst>
            </xdr:cNvPr>
            <xdr:cNvGrpSpPr/>
          </xdr:nvGrpSpPr>
          <xdr:grpSpPr>
            <a:xfrm>
              <a:off x="5701415" y="2381545"/>
              <a:ext cx="1126382" cy="1124486"/>
              <a:chOff x="10910453" y="5862881"/>
              <a:chExt cx="1024408" cy="1034084"/>
            </a:xfrm>
          </xdr:grpSpPr>
          <xdr:sp macro="" textlink="">
            <xdr:nvSpPr>
              <xdr:cNvPr id="279" name="フリーフォーム 278">
                <a:extLst>
                  <a:ext uri="{FF2B5EF4-FFF2-40B4-BE49-F238E27FC236}">
                    <a16:creationId xmlns="" xmlns:a16="http://schemas.microsoft.com/office/drawing/2014/main" id="{00000000-0008-0000-0200-00001701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280" name="直角三角形 279">
                <a:extLst>
                  <a:ext uri="{FF2B5EF4-FFF2-40B4-BE49-F238E27FC236}">
                    <a16:creationId xmlns="" xmlns:a16="http://schemas.microsoft.com/office/drawing/2014/main" id="{00000000-0008-0000-0200-00001801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281" name="直角三角形 280">
                <a:extLst>
                  <a:ext uri="{FF2B5EF4-FFF2-40B4-BE49-F238E27FC236}">
                    <a16:creationId xmlns="" xmlns:a16="http://schemas.microsoft.com/office/drawing/2014/main" id="{00000000-0008-0000-0200-00001901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271" name="グラフ 270">
              <a:extLst>
                <a:ext uri="{FF2B5EF4-FFF2-40B4-BE49-F238E27FC236}">
                  <a16:creationId xmlns="" xmlns:a16="http://schemas.microsoft.com/office/drawing/2014/main" id="{00000000-0008-0000-0200-00000F01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17"/>
            </a:graphicData>
          </a:graphic>
        </xdr:graphicFrame>
        <xdr:grpSp>
          <xdr:nvGrpSpPr>
            <xdr:cNvPr id="272" name="グループ化 271">
              <a:extLst>
                <a:ext uri="{FF2B5EF4-FFF2-40B4-BE49-F238E27FC236}">
                  <a16:creationId xmlns="" xmlns:a16="http://schemas.microsoft.com/office/drawing/2014/main" id="{00000000-0008-0000-0200-000010010000}"/>
                </a:ext>
              </a:extLst>
            </xdr:cNvPr>
            <xdr:cNvGrpSpPr/>
          </xdr:nvGrpSpPr>
          <xdr:grpSpPr>
            <a:xfrm>
              <a:off x="5725855" y="2609297"/>
              <a:ext cx="1696754" cy="764350"/>
              <a:chOff x="10964959" y="6028975"/>
              <a:chExt cx="1689266" cy="769078"/>
            </a:xfrm>
          </xdr:grpSpPr>
          <xdr:sp macro="" textlink="">
            <xdr:nvSpPr>
              <xdr:cNvPr id="276" name="テキスト ボックス 275">
                <a:extLst>
                  <a:ext uri="{FF2B5EF4-FFF2-40B4-BE49-F238E27FC236}">
                    <a16:creationId xmlns="" xmlns:a16="http://schemas.microsoft.com/office/drawing/2014/main" id="{00000000-0008-0000-0200-00001401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277" name="テキスト ボックス 276">
                <a:extLst>
                  <a:ext uri="{FF2B5EF4-FFF2-40B4-BE49-F238E27FC236}">
                    <a16:creationId xmlns="" xmlns:a16="http://schemas.microsoft.com/office/drawing/2014/main" id="{00000000-0008-0000-0200-00001501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278" name="テキスト ボックス 277">
                <a:extLst>
                  <a:ext uri="{FF2B5EF4-FFF2-40B4-BE49-F238E27FC236}">
                    <a16:creationId xmlns="" xmlns:a16="http://schemas.microsoft.com/office/drawing/2014/main" id="{00000000-0008-0000-0200-00001601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273" name="テキスト ボックス 272">
              <a:extLst>
                <a:ext uri="{FF2B5EF4-FFF2-40B4-BE49-F238E27FC236}">
                  <a16:creationId xmlns="" xmlns:a16="http://schemas.microsoft.com/office/drawing/2014/main" id="{00000000-0008-0000-0200-00001101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274" name="テキスト ボックス 273">
              <a:extLst>
                <a:ext uri="{FF2B5EF4-FFF2-40B4-BE49-F238E27FC236}">
                  <a16:creationId xmlns="" xmlns:a16="http://schemas.microsoft.com/office/drawing/2014/main" id="{00000000-0008-0000-0200-00001201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275" name="テキスト ボックス 274">
              <a:extLst>
                <a:ext uri="{FF2B5EF4-FFF2-40B4-BE49-F238E27FC236}">
                  <a16:creationId xmlns="" xmlns:a16="http://schemas.microsoft.com/office/drawing/2014/main" id="{00000000-0008-0000-0200-00001301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263" name="グループ化 262">
            <a:extLst>
              <a:ext uri="{FF2B5EF4-FFF2-40B4-BE49-F238E27FC236}">
                <a16:creationId xmlns="" xmlns:a16="http://schemas.microsoft.com/office/drawing/2014/main" id="{00000000-0008-0000-0200-000007010000}"/>
              </a:ext>
            </a:extLst>
          </xdr:cNvPr>
          <xdr:cNvGrpSpPr/>
        </xdr:nvGrpSpPr>
        <xdr:grpSpPr>
          <a:xfrm>
            <a:off x="5706005" y="3583338"/>
            <a:ext cx="1110753" cy="306530"/>
            <a:chOff x="5662705" y="3938398"/>
            <a:chExt cx="1110753" cy="306530"/>
          </a:xfrm>
        </xdr:grpSpPr>
        <xdr:sp macro="" textlink="">
          <xdr:nvSpPr>
            <xdr:cNvPr id="268" name="テキスト ボックス 267">
              <a:extLst>
                <a:ext uri="{FF2B5EF4-FFF2-40B4-BE49-F238E27FC236}">
                  <a16:creationId xmlns="" xmlns:a16="http://schemas.microsoft.com/office/drawing/2014/main" id="{00000000-0008-0000-0200-00000C01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269" name="テキスト ボックス 268">
              <a:extLst>
                <a:ext uri="{FF2B5EF4-FFF2-40B4-BE49-F238E27FC236}">
                  <a16:creationId xmlns="" xmlns:a16="http://schemas.microsoft.com/office/drawing/2014/main" id="{00000000-0008-0000-0200-00000D01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264" name="直線コネクタ 263">
            <a:extLst>
              <a:ext uri="{FF2B5EF4-FFF2-40B4-BE49-F238E27FC236}">
                <a16:creationId xmlns="" xmlns:a16="http://schemas.microsoft.com/office/drawing/2014/main" id="{00000000-0008-0000-0200-00000801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265" name="グループ化 264">
            <a:extLst>
              <a:ext uri="{FF2B5EF4-FFF2-40B4-BE49-F238E27FC236}">
                <a16:creationId xmlns="" xmlns:a16="http://schemas.microsoft.com/office/drawing/2014/main" id="{00000000-0008-0000-0200-000009010000}"/>
              </a:ext>
            </a:extLst>
          </xdr:cNvPr>
          <xdr:cNvGrpSpPr/>
        </xdr:nvGrpSpPr>
        <xdr:grpSpPr>
          <a:xfrm>
            <a:off x="5268838" y="2672771"/>
            <a:ext cx="334707" cy="767167"/>
            <a:chOff x="5268838" y="2672771"/>
            <a:chExt cx="334707" cy="767167"/>
          </a:xfrm>
        </xdr:grpSpPr>
        <xdr:sp macro="" textlink="">
          <xdr:nvSpPr>
            <xdr:cNvPr id="266" name="テキスト ボックス 265">
              <a:extLst>
                <a:ext uri="{FF2B5EF4-FFF2-40B4-BE49-F238E27FC236}">
                  <a16:creationId xmlns="" xmlns:a16="http://schemas.microsoft.com/office/drawing/2014/main" id="{00000000-0008-0000-0200-00000A01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267" name="テキスト ボックス 266">
              <a:extLst>
                <a:ext uri="{FF2B5EF4-FFF2-40B4-BE49-F238E27FC236}">
                  <a16:creationId xmlns="" xmlns:a16="http://schemas.microsoft.com/office/drawing/2014/main" id="{00000000-0008-0000-0200-00000B01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642</xdr:row>
      <xdr:rowOff>0</xdr:rowOff>
    </xdr:from>
    <xdr:to>
      <xdr:col>34</xdr:col>
      <xdr:colOff>157373</xdr:colOff>
      <xdr:row>682</xdr:row>
      <xdr:rowOff>0</xdr:rowOff>
    </xdr:to>
    <xdr:graphicFrame macro="">
      <xdr:nvGraphicFramePr>
        <xdr:cNvPr id="282" name="グラフ 281">
          <a:extLst>
            <a:ext uri="{FF2B5EF4-FFF2-40B4-BE49-F238E27FC236}">
              <a16:creationId xmlns="" xmlns:a16="http://schemas.microsoft.com/office/drawing/2014/main" id="{00000000-0008-0000-0200-00001A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632</xdr:row>
          <xdr:rowOff>19050</xdr:rowOff>
        </xdr:from>
        <xdr:to>
          <xdr:col>27</xdr:col>
          <xdr:colOff>188016</xdr:colOff>
          <xdr:row>637</xdr:row>
          <xdr:rowOff>76200</xdr:rowOff>
        </xdr:to>
        <xdr:grpSp>
          <xdr:nvGrpSpPr>
            <xdr:cNvPr id="283" name="グループ化 282">
              <a:extLst>
                <a:ext uri="{FF2B5EF4-FFF2-40B4-BE49-F238E27FC236}">
                  <a16:creationId xmlns="" xmlns:a16="http://schemas.microsoft.com/office/drawing/2014/main" id="{00000000-0008-0000-0200-00001B010000}"/>
                </a:ext>
              </a:extLst>
            </xdr:cNvPr>
            <xdr:cNvGrpSpPr/>
          </xdr:nvGrpSpPr>
          <xdr:grpSpPr>
            <a:xfrm>
              <a:off x="7322241" y="83305650"/>
              <a:ext cx="2371725" cy="533400"/>
              <a:chOff x="7323483" y="2661202"/>
              <a:chExt cx="2389532" cy="554098"/>
            </a:xfrm>
          </xdr:grpSpPr>
          <xdr:sp macro="" textlink="">
            <xdr:nvSpPr>
              <xdr:cNvPr id="20531" name="Check Box 51" hidden="1">
                <a:extLst>
                  <a:ext uri="{63B3BB69-23CF-44E3-9099-C40C66FF867C}">
                    <a14:compatExt spid="_x0000_s20531"/>
                  </a:ext>
                </a:extLst>
              </xdr:cNvPr>
              <xdr:cNvSpPr/>
            </xdr:nvSpPr>
            <xdr:spPr>
              <a:xfrm>
                <a:off x="7323483" y="2661202"/>
                <a:ext cx="575641" cy="156542"/>
              </a:xfrm>
              <a:prstGeom prst="rect">
                <a:avLst/>
              </a:prstGeom>
            </xdr:spPr>
          </xdr:sp>
          <xdr:sp macro="" textlink="">
            <xdr:nvSpPr>
              <xdr:cNvPr id="20532" name="Check Box 52" hidden="1">
                <a:extLst>
                  <a:ext uri="{63B3BB69-23CF-44E3-9099-C40C66FF867C}">
                    <a14:compatExt spid="_x0000_s20532"/>
                  </a:ext>
                </a:extLst>
              </xdr:cNvPr>
              <xdr:cNvSpPr/>
            </xdr:nvSpPr>
            <xdr:spPr>
              <a:xfrm>
                <a:off x="7323483" y="2859985"/>
                <a:ext cx="575641" cy="156542"/>
              </a:xfrm>
              <a:prstGeom prst="rect">
                <a:avLst/>
              </a:prstGeom>
            </xdr:spPr>
          </xdr:sp>
          <xdr:sp macro="" textlink="">
            <xdr:nvSpPr>
              <xdr:cNvPr id="20533" name="Check Box 53" hidden="1">
                <a:extLst>
                  <a:ext uri="{63B3BB69-23CF-44E3-9099-C40C66FF867C}">
                    <a14:compatExt spid="_x0000_s20533"/>
                  </a:ext>
                </a:extLst>
              </xdr:cNvPr>
              <xdr:cNvSpPr/>
            </xdr:nvSpPr>
            <xdr:spPr>
              <a:xfrm>
                <a:off x="7323483" y="3058758"/>
                <a:ext cx="575641" cy="156542"/>
              </a:xfrm>
              <a:prstGeom prst="rect">
                <a:avLst/>
              </a:prstGeom>
            </xdr:spPr>
          </xdr:sp>
          <xdr:sp macro="" textlink="">
            <xdr:nvSpPr>
              <xdr:cNvPr id="20534" name="Check Box 54" hidden="1">
                <a:extLst>
                  <a:ext uri="{63B3BB69-23CF-44E3-9099-C40C66FF867C}">
                    <a14:compatExt spid="_x0000_s20534"/>
                  </a:ext>
                </a:extLst>
              </xdr:cNvPr>
              <xdr:cNvSpPr/>
            </xdr:nvSpPr>
            <xdr:spPr>
              <a:xfrm>
                <a:off x="9131576" y="2661202"/>
                <a:ext cx="581439" cy="156542"/>
              </a:xfrm>
              <a:prstGeom prst="rect">
                <a:avLst/>
              </a:prstGeom>
            </xdr:spPr>
          </xdr:sp>
          <xdr:sp macro="" textlink="">
            <xdr:nvSpPr>
              <xdr:cNvPr id="20535" name="Check Box 55" hidden="1">
                <a:extLst>
                  <a:ext uri="{63B3BB69-23CF-44E3-9099-C40C66FF867C}">
                    <a14:compatExt spid="_x0000_s20535"/>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630</xdr:row>
      <xdr:rowOff>24392</xdr:rowOff>
    </xdr:from>
    <xdr:to>
      <xdr:col>14</xdr:col>
      <xdr:colOff>77048</xdr:colOff>
      <xdr:row>641</xdr:row>
      <xdr:rowOff>32243</xdr:rowOff>
    </xdr:to>
    <xdr:grpSp>
      <xdr:nvGrpSpPr>
        <xdr:cNvPr id="289" name="グループ化 288">
          <a:extLst>
            <a:ext uri="{FF2B5EF4-FFF2-40B4-BE49-F238E27FC236}">
              <a16:creationId xmlns="" xmlns:a16="http://schemas.microsoft.com/office/drawing/2014/main" id="{00000000-0008-0000-0200-000021010000}"/>
            </a:ext>
          </a:extLst>
        </xdr:cNvPr>
        <xdr:cNvGrpSpPr/>
      </xdr:nvGrpSpPr>
      <xdr:grpSpPr>
        <a:xfrm>
          <a:off x="5189288" y="82977617"/>
          <a:ext cx="2212485" cy="1579476"/>
          <a:chOff x="5214475" y="2310392"/>
          <a:chExt cx="2212476" cy="1579476"/>
        </a:xfrm>
      </xdr:grpSpPr>
      <xdr:grpSp>
        <xdr:nvGrpSpPr>
          <xdr:cNvPr id="290" name="グループ化 289">
            <a:extLst>
              <a:ext uri="{FF2B5EF4-FFF2-40B4-BE49-F238E27FC236}">
                <a16:creationId xmlns="" xmlns:a16="http://schemas.microsoft.com/office/drawing/2014/main" id="{00000000-0008-0000-0200-000022010000}"/>
              </a:ext>
            </a:extLst>
          </xdr:cNvPr>
          <xdr:cNvGrpSpPr/>
        </xdr:nvGrpSpPr>
        <xdr:grpSpPr>
          <a:xfrm>
            <a:off x="5214475" y="2310392"/>
            <a:ext cx="2212476" cy="1548000"/>
            <a:chOff x="5210145" y="2327712"/>
            <a:chExt cx="2212476" cy="1548000"/>
          </a:xfrm>
        </xdr:grpSpPr>
        <xdr:grpSp>
          <xdr:nvGrpSpPr>
            <xdr:cNvPr id="298" name="グループ化 297">
              <a:extLst>
                <a:ext uri="{FF2B5EF4-FFF2-40B4-BE49-F238E27FC236}">
                  <a16:creationId xmlns="" xmlns:a16="http://schemas.microsoft.com/office/drawing/2014/main" id="{00000000-0008-0000-0200-00002A010000}"/>
                </a:ext>
              </a:extLst>
            </xdr:cNvPr>
            <xdr:cNvGrpSpPr/>
          </xdr:nvGrpSpPr>
          <xdr:grpSpPr>
            <a:xfrm>
              <a:off x="5701415" y="2381545"/>
              <a:ext cx="1126382" cy="1124486"/>
              <a:chOff x="10910453" y="5862881"/>
              <a:chExt cx="1024408" cy="1034084"/>
            </a:xfrm>
          </xdr:grpSpPr>
          <xdr:sp macro="" textlink="">
            <xdr:nvSpPr>
              <xdr:cNvPr id="307" name="フリーフォーム 306">
                <a:extLst>
                  <a:ext uri="{FF2B5EF4-FFF2-40B4-BE49-F238E27FC236}">
                    <a16:creationId xmlns="" xmlns:a16="http://schemas.microsoft.com/office/drawing/2014/main" id="{00000000-0008-0000-0200-00003301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308" name="直角三角形 307">
                <a:extLst>
                  <a:ext uri="{FF2B5EF4-FFF2-40B4-BE49-F238E27FC236}">
                    <a16:creationId xmlns="" xmlns:a16="http://schemas.microsoft.com/office/drawing/2014/main" id="{00000000-0008-0000-0200-00003401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309" name="直角三角形 308">
                <a:extLst>
                  <a:ext uri="{FF2B5EF4-FFF2-40B4-BE49-F238E27FC236}">
                    <a16:creationId xmlns="" xmlns:a16="http://schemas.microsoft.com/office/drawing/2014/main" id="{00000000-0008-0000-0200-00003501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299" name="グラフ 298">
              <a:extLst>
                <a:ext uri="{FF2B5EF4-FFF2-40B4-BE49-F238E27FC236}">
                  <a16:creationId xmlns="" xmlns:a16="http://schemas.microsoft.com/office/drawing/2014/main" id="{00000000-0008-0000-0200-00002B01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19"/>
            </a:graphicData>
          </a:graphic>
        </xdr:graphicFrame>
        <xdr:grpSp>
          <xdr:nvGrpSpPr>
            <xdr:cNvPr id="300" name="グループ化 299">
              <a:extLst>
                <a:ext uri="{FF2B5EF4-FFF2-40B4-BE49-F238E27FC236}">
                  <a16:creationId xmlns="" xmlns:a16="http://schemas.microsoft.com/office/drawing/2014/main" id="{00000000-0008-0000-0200-00002C010000}"/>
                </a:ext>
              </a:extLst>
            </xdr:cNvPr>
            <xdr:cNvGrpSpPr/>
          </xdr:nvGrpSpPr>
          <xdr:grpSpPr>
            <a:xfrm>
              <a:off x="5725855" y="2609297"/>
              <a:ext cx="1696754" cy="764350"/>
              <a:chOff x="10964959" y="6028975"/>
              <a:chExt cx="1689266" cy="769078"/>
            </a:xfrm>
          </xdr:grpSpPr>
          <xdr:sp macro="" textlink="">
            <xdr:nvSpPr>
              <xdr:cNvPr id="304" name="テキスト ボックス 303">
                <a:extLst>
                  <a:ext uri="{FF2B5EF4-FFF2-40B4-BE49-F238E27FC236}">
                    <a16:creationId xmlns="" xmlns:a16="http://schemas.microsoft.com/office/drawing/2014/main" id="{00000000-0008-0000-0200-00003001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305" name="テキスト ボックス 304">
                <a:extLst>
                  <a:ext uri="{FF2B5EF4-FFF2-40B4-BE49-F238E27FC236}">
                    <a16:creationId xmlns="" xmlns:a16="http://schemas.microsoft.com/office/drawing/2014/main" id="{00000000-0008-0000-0200-00003101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306" name="テキスト ボックス 305">
                <a:extLst>
                  <a:ext uri="{FF2B5EF4-FFF2-40B4-BE49-F238E27FC236}">
                    <a16:creationId xmlns="" xmlns:a16="http://schemas.microsoft.com/office/drawing/2014/main" id="{00000000-0008-0000-0200-00003201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301" name="テキスト ボックス 300">
              <a:extLst>
                <a:ext uri="{FF2B5EF4-FFF2-40B4-BE49-F238E27FC236}">
                  <a16:creationId xmlns="" xmlns:a16="http://schemas.microsoft.com/office/drawing/2014/main" id="{00000000-0008-0000-0200-00002D01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302" name="テキスト ボックス 301">
              <a:extLst>
                <a:ext uri="{FF2B5EF4-FFF2-40B4-BE49-F238E27FC236}">
                  <a16:creationId xmlns="" xmlns:a16="http://schemas.microsoft.com/office/drawing/2014/main" id="{00000000-0008-0000-0200-00002E01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303" name="テキスト ボックス 302">
              <a:extLst>
                <a:ext uri="{FF2B5EF4-FFF2-40B4-BE49-F238E27FC236}">
                  <a16:creationId xmlns="" xmlns:a16="http://schemas.microsoft.com/office/drawing/2014/main" id="{00000000-0008-0000-0200-00002F01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291" name="グループ化 290">
            <a:extLst>
              <a:ext uri="{FF2B5EF4-FFF2-40B4-BE49-F238E27FC236}">
                <a16:creationId xmlns="" xmlns:a16="http://schemas.microsoft.com/office/drawing/2014/main" id="{00000000-0008-0000-0200-000023010000}"/>
              </a:ext>
            </a:extLst>
          </xdr:cNvPr>
          <xdr:cNvGrpSpPr/>
        </xdr:nvGrpSpPr>
        <xdr:grpSpPr>
          <a:xfrm>
            <a:off x="5706005" y="3583338"/>
            <a:ext cx="1110753" cy="306530"/>
            <a:chOff x="5662705" y="3938398"/>
            <a:chExt cx="1110753" cy="306530"/>
          </a:xfrm>
        </xdr:grpSpPr>
        <xdr:sp macro="" textlink="">
          <xdr:nvSpPr>
            <xdr:cNvPr id="296" name="テキスト ボックス 295">
              <a:extLst>
                <a:ext uri="{FF2B5EF4-FFF2-40B4-BE49-F238E27FC236}">
                  <a16:creationId xmlns="" xmlns:a16="http://schemas.microsoft.com/office/drawing/2014/main" id="{00000000-0008-0000-0200-00002801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297" name="テキスト ボックス 296">
              <a:extLst>
                <a:ext uri="{FF2B5EF4-FFF2-40B4-BE49-F238E27FC236}">
                  <a16:creationId xmlns="" xmlns:a16="http://schemas.microsoft.com/office/drawing/2014/main" id="{00000000-0008-0000-0200-00002901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292" name="直線コネクタ 291">
            <a:extLst>
              <a:ext uri="{FF2B5EF4-FFF2-40B4-BE49-F238E27FC236}">
                <a16:creationId xmlns="" xmlns:a16="http://schemas.microsoft.com/office/drawing/2014/main" id="{00000000-0008-0000-0200-00002401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293" name="グループ化 292">
            <a:extLst>
              <a:ext uri="{FF2B5EF4-FFF2-40B4-BE49-F238E27FC236}">
                <a16:creationId xmlns="" xmlns:a16="http://schemas.microsoft.com/office/drawing/2014/main" id="{00000000-0008-0000-0200-000025010000}"/>
              </a:ext>
            </a:extLst>
          </xdr:cNvPr>
          <xdr:cNvGrpSpPr/>
        </xdr:nvGrpSpPr>
        <xdr:grpSpPr>
          <a:xfrm>
            <a:off x="5268838" y="2672771"/>
            <a:ext cx="334707" cy="767167"/>
            <a:chOff x="5268838" y="2672771"/>
            <a:chExt cx="334707" cy="767167"/>
          </a:xfrm>
        </xdr:grpSpPr>
        <xdr:sp macro="" textlink="">
          <xdr:nvSpPr>
            <xdr:cNvPr id="294" name="テキスト ボックス 293">
              <a:extLst>
                <a:ext uri="{FF2B5EF4-FFF2-40B4-BE49-F238E27FC236}">
                  <a16:creationId xmlns="" xmlns:a16="http://schemas.microsoft.com/office/drawing/2014/main" id="{00000000-0008-0000-0200-00002601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295" name="テキスト ボックス 294">
              <a:extLst>
                <a:ext uri="{FF2B5EF4-FFF2-40B4-BE49-F238E27FC236}">
                  <a16:creationId xmlns="" xmlns:a16="http://schemas.microsoft.com/office/drawing/2014/main" id="{00000000-0008-0000-0200-00002701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704</xdr:row>
      <xdr:rowOff>0</xdr:rowOff>
    </xdr:from>
    <xdr:to>
      <xdr:col>34</xdr:col>
      <xdr:colOff>157373</xdr:colOff>
      <xdr:row>744</xdr:row>
      <xdr:rowOff>0</xdr:rowOff>
    </xdr:to>
    <xdr:graphicFrame macro="">
      <xdr:nvGraphicFramePr>
        <xdr:cNvPr id="310" name="グラフ 309">
          <a:extLst>
            <a:ext uri="{FF2B5EF4-FFF2-40B4-BE49-F238E27FC236}">
              <a16:creationId xmlns="" xmlns:a16="http://schemas.microsoft.com/office/drawing/2014/main" id="{00000000-0008-0000-0200-000036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694</xdr:row>
          <xdr:rowOff>19050</xdr:rowOff>
        </xdr:from>
        <xdr:to>
          <xdr:col>27</xdr:col>
          <xdr:colOff>188016</xdr:colOff>
          <xdr:row>699</xdr:row>
          <xdr:rowOff>76200</xdr:rowOff>
        </xdr:to>
        <xdr:grpSp>
          <xdr:nvGrpSpPr>
            <xdr:cNvPr id="311" name="グループ化 310">
              <a:extLst>
                <a:ext uri="{FF2B5EF4-FFF2-40B4-BE49-F238E27FC236}">
                  <a16:creationId xmlns="" xmlns:a16="http://schemas.microsoft.com/office/drawing/2014/main" id="{00000000-0008-0000-0200-000037010000}"/>
                </a:ext>
              </a:extLst>
            </xdr:cNvPr>
            <xdr:cNvGrpSpPr/>
          </xdr:nvGrpSpPr>
          <xdr:grpSpPr>
            <a:xfrm>
              <a:off x="7322241" y="91354275"/>
              <a:ext cx="2371725" cy="533400"/>
              <a:chOff x="7323483" y="2661202"/>
              <a:chExt cx="2389532" cy="554098"/>
            </a:xfrm>
          </xdr:grpSpPr>
          <xdr:sp macro="" textlink="">
            <xdr:nvSpPr>
              <xdr:cNvPr id="20536" name="Check Box 56" hidden="1">
                <a:extLst>
                  <a:ext uri="{63B3BB69-23CF-44E3-9099-C40C66FF867C}">
                    <a14:compatExt spid="_x0000_s20536"/>
                  </a:ext>
                </a:extLst>
              </xdr:cNvPr>
              <xdr:cNvSpPr/>
            </xdr:nvSpPr>
            <xdr:spPr>
              <a:xfrm>
                <a:off x="7323483" y="2661202"/>
                <a:ext cx="575641" cy="156542"/>
              </a:xfrm>
              <a:prstGeom prst="rect">
                <a:avLst/>
              </a:prstGeom>
            </xdr:spPr>
          </xdr:sp>
          <xdr:sp macro="" textlink="">
            <xdr:nvSpPr>
              <xdr:cNvPr id="20537" name="Check Box 57" hidden="1">
                <a:extLst>
                  <a:ext uri="{63B3BB69-23CF-44E3-9099-C40C66FF867C}">
                    <a14:compatExt spid="_x0000_s20537"/>
                  </a:ext>
                </a:extLst>
              </xdr:cNvPr>
              <xdr:cNvSpPr/>
            </xdr:nvSpPr>
            <xdr:spPr>
              <a:xfrm>
                <a:off x="7323483" y="2859985"/>
                <a:ext cx="575641" cy="156542"/>
              </a:xfrm>
              <a:prstGeom prst="rect">
                <a:avLst/>
              </a:prstGeom>
            </xdr:spPr>
          </xdr:sp>
          <xdr:sp macro="" textlink="">
            <xdr:nvSpPr>
              <xdr:cNvPr id="20538" name="Check Box 58" hidden="1">
                <a:extLst>
                  <a:ext uri="{63B3BB69-23CF-44E3-9099-C40C66FF867C}">
                    <a14:compatExt spid="_x0000_s20538"/>
                  </a:ext>
                </a:extLst>
              </xdr:cNvPr>
              <xdr:cNvSpPr/>
            </xdr:nvSpPr>
            <xdr:spPr>
              <a:xfrm>
                <a:off x="7323483" y="3058758"/>
                <a:ext cx="575641" cy="156542"/>
              </a:xfrm>
              <a:prstGeom prst="rect">
                <a:avLst/>
              </a:prstGeom>
            </xdr:spPr>
          </xdr:sp>
          <xdr:sp macro="" textlink="">
            <xdr:nvSpPr>
              <xdr:cNvPr id="20539" name="Check Box 59" hidden="1">
                <a:extLst>
                  <a:ext uri="{63B3BB69-23CF-44E3-9099-C40C66FF867C}">
                    <a14:compatExt spid="_x0000_s20539"/>
                  </a:ext>
                </a:extLst>
              </xdr:cNvPr>
              <xdr:cNvSpPr/>
            </xdr:nvSpPr>
            <xdr:spPr>
              <a:xfrm>
                <a:off x="9131576" y="2661202"/>
                <a:ext cx="581439" cy="156542"/>
              </a:xfrm>
              <a:prstGeom prst="rect">
                <a:avLst/>
              </a:prstGeom>
            </xdr:spPr>
          </xdr:sp>
          <xdr:sp macro="" textlink="">
            <xdr:nvSpPr>
              <xdr:cNvPr id="20540" name="Check Box 60" hidden="1">
                <a:extLst>
                  <a:ext uri="{63B3BB69-23CF-44E3-9099-C40C66FF867C}">
                    <a14:compatExt spid="_x0000_s20540"/>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692</xdr:row>
      <xdr:rowOff>24392</xdr:rowOff>
    </xdr:from>
    <xdr:to>
      <xdr:col>14</xdr:col>
      <xdr:colOff>77048</xdr:colOff>
      <xdr:row>703</xdr:row>
      <xdr:rowOff>32243</xdr:rowOff>
    </xdr:to>
    <xdr:grpSp>
      <xdr:nvGrpSpPr>
        <xdr:cNvPr id="317" name="グループ化 316">
          <a:extLst>
            <a:ext uri="{FF2B5EF4-FFF2-40B4-BE49-F238E27FC236}">
              <a16:creationId xmlns="" xmlns:a16="http://schemas.microsoft.com/office/drawing/2014/main" id="{00000000-0008-0000-0200-00003D010000}"/>
            </a:ext>
          </a:extLst>
        </xdr:cNvPr>
        <xdr:cNvGrpSpPr/>
      </xdr:nvGrpSpPr>
      <xdr:grpSpPr>
        <a:xfrm>
          <a:off x="5189288" y="91026242"/>
          <a:ext cx="2212485" cy="1579476"/>
          <a:chOff x="5214475" y="2310392"/>
          <a:chExt cx="2212476" cy="1579476"/>
        </a:xfrm>
      </xdr:grpSpPr>
      <xdr:grpSp>
        <xdr:nvGrpSpPr>
          <xdr:cNvPr id="318" name="グループ化 317">
            <a:extLst>
              <a:ext uri="{FF2B5EF4-FFF2-40B4-BE49-F238E27FC236}">
                <a16:creationId xmlns="" xmlns:a16="http://schemas.microsoft.com/office/drawing/2014/main" id="{00000000-0008-0000-0200-00003E010000}"/>
              </a:ext>
            </a:extLst>
          </xdr:cNvPr>
          <xdr:cNvGrpSpPr/>
        </xdr:nvGrpSpPr>
        <xdr:grpSpPr>
          <a:xfrm>
            <a:off x="5214475" y="2310392"/>
            <a:ext cx="2212476" cy="1548000"/>
            <a:chOff x="5210145" y="2327712"/>
            <a:chExt cx="2212476" cy="1548000"/>
          </a:xfrm>
        </xdr:grpSpPr>
        <xdr:grpSp>
          <xdr:nvGrpSpPr>
            <xdr:cNvPr id="326" name="グループ化 325">
              <a:extLst>
                <a:ext uri="{FF2B5EF4-FFF2-40B4-BE49-F238E27FC236}">
                  <a16:creationId xmlns="" xmlns:a16="http://schemas.microsoft.com/office/drawing/2014/main" id="{00000000-0008-0000-0200-000046010000}"/>
                </a:ext>
              </a:extLst>
            </xdr:cNvPr>
            <xdr:cNvGrpSpPr/>
          </xdr:nvGrpSpPr>
          <xdr:grpSpPr>
            <a:xfrm>
              <a:off x="5701415" y="2381545"/>
              <a:ext cx="1126382" cy="1124486"/>
              <a:chOff x="10910453" y="5862881"/>
              <a:chExt cx="1024408" cy="1034084"/>
            </a:xfrm>
          </xdr:grpSpPr>
          <xdr:sp macro="" textlink="">
            <xdr:nvSpPr>
              <xdr:cNvPr id="335" name="フリーフォーム 334">
                <a:extLst>
                  <a:ext uri="{FF2B5EF4-FFF2-40B4-BE49-F238E27FC236}">
                    <a16:creationId xmlns="" xmlns:a16="http://schemas.microsoft.com/office/drawing/2014/main" id="{00000000-0008-0000-0200-00004F01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336" name="直角三角形 335">
                <a:extLst>
                  <a:ext uri="{FF2B5EF4-FFF2-40B4-BE49-F238E27FC236}">
                    <a16:creationId xmlns="" xmlns:a16="http://schemas.microsoft.com/office/drawing/2014/main" id="{00000000-0008-0000-0200-00005001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337" name="直角三角形 336">
                <a:extLst>
                  <a:ext uri="{FF2B5EF4-FFF2-40B4-BE49-F238E27FC236}">
                    <a16:creationId xmlns="" xmlns:a16="http://schemas.microsoft.com/office/drawing/2014/main" id="{00000000-0008-0000-0200-00005101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327" name="グラフ 326">
              <a:extLst>
                <a:ext uri="{FF2B5EF4-FFF2-40B4-BE49-F238E27FC236}">
                  <a16:creationId xmlns="" xmlns:a16="http://schemas.microsoft.com/office/drawing/2014/main" id="{00000000-0008-0000-0200-00004701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21"/>
            </a:graphicData>
          </a:graphic>
        </xdr:graphicFrame>
        <xdr:grpSp>
          <xdr:nvGrpSpPr>
            <xdr:cNvPr id="328" name="グループ化 327">
              <a:extLst>
                <a:ext uri="{FF2B5EF4-FFF2-40B4-BE49-F238E27FC236}">
                  <a16:creationId xmlns="" xmlns:a16="http://schemas.microsoft.com/office/drawing/2014/main" id="{00000000-0008-0000-0200-000048010000}"/>
                </a:ext>
              </a:extLst>
            </xdr:cNvPr>
            <xdr:cNvGrpSpPr/>
          </xdr:nvGrpSpPr>
          <xdr:grpSpPr>
            <a:xfrm>
              <a:off x="5725855" y="2609297"/>
              <a:ext cx="1696754" cy="764350"/>
              <a:chOff x="10964959" y="6028975"/>
              <a:chExt cx="1689266" cy="769078"/>
            </a:xfrm>
          </xdr:grpSpPr>
          <xdr:sp macro="" textlink="">
            <xdr:nvSpPr>
              <xdr:cNvPr id="332" name="テキスト ボックス 331">
                <a:extLst>
                  <a:ext uri="{FF2B5EF4-FFF2-40B4-BE49-F238E27FC236}">
                    <a16:creationId xmlns="" xmlns:a16="http://schemas.microsoft.com/office/drawing/2014/main" id="{00000000-0008-0000-0200-00004C01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333" name="テキスト ボックス 332">
                <a:extLst>
                  <a:ext uri="{FF2B5EF4-FFF2-40B4-BE49-F238E27FC236}">
                    <a16:creationId xmlns="" xmlns:a16="http://schemas.microsoft.com/office/drawing/2014/main" id="{00000000-0008-0000-0200-00004D01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334" name="テキスト ボックス 333">
                <a:extLst>
                  <a:ext uri="{FF2B5EF4-FFF2-40B4-BE49-F238E27FC236}">
                    <a16:creationId xmlns="" xmlns:a16="http://schemas.microsoft.com/office/drawing/2014/main" id="{00000000-0008-0000-0200-00004E01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329" name="テキスト ボックス 328">
              <a:extLst>
                <a:ext uri="{FF2B5EF4-FFF2-40B4-BE49-F238E27FC236}">
                  <a16:creationId xmlns="" xmlns:a16="http://schemas.microsoft.com/office/drawing/2014/main" id="{00000000-0008-0000-0200-00004901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330" name="テキスト ボックス 329">
              <a:extLst>
                <a:ext uri="{FF2B5EF4-FFF2-40B4-BE49-F238E27FC236}">
                  <a16:creationId xmlns="" xmlns:a16="http://schemas.microsoft.com/office/drawing/2014/main" id="{00000000-0008-0000-0200-00004A01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331" name="テキスト ボックス 330">
              <a:extLst>
                <a:ext uri="{FF2B5EF4-FFF2-40B4-BE49-F238E27FC236}">
                  <a16:creationId xmlns="" xmlns:a16="http://schemas.microsoft.com/office/drawing/2014/main" id="{00000000-0008-0000-0200-00004B01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319" name="グループ化 318">
            <a:extLst>
              <a:ext uri="{FF2B5EF4-FFF2-40B4-BE49-F238E27FC236}">
                <a16:creationId xmlns="" xmlns:a16="http://schemas.microsoft.com/office/drawing/2014/main" id="{00000000-0008-0000-0200-00003F010000}"/>
              </a:ext>
            </a:extLst>
          </xdr:cNvPr>
          <xdr:cNvGrpSpPr/>
        </xdr:nvGrpSpPr>
        <xdr:grpSpPr>
          <a:xfrm>
            <a:off x="5706005" y="3583338"/>
            <a:ext cx="1110753" cy="306530"/>
            <a:chOff x="5662705" y="3938398"/>
            <a:chExt cx="1110753" cy="306530"/>
          </a:xfrm>
        </xdr:grpSpPr>
        <xdr:sp macro="" textlink="">
          <xdr:nvSpPr>
            <xdr:cNvPr id="324" name="テキスト ボックス 323">
              <a:extLst>
                <a:ext uri="{FF2B5EF4-FFF2-40B4-BE49-F238E27FC236}">
                  <a16:creationId xmlns="" xmlns:a16="http://schemas.microsoft.com/office/drawing/2014/main" id="{00000000-0008-0000-0200-00004401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325" name="テキスト ボックス 324">
              <a:extLst>
                <a:ext uri="{FF2B5EF4-FFF2-40B4-BE49-F238E27FC236}">
                  <a16:creationId xmlns="" xmlns:a16="http://schemas.microsoft.com/office/drawing/2014/main" id="{00000000-0008-0000-0200-00004501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320" name="直線コネクタ 319">
            <a:extLst>
              <a:ext uri="{FF2B5EF4-FFF2-40B4-BE49-F238E27FC236}">
                <a16:creationId xmlns="" xmlns:a16="http://schemas.microsoft.com/office/drawing/2014/main" id="{00000000-0008-0000-0200-00004001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321" name="グループ化 320">
            <a:extLst>
              <a:ext uri="{FF2B5EF4-FFF2-40B4-BE49-F238E27FC236}">
                <a16:creationId xmlns="" xmlns:a16="http://schemas.microsoft.com/office/drawing/2014/main" id="{00000000-0008-0000-0200-000041010000}"/>
              </a:ext>
            </a:extLst>
          </xdr:cNvPr>
          <xdr:cNvGrpSpPr/>
        </xdr:nvGrpSpPr>
        <xdr:grpSpPr>
          <a:xfrm>
            <a:off x="5268838" y="2672771"/>
            <a:ext cx="334707" cy="767167"/>
            <a:chOff x="5268838" y="2672771"/>
            <a:chExt cx="334707" cy="767167"/>
          </a:xfrm>
        </xdr:grpSpPr>
        <xdr:sp macro="" textlink="">
          <xdr:nvSpPr>
            <xdr:cNvPr id="322" name="テキスト ボックス 321">
              <a:extLst>
                <a:ext uri="{FF2B5EF4-FFF2-40B4-BE49-F238E27FC236}">
                  <a16:creationId xmlns="" xmlns:a16="http://schemas.microsoft.com/office/drawing/2014/main" id="{00000000-0008-0000-0200-00004201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323" name="テキスト ボックス 322">
              <a:extLst>
                <a:ext uri="{FF2B5EF4-FFF2-40B4-BE49-F238E27FC236}">
                  <a16:creationId xmlns="" xmlns:a16="http://schemas.microsoft.com/office/drawing/2014/main" id="{00000000-0008-0000-0200-00004301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766</xdr:row>
      <xdr:rowOff>0</xdr:rowOff>
    </xdr:from>
    <xdr:to>
      <xdr:col>34</xdr:col>
      <xdr:colOff>157373</xdr:colOff>
      <xdr:row>806</xdr:row>
      <xdr:rowOff>0</xdr:rowOff>
    </xdr:to>
    <xdr:graphicFrame macro="">
      <xdr:nvGraphicFramePr>
        <xdr:cNvPr id="338" name="グラフ 337">
          <a:extLst>
            <a:ext uri="{FF2B5EF4-FFF2-40B4-BE49-F238E27FC236}">
              <a16:creationId xmlns="" xmlns:a16="http://schemas.microsoft.com/office/drawing/2014/main" id="{00000000-0008-0000-0200-000052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756</xdr:row>
          <xdr:rowOff>19050</xdr:rowOff>
        </xdr:from>
        <xdr:to>
          <xdr:col>27</xdr:col>
          <xdr:colOff>188016</xdr:colOff>
          <xdr:row>761</xdr:row>
          <xdr:rowOff>76200</xdr:rowOff>
        </xdr:to>
        <xdr:grpSp>
          <xdr:nvGrpSpPr>
            <xdr:cNvPr id="339" name="グループ化 338">
              <a:extLst>
                <a:ext uri="{FF2B5EF4-FFF2-40B4-BE49-F238E27FC236}">
                  <a16:creationId xmlns="" xmlns:a16="http://schemas.microsoft.com/office/drawing/2014/main" id="{00000000-0008-0000-0200-000053010000}"/>
                </a:ext>
              </a:extLst>
            </xdr:cNvPr>
            <xdr:cNvGrpSpPr/>
          </xdr:nvGrpSpPr>
          <xdr:grpSpPr>
            <a:xfrm>
              <a:off x="7322241" y="99402900"/>
              <a:ext cx="2371725" cy="533400"/>
              <a:chOff x="7323483" y="2661202"/>
              <a:chExt cx="2389532" cy="554098"/>
            </a:xfrm>
          </xdr:grpSpPr>
          <xdr:sp macro="" textlink="">
            <xdr:nvSpPr>
              <xdr:cNvPr id="20541" name="Check Box 61" hidden="1">
                <a:extLst>
                  <a:ext uri="{63B3BB69-23CF-44E3-9099-C40C66FF867C}">
                    <a14:compatExt spid="_x0000_s20541"/>
                  </a:ext>
                </a:extLst>
              </xdr:cNvPr>
              <xdr:cNvSpPr/>
            </xdr:nvSpPr>
            <xdr:spPr>
              <a:xfrm>
                <a:off x="7323483" y="2661202"/>
                <a:ext cx="575641" cy="156542"/>
              </a:xfrm>
              <a:prstGeom prst="rect">
                <a:avLst/>
              </a:prstGeom>
            </xdr:spPr>
          </xdr:sp>
          <xdr:sp macro="" textlink="">
            <xdr:nvSpPr>
              <xdr:cNvPr id="20542" name="Check Box 62" hidden="1">
                <a:extLst>
                  <a:ext uri="{63B3BB69-23CF-44E3-9099-C40C66FF867C}">
                    <a14:compatExt spid="_x0000_s20542"/>
                  </a:ext>
                </a:extLst>
              </xdr:cNvPr>
              <xdr:cNvSpPr/>
            </xdr:nvSpPr>
            <xdr:spPr>
              <a:xfrm>
                <a:off x="7323483" y="2859985"/>
                <a:ext cx="575641" cy="156542"/>
              </a:xfrm>
              <a:prstGeom prst="rect">
                <a:avLst/>
              </a:prstGeom>
            </xdr:spPr>
          </xdr:sp>
          <xdr:sp macro="" textlink="">
            <xdr:nvSpPr>
              <xdr:cNvPr id="20543" name="Check Box 63" hidden="1">
                <a:extLst>
                  <a:ext uri="{63B3BB69-23CF-44E3-9099-C40C66FF867C}">
                    <a14:compatExt spid="_x0000_s20543"/>
                  </a:ext>
                </a:extLst>
              </xdr:cNvPr>
              <xdr:cNvSpPr/>
            </xdr:nvSpPr>
            <xdr:spPr>
              <a:xfrm>
                <a:off x="7323483" y="3058758"/>
                <a:ext cx="575641" cy="156542"/>
              </a:xfrm>
              <a:prstGeom prst="rect">
                <a:avLst/>
              </a:prstGeom>
            </xdr:spPr>
          </xdr:sp>
          <xdr:sp macro="" textlink="">
            <xdr:nvSpPr>
              <xdr:cNvPr id="20544" name="Check Box 64" hidden="1">
                <a:extLst>
                  <a:ext uri="{63B3BB69-23CF-44E3-9099-C40C66FF867C}">
                    <a14:compatExt spid="_x0000_s20544"/>
                  </a:ext>
                </a:extLst>
              </xdr:cNvPr>
              <xdr:cNvSpPr/>
            </xdr:nvSpPr>
            <xdr:spPr>
              <a:xfrm>
                <a:off x="9131576" y="2661202"/>
                <a:ext cx="581439" cy="156542"/>
              </a:xfrm>
              <a:prstGeom prst="rect">
                <a:avLst/>
              </a:prstGeom>
            </xdr:spPr>
          </xdr:sp>
          <xdr:sp macro="" textlink="">
            <xdr:nvSpPr>
              <xdr:cNvPr id="20545" name="Check Box 65" hidden="1">
                <a:extLst>
                  <a:ext uri="{63B3BB69-23CF-44E3-9099-C40C66FF867C}">
                    <a14:compatExt spid="_x0000_s20545"/>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754</xdr:row>
      <xdr:rowOff>24392</xdr:rowOff>
    </xdr:from>
    <xdr:to>
      <xdr:col>14</xdr:col>
      <xdr:colOff>77048</xdr:colOff>
      <xdr:row>765</xdr:row>
      <xdr:rowOff>32243</xdr:rowOff>
    </xdr:to>
    <xdr:grpSp>
      <xdr:nvGrpSpPr>
        <xdr:cNvPr id="345" name="グループ化 344">
          <a:extLst>
            <a:ext uri="{FF2B5EF4-FFF2-40B4-BE49-F238E27FC236}">
              <a16:creationId xmlns="" xmlns:a16="http://schemas.microsoft.com/office/drawing/2014/main" id="{00000000-0008-0000-0200-000059010000}"/>
            </a:ext>
          </a:extLst>
        </xdr:cNvPr>
        <xdr:cNvGrpSpPr/>
      </xdr:nvGrpSpPr>
      <xdr:grpSpPr>
        <a:xfrm>
          <a:off x="5189288" y="99074867"/>
          <a:ext cx="2212485" cy="1579476"/>
          <a:chOff x="5214475" y="2310392"/>
          <a:chExt cx="2212476" cy="1579476"/>
        </a:xfrm>
      </xdr:grpSpPr>
      <xdr:grpSp>
        <xdr:nvGrpSpPr>
          <xdr:cNvPr id="346" name="グループ化 345">
            <a:extLst>
              <a:ext uri="{FF2B5EF4-FFF2-40B4-BE49-F238E27FC236}">
                <a16:creationId xmlns="" xmlns:a16="http://schemas.microsoft.com/office/drawing/2014/main" id="{00000000-0008-0000-0200-00005A010000}"/>
              </a:ext>
            </a:extLst>
          </xdr:cNvPr>
          <xdr:cNvGrpSpPr/>
        </xdr:nvGrpSpPr>
        <xdr:grpSpPr>
          <a:xfrm>
            <a:off x="5214475" y="2310392"/>
            <a:ext cx="2212476" cy="1548000"/>
            <a:chOff x="5210145" y="2327712"/>
            <a:chExt cx="2212476" cy="1548000"/>
          </a:xfrm>
        </xdr:grpSpPr>
        <xdr:grpSp>
          <xdr:nvGrpSpPr>
            <xdr:cNvPr id="354" name="グループ化 353">
              <a:extLst>
                <a:ext uri="{FF2B5EF4-FFF2-40B4-BE49-F238E27FC236}">
                  <a16:creationId xmlns="" xmlns:a16="http://schemas.microsoft.com/office/drawing/2014/main" id="{00000000-0008-0000-0200-000062010000}"/>
                </a:ext>
              </a:extLst>
            </xdr:cNvPr>
            <xdr:cNvGrpSpPr/>
          </xdr:nvGrpSpPr>
          <xdr:grpSpPr>
            <a:xfrm>
              <a:off x="5701415" y="2381545"/>
              <a:ext cx="1126382" cy="1124486"/>
              <a:chOff x="10910453" y="5862881"/>
              <a:chExt cx="1024408" cy="1034084"/>
            </a:xfrm>
          </xdr:grpSpPr>
          <xdr:sp macro="" textlink="">
            <xdr:nvSpPr>
              <xdr:cNvPr id="363" name="フリーフォーム 362">
                <a:extLst>
                  <a:ext uri="{FF2B5EF4-FFF2-40B4-BE49-F238E27FC236}">
                    <a16:creationId xmlns="" xmlns:a16="http://schemas.microsoft.com/office/drawing/2014/main" id="{00000000-0008-0000-0200-00006B01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364" name="直角三角形 363">
                <a:extLst>
                  <a:ext uri="{FF2B5EF4-FFF2-40B4-BE49-F238E27FC236}">
                    <a16:creationId xmlns="" xmlns:a16="http://schemas.microsoft.com/office/drawing/2014/main" id="{00000000-0008-0000-0200-00006C01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365" name="直角三角形 364">
                <a:extLst>
                  <a:ext uri="{FF2B5EF4-FFF2-40B4-BE49-F238E27FC236}">
                    <a16:creationId xmlns="" xmlns:a16="http://schemas.microsoft.com/office/drawing/2014/main" id="{00000000-0008-0000-0200-00006D01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355" name="グラフ 354">
              <a:extLst>
                <a:ext uri="{FF2B5EF4-FFF2-40B4-BE49-F238E27FC236}">
                  <a16:creationId xmlns="" xmlns:a16="http://schemas.microsoft.com/office/drawing/2014/main" id="{00000000-0008-0000-0200-00006301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23"/>
            </a:graphicData>
          </a:graphic>
        </xdr:graphicFrame>
        <xdr:grpSp>
          <xdr:nvGrpSpPr>
            <xdr:cNvPr id="356" name="グループ化 355">
              <a:extLst>
                <a:ext uri="{FF2B5EF4-FFF2-40B4-BE49-F238E27FC236}">
                  <a16:creationId xmlns="" xmlns:a16="http://schemas.microsoft.com/office/drawing/2014/main" id="{00000000-0008-0000-0200-000064010000}"/>
                </a:ext>
              </a:extLst>
            </xdr:cNvPr>
            <xdr:cNvGrpSpPr/>
          </xdr:nvGrpSpPr>
          <xdr:grpSpPr>
            <a:xfrm>
              <a:off x="5725855" y="2609297"/>
              <a:ext cx="1696754" cy="764350"/>
              <a:chOff x="10964959" y="6028975"/>
              <a:chExt cx="1689266" cy="769078"/>
            </a:xfrm>
          </xdr:grpSpPr>
          <xdr:sp macro="" textlink="">
            <xdr:nvSpPr>
              <xdr:cNvPr id="360" name="テキスト ボックス 359">
                <a:extLst>
                  <a:ext uri="{FF2B5EF4-FFF2-40B4-BE49-F238E27FC236}">
                    <a16:creationId xmlns="" xmlns:a16="http://schemas.microsoft.com/office/drawing/2014/main" id="{00000000-0008-0000-0200-00006801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361" name="テキスト ボックス 360">
                <a:extLst>
                  <a:ext uri="{FF2B5EF4-FFF2-40B4-BE49-F238E27FC236}">
                    <a16:creationId xmlns="" xmlns:a16="http://schemas.microsoft.com/office/drawing/2014/main" id="{00000000-0008-0000-0200-00006901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362" name="テキスト ボックス 361">
                <a:extLst>
                  <a:ext uri="{FF2B5EF4-FFF2-40B4-BE49-F238E27FC236}">
                    <a16:creationId xmlns="" xmlns:a16="http://schemas.microsoft.com/office/drawing/2014/main" id="{00000000-0008-0000-0200-00006A01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357" name="テキスト ボックス 356">
              <a:extLst>
                <a:ext uri="{FF2B5EF4-FFF2-40B4-BE49-F238E27FC236}">
                  <a16:creationId xmlns="" xmlns:a16="http://schemas.microsoft.com/office/drawing/2014/main" id="{00000000-0008-0000-0200-00006501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358" name="テキスト ボックス 357">
              <a:extLst>
                <a:ext uri="{FF2B5EF4-FFF2-40B4-BE49-F238E27FC236}">
                  <a16:creationId xmlns="" xmlns:a16="http://schemas.microsoft.com/office/drawing/2014/main" id="{00000000-0008-0000-0200-00006601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359" name="テキスト ボックス 358">
              <a:extLst>
                <a:ext uri="{FF2B5EF4-FFF2-40B4-BE49-F238E27FC236}">
                  <a16:creationId xmlns="" xmlns:a16="http://schemas.microsoft.com/office/drawing/2014/main" id="{00000000-0008-0000-0200-00006701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347" name="グループ化 346">
            <a:extLst>
              <a:ext uri="{FF2B5EF4-FFF2-40B4-BE49-F238E27FC236}">
                <a16:creationId xmlns="" xmlns:a16="http://schemas.microsoft.com/office/drawing/2014/main" id="{00000000-0008-0000-0200-00005B010000}"/>
              </a:ext>
            </a:extLst>
          </xdr:cNvPr>
          <xdr:cNvGrpSpPr/>
        </xdr:nvGrpSpPr>
        <xdr:grpSpPr>
          <a:xfrm>
            <a:off x="5706005" y="3583338"/>
            <a:ext cx="1110753" cy="306530"/>
            <a:chOff x="5662705" y="3938398"/>
            <a:chExt cx="1110753" cy="306530"/>
          </a:xfrm>
        </xdr:grpSpPr>
        <xdr:sp macro="" textlink="">
          <xdr:nvSpPr>
            <xdr:cNvPr id="352" name="テキスト ボックス 351">
              <a:extLst>
                <a:ext uri="{FF2B5EF4-FFF2-40B4-BE49-F238E27FC236}">
                  <a16:creationId xmlns="" xmlns:a16="http://schemas.microsoft.com/office/drawing/2014/main" id="{00000000-0008-0000-0200-00006001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353" name="テキスト ボックス 352">
              <a:extLst>
                <a:ext uri="{FF2B5EF4-FFF2-40B4-BE49-F238E27FC236}">
                  <a16:creationId xmlns="" xmlns:a16="http://schemas.microsoft.com/office/drawing/2014/main" id="{00000000-0008-0000-0200-00006101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348" name="直線コネクタ 347">
            <a:extLst>
              <a:ext uri="{FF2B5EF4-FFF2-40B4-BE49-F238E27FC236}">
                <a16:creationId xmlns="" xmlns:a16="http://schemas.microsoft.com/office/drawing/2014/main" id="{00000000-0008-0000-0200-00005C01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349" name="グループ化 348">
            <a:extLst>
              <a:ext uri="{FF2B5EF4-FFF2-40B4-BE49-F238E27FC236}">
                <a16:creationId xmlns="" xmlns:a16="http://schemas.microsoft.com/office/drawing/2014/main" id="{00000000-0008-0000-0200-00005D010000}"/>
              </a:ext>
            </a:extLst>
          </xdr:cNvPr>
          <xdr:cNvGrpSpPr/>
        </xdr:nvGrpSpPr>
        <xdr:grpSpPr>
          <a:xfrm>
            <a:off x="5268838" y="2672771"/>
            <a:ext cx="334707" cy="767167"/>
            <a:chOff x="5268838" y="2672771"/>
            <a:chExt cx="334707" cy="767167"/>
          </a:xfrm>
        </xdr:grpSpPr>
        <xdr:sp macro="" textlink="">
          <xdr:nvSpPr>
            <xdr:cNvPr id="350" name="テキスト ボックス 349">
              <a:extLst>
                <a:ext uri="{FF2B5EF4-FFF2-40B4-BE49-F238E27FC236}">
                  <a16:creationId xmlns="" xmlns:a16="http://schemas.microsoft.com/office/drawing/2014/main" id="{00000000-0008-0000-0200-00005E01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351" name="テキスト ボックス 350">
              <a:extLst>
                <a:ext uri="{FF2B5EF4-FFF2-40B4-BE49-F238E27FC236}">
                  <a16:creationId xmlns="" xmlns:a16="http://schemas.microsoft.com/office/drawing/2014/main" id="{00000000-0008-0000-0200-00005F01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828</xdr:row>
      <xdr:rowOff>0</xdr:rowOff>
    </xdr:from>
    <xdr:to>
      <xdr:col>34</xdr:col>
      <xdr:colOff>157373</xdr:colOff>
      <xdr:row>868</xdr:row>
      <xdr:rowOff>0</xdr:rowOff>
    </xdr:to>
    <xdr:graphicFrame macro="">
      <xdr:nvGraphicFramePr>
        <xdr:cNvPr id="366" name="グラフ 365">
          <a:extLst>
            <a:ext uri="{FF2B5EF4-FFF2-40B4-BE49-F238E27FC236}">
              <a16:creationId xmlns="" xmlns:a16="http://schemas.microsoft.com/office/drawing/2014/main" id="{00000000-0008-0000-0200-00006E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818</xdr:row>
          <xdr:rowOff>19050</xdr:rowOff>
        </xdr:from>
        <xdr:to>
          <xdr:col>27</xdr:col>
          <xdr:colOff>188016</xdr:colOff>
          <xdr:row>823</xdr:row>
          <xdr:rowOff>76200</xdr:rowOff>
        </xdr:to>
        <xdr:grpSp>
          <xdr:nvGrpSpPr>
            <xdr:cNvPr id="367" name="グループ化 366">
              <a:extLst>
                <a:ext uri="{FF2B5EF4-FFF2-40B4-BE49-F238E27FC236}">
                  <a16:creationId xmlns="" xmlns:a16="http://schemas.microsoft.com/office/drawing/2014/main" id="{00000000-0008-0000-0200-00006F010000}"/>
                </a:ext>
              </a:extLst>
            </xdr:cNvPr>
            <xdr:cNvGrpSpPr/>
          </xdr:nvGrpSpPr>
          <xdr:grpSpPr>
            <a:xfrm>
              <a:off x="7322241" y="107451525"/>
              <a:ext cx="2371725" cy="533400"/>
              <a:chOff x="7323483" y="2661202"/>
              <a:chExt cx="2389532" cy="554098"/>
            </a:xfrm>
          </xdr:grpSpPr>
          <xdr:sp macro="" textlink="">
            <xdr:nvSpPr>
              <xdr:cNvPr id="20546" name="Check Box 66" hidden="1">
                <a:extLst>
                  <a:ext uri="{63B3BB69-23CF-44E3-9099-C40C66FF867C}">
                    <a14:compatExt spid="_x0000_s20546"/>
                  </a:ext>
                </a:extLst>
              </xdr:cNvPr>
              <xdr:cNvSpPr/>
            </xdr:nvSpPr>
            <xdr:spPr>
              <a:xfrm>
                <a:off x="7323483" y="2661202"/>
                <a:ext cx="575641" cy="156542"/>
              </a:xfrm>
              <a:prstGeom prst="rect">
                <a:avLst/>
              </a:prstGeom>
            </xdr:spPr>
          </xdr:sp>
          <xdr:sp macro="" textlink="">
            <xdr:nvSpPr>
              <xdr:cNvPr id="20547" name="Check Box 67" hidden="1">
                <a:extLst>
                  <a:ext uri="{63B3BB69-23CF-44E3-9099-C40C66FF867C}">
                    <a14:compatExt spid="_x0000_s20547"/>
                  </a:ext>
                </a:extLst>
              </xdr:cNvPr>
              <xdr:cNvSpPr/>
            </xdr:nvSpPr>
            <xdr:spPr>
              <a:xfrm>
                <a:off x="7323483" y="2859985"/>
                <a:ext cx="575641" cy="156542"/>
              </a:xfrm>
              <a:prstGeom prst="rect">
                <a:avLst/>
              </a:prstGeom>
            </xdr:spPr>
          </xdr:sp>
          <xdr:sp macro="" textlink="">
            <xdr:nvSpPr>
              <xdr:cNvPr id="20548" name="Check Box 68" hidden="1">
                <a:extLst>
                  <a:ext uri="{63B3BB69-23CF-44E3-9099-C40C66FF867C}">
                    <a14:compatExt spid="_x0000_s20548"/>
                  </a:ext>
                </a:extLst>
              </xdr:cNvPr>
              <xdr:cNvSpPr/>
            </xdr:nvSpPr>
            <xdr:spPr>
              <a:xfrm>
                <a:off x="7323483" y="3058758"/>
                <a:ext cx="575641" cy="156542"/>
              </a:xfrm>
              <a:prstGeom prst="rect">
                <a:avLst/>
              </a:prstGeom>
            </xdr:spPr>
          </xdr:sp>
          <xdr:sp macro="" textlink="">
            <xdr:nvSpPr>
              <xdr:cNvPr id="20549" name="Check Box 69" hidden="1">
                <a:extLst>
                  <a:ext uri="{63B3BB69-23CF-44E3-9099-C40C66FF867C}">
                    <a14:compatExt spid="_x0000_s20549"/>
                  </a:ext>
                </a:extLst>
              </xdr:cNvPr>
              <xdr:cNvSpPr/>
            </xdr:nvSpPr>
            <xdr:spPr>
              <a:xfrm>
                <a:off x="9131576" y="2661202"/>
                <a:ext cx="581439" cy="156542"/>
              </a:xfrm>
              <a:prstGeom prst="rect">
                <a:avLst/>
              </a:prstGeom>
            </xdr:spPr>
          </xdr:sp>
          <xdr:sp macro="" textlink="">
            <xdr:nvSpPr>
              <xdr:cNvPr id="20550" name="Check Box 70" hidden="1">
                <a:extLst>
                  <a:ext uri="{63B3BB69-23CF-44E3-9099-C40C66FF867C}">
                    <a14:compatExt spid="_x0000_s20550"/>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816</xdr:row>
      <xdr:rowOff>24392</xdr:rowOff>
    </xdr:from>
    <xdr:to>
      <xdr:col>14</xdr:col>
      <xdr:colOff>77048</xdr:colOff>
      <xdr:row>827</xdr:row>
      <xdr:rowOff>32243</xdr:rowOff>
    </xdr:to>
    <xdr:grpSp>
      <xdr:nvGrpSpPr>
        <xdr:cNvPr id="373" name="グループ化 372">
          <a:extLst>
            <a:ext uri="{FF2B5EF4-FFF2-40B4-BE49-F238E27FC236}">
              <a16:creationId xmlns="" xmlns:a16="http://schemas.microsoft.com/office/drawing/2014/main" id="{00000000-0008-0000-0200-000075010000}"/>
            </a:ext>
          </a:extLst>
        </xdr:cNvPr>
        <xdr:cNvGrpSpPr/>
      </xdr:nvGrpSpPr>
      <xdr:grpSpPr>
        <a:xfrm>
          <a:off x="5189288" y="107123492"/>
          <a:ext cx="2212485" cy="1579476"/>
          <a:chOff x="5214475" y="2310392"/>
          <a:chExt cx="2212476" cy="1579476"/>
        </a:xfrm>
      </xdr:grpSpPr>
      <xdr:grpSp>
        <xdr:nvGrpSpPr>
          <xdr:cNvPr id="374" name="グループ化 373">
            <a:extLst>
              <a:ext uri="{FF2B5EF4-FFF2-40B4-BE49-F238E27FC236}">
                <a16:creationId xmlns="" xmlns:a16="http://schemas.microsoft.com/office/drawing/2014/main" id="{00000000-0008-0000-0200-000076010000}"/>
              </a:ext>
            </a:extLst>
          </xdr:cNvPr>
          <xdr:cNvGrpSpPr/>
        </xdr:nvGrpSpPr>
        <xdr:grpSpPr>
          <a:xfrm>
            <a:off x="5214475" y="2310392"/>
            <a:ext cx="2212476" cy="1548000"/>
            <a:chOff x="5210145" y="2327712"/>
            <a:chExt cx="2212476" cy="1548000"/>
          </a:xfrm>
        </xdr:grpSpPr>
        <xdr:grpSp>
          <xdr:nvGrpSpPr>
            <xdr:cNvPr id="382" name="グループ化 381">
              <a:extLst>
                <a:ext uri="{FF2B5EF4-FFF2-40B4-BE49-F238E27FC236}">
                  <a16:creationId xmlns="" xmlns:a16="http://schemas.microsoft.com/office/drawing/2014/main" id="{00000000-0008-0000-0200-00007E010000}"/>
                </a:ext>
              </a:extLst>
            </xdr:cNvPr>
            <xdr:cNvGrpSpPr/>
          </xdr:nvGrpSpPr>
          <xdr:grpSpPr>
            <a:xfrm>
              <a:off x="5701415" y="2381545"/>
              <a:ext cx="1126382" cy="1124486"/>
              <a:chOff x="10910453" y="5862881"/>
              <a:chExt cx="1024408" cy="1034084"/>
            </a:xfrm>
          </xdr:grpSpPr>
          <xdr:sp macro="" textlink="">
            <xdr:nvSpPr>
              <xdr:cNvPr id="391" name="フリーフォーム 390">
                <a:extLst>
                  <a:ext uri="{FF2B5EF4-FFF2-40B4-BE49-F238E27FC236}">
                    <a16:creationId xmlns="" xmlns:a16="http://schemas.microsoft.com/office/drawing/2014/main" id="{00000000-0008-0000-0200-00008701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392" name="直角三角形 391">
                <a:extLst>
                  <a:ext uri="{FF2B5EF4-FFF2-40B4-BE49-F238E27FC236}">
                    <a16:creationId xmlns="" xmlns:a16="http://schemas.microsoft.com/office/drawing/2014/main" id="{00000000-0008-0000-0200-00008801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393" name="直角三角形 392">
                <a:extLst>
                  <a:ext uri="{FF2B5EF4-FFF2-40B4-BE49-F238E27FC236}">
                    <a16:creationId xmlns="" xmlns:a16="http://schemas.microsoft.com/office/drawing/2014/main" id="{00000000-0008-0000-0200-00008901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383" name="グラフ 382">
              <a:extLst>
                <a:ext uri="{FF2B5EF4-FFF2-40B4-BE49-F238E27FC236}">
                  <a16:creationId xmlns="" xmlns:a16="http://schemas.microsoft.com/office/drawing/2014/main" id="{00000000-0008-0000-0200-00007F01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25"/>
            </a:graphicData>
          </a:graphic>
        </xdr:graphicFrame>
        <xdr:grpSp>
          <xdr:nvGrpSpPr>
            <xdr:cNvPr id="384" name="グループ化 383">
              <a:extLst>
                <a:ext uri="{FF2B5EF4-FFF2-40B4-BE49-F238E27FC236}">
                  <a16:creationId xmlns="" xmlns:a16="http://schemas.microsoft.com/office/drawing/2014/main" id="{00000000-0008-0000-0200-000080010000}"/>
                </a:ext>
              </a:extLst>
            </xdr:cNvPr>
            <xdr:cNvGrpSpPr/>
          </xdr:nvGrpSpPr>
          <xdr:grpSpPr>
            <a:xfrm>
              <a:off x="5725855" y="2609297"/>
              <a:ext cx="1696754" cy="764350"/>
              <a:chOff x="10964959" y="6028975"/>
              <a:chExt cx="1689266" cy="769078"/>
            </a:xfrm>
          </xdr:grpSpPr>
          <xdr:sp macro="" textlink="">
            <xdr:nvSpPr>
              <xdr:cNvPr id="388" name="テキスト ボックス 387">
                <a:extLst>
                  <a:ext uri="{FF2B5EF4-FFF2-40B4-BE49-F238E27FC236}">
                    <a16:creationId xmlns="" xmlns:a16="http://schemas.microsoft.com/office/drawing/2014/main" id="{00000000-0008-0000-0200-00008401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389" name="テキスト ボックス 388">
                <a:extLst>
                  <a:ext uri="{FF2B5EF4-FFF2-40B4-BE49-F238E27FC236}">
                    <a16:creationId xmlns="" xmlns:a16="http://schemas.microsoft.com/office/drawing/2014/main" id="{00000000-0008-0000-0200-00008501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390" name="テキスト ボックス 389">
                <a:extLst>
                  <a:ext uri="{FF2B5EF4-FFF2-40B4-BE49-F238E27FC236}">
                    <a16:creationId xmlns="" xmlns:a16="http://schemas.microsoft.com/office/drawing/2014/main" id="{00000000-0008-0000-0200-00008601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385" name="テキスト ボックス 384">
              <a:extLst>
                <a:ext uri="{FF2B5EF4-FFF2-40B4-BE49-F238E27FC236}">
                  <a16:creationId xmlns="" xmlns:a16="http://schemas.microsoft.com/office/drawing/2014/main" id="{00000000-0008-0000-0200-00008101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386" name="テキスト ボックス 385">
              <a:extLst>
                <a:ext uri="{FF2B5EF4-FFF2-40B4-BE49-F238E27FC236}">
                  <a16:creationId xmlns="" xmlns:a16="http://schemas.microsoft.com/office/drawing/2014/main" id="{00000000-0008-0000-0200-00008201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387" name="テキスト ボックス 386">
              <a:extLst>
                <a:ext uri="{FF2B5EF4-FFF2-40B4-BE49-F238E27FC236}">
                  <a16:creationId xmlns="" xmlns:a16="http://schemas.microsoft.com/office/drawing/2014/main" id="{00000000-0008-0000-0200-00008301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375" name="グループ化 374">
            <a:extLst>
              <a:ext uri="{FF2B5EF4-FFF2-40B4-BE49-F238E27FC236}">
                <a16:creationId xmlns="" xmlns:a16="http://schemas.microsoft.com/office/drawing/2014/main" id="{00000000-0008-0000-0200-000077010000}"/>
              </a:ext>
            </a:extLst>
          </xdr:cNvPr>
          <xdr:cNvGrpSpPr/>
        </xdr:nvGrpSpPr>
        <xdr:grpSpPr>
          <a:xfrm>
            <a:off x="5706005" y="3583338"/>
            <a:ext cx="1110753" cy="306530"/>
            <a:chOff x="5662705" y="3938398"/>
            <a:chExt cx="1110753" cy="306530"/>
          </a:xfrm>
        </xdr:grpSpPr>
        <xdr:sp macro="" textlink="">
          <xdr:nvSpPr>
            <xdr:cNvPr id="380" name="テキスト ボックス 379">
              <a:extLst>
                <a:ext uri="{FF2B5EF4-FFF2-40B4-BE49-F238E27FC236}">
                  <a16:creationId xmlns="" xmlns:a16="http://schemas.microsoft.com/office/drawing/2014/main" id="{00000000-0008-0000-0200-00007C01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381" name="テキスト ボックス 380">
              <a:extLst>
                <a:ext uri="{FF2B5EF4-FFF2-40B4-BE49-F238E27FC236}">
                  <a16:creationId xmlns="" xmlns:a16="http://schemas.microsoft.com/office/drawing/2014/main" id="{00000000-0008-0000-0200-00007D01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376" name="直線コネクタ 375">
            <a:extLst>
              <a:ext uri="{FF2B5EF4-FFF2-40B4-BE49-F238E27FC236}">
                <a16:creationId xmlns="" xmlns:a16="http://schemas.microsoft.com/office/drawing/2014/main" id="{00000000-0008-0000-0200-00007801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377" name="グループ化 376">
            <a:extLst>
              <a:ext uri="{FF2B5EF4-FFF2-40B4-BE49-F238E27FC236}">
                <a16:creationId xmlns="" xmlns:a16="http://schemas.microsoft.com/office/drawing/2014/main" id="{00000000-0008-0000-0200-000079010000}"/>
              </a:ext>
            </a:extLst>
          </xdr:cNvPr>
          <xdr:cNvGrpSpPr/>
        </xdr:nvGrpSpPr>
        <xdr:grpSpPr>
          <a:xfrm>
            <a:off x="5268838" y="2672771"/>
            <a:ext cx="334707" cy="767167"/>
            <a:chOff x="5268838" y="2672771"/>
            <a:chExt cx="334707" cy="767167"/>
          </a:xfrm>
        </xdr:grpSpPr>
        <xdr:sp macro="" textlink="">
          <xdr:nvSpPr>
            <xdr:cNvPr id="378" name="テキスト ボックス 377">
              <a:extLst>
                <a:ext uri="{FF2B5EF4-FFF2-40B4-BE49-F238E27FC236}">
                  <a16:creationId xmlns="" xmlns:a16="http://schemas.microsoft.com/office/drawing/2014/main" id="{00000000-0008-0000-0200-00007A01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379" name="テキスト ボックス 378">
              <a:extLst>
                <a:ext uri="{FF2B5EF4-FFF2-40B4-BE49-F238E27FC236}">
                  <a16:creationId xmlns="" xmlns:a16="http://schemas.microsoft.com/office/drawing/2014/main" id="{00000000-0008-0000-0200-00007B01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890</xdr:row>
      <xdr:rowOff>0</xdr:rowOff>
    </xdr:from>
    <xdr:to>
      <xdr:col>34</xdr:col>
      <xdr:colOff>157373</xdr:colOff>
      <xdr:row>930</xdr:row>
      <xdr:rowOff>0</xdr:rowOff>
    </xdr:to>
    <xdr:graphicFrame macro="">
      <xdr:nvGraphicFramePr>
        <xdr:cNvPr id="394" name="グラフ 393">
          <a:extLst>
            <a:ext uri="{FF2B5EF4-FFF2-40B4-BE49-F238E27FC236}">
              <a16:creationId xmlns="" xmlns:a16="http://schemas.microsoft.com/office/drawing/2014/main" id="{00000000-0008-0000-0200-00008A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880</xdr:row>
          <xdr:rowOff>19050</xdr:rowOff>
        </xdr:from>
        <xdr:to>
          <xdr:col>27</xdr:col>
          <xdr:colOff>188016</xdr:colOff>
          <xdr:row>885</xdr:row>
          <xdr:rowOff>76200</xdr:rowOff>
        </xdr:to>
        <xdr:grpSp>
          <xdr:nvGrpSpPr>
            <xdr:cNvPr id="395" name="グループ化 394">
              <a:extLst>
                <a:ext uri="{FF2B5EF4-FFF2-40B4-BE49-F238E27FC236}">
                  <a16:creationId xmlns="" xmlns:a16="http://schemas.microsoft.com/office/drawing/2014/main" id="{00000000-0008-0000-0200-00008B010000}"/>
                </a:ext>
              </a:extLst>
            </xdr:cNvPr>
            <xdr:cNvGrpSpPr/>
          </xdr:nvGrpSpPr>
          <xdr:grpSpPr>
            <a:xfrm>
              <a:off x="7322241" y="115500150"/>
              <a:ext cx="2371725" cy="533400"/>
              <a:chOff x="7323483" y="2661202"/>
              <a:chExt cx="2389532" cy="554098"/>
            </a:xfrm>
          </xdr:grpSpPr>
          <xdr:sp macro="" textlink="">
            <xdr:nvSpPr>
              <xdr:cNvPr id="20551" name="Check Box 71" hidden="1">
                <a:extLst>
                  <a:ext uri="{63B3BB69-23CF-44E3-9099-C40C66FF867C}">
                    <a14:compatExt spid="_x0000_s20551"/>
                  </a:ext>
                </a:extLst>
              </xdr:cNvPr>
              <xdr:cNvSpPr/>
            </xdr:nvSpPr>
            <xdr:spPr>
              <a:xfrm>
                <a:off x="7323483" y="2661202"/>
                <a:ext cx="575641" cy="156542"/>
              </a:xfrm>
              <a:prstGeom prst="rect">
                <a:avLst/>
              </a:prstGeom>
            </xdr:spPr>
          </xdr:sp>
          <xdr:sp macro="" textlink="">
            <xdr:nvSpPr>
              <xdr:cNvPr id="20552" name="Check Box 72" hidden="1">
                <a:extLst>
                  <a:ext uri="{63B3BB69-23CF-44E3-9099-C40C66FF867C}">
                    <a14:compatExt spid="_x0000_s20552"/>
                  </a:ext>
                </a:extLst>
              </xdr:cNvPr>
              <xdr:cNvSpPr/>
            </xdr:nvSpPr>
            <xdr:spPr>
              <a:xfrm>
                <a:off x="7323483" y="2859985"/>
                <a:ext cx="575641" cy="156542"/>
              </a:xfrm>
              <a:prstGeom prst="rect">
                <a:avLst/>
              </a:prstGeom>
            </xdr:spPr>
          </xdr:sp>
          <xdr:sp macro="" textlink="">
            <xdr:nvSpPr>
              <xdr:cNvPr id="20553" name="Check Box 73" hidden="1">
                <a:extLst>
                  <a:ext uri="{63B3BB69-23CF-44E3-9099-C40C66FF867C}">
                    <a14:compatExt spid="_x0000_s20553"/>
                  </a:ext>
                </a:extLst>
              </xdr:cNvPr>
              <xdr:cNvSpPr/>
            </xdr:nvSpPr>
            <xdr:spPr>
              <a:xfrm>
                <a:off x="7323483" y="3058758"/>
                <a:ext cx="575641" cy="156542"/>
              </a:xfrm>
              <a:prstGeom prst="rect">
                <a:avLst/>
              </a:prstGeom>
            </xdr:spPr>
          </xdr:sp>
          <xdr:sp macro="" textlink="">
            <xdr:nvSpPr>
              <xdr:cNvPr id="20554" name="Check Box 74" hidden="1">
                <a:extLst>
                  <a:ext uri="{63B3BB69-23CF-44E3-9099-C40C66FF867C}">
                    <a14:compatExt spid="_x0000_s20554"/>
                  </a:ext>
                </a:extLst>
              </xdr:cNvPr>
              <xdr:cNvSpPr/>
            </xdr:nvSpPr>
            <xdr:spPr>
              <a:xfrm>
                <a:off x="9131576" y="2661202"/>
                <a:ext cx="581439" cy="156542"/>
              </a:xfrm>
              <a:prstGeom prst="rect">
                <a:avLst/>
              </a:prstGeom>
            </xdr:spPr>
          </xdr:sp>
          <xdr:sp macro="" textlink="">
            <xdr:nvSpPr>
              <xdr:cNvPr id="20555" name="Check Box 75" hidden="1">
                <a:extLst>
                  <a:ext uri="{63B3BB69-23CF-44E3-9099-C40C66FF867C}">
                    <a14:compatExt spid="_x0000_s20555"/>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878</xdr:row>
      <xdr:rowOff>24392</xdr:rowOff>
    </xdr:from>
    <xdr:to>
      <xdr:col>14</xdr:col>
      <xdr:colOff>77048</xdr:colOff>
      <xdr:row>889</xdr:row>
      <xdr:rowOff>32243</xdr:rowOff>
    </xdr:to>
    <xdr:grpSp>
      <xdr:nvGrpSpPr>
        <xdr:cNvPr id="401" name="グループ化 400">
          <a:extLst>
            <a:ext uri="{FF2B5EF4-FFF2-40B4-BE49-F238E27FC236}">
              <a16:creationId xmlns="" xmlns:a16="http://schemas.microsoft.com/office/drawing/2014/main" id="{00000000-0008-0000-0200-000091010000}"/>
            </a:ext>
          </a:extLst>
        </xdr:cNvPr>
        <xdr:cNvGrpSpPr/>
      </xdr:nvGrpSpPr>
      <xdr:grpSpPr>
        <a:xfrm>
          <a:off x="5189288" y="115172117"/>
          <a:ext cx="2212485" cy="1579476"/>
          <a:chOff x="5214475" y="2310392"/>
          <a:chExt cx="2212476" cy="1579476"/>
        </a:xfrm>
      </xdr:grpSpPr>
      <xdr:grpSp>
        <xdr:nvGrpSpPr>
          <xdr:cNvPr id="402" name="グループ化 401">
            <a:extLst>
              <a:ext uri="{FF2B5EF4-FFF2-40B4-BE49-F238E27FC236}">
                <a16:creationId xmlns="" xmlns:a16="http://schemas.microsoft.com/office/drawing/2014/main" id="{00000000-0008-0000-0200-000092010000}"/>
              </a:ext>
            </a:extLst>
          </xdr:cNvPr>
          <xdr:cNvGrpSpPr/>
        </xdr:nvGrpSpPr>
        <xdr:grpSpPr>
          <a:xfrm>
            <a:off x="5214475" y="2310392"/>
            <a:ext cx="2212476" cy="1548000"/>
            <a:chOff x="5210145" y="2327712"/>
            <a:chExt cx="2212476" cy="1548000"/>
          </a:xfrm>
        </xdr:grpSpPr>
        <xdr:grpSp>
          <xdr:nvGrpSpPr>
            <xdr:cNvPr id="410" name="グループ化 409">
              <a:extLst>
                <a:ext uri="{FF2B5EF4-FFF2-40B4-BE49-F238E27FC236}">
                  <a16:creationId xmlns="" xmlns:a16="http://schemas.microsoft.com/office/drawing/2014/main" id="{00000000-0008-0000-0200-00009A010000}"/>
                </a:ext>
              </a:extLst>
            </xdr:cNvPr>
            <xdr:cNvGrpSpPr/>
          </xdr:nvGrpSpPr>
          <xdr:grpSpPr>
            <a:xfrm>
              <a:off x="5701415" y="2381545"/>
              <a:ext cx="1126382" cy="1124486"/>
              <a:chOff x="10910453" y="5862881"/>
              <a:chExt cx="1024408" cy="1034084"/>
            </a:xfrm>
          </xdr:grpSpPr>
          <xdr:sp macro="" textlink="">
            <xdr:nvSpPr>
              <xdr:cNvPr id="419" name="フリーフォーム 418">
                <a:extLst>
                  <a:ext uri="{FF2B5EF4-FFF2-40B4-BE49-F238E27FC236}">
                    <a16:creationId xmlns="" xmlns:a16="http://schemas.microsoft.com/office/drawing/2014/main" id="{00000000-0008-0000-0200-0000A301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420" name="直角三角形 419">
                <a:extLst>
                  <a:ext uri="{FF2B5EF4-FFF2-40B4-BE49-F238E27FC236}">
                    <a16:creationId xmlns="" xmlns:a16="http://schemas.microsoft.com/office/drawing/2014/main" id="{00000000-0008-0000-0200-0000A401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421" name="直角三角形 420">
                <a:extLst>
                  <a:ext uri="{FF2B5EF4-FFF2-40B4-BE49-F238E27FC236}">
                    <a16:creationId xmlns="" xmlns:a16="http://schemas.microsoft.com/office/drawing/2014/main" id="{00000000-0008-0000-0200-0000A501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411" name="グラフ 410">
              <a:extLst>
                <a:ext uri="{FF2B5EF4-FFF2-40B4-BE49-F238E27FC236}">
                  <a16:creationId xmlns="" xmlns:a16="http://schemas.microsoft.com/office/drawing/2014/main" id="{00000000-0008-0000-0200-00009B01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27"/>
            </a:graphicData>
          </a:graphic>
        </xdr:graphicFrame>
        <xdr:grpSp>
          <xdr:nvGrpSpPr>
            <xdr:cNvPr id="412" name="グループ化 411">
              <a:extLst>
                <a:ext uri="{FF2B5EF4-FFF2-40B4-BE49-F238E27FC236}">
                  <a16:creationId xmlns="" xmlns:a16="http://schemas.microsoft.com/office/drawing/2014/main" id="{00000000-0008-0000-0200-00009C010000}"/>
                </a:ext>
              </a:extLst>
            </xdr:cNvPr>
            <xdr:cNvGrpSpPr/>
          </xdr:nvGrpSpPr>
          <xdr:grpSpPr>
            <a:xfrm>
              <a:off x="5725855" y="2609297"/>
              <a:ext cx="1696754" cy="764350"/>
              <a:chOff x="10964959" y="6028975"/>
              <a:chExt cx="1689266" cy="769078"/>
            </a:xfrm>
          </xdr:grpSpPr>
          <xdr:sp macro="" textlink="">
            <xdr:nvSpPr>
              <xdr:cNvPr id="416" name="テキスト ボックス 415">
                <a:extLst>
                  <a:ext uri="{FF2B5EF4-FFF2-40B4-BE49-F238E27FC236}">
                    <a16:creationId xmlns="" xmlns:a16="http://schemas.microsoft.com/office/drawing/2014/main" id="{00000000-0008-0000-0200-0000A001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417" name="テキスト ボックス 416">
                <a:extLst>
                  <a:ext uri="{FF2B5EF4-FFF2-40B4-BE49-F238E27FC236}">
                    <a16:creationId xmlns="" xmlns:a16="http://schemas.microsoft.com/office/drawing/2014/main" id="{00000000-0008-0000-0200-0000A101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418" name="テキスト ボックス 417">
                <a:extLst>
                  <a:ext uri="{FF2B5EF4-FFF2-40B4-BE49-F238E27FC236}">
                    <a16:creationId xmlns="" xmlns:a16="http://schemas.microsoft.com/office/drawing/2014/main" id="{00000000-0008-0000-0200-0000A201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413" name="テキスト ボックス 412">
              <a:extLst>
                <a:ext uri="{FF2B5EF4-FFF2-40B4-BE49-F238E27FC236}">
                  <a16:creationId xmlns="" xmlns:a16="http://schemas.microsoft.com/office/drawing/2014/main" id="{00000000-0008-0000-0200-00009D01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414" name="テキスト ボックス 413">
              <a:extLst>
                <a:ext uri="{FF2B5EF4-FFF2-40B4-BE49-F238E27FC236}">
                  <a16:creationId xmlns="" xmlns:a16="http://schemas.microsoft.com/office/drawing/2014/main" id="{00000000-0008-0000-0200-00009E01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415" name="テキスト ボックス 414">
              <a:extLst>
                <a:ext uri="{FF2B5EF4-FFF2-40B4-BE49-F238E27FC236}">
                  <a16:creationId xmlns="" xmlns:a16="http://schemas.microsoft.com/office/drawing/2014/main" id="{00000000-0008-0000-0200-00009F01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403" name="グループ化 402">
            <a:extLst>
              <a:ext uri="{FF2B5EF4-FFF2-40B4-BE49-F238E27FC236}">
                <a16:creationId xmlns="" xmlns:a16="http://schemas.microsoft.com/office/drawing/2014/main" id="{00000000-0008-0000-0200-000093010000}"/>
              </a:ext>
            </a:extLst>
          </xdr:cNvPr>
          <xdr:cNvGrpSpPr/>
        </xdr:nvGrpSpPr>
        <xdr:grpSpPr>
          <a:xfrm>
            <a:off x="5706005" y="3583338"/>
            <a:ext cx="1110753" cy="306530"/>
            <a:chOff x="5662705" y="3938398"/>
            <a:chExt cx="1110753" cy="306530"/>
          </a:xfrm>
        </xdr:grpSpPr>
        <xdr:sp macro="" textlink="">
          <xdr:nvSpPr>
            <xdr:cNvPr id="408" name="テキスト ボックス 407">
              <a:extLst>
                <a:ext uri="{FF2B5EF4-FFF2-40B4-BE49-F238E27FC236}">
                  <a16:creationId xmlns="" xmlns:a16="http://schemas.microsoft.com/office/drawing/2014/main" id="{00000000-0008-0000-0200-00009801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409" name="テキスト ボックス 408">
              <a:extLst>
                <a:ext uri="{FF2B5EF4-FFF2-40B4-BE49-F238E27FC236}">
                  <a16:creationId xmlns="" xmlns:a16="http://schemas.microsoft.com/office/drawing/2014/main" id="{00000000-0008-0000-0200-00009901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404" name="直線コネクタ 403">
            <a:extLst>
              <a:ext uri="{FF2B5EF4-FFF2-40B4-BE49-F238E27FC236}">
                <a16:creationId xmlns="" xmlns:a16="http://schemas.microsoft.com/office/drawing/2014/main" id="{00000000-0008-0000-0200-00009401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405" name="グループ化 404">
            <a:extLst>
              <a:ext uri="{FF2B5EF4-FFF2-40B4-BE49-F238E27FC236}">
                <a16:creationId xmlns="" xmlns:a16="http://schemas.microsoft.com/office/drawing/2014/main" id="{00000000-0008-0000-0200-000095010000}"/>
              </a:ext>
            </a:extLst>
          </xdr:cNvPr>
          <xdr:cNvGrpSpPr/>
        </xdr:nvGrpSpPr>
        <xdr:grpSpPr>
          <a:xfrm>
            <a:off x="5268838" y="2672771"/>
            <a:ext cx="334707" cy="767167"/>
            <a:chOff x="5268838" y="2672771"/>
            <a:chExt cx="334707" cy="767167"/>
          </a:xfrm>
        </xdr:grpSpPr>
        <xdr:sp macro="" textlink="">
          <xdr:nvSpPr>
            <xdr:cNvPr id="406" name="テキスト ボックス 405">
              <a:extLst>
                <a:ext uri="{FF2B5EF4-FFF2-40B4-BE49-F238E27FC236}">
                  <a16:creationId xmlns="" xmlns:a16="http://schemas.microsoft.com/office/drawing/2014/main" id="{00000000-0008-0000-0200-00009601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407" name="テキスト ボックス 406">
              <a:extLst>
                <a:ext uri="{FF2B5EF4-FFF2-40B4-BE49-F238E27FC236}">
                  <a16:creationId xmlns="" xmlns:a16="http://schemas.microsoft.com/office/drawing/2014/main" id="{00000000-0008-0000-0200-00009701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mc:AlternateContent xmlns:mc="http://schemas.openxmlformats.org/markup-compatibility/2006">
    <mc:Choice xmlns:a14="http://schemas.microsoft.com/office/drawing/2010/main" Requires="a14">
      <xdr:twoCellAnchor>
        <xdr:from>
          <xdr:col>13</xdr:col>
          <xdr:colOff>92766</xdr:colOff>
          <xdr:row>198</xdr:row>
          <xdr:rowOff>19050</xdr:rowOff>
        </xdr:from>
        <xdr:to>
          <xdr:col>27</xdr:col>
          <xdr:colOff>188016</xdr:colOff>
          <xdr:row>203</xdr:row>
          <xdr:rowOff>76200</xdr:rowOff>
        </xdr:to>
        <xdr:grpSp>
          <xdr:nvGrpSpPr>
            <xdr:cNvPr id="422" name="グループ化 421">
              <a:extLst>
                <a:ext uri="{FF2B5EF4-FFF2-40B4-BE49-F238E27FC236}">
                  <a16:creationId xmlns="" xmlns:a16="http://schemas.microsoft.com/office/drawing/2014/main" id="{00000000-0008-0000-0200-0000A6010000}"/>
                </a:ext>
              </a:extLst>
            </xdr:cNvPr>
            <xdr:cNvGrpSpPr/>
          </xdr:nvGrpSpPr>
          <xdr:grpSpPr>
            <a:xfrm>
              <a:off x="7322241" y="26955750"/>
              <a:ext cx="2371725" cy="533400"/>
              <a:chOff x="7323483" y="2661202"/>
              <a:chExt cx="2389532" cy="554098"/>
            </a:xfrm>
          </xdr:grpSpPr>
          <xdr:sp macro="" textlink="">
            <xdr:nvSpPr>
              <xdr:cNvPr id="20562" name="Check Box 82" hidden="1">
                <a:extLst>
                  <a:ext uri="{63B3BB69-23CF-44E3-9099-C40C66FF867C}">
                    <a14:compatExt spid="_x0000_s20562"/>
                  </a:ext>
                </a:extLst>
              </xdr:cNvPr>
              <xdr:cNvSpPr/>
            </xdr:nvSpPr>
            <xdr:spPr>
              <a:xfrm>
                <a:off x="7323483" y="2661202"/>
                <a:ext cx="575641" cy="156542"/>
              </a:xfrm>
              <a:prstGeom prst="rect">
                <a:avLst/>
              </a:prstGeom>
            </xdr:spPr>
          </xdr:sp>
          <xdr:sp macro="" textlink="">
            <xdr:nvSpPr>
              <xdr:cNvPr id="20563" name="Check Box 83" hidden="1">
                <a:extLst>
                  <a:ext uri="{63B3BB69-23CF-44E3-9099-C40C66FF867C}">
                    <a14:compatExt spid="_x0000_s20563"/>
                  </a:ext>
                </a:extLst>
              </xdr:cNvPr>
              <xdr:cNvSpPr/>
            </xdr:nvSpPr>
            <xdr:spPr>
              <a:xfrm>
                <a:off x="7323483" y="2859985"/>
                <a:ext cx="575641" cy="156542"/>
              </a:xfrm>
              <a:prstGeom prst="rect">
                <a:avLst/>
              </a:prstGeom>
            </xdr:spPr>
          </xdr:sp>
          <xdr:sp macro="" textlink="">
            <xdr:nvSpPr>
              <xdr:cNvPr id="20564" name="Check Box 84" hidden="1">
                <a:extLst>
                  <a:ext uri="{63B3BB69-23CF-44E3-9099-C40C66FF867C}">
                    <a14:compatExt spid="_x0000_s20564"/>
                  </a:ext>
                </a:extLst>
              </xdr:cNvPr>
              <xdr:cNvSpPr/>
            </xdr:nvSpPr>
            <xdr:spPr>
              <a:xfrm>
                <a:off x="7323483" y="3058758"/>
                <a:ext cx="575641" cy="156542"/>
              </a:xfrm>
              <a:prstGeom prst="rect">
                <a:avLst/>
              </a:prstGeom>
            </xdr:spPr>
          </xdr:sp>
          <xdr:sp macro="" textlink="">
            <xdr:nvSpPr>
              <xdr:cNvPr id="20565" name="Check Box 85" hidden="1">
                <a:extLst>
                  <a:ext uri="{63B3BB69-23CF-44E3-9099-C40C66FF867C}">
                    <a14:compatExt spid="_x0000_s20565"/>
                  </a:ext>
                </a:extLst>
              </xdr:cNvPr>
              <xdr:cNvSpPr/>
            </xdr:nvSpPr>
            <xdr:spPr>
              <a:xfrm>
                <a:off x="9131576" y="2661202"/>
                <a:ext cx="581439" cy="156542"/>
              </a:xfrm>
              <a:prstGeom prst="rect">
                <a:avLst/>
              </a:prstGeom>
            </xdr:spPr>
          </xdr:sp>
          <xdr:sp macro="" textlink="">
            <xdr:nvSpPr>
              <xdr:cNvPr id="20566" name="Check Box 86" hidden="1">
                <a:extLst>
                  <a:ext uri="{63B3BB69-23CF-44E3-9099-C40C66FF867C}">
                    <a14:compatExt spid="_x0000_s20566"/>
                  </a:ext>
                </a:extLst>
              </xdr:cNvPr>
              <xdr:cNvSpPr/>
            </xdr:nvSpPr>
            <xdr:spPr>
              <a:xfrm>
                <a:off x="9131576" y="2859986"/>
                <a:ext cx="581439" cy="156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260</xdr:row>
          <xdr:rowOff>19050</xdr:rowOff>
        </xdr:from>
        <xdr:to>
          <xdr:col>27</xdr:col>
          <xdr:colOff>188016</xdr:colOff>
          <xdr:row>265</xdr:row>
          <xdr:rowOff>76200</xdr:rowOff>
        </xdr:to>
        <xdr:grpSp>
          <xdr:nvGrpSpPr>
            <xdr:cNvPr id="428" name="グループ化 427">
              <a:extLst>
                <a:ext uri="{FF2B5EF4-FFF2-40B4-BE49-F238E27FC236}">
                  <a16:creationId xmlns="" xmlns:a16="http://schemas.microsoft.com/office/drawing/2014/main" id="{00000000-0008-0000-0200-0000AC010000}"/>
                </a:ext>
              </a:extLst>
            </xdr:cNvPr>
            <xdr:cNvGrpSpPr/>
          </xdr:nvGrpSpPr>
          <xdr:grpSpPr>
            <a:xfrm>
              <a:off x="7322241" y="35013900"/>
              <a:ext cx="2371725" cy="533400"/>
              <a:chOff x="7323483" y="2661202"/>
              <a:chExt cx="2389532" cy="554098"/>
            </a:xfrm>
          </xdr:grpSpPr>
          <xdr:sp macro="" textlink="">
            <xdr:nvSpPr>
              <xdr:cNvPr id="20567" name="Check Box 87" hidden="1">
                <a:extLst>
                  <a:ext uri="{63B3BB69-23CF-44E3-9099-C40C66FF867C}">
                    <a14:compatExt spid="_x0000_s20567"/>
                  </a:ext>
                </a:extLst>
              </xdr:cNvPr>
              <xdr:cNvSpPr/>
            </xdr:nvSpPr>
            <xdr:spPr>
              <a:xfrm>
                <a:off x="7323483" y="2661202"/>
                <a:ext cx="575641" cy="156542"/>
              </a:xfrm>
              <a:prstGeom prst="rect">
                <a:avLst/>
              </a:prstGeom>
            </xdr:spPr>
          </xdr:sp>
          <xdr:sp macro="" textlink="">
            <xdr:nvSpPr>
              <xdr:cNvPr id="20568" name="Check Box 88" hidden="1">
                <a:extLst>
                  <a:ext uri="{63B3BB69-23CF-44E3-9099-C40C66FF867C}">
                    <a14:compatExt spid="_x0000_s20568"/>
                  </a:ext>
                </a:extLst>
              </xdr:cNvPr>
              <xdr:cNvSpPr/>
            </xdr:nvSpPr>
            <xdr:spPr>
              <a:xfrm>
                <a:off x="7323483" y="2859985"/>
                <a:ext cx="575641" cy="156542"/>
              </a:xfrm>
              <a:prstGeom prst="rect">
                <a:avLst/>
              </a:prstGeom>
            </xdr:spPr>
          </xdr:sp>
          <xdr:sp macro="" textlink="">
            <xdr:nvSpPr>
              <xdr:cNvPr id="20569" name="Check Box 89" hidden="1">
                <a:extLst>
                  <a:ext uri="{63B3BB69-23CF-44E3-9099-C40C66FF867C}">
                    <a14:compatExt spid="_x0000_s20569"/>
                  </a:ext>
                </a:extLst>
              </xdr:cNvPr>
              <xdr:cNvSpPr/>
            </xdr:nvSpPr>
            <xdr:spPr>
              <a:xfrm>
                <a:off x="7323483" y="3058758"/>
                <a:ext cx="575641" cy="156542"/>
              </a:xfrm>
              <a:prstGeom prst="rect">
                <a:avLst/>
              </a:prstGeom>
            </xdr:spPr>
          </xdr:sp>
          <xdr:sp macro="" textlink="">
            <xdr:nvSpPr>
              <xdr:cNvPr id="20570" name="Check Box 90" hidden="1">
                <a:extLst>
                  <a:ext uri="{63B3BB69-23CF-44E3-9099-C40C66FF867C}">
                    <a14:compatExt spid="_x0000_s20570"/>
                  </a:ext>
                </a:extLst>
              </xdr:cNvPr>
              <xdr:cNvSpPr/>
            </xdr:nvSpPr>
            <xdr:spPr>
              <a:xfrm>
                <a:off x="9131576" y="2661202"/>
                <a:ext cx="581439" cy="156542"/>
              </a:xfrm>
              <a:prstGeom prst="rect">
                <a:avLst/>
              </a:prstGeom>
            </xdr:spPr>
          </xdr:sp>
          <xdr:sp macro="" textlink="">
            <xdr:nvSpPr>
              <xdr:cNvPr id="20571" name="Check Box 91" hidden="1">
                <a:extLst>
                  <a:ext uri="{63B3BB69-23CF-44E3-9099-C40C66FF867C}">
                    <a14:compatExt spid="_x0000_s20571"/>
                  </a:ext>
                </a:extLst>
              </xdr:cNvPr>
              <xdr:cNvSpPr/>
            </xdr:nvSpPr>
            <xdr:spPr>
              <a:xfrm>
                <a:off x="9131576" y="2859986"/>
                <a:ext cx="581439" cy="156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322</xdr:row>
          <xdr:rowOff>19050</xdr:rowOff>
        </xdr:from>
        <xdr:to>
          <xdr:col>27</xdr:col>
          <xdr:colOff>188016</xdr:colOff>
          <xdr:row>327</xdr:row>
          <xdr:rowOff>76200</xdr:rowOff>
        </xdr:to>
        <xdr:grpSp>
          <xdr:nvGrpSpPr>
            <xdr:cNvPr id="434" name="グループ化 433">
              <a:extLst>
                <a:ext uri="{FF2B5EF4-FFF2-40B4-BE49-F238E27FC236}">
                  <a16:creationId xmlns="" xmlns:a16="http://schemas.microsoft.com/office/drawing/2014/main" id="{00000000-0008-0000-0200-0000B2010000}"/>
                </a:ext>
              </a:extLst>
            </xdr:cNvPr>
            <xdr:cNvGrpSpPr/>
          </xdr:nvGrpSpPr>
          <xdr:grpSpPr>
            <a:xfrm>
              <a:off x="7322241" y="43062525"/>
              <a:ext cx="2371725" cy="533400"/>
              <a:chOff x="7323483" y="2661202"/>
              <a:chExt cx="2389532" cy="554098"/>
            </a:xfrm>
          </xdr:grpSpPr>
          <xdr:sp macro="" textlink="">
            <xdr:nvSpPr>
              <xdr:cNvPr id="20572" name="Check Box 92" hidden="1">
                <a:extLst>
                  <a:ext uri="{63B3BB69-23CF-44E3-9099-C40C66FF867C}">
                    <a14:compatExt spid="_x0000_s20572"/>
                  </a:ext>
                </a:extLst>
              </xdr:cNvPr>
              <xdr:cNvSpPr/>
            </xdr:nvSpPr>
            <xdr:spPr>
              <a:xfrm>
                <a:off x="7323483" y="2661202"/>
                <a:ext cx="575641" cy="156542"/>
              </a:xfrm>
              <a:prstGeom prst="rect">
                <a:avLst/>
              </a:prstGeom>
            </xdr:spPr>
          </xdr:sp>
          <xdr:sp macro="" textlink="">
            <xdr:nvSpPr>
              <xdr:cNvPr id="20573" name="Check Box 93" hidden="1">
                <a:extLst>
                  <a:ext uri="{63B3BB69-23CF-44E3-9099-C40C66FF867C}">
                    <a14:compatExt spid="_x0000_s20573"/>
                  </a:ext>
                </a:extLst>
              </xdr:cNvPr>
              <xdr:cNvSpPr/>
            </xdr:nvSpPr>
            <xdr:spPr>
              <a:xfrm>
                <a:off x="7323483" y="2859985"/>
                <a:ext cx="575641" cy="156542"/>
              </a:xfrm>
              <a:prstGeom prst="rect">
                <a:avLst/>
              </a:prstGeom>
            </xdr:spPr>
          </xdr:sp>
          <xdr:sp macro="" textlink="">
            <xdr:nvSpPr>
              <xdr:cNvPr id="20574" name="Check Box 94" hidden="1">
                <a:extLst>
                  <a:ext uri="{63B3BB69-23CF-44E3-9099-C40C66FF867C}">
                    <a14:compatExt spid="_x0000_s20574"/>
                  </a:ext>
                </a:extLst>
              </xdr:cNvPr>
              <xdr:cNvSpPr/>
            </xdr:nvSpPr>
            <xdr:spPr>
              <a:xfrm>
                <a:off x="7323483" y="3058758"/>
                <a:ext cx="575641" cy="156542"/>
              </a:xfrm>
              <a:prstGeom prst="rect">
                <a:avLst/>
              </a:prstGeom>
            </xdr:spPr>
          </xdr:sp>
          <xdr:sp macro="" textlink="">
            <xdr:nvSpPr>
              <xdr:cNvPr id="20575" name="Check Box 95" hidden="1">
                <a:extLst>
                  <a:ext uri="{63B3BB69-23CF-44E3-9099-C40C66FF867C}">
                    <a14:compatExt spid="_x0000_s20575"/>
                  </a:ext>
                </a:extLst>
              </xdr:cNvPr>
              <xdr:cNvSpPr/>
            </xdr:nvSpPr>
            <xdr:spPr>
              <a:xfrm>
                <a:off x="9131576" y="2661202"/>
                <a:ext cx="581439" cy="156542"/>
              </a:xfrm>
              <a:prstGeom prst="rect">
                <a:avLst/>
              </a:prstGeom>
            </xdr:spPr>
          </xdr:sp>
          <xdr:sp macro="" textlink="">
            <xdr:nvSpPr>
              <xdr:cNvPr id="20576" name="Check Box 96" hidden="1">
                <a:extLst>
                  <a:ext uri="{63B3BB69-23CF-44E3-9099-C40C66FF867C}">
                    <a14:compatExt spid="_x0000_s20576"/>
                  </a:ext>
                </a:extLst>
              </xdr:cNvPr>
              <xdr:cNvSpPr/>
            </xdr:nvSpPr>
            <xdr:spPr>
              <a:xfrm>
                <a:off x="9131576" y="2859986"/>
                <a:ext cx="581439" cy="156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384</xdr:row>
          <xdr:rowOff>19050</xdr:rowOff>
        </xdr:from>
        <xdr:to>
          <xdr:col>27</xdr:col>
          <xdr:colOff>188016</xdr:colOff>
          <xdr:row>389</xdr:row>
          <xdr:rowOff>76200</xdr:rowOff>
        </xdr:to>
        <xdr:grpSp>
          <xdr:nvGrpSpPr>
            <xdr:cNvPr id="440" name="グループ化 439">
              <a:extLst>
                <a:ext uri="{FF2B5EF4-FFF2-40B4-BE49-F238E27FC236}">
                  <a16:creationId xmlns="" xmlns:a16="http://schemas.microsoft.com/office/drawing/2014/main" id="{00000000-0008-0000-0200-0000B8010000}"/>
                </a:ext>
              </a:extLst>
            </xdr:cNvPr>
            <xdr:cNvGrpSpPr/>
          </xdr:nvGrpSpPr>
          <xdr:grpSpPr>
            <a:xfrm>
              <a:off x="7322241" y="51111150"/>
              <a:ext cx="2371725" cy="533400"/>
              <a:chOff x="7323483" y="2661202"/>
              <a:chExt cx="2389532" cy="554098"/>
            </a:xfrm>
          </xdr:grpSpPr>
          <xdr:sp macro="" textlink="">
            <xdr:nvSpPr>
              <xdr:cNvPr id="20577" name="Check Box 97" hidden="1">
                <a:extLst>
                  <a:ext uri="{63B3BB69-23CF-44E3-9099-C40C66FF867C}">
                    <a14:compatExt spid="_x0000_s20577"/>
                  </a:ext>
                </a:extLst>
              </xdr:cNvPr>
              <xdr:cNvSpPr/>
            </xdr:nvSpPr>
            <xdr:spPr>
              <a:xfrm>
                <a:off x="7323483" y="2661202"/>
                <a:ext cx="575641" cy="156542"/>
              </a:xfrm>
              <a:prstGeom prst="rect">
                <a:avLst/>
              </a:prstGeom>
            </xdr:spPr>
          </xdr:sp>
          <xdr:sp macro="" textlink="">
            <xdr:nvSpPr>
              <xdr:cNvPr id="20578" name="Check Box 98" hidden="1">
                <a:extLst>
                  <a:ext uri="{63B3BB69-23CF-44E3-9099-C40C66FF867C}">
                    <a14:compatExt spid="_x0000_s20578"/>
                  </a:ext>
                </a:extLst>
              </xdr:cNvPr>
              <xdr:cNvSpPr/>
            </xdr:nvSpPr>
            <xdr:spPr>
              <a:xfrm>
                <a:off x="7323483" y="2859985"/>
                <a:ext cx="575641" cy="156542"/>
              </a:xfrm>
              <a:prstGeom prst="rect">
                <a:avLst/>
              </a:prstGeom>
            </xdr:spPr>
          </xdr:sp>
          <xdr:sp macro="" textlink="">
            <xdr:nvSpPr>
              <xdr:cNvPr id="20579" name="Check Box 99" hidden="1">
                <a:extLst>
                  <a:ext uri="{63B3BB69-23CF-44E3-9099-C40C66FF867C}">
                    <a14:compatExt spid="_x0000_s20579"/>
                  </a:ext>
                </a:extLst>
              </xdr:cNvPr>
              <xdr:cNvSpPr/>
            </xdr:nvSpPr>
            <xdr:spPr>
              <a:xfrm>
                <a:off x="7323483" y="3058758"/>
                <a:ext cx="575641" cy="156542"/>
              </a:xfrm>
              <a:prstGeom prst="rect">
                <a:avLst/>
              </a:prstGeom>
            </xdr:spPr>
          </xdr:sp>
          <xdr:sp macro="" textlink="">
            <xdr:nvSpPr>
              <xdr:cNvPr id="20580" name="Check Box 100" hidden="1">
                <a:extLst>
                  <a:ext uri="{63B3BB69-23CF-44E3-9099-C40C66FF867C}">
                    <a14:compatExt spid="_x0000_s20580"/>
                  </a:ext>
                </a:extLst>
              </xdr:cNvPr>
              <xdr:cNvSpPr/>
            </xdr:nvSpPr>
            <xdr:spPr>
              <a:xfrm>
                <a:off x="9131576" y="2661202"/>
                <a:ext cx="581439" cy="156542"/>
              </a:xfrm>
              <a:prstGeom prst="rect">
                <a:avLst/>
              </a:prstGeom>
            </xdr:spPr>
          </xdr:sp>
          <xdr:sp macro="" textlink="">
            <xdr:nvSpPr>
              <xdr:cNvPr id="20581" name="Check Box 101" hidden="1">
                <a:extLst>
                  <a:ext uri="{63B3BB69-23CF-44E3-9099-C40C66FF867C}">
                    <a14:compatExt spid="_x0000_s20581"/>
                  </a:ext>
                </a:extLst>
              </xdr:cNvPr>
              <xdr:cNvSpPr/>
            </xdr:nvSpPr>
            <xdr:spPr>
              <a:xfrm>
                <a:off x="9131576" y="2859986"/>
                <a:ext cx="581439" cy="156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446</xdr:row>
          <xdr:rowOff>19050</xdr:rowOff>
        </xdr:from>
        <xdr:to>
          <xdr:col>27</xdr:col>
          <xdr:colOff>188016</xdr:colOff>
          <xdr:row>451</xdr:row>
          <xdr:rowOff>76200</xdr:rowOff>
        </xdr:to>
        <xdr:grpSp>
          <xdr:nvGrpSpPr>
            <xdr:cNvPr id="446" name="グループ化 445">
              <a:extLst>
                <a:ext uri="{FF2B5EF4-FFF2-40B4-BE49-F238E27FC236}">
                  <a16:creationId xmlns="" xmlns:a16="http://schemas.microsoft.com/office/drawing/2014/main" id="{00000000-0008-0000-0200-0000BE010000}"/>
                </a:ext>
              </a:extLst>
            </xdr:cNvPr>
            <xdr:cNvGrpSpPr/>
          </xdr:nvGrpSpPr>
          <xdr:grpSpPr>
            <a:xfrm>
              <a:off x="7322241" y="59159775"/>
              <a:ext cx="2371725" cy="533400"/>
              <a:chOff x="7323483" y="2661202"/>
              <a:chExt cx="2389532" cy="554098"/>
            </a:xfrm>
          </xdr:grpSpPr>
          <xdr:sp macro="" textlink="">
            <xdr:nvSpPr>
              <xdr:cNvPr id="20582" name="Check Box 102" hidden="1">
                <a:extLst>
                  <a:ext uri="{63B3BB69-23CF-44E3-9099-C40C66FF867C}">
                    <a14:compatExt spid="_x0000_s20582"/>
                  </a:ext>
                </a:extLst>
              </xdr:cNvPr>
              <xdr:cNvSpPr/>
            </xdr:nvSpPr>
            <xdr:spPr>
              <a:xfrm>
                <a:off x="7323483" y="2661202"/>
                <a:ext cx="575641" cy="156542"/>
              </a:xfrm>
              <a:prstGeom prst="rect">
                <a:avLst/>
              </a:prstGeom>
            </xdr:spPr>
          </xdr:sp>
          <xdr:sp macro="" textlink="">
            <xdr:nvSpPr>
              <xdr:cNvPr id="20583" name="Check Box 103" hidden="1">
                <a:extLst>
                  <a:ext uri="{63B3BB69-23CF-44E3-9099-C40C66FF867C}">
                    <a14:compatExt spid="_x0000_s20583"/>
                  </a:ext>
                </a:extLst>
              </xdr:cNvPr>
              <xdr:cNvSpPr/>
            </xdr:nvSpPr>
            <xdr:spPr>
              <a:xfrm>
                <a:off x="7323483" y="2859985"/>
                <a:ext cx="575641" cy="156542"/>
              </a:xfrm>
              <a:prstGeom prst="rect">
                <a:avLst/>
              </a:prstGeom>
            </xdr:spPr>
          </xdr:sp>
          <xdr:sp macro="" textlink="">
            <xdr:nvSpPr>
              <xdr:cNvPr id="20584" name="Check Box 104" hidden="1">
                <a:extLst>
                  <a:ext uri="{63B3BB69-23CF-44E3-9099-C40C66FF867C}">
                    <a14:compatExt spid="_x0000_s20584"/>
                  </a:ext>
                </a:extLst>
              </xdr:cNvPr>
              <xdr:cNvSpPr/>
            </xdr:nvSpPr>
            <xdr:spPr>
              <a:xfrm>
                <a:off x="7323483" y="3058758"/>
                <a:ext cx="575641" cy="156542"/>
              </a:xfrm>
              <a:prstGeom prst="rect">
                <a:avLst/>
              </a:prstGeom>
            </xdr:spPr>
          </xdr:sp>
          <xdr:sp macro="" textlink="">
            <xdr:nvSpPr>
              <xdr:cNvPr id="20585" name="Check Box 105" hidden="1">
                <a:extLst>
                  <a:ext uri="{63B3BB69-23CF-44E3-9099-C40C66FF867C}">
                    <a14:compatExt spid="_x0000_s20585"/>
                  </a:ext>
                </a:extLst>
              </xdr:cNvPr>
              <xdr:cNvSpPr/>
            </xdr:nvSpPr>
            <xdr:spPr>
              <a:xfrm>
                <a:off x="9131576" y="2661202"/>
                <a:ext cx="581439" cy="156542"/>
              </a:xfrm>
              <a:prstGeom prst="rect">
                <a:avLst/>
              </a:prstGeom>
            </xdr:spPr>
          </xdr:sp>
          <xdr:sp macro="" textlink="">
            <xdr:nvSpPr>
              <xdr:cNvPr id="20586" name="Check Box 106" hidden="1">
                <a:extLst>
                  <a:ext uri="{63B3BB69-23CF-44E3-9099-C40C66FF867C}">
                    <a14:compatExt spid="_x0000_s20586"/>
                  </a:ext>
                </a:extLst>
              </xdr:cNvPr>
              <xdr:cNvSpPr/>
            </xdr:nvSpPr>
            <xdr:spPr>
              <a:xfrm>
                <a:off x="9131576" y="2859986"/>
                <a:ext cx="581439" cy="156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508</xdr:row>
          <xdr:rowOff>19050</xdr:rowOff>
        </xdr:from>
        <xdr:to>
          <xdr:col>27</xdr:col>
          <xdr:colOff>188016</xdr:colOff>
          <xdr:row>513</xdr:row>
          <xdr:rowOff>76200</xdr:rowOff>
        </xdr:to>
        <xdr:grpSp>
          <xdr:nvGrpSpPr>
            <xdr:cNvPr id="452" name="グループ化 451">
              <a:extLst>
                <a:ext uri="{FF2B5EF4-FFF2-40B4-BE49-F238E27FC236}">
                  <a16:creationId xmlns="" xmlns:a16="http://schemas.microsoft.com/office/drawing/2014/main" id="{00000000-0008-0000-0200-0000C4010000}"/>
                </a:ext>
              </a:extLst>
            </xdr:cNvPr>
            <xdr:cNvGrpSpPr/>
          </xdr:nvGrpSpPr>
          <xdr:grpSpPr>
            <a:xfrm>
              <a:off x="7322241" y="67208400"/>
              <a:ext cx="2371725" cy="533400"/>
              <a:chOff x="7323483" y="2661202"/>
              <a:chExt cx="2389532" cy="554098"/>
            </a:xfrm>
          </xdr:grpSpPr>
          <xdr:sp macro="" textlink="">
            <xdr:nvSpPr>
              <xdr:cNvPr id="20587" name="Check Box 107" hidden="1">
                <a:extLst>
                  <a:ext uri="{63B3BB69-23CF-44E3-9099-C40C66FF867C}">
                    <a14:compatExt spid="_x0000_s20587"/>
                  </a:ext>
                </a:extLst>
              </xdr:cNvPr>
              <xdr:cNvSpPr/>
            </xdr:nvSpPr>
            <xdr:spPr>
              <a:xfrm>
                <a:off x="7323483" y="2661202"/>
                <a:ext cx="575641" cy="156542"/>
              </a:xfrm>
              <a:prstGeom prst="rect">
                <a:avLst/>
              </a:prstGeom>
            </xdr:spPr>
          </xdr:sp>
          <xdr:sp macro="" textlink="">
            <xdr:nvSpPr>
              <xdr:cNvPr id="20588" name="Check Box 108" hidden="1">
                <a:extLst>
                  <a:ext uri="{63B3BB69-23CF-44E3-9099-C40C66FF867C}">
                    <a14:compatExt spid="_x0000_s20588"/>
                  </a:ext>
                </a:extLst>
              </xdr:cNvPr>
              <xdr:cNvSpPr/>
            </xdr:nvSpPr>
            <xdr:spPr>
              <a:xfrm>
                <a:off x="7323483" y="2859985"/>
                <a:ext cx="575641" cy="156542"/>
              </a:xfrm>
              <a:prstGeom prst="rect">
                <a:avLst/>
              </a:prstGeom>
            </xdr:spPr>
          </xdr:sp>
          <xdr:sp macro="" textlink="">
            <xdr:nvSpPr>
              <xdr:cNvPr id="20589" name="Check Box 109" hidden="1">
                <a:extLst>
                  <a:ext uri="{63B3BB69-23CF-44E3-9099-C40C66FF867C}">
                    <a14:compatExt spid="_x0000_s20589"/>
                  </a:ext>
                </a:extLst>
              </xdr:cNvPr>
              <xdr:cNvSpPr/>
            </xdr:nvSpPr>
            <xdr:spPr>
              <a:xfrm>
                <a:off x="7323483" y="3058758"/>
                <a:ext cx="575641" cy="156542"/>
              </a:xfrm>
              <a:prstGeom prst="rect">
                <a:avLst/>
              </a:prstGeom>
            </xdr:spPr>
          </xdr:sp>
          <xdr:sp macro="" textlink="">
            <xdr:nvSpPr>
              <xdr:cNvPr id="20590" name="Check Box 110" hidden="1">
                <a:extLst>
                  <a:ext uri="{63B3BB69-23CF-44E3-9099-C40C66FF867C}">
                    <a14:compatExt spid="_x0000_s20590"/>
                  </a:ext>
                </a:extLst>
              </xdr:cNvPr>
              <xdr:cNvSpPr/>
            </xdr:nvSpPr>
            <xdr:spPr>
              <a:xfrm>
                <a:off x="9131576" y="2661202"/>
                <a:ext cx="581439" cy="156542"/>
              </a:xfrm>
              <a:prstGeom prst="rect">
                <a:avLst/>
              </a:prstGeom>
            </xdr:spPr>
          </xdr:sp>
          <xdr:sp macro="" textlink="">
            <xdr:nvSpPr>
              <xdr:cNvPr id="20591" name="Check Box 111" hidden="1">
                <a:extLst>
                  <a:ext uri="{63B3BB69-23CF-44E3-9099-C40C66FF867C}">
                    <a14:compatExt spid="_x0000_s20591"/>
                  </a:ext>
                </a:extLst>
              </xdr:cNvPr>
              <xdr:cNvSpPr/>
            </xdr:nvSpPr>
            <xdr:spPr>
              <a:xfrm>
                <a:off x="9131576" y="2859986"/>
                <a:ext cx="581439" cy="156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570</xdr:row>
          <xdr:rowOff>19050</xdr:rowOff>
        </xdr:from>
        <xdr:to>
          <xdr:col>27</xdr:col>
          <xdr:colOff>188016</xdr:colOff>
          <xdr:row>575</xdr:row>
          <xdr:rowOff>76200</xdr:rowOff>
        </xdr:to>
        <xdr:grpSp>
          <xdr:nvGrpSpPr>
            <xdr:cNvPr id="458" name="グループ化 457">
              <a:extLst>
                <a:ext uri="{FF2B5EF4-FFF2-40B4-BE49-F238E27FC236}">
                  <a16:creationId xmlns="" xmlns:a16="http://schemas.microsoft.com/office/drawing/2014/main" id="{00000000-0008-0000-0200-0000CA010000}"/>
                </a:ext>
              </a:extLst>
            </xdr:cNvPr>
            <xdr:cNvGrpSpPr/>
          </xdr:nvGrpSpPr>
          <xdr:grpSpPr>
            <a:xfrm>
              <a:off x="7322241" y="75257025"/>
              <a:ext cx="2371725" cy="533400"/>
              <a:chOff x="7323483" y="2661202"/>
              <a:chExt cx="2389532" cy="554098"/>
            </a:xfrm>
          </xdr:grpSpPr>
          <xdr:sp macro="" textlink="">
            <xdr:nvSpPr>
              <xdr:cNvPr id="20592" name="Check Box 112" hidden="1">
                <a:extLst>
                  <a:ext uri="{63B3BB69-23CF-44E3-9099-C40C66FF867C}">
                    <a14:compatExt spid="_x0000_s20592"/>
                  </a:ext>
                </a:extLst>
              </xdr:cNvPr>
              <xdr:cNvSpPr/>
            </xdr:nvSpPr>
            <xdr:spPr>
              <a:xfrm>
                <a:off x="7323483" y="2661202"/>
                <a:ext cx="575641" cy="156542"/>
              </a:xfrm>
              <a:prstGeom prst="rect">
                <a:avLst/>
              </a:prstGeom>
            </xdr:spPr>
          </xdr:sp>
          <xdr:sp macro="" textlink="">
            <xdr:nvSpPr>
              <xdr:cNvPr id="20593" name="Check Box 113" hidden="1">
                <a:extLst>
                  <a:ext uri="{63B3BB69-23CF-44E3-9099-C40C66FF867C}">
                    <a14:compatExt spid="_x0000_s20593"/>
                  </a:ext>
                </a:extLst>
              </xdr:cNvPr>
              <xdr:cNvSpPr/>
            </xdr:nvSpPr>
            <xdr:spPr>
              <a:xfrm>
                <a:off x="7323483" y="2859985"/>
                <a:ext cx="575641" cy="156542"/>
              </a:xfrm>
              <a:prstGeom prst="rect">
                <a:avLst/>
              </a:prstGeom>
            </xdr:spPr>
          </xdr:sp>
          <xdr:sp macro="" textlink="">
            <xdr:nvSpPr>
              <xdr:cNvPr id="20594" name="Check Box 114" hidden="1">
                <a:extLst>
                  <a:ext uri="{63B3BB69-23CF-44E3-9099-C40C66FF867C}">
                    <a14:compatExt spid="_x0000_s20594"/>
                  </a:ext>
                </a:extLst>
              </xdr:cNvPr>
              <xdr:cNvSpPr/>
            </xdr:nvSpPr>
            <xdr:spPr>
              <a:xfrm>
                <a:off x="7323483" y="3058758"/>
                <a:ext cx="575641" cy="156542"/>
              </a:xfrm>
              <a:prstGeom prst="rect">
                <a:avLst/>
              </a:prstGeom>
            </xdr:spPr>
          </xdr:sp>
          <xdr:sp macro="" textlink="">
            <xdr:nvSpPr>
              <xdr:cNvPr id="20595" name="Check Box 115" hidden="1">
                <a:extLst>
                  <a:ext uri="{63B3BB69-23CF-44E3-9099-C40C66FF867C}">
                    <a14:compatExt spid="_x0000_s20595"/>
                  </a:ext>
                </a:extLst>
              </xdr:cNvPr>
              <xdr:cNvSpPr/>
            </xdr:nvSpPr>
            <xdr:spPr>
              <a:xfrm>
                <a:off x="9131576" y="2661202"/>
                <a:ext cx="581439" cy="156542"/>
              </a:xfrm>
              <a:prstGeom prst="rect">
                <a:avLst/>
              </a:prstGeom>
            </xdr:spPr>
          </xdr:sp>
          <xdr:sp macro="" textlink="">
            <xdr:nvSpPr>
              <xdr:cNvPr id="20596" name="Check Box 116" hidden="1">
                <a:extLst>
                  <a:ext uri="{63B3BB69-23CF-44E3-9099-C40C66FF867C}">
                    <a14:compatExt spid="_x0000_s20596"/>
                  </a:ext>
                </a:extLst>
              </xdr:cNvPr>
              <xdr:cNvSpPr/>
            </xdr:nvSpPr>
            <xdr:spPr>
              <a:xfrm>
                <a:off x="9131576" y="2859986"/>
                <a:ext cx="581439" cy="156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632</xdr:row>
          <xdr:rowOff>19050</xdr:rowOff>
        </xdr:from>
        <xdr:to>
          <xdr:col>27</xdr:col>
          <xdr:colOff>188016</xdr:colOff>
          <xdr:row>637</xdr:row>
          <xdr:rowOff>76200</xdr:rowOff>
        </xdr:to>
        <xdr:grpSp>
          <xdr:nvGrpSpPr>
            <xdr:cNvPr id="464" name="グループ化 463">
              <a:extLst>
                <a:ext uri="{FF2B5EF4-FFF2-40B4-BE49-F238E27FC236}">
                  <a16:creationId xmlns="" xmlns:a16="http://schemas.microsoft.com/office/drawing/2014/main" id="{00000000-0008-0000-0200-0000D0010000}"/>
                </a:ext>
              </a:extLst>
            </xdr:cNvPr>
            <xdr:cNvGrpSpPr/>
          </xdr:nvGrpSpPr>
          <xdr:grpSpPr>
            <a:xfrm>
              <a:off x="7322241" y="83305650"/>
              <a:ext cx="2371725" cy="533400"/>
              <a:chOff x="7323483" y="2661202"/>
              <a:chExt cx="2389532" cy="554098"/>
            </a:xfrm>
          </xdr:grpSpPr>
          <xdr:sp macro="" textlink="">
            <xdr:nvSpPr>
              <xdr:cNvPr id="20597" name="Check Box 117" hidden="1">
                <a:extLst>
                  <a:ext uri="{63B3BB69-23CF-44E3-9099-C40C66FF867C}">
                    <a14:compatExt spid="_x0000_s20597"/>
                  </a:ext>
                </a:extLst>
              </xdr:cNvPr>
              <xdr:cNvSpPr/>
            </xdr:nvSpPr>
            <xdr:spPr>
              <a:xfrm>
                <a:off x="7323483" y="2661202"/>
                <a:ext cx="575641" cy="156542"/>
              </a:xfrm>
              <a:prstGeom prst="rect">
                <a:avLst/>
              </a:prstGeom>
            </xdr:spPr>
          </xdr:sp>
          <xdr:sp macro="" textlink="">
            <xdr:nvSpPr>
              <xdr:cNvPr id="20598" name="Check Box 118" hidden="1">
                <a:extLst>
                  <a:ext uri="{63B3BB69-23CF-44E3-9099-C40C66FF867C}">
                    <a14:compatExt spid="_x0000_s20598"/>
                  </a:ext>
                </a:extLst>
              </xdr:cNvPr>
              <xdr:cNvSpPr/>
            </xdr:nvSpPr>
            <xdr:spPr>
              <a:xfrm>
                <a:off x="7323483" y="2859985"/>
                <a:ext cx="575641" cy="156542"/>
              </a:xfrm>
              <a:prstGeom prst="rect">
                <a:avLst/>
              </a:prstGeom>
            </xdr:spPr>
          </xdr:sp>
          <xdr:sp macro="" textlink="">
            <xdr:nvSpPr>
              <xdr:cNvPr id="20599" name="Check Box 119" hidden="1">
                <a:extLst>
                  <a:ext uri="{63B3BB69-23CF-44E3-9099-C40C66FF867C}">
                    <a14:compatExt spid="_x0000_s20599"/>
                  </a:ext>
                </a:extLst>
              </xdr:cNvPr>
              <xdr:cNvSpPr/>
            </xdr:nvSpPr>
            <xdr:spPr>
              <a:xfrm>
                <a:off x="7323483" y="3058758"/>
                <a:ext cx="575641" cy="156542"/>
              </a:xfrm>
              <a:prstGeom prst="rect">
                <a:avLst/>
              </a:prstGeom>
            </xdr:spPr>
          </xdr:sp>
          <xdr:sp macro="" textlink="">
            <xdr:nvSpPr>
              <xdr:cNvPr id="20600" name="Check Box 120" hidden="1">
                <a:extLst>
                  <a:ext uri="{63B3BB69-23CF-44E3-9099-C40C66FF867C}">
                    <a14:compatExt spid="_x0000_s20600"/>
                  </a:ext>
                </a:extLst>
              </xdr:cNvPr>
              <xdr:cNvSpPr/>
            </xdr:nvSpPr>
            <xdr:spPr>
              <a:xfrm>
                <a:off x="9131576" y="2661202"/>
                <a:ext cx="581439" cy="156542"/>
              </a:xfrm>
              <a:prstGeom prst="rect">
                <a:avLst/>
              </a:prstGeom>
            </xdr:spPr>
          </xdr:sp>
          <xdr:sp macro="" textlink="">
            <xdr:nvSpPr>
              <xdr:cNvPr id="20601" name="Check Box 121" hidden="1">
                <a:extLst>
                  <a:ext uri="{63B3BB69-23CF-44E3-9099-C40C66FF867C}">
                    <a14:compatExt spid="_x0000_s20601"/>
                  </a:ext>
                </a:extLst>
              </xdr:cNvPr>
              <xdr:cNvSpPr/>
            </xdr:nvSpPr>
            <xdr:spPr>
              <a:xfrm>
                <a:off x="9131576" y="2859986"/>
                <a:ext cx="581439" cy="156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694</xdr:row>
          <xdr:rowOff>19050</xdr:rowOff>
        </xdr:from>
        <xdr:to>
          <xdr:col>27</xdr:col>
          <xdr:colOff>188016</xdr:colOff>
          <xdr:row>699</xdr:row>
          <xdr:rowOff>76200</xdr:rowOff>
        </xdr:to>
        <xdr:grpSp>
          <xdr:nvGrpSpPr>
            <xdr:cNvPr id="470" name="グループ化 469">
              <a:extLst>
                <a:ext uri="{FF2B5EF4-FFF2-40B4-BE49-F238E27FC236}">
                  <a16:creationId xmlns="" xmlns:a16="http://schemas.microsoft.com/office/drawing/2014/main" id="{00000000-0008-0000-0200-0000D6010000}"/>
                </a:ext>
              </a:extLst>
            </xdr:cNvPr>
            <xdr:cNvGrpSpPr/>
          </xdr:nvGrpSpPr>
          <xdr:grpSpPr>
            <a:xfrm>
              <a:off x="7322241" y="91354275"/>
              <a:ext cx="2371725" cy="533400"/>
              <a:chOff x="7323483" y="2661202"/>
              <a:chExt cx="2389532" cy="554098"/>
            </a:xfrm>
          </xdr:grpSpPr>
          <xdr:sp macro="" textlink="">
            <xdr:nvSpPr>
              <xdr:cNvPr id="20602" name="Check Box 122" hidden="1">
                <a:extLst>
                  <a:ext uri="{63B3BB69-23CF-44E3-9099-C40C66FF867C}">
                    <a14:compatExt spid="_x0000_s20602"/>
                  </a:ext>
                </a:extLst>
              </xdr:cNvPr>
              <xdr:cNvSpPr/>
            </xdr:nvSpPr>
            <xdr:spPr>
              <a:xfrm>
                <a:off x="7323483" y="2661202"/>
                <a:ext cx="575641" cy="156542"/>
              </a:xfrm>
              <a:prstGeom prst="rect">
                <a:avLst/>
              </a:prstGeom>
            </xdr:spPr>
          </xdr:sp>
          <xdr:sp macro="" textlink="">
            <xdr:nvSpPr>
              <xdr:cNvPr id="20603" name="Check Box 123" hidden="1">
                <a:extLst>
                  <a:ext uri="{63B3BB69-23CF-44E3-9099-C40C66FF867C}">
                    <a14:compatExt spid="_x0000_s20603"/>
                  </a:ext>
                </a:extLst>
              </xdr:cNvPr>
              <xdr:cNvSpPr/>
            </xdr:nvSpPr>
            <xdr:spPr>
              <a:xfrm>
                <a:off x="7323483" y="2859985"/>
                <a:ext cx="575641" cy="156542"/>
              </a:xfrm>
              <a:prstGeom prst="rect">
                <a:avLst/>
              </a:prstGeom>
            </xdr:spPr>
          </xdr:sp>
          <xdr:sp macro="" textlink="">
            <xdr:nvSpPr>
              <xdr:cNvPr id="20604" name="Check Box 124" hidden="1">
                <a:extLst>
                  <a:ext uri="{63B3BB69-23CF-44E3-9099-C40C66FF867C}">
                    <a14:compatExt spid="_x0000_s20604"/>
                  </a:ext>
                </a:extLst>
              </xdr:cNvPr>
              <xdr:cNvSpPr/>
            </xdr:nvSpPr>
            <xdr:spPr>
              <a:xfrm>
                <a:off x="7323483" y="3058758"/>
                <a:ext cx="575641" cy="156542"/>
              </a:xfrm>
              <a:prstGeom prst="rect">
                <a:avLst/>
              </a:prstGeom>
            </xdr:spPr>
          </xdr:sp>
          <xdr:sp macro="" textlink="">
            <xdr:nvSpPr>
              <xdr:cNvPr id="20605" name="Check Box 125" hidden="1">
                <a:extLst>
                  <a:ext uri="{63B3BB69-23CF-44E3-9099-C40C66FF867C}">
                    <a14:compatExt spid="_x0000_s20605"/>
                  </a:ext>
                </a:extLst>
              </xdr:cNvPr>
              <xdr:cNvSpPr/>
            </xdr:nvSpPr>
            <xdr:spPr>
              <a:xfrm>
                <a:off x="9131576" y="2661202"/>
                <a:ext cx="581439" cy="156542"/>
              </a:xfrm>
              <a:prstGeom prst="rect">
                <a:avLst/>
              </a:prstGeom>
            </xdr:spPr>
          </xdr:sp>
          <xdr:sp macro="" textlink="">
            <xdr:nvSpPr>
              <xdr:cNvPr id="20606" name="Check Box 126" hidden="1">
                <a:extLst>
                  <a:ext uri="{63B3BB69-23CF-44E3-9099-C40C66FF867C}">
                    <a14:compatExt spid="_x0000_s20606"/>
                  </a:ext>
                </a:extLst>
              </xdr:cNvPr>
              <xdr:cNvSpPr/>
            </xdr:nvSpPr>
            <xdr:spPr>
              <a:xfrm>
                <a:off x="9131576" y="2859986"/>
                <a:ext cx="581439" cy="156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756</xdr:row>
          <xdr:rowOff>19050</xdr:rowOff>
        </xdr:from>
        <xdr:to>
          <xdr:col>27</xdr:col>
          <xdr:colOff>188016</xdr:colOff>
          <xdr:row>761</xdr:row>
          <xdr:rowOff>76200</xdr:rowOff>
        </xdr:to>
        <xdr:grpSp>
          <xdr:nvGrpSpPr>
            <xdr:cNvPr id="476" name="グループ化 475">
              <a:extLst>
                <a:ext uri="{FF2B5EF4-FFF2-40B4-BE49-F238E27FC236}">
                  <a16:creationId xmlns="" xmlns:a16="http://schemas.microsoft.com/office/drawing/2014/main" id="{00000000-0008-0000-0200-0000DC010000}"/>
                </a:ext>
              </a:extLst>
            </xdr:cNvPr>
            <xdr:cNvGrpSpPr/>
          </xdr:nvGrpSpPr>
          <xdr:grpSpPr>
            <a:xfrm>
              <a:off x="7322241" y="99402900"/>
              <a:ext cx="2371725" cy="533400"/>
              <a:chOff x="7323483" y="2661202"/>
              <a:chExt cx="2389532" cy="554098"/>
            </a:xfrm>
          </xdr:grpSpPr>
          <xdr:sp macro="" textlink="">
            <xdr:nvSpPr>
              <xdr:cNvPr id="20607" name="Check Box 127" hidden="1">
                <a:extLst>
                  <a:ext uri="{63B3BB69-23CF-44E3-9099-C40C66FF867C}">
                    <a14:compatExt spid="_x0000_s20607"/>
                  </a:ext>
                </a:extLst>
              </xdr:cNvPr>
              <xdr:cNvSpPr/>
            </xdr:nvSpPr>
            <xdr:spPr>
              <a:xfrm>
                <a:off x="7323483" y="2661202"/>
                <a:ext cx="575641" cy="156542"/>
              </a:xfrm>
              <a:prstGeom prst="rect">
                <a:avLst/>
              </a:prstGeom>
            </xdr:spPr>
          </xdr:sp>
          <xdr:sp macro="" textlink="">
            <xdr:nvSpPr>
              <xdr:cNvPr id="20608" name="Check Box 128" hidden="1">
                <a:extLst>
                  <a:ext uri="{63B3BB69-23CF-44E3-9099-C40C66FF867C}">
                    <a14:compatExt spid="_x0000_s20608"/>
                  </a:ext>
                </a:extLst>
              </xdr:cNvPr>
              <xdr:cNvSpPr/>
            </xdr:nvSpPr>
            <xdr:spPr>
              <a:xfrm>
                <a:off x="7323483" y="2859985"/>
                <a:ext cx="575641" cy="156542"/>
              </a:xfrm>
              <a:prstGeom prst="rect">
                <a:avLst/>
              </a:prstGeom>
            </xdr:spPr>
          </xdr:sp>
          <xdr:sp macro="" textlink="">
            <xdr:nvSpPr>
              <xdr:cNvPr id="20609" name="Check Box 129" hidden="1">
                <a:extLst>
                  <a:ext uri="{63B3BB69-23CF-44E3-9099-C40C66FF867C}">
                    <a14:compatExt spid="_x0000_s20609"/>
                  </a:ext>
                </a:extLst>
              </xdr:cNvPr>
              <xdr:cNvSpPr/>
            </xdr:nvSpPr>
            <xdr:spPr>
              <a:xfrm>
                <a:off x="7323483" y="3058758"/>
                <a:ext cx="575641" cy="156542"/>
              </a:xfrm>
              <a:prstGeom prst="rect">
                <a:avLst/>
              </a:prstGeom>
            </xdr:spPr>
          </xdr:sp>
          <xdr:sp macro="" textlink="">
            <xdr:nvSpPr>
              <xdr:cNvPr id="20610" name="Check Box 130" hidden="1">
                <a:extLst>
                  <a:ext uri="{63B3BB69-23CF-44E3-9099-C40C66FF867C}">
                    <a14:compatExt spid="_x0000_s20610"/>
                  </a:ext>
                </a:extLst>
              </xdr:cNvPr>
              <xdr:cNvSpPr/>
            </xdr:nvSpPr>
            <xdr:spPr>
              <a:xfrm>
                <a:off x="9131576" y="2661202"/>
                <a:ext cx="581439" cy="156542"/>
              </a:xfrm>
              <a:prstGeom prst="rect">
                <a:avLst/>
              </a:prstGeom>
            </xdr:spPr>
          </xdr:sp>
          <xdr:sp macro="" textlink="">
            <xdr:nvSpPr>
              <xdr:cNvPr id="20611" name="Check Box 131" hidden="1">
                <a:extLst>
                  <a:ext uri="{63B3BB69-23CF-44E3-9099-C40C66FF867C}">
                    <a14:compatExt spid="_x0000_s20611"/>
                  </a:ext>
                </a:extLst>
              </xdr:cNvPr>
              <xdr:cNvSpPr/>
            </xdr:nvSpPr>
            <xdr:spPr>
              <a:xfrm>
                <a:off x="9131576" y="2859986"/>
                <a:ext cx="581439" cy="156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818</xdr:row>
          <xdr:rowOff>19050</xdr:rowOff>
        </xdr:from>
        <xdr:to>
          <xdr:col>27</xdr:col>
          <xdr:colOff>188016</xdr:colOff>
          <xdr:row>823</xdr:row>
          <xdr:rowOff>76200</xdr:rowOff>
        </xdr:to>
        <xdr:grpSp>
          <xdr:nvGrpSpPr>
            <xdr:cNvPr id="482" name="グループ化 481">
              <a:extLst>
                <a:ext uri="{FF2B5EF4-FFF2-40B4-BE49-F238E27FC236}">
                  <a16:creationId xmlns="" xmlns:a16="http://schemas.microsoft.com/office/drawing/2014/main" id="{00000000-0008-0000-0200-0000E2010000}"/>
                </a:ext>
              </a:extLst>
            </xdr:cNvPr>
            <xdr:cNvGrpSpPr/>
          </xdr:nvGrpSpPr>
          <xdr:grpSpPr>
            <a:xfrm>
              <a:off x="7322241" y="107451525"/>
              <a:ext cx="2371725" cy="533400"/>
              <a:chOff x="7323483" y="2661202"/>
              <a:chExt cx="2389532" cy="554098"/>
            </a:xfrm>
          </xdr:grpSpPr>
          <xdr:sp macro="" textlink="">
            <xdr:nvSpPr>
              <xdr:cNvPr id="20612" name="Check Box 132" hidden="1">
                <a:extLst>
                  <a:ext uri="{63B3BB69-23CF-44E3-9099-C40C66FF867C}">
                    <a14:compatExt spid="_x0000_s20612"/>
                  </a:ext>
                </a:extLst>
              </xdr:cNvPr>
              <xdr:cNvSpPr/>
            </xdr:nvSpPr>
            <xdr:spPr>
              <a:xfrm>
                <a:off x="7323483" y="2661202"/>
                <a:ext cx="575641" cy="156542"/>
              </a:xfrm>
              <a:prstGeom prst="rect">
                <a:avLst/>
              </a:prstGeom>
            </xdr:spPr>
          </xdr:sp>
          <xdr:sp macro="" textlink="">
            <xdr:nvSpPr>
              <xdr:cNvPr id="20613" name="Check Box 133" hidden="1">
                <a:extLst>
                  <a:ext uri="{63B3BB69-23CF-44E3-9099-C40C66FF867C}">
                    <a14:compatExt spid="_x0000_s20613"/>
                  </a:ext>
                </a:extLst>
              </xdr:cNvPr>
              <xdr:cNvSpPr/>
            </xdr:nvSpPr>
            <xdr:spPr>
              <a:xfrm>
                <a:off x="7323483" y="2859985"/>
                <a:ext cx="575641" cy="156542"/>
              </a:xfrm>
              <a:prstGeom prst="rect">
                <a:avLst/>
              </a:prstGeom>
            </xdr:spPr>
          </xdr:sp>
          <xdr:sp macro="" textlink="">
            <xdr:nvSpPr>
              <xdr:cNvPr id="20614" name="Check Box 134" hidden="1">
                <a:extLst>
                  <a:ext uri="{63B3BB69-23CF-44E3-9099-C40C66FF867C}">
                    <a14:compatExt spid="_x0000_s20614"/>
                  </a:ext>
                </a:extLst>
              </xdr:cNvPr>
              <xdr:cNvSpPr/>
            </xdr:nvSpPr>
            <xdr:spPr>
              <a:xfrm>
                <a:off x="7323483" y="3058758"/>
                <a:ext cx="575641" cy="156542"/>
              </a:xfrm>
              <a:prstGeom prst="rect">
                <a:avLst/>
              </a:prstGeom>
            </xdr:spPr>
          </xdr:sp>
          <xdr:sp macro="" textlink="">
            <xdr:nvSpPr>
              <xdr:cNvPr id="20615" name="Check Box 135" hidden="1">
                <a:extLst>
                  <a:ext uri="{63B3BB69-23CF-44E3-9099-C40C66FF867C}">
                    <a14:compatExt spid="_x0000_s20615"/>
                  </a:ext>
                </a:extLst>
              </xdr:cNvPr>
              <xdr:cNvSpPr/>
            </xdr:nvSpPr>
            <xdr:spPr>
              <a:xfrm>
                <a:off x="9131576" y="2661202"/>
                <a:ext cx="581439" cy="156542"/>
              </a:xfrm>
              <a:prstGeom prst="rect">
                <a:avLst/>
              </a:prstGeom>
            </xdr:spPr>
          </xdr:sp>
          <xdr:sp macro="" textlink="">
            <xdr:nvSpPr>
              <xdr:cNvPr id="20616" name="Check Box 136" hidden="1">
                <a:extLst>
                  <a:ext uri="{63B3BB69-23CF-44E3-9099-C40C66FF867C}">
                    <a14:compatExt spid="_x0000_s20616"/>
                  </a:ext>
                </a:extLst>
              </xdr:cNvPr>
              <xdr:cNvSpPr/>
            </xdr:nvSpPr>
            <xdr:spPr>
              <a:xfrm>
                <a:off x="9131576" y="2859986"/>
                <a:ext cx="581439" cy="156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880</xdr:row>
          <xdr:rowOff>19050</xdr:rowOff>
        </xdr:from>
        <xdr:to>
          <xdr:col>27</xdr:col>
          <xdr:colOff>188016</xdr:colOff>
          <xdr:row>885</xdr:row>
          <xdr:rowOff>76200</xdr:rowOff>
        </xdr:to>
        <xdr:grpSp>
          <xdr:nvGrpSpPr>
            <xdr:cNvPr id="488" name="グループ化 487">
              <a:extLst>
                <a:ext uri="{FF2B5EF4-FFF2-40B4-BE49-F238E27FC236}">
                  <a16:creationId xmlns="" xmlns:a16="http://schemas.microsoft.com/office/drawing/2014/main" id="{00000000-0008-0000-0200-0000E8010000}"/>
                </a:ext>
              </a:extLst>
            </xdr:cNvPr>
            <xdr:cNvGrpSpPr/>
          </xdr:nvGrpSpPr>
          <xdr:grpSpPr>
            <a:xfrm>
              <a:off x="7322241" y="115500150"/>
              <a:ext cx="2371725" cy="533400"/>
              <a:chOff x="7323483" y="2661202"/>
              <a:chExt cx="2389532" cy="554098"/>
            </a:xfrm>
          </xdr:grpSpPr>
          <xdr:sp macro="" textlink="">
            <xdr:nvSpPr>
              <xdr:cNvPr id="20617" name="Check Box 137" hidden="1">
                <a:extLst>
                  <a:ext uri="{63B3BB69-23CF-44E3-9099-C40C66FF867C}">
                    <a14:compatExt spid="_x0000_s20617"/>
                  </a:ext>
                </a:extLst>
              </xdr:cNvPr>
              <xdr:cNvSpPr/>
            </xdr:nvSpPr>
            <xdr:spPr>
              <a:xfrm>
                <a:off x="7323483" y="2661202"/>
                <a:ext cx="575641" cy="156542"/>
              </a:xfrm>
              <a:prstGeom prst="rect">
                <a:avLst/>
              </a:prstGeom>
            </xdr:spPr>
          </xdr:sp>
          <xdr:sp macro="" textlink="">
            <xdr:nvSpPr>
              <xdr:cNvPr id="20618" name="Check Box 138" hidden="1">
                <a:extLst>
                  <a:ext uri="{63B3BB69-23CF-44E3-9099-C40C66FF867C}">
                    <a14:compatExt spid="_x0000_s20618"/>
                  </a:ext>
                </a:extLst>
              </xdr:cNvPr>
              <xdr:cNvSpPr/>
            </xdr:nvSpPr>
            <xdr:spPr>
              <a:xfrm>
                <a:off x="7323483" y="2859985"/>
                <a:ext cx="575641" cy="156542"/>
              </a:xfrm>
              <a:prstGeom prst="rect">
                <a:avLst/>
              </a:prstGeom>
            </xdr:spPr>
          </xdr:sp>
          <xdr:sp macro="" textlink="">
            <xdr:nvSpPr>
              <xdr:cNvPr id="20619" name="Check Box 139" hidden="1">
                <a:extLst>
                  <a:ext uri="{63B3BB69-23CF-44E3-9099-C40C66FF867C}">
                    <a14:compatExt spid="_x0000_s20619"/>
                  </a:ext>
                </a:extLst>
              </xdr:cNvPr>
              <xdr:cNvSpPr/>
            </xdr:nvSpPr>
            <xdr:spPr>
              <a:xfrm>
                <a:off x="7323483" y="3058758"/>
                <a:ext cx="575641" cy="156542"/>
              </a:xfrm>
              <a:prstGeom prst="rect">
                <a:avLst/>
              </a:prstGeom>
            </xdr:spPr>
          </xdr:sp>
          <xdr:sp macro="" textlink="">
            <xdr:nvSpPr>
              <xdr:cNvPr id="20620" name="Check Box 140" hidden="1">
                <a:extLst>
                  <a:ext uri="{63B3BB69-23CF-44E3-9099-C40C66FF867C}">
                    <a14:compatExt spid="_x0000_s20620"/>
                  </a:ext>
                </a:extLst>
              </xdr:cNvPr>
              <xdr:cNvSpPr/>
            </xdr:nvSpPr>
            <xdr:spPr>
              <a:xfrm>
                <a:off x="9131576" y="2661202"/>
                <a:ext cx="581439" cy="156542"/>
              </a:xfrm>
              <a:prstGeom prst="rect">
                <a:avLst/>
              </a:prstGeom>
            </xdr:spPr>
          </xdr:sp>
          <xdr:sp macro="" textlink="">
            <xdr:nvSpPr>
              <xdr:cNvPr id="20621" name="Check Box 141" hidden="1">
                <a:extLst>
                  <a:ext uri="{63B3BB69-23CF-44E3-9099-C40C66FF867C}">
                    <a14:compatExt spid="_x0000_s20621"/>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111319</xdr:colOff>
      <xdr:row>72</xdr:row>
      <xdr:rowOff>31626</xdr:rowOff>
    </xdr:from>
    <xdr:to>
      <xdr:col>12</xdr:col>
      <xdr:colOff>1539042</xdr:colOff>
      <xdr:row>83</xdr:row>
      <xdr:rowOff>7511</xdr:rowOff>
    </xdr:to>
    <xdr:graphicFrame macro="">
      <xdr:nvGraphicFramePr>
        <xdr:cNvPr id="495" name="グラフ 494">
          <a:extLst>
            <a:ext uri="{FF2B5EF4-FFF2-40B4-BE49-F238E27FC236}">
              <a16:creationId xmlns="" xmlns:a16="http://schemas.microsoft.com/office/drawing/2014/main" id="{00000000-0008-0000-0200-0000EF01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10</xdr:col>
      <xdr:colOff>112672</xdr:colOff>
      <xdr:row>134</xdr:row>
      <xdr:rowOff>28610</xdr:rowOff>
    </xdr:from>
    <xdr:to>
      <xdr:col>12</xdr:col>
      <xdr:colOff>1524000</xdr:colOff>
      <xdr:row>144</xdr:row>
      <xdr:rowOff>88591</xdr:rowOff>
    </xdr:to>
    <xdr:graphicFrame macro="">
      <xdr:nvGraphicFramePr>
        <xdr:cNvPr id="496" name="グラフ 495">
          <a:extLst>
            <a:ext uri="{FF2B5EF4-FFF2-40B4-BE49-F238E27FC236}">
              <a16:creationId xmlns="" xmlns:a16="http://schemas.microsoft.com/office/drawing/2014/main" id="{00000000-0008-0000-0200-0000F001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10</xdr:col>
      <xdr:colOff>109472</xdr:colOff>
      <xdr:row>196</xdr:row>
      <xdr:rowOff>70</xdr:rowOff>
    </xdr:from>
    <xdr:to>
      <xdr:col>12</xdr:col>
      <xdr:colOff>1550275</xdr:colOff>
      <xdr:row>206</xdr:row>
      <xdr:rowOff>86154</xdr:rowOff>
    </xdr:to>
    <xdr:graphicFrame macro="">
      <xdr:nvGraphicFramePr>
        <xdr:cNvPr id="497" name="グラフ 496">
          <a:extLst>
            <a:ext uri="{FF2B5EF4-FFF2-40B4-BE49-F238E27FC236}">
              <a16:creationId xmlns="" xmlns:a16="http://schemas.microsoft.com/office/drawing/2014/main" id="{00000000-0008-0000-0200-0000F101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34</xdr:col>
      <xdr:colOff>0</xdr:colOff>
      <xdr:row>43</xdr:row>
      <xdr:rowOff>0</xdr:rowOff>
    </xdr:from>
    <xdr:to>
      <xdr:col>52</xdr:col>
      <xdr:colOff>257175</xdr:colOff>
      <xdr:row>49</xdr:row>
      <xdr:rowOff>41148</xdr:rowOff>
    </xdr:to>
    <xdr:sp macro="" textlink="">
      <xdr:nvSpPr>
        <xdr:cNvPr id="499" name="角丸四角形吹き出し 498"/>
        <xdr:cNvSpPr/>
      </xdr:nvSpPr>
      <xdr:spPr>
        <a:xfrm>
          <a:off x="11296650" y="6238875"/>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105</xdr:row>
      <xdr:rowOff>0</xdr:rowOff>
    </xdr:from>
    <xdr:to>
      <xdr:col>52</xdr:col>
      <xdr:colOff>257175</xdr:colOff>
      <xdr:row>111</xdr:row>
      <xdr:rowOff>41148</xdr:rowOff>
    </xdr:to>
    <xdr:sp macro="" textlink="">
      <xdr:nvSpPr>
        <xdr:cNvPr id="500" name="角丸四角形吹き出し 499"/>
        <xdr:cNvSpPr/>
      </xdr:nvSpPr>
      <xdr:spPr>
        <a:xfrm>
          <a:off x="11296650" y="14297025"/>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167</xdr:row>
      <xdr:rowOff>0</xdr:rowOff>
    </xdr:from>
    <xdr:to>
      <xdr:col>52</xdr:col>
      <xdr:colOff>257175</xdr:colOff>
      <xdr:row>173</xdr:row>
      <xdr:rowOff>41148</xdr:rowOff>
    </xdr:to>
    <xdr:sp macro="" textlink="">
      <xdr:nvSpPr>
        <xdr:cNvPr id="501" name="角丸四角形吹き出し 500"/>
        <xdr:cNvSpPr/>
      </xdr:nvSpPr>
      <xdr:spPr>
        <a:xfrm>
          <a:off x="11296650" y="22355175"/>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229</xdr:row>
      <xdr:rowOff>0</xdr:rowOff>
    </xdr:from>
    <xdr:to>
      <xdr:col>52</xdr:col>
      <xdr:colOff>257175</xdr:colOff>
      <xdr:row>235</xdr:row>
      <xdr:rowOff>41148</xdr:rowOff>
    </xdr:to>
    <xdr:sp macro="" textlink="">
      <xdr:nvSpPr>
        <xdr:cNvPr id="502" name="角丸四角形吹き出し 501"/>
        <xdr:cNvSpPr/>
      </xdr:nvSpPr>
      <xdr:spPr>
        <a:xfrm>
          <a:off x="11296650" y="30413325"/>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291</xdr:row>
      <xdr:rowOff>0</xdr:rowOff>
    </xdr:from>
    <xdr:to>
      <xdr:col>52</xdr:col>
      <xdr:colOff>257175</xdr:colOff>
      <xdr:row>297</xdr:row>
      <xdr:rowOff>41148</xdr:rowOff>
    </xdr:to>
    <xdr:sp macro="" textlink="">
      <xdr:nvSpPr>
        <xdr:cNvPr id="503" name="角丸四角形吹き出し 502"/>
        <xdr:cNvSpPr/>
      </xdr:nvSpPr>
      <xdr:spPr>
        <a:xfrm>
          <a:off x="11296650" y="38471475"/>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353</xdr:row>
      <xdr:rowOff>0</xdr:rowOff>
    </xdr:from>
    <xdr:to>
      <xdr:col>52</xdr:col>
      <xdr:colOff>257175</xdr:colOff>
      <xdr:row>359</xdr:row>
      <xdr:rowOff>41148</xdr:rowOff>
    </xdr:to>
    <xdr:sp macro="" textlink="">
      <xdr:nvSpPr>
        <xdr:cNvPr id="504" name="角丸四角形吹き出し 503"/>
        <xdr:cNvSpPr/>
      </xdr:nvSpPr>
      <xdr:spPr>
        <a:xfrm>
          <a:off x="11296650" y="46520100"/>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415</xdr:row>
      <xdr:rowOff>0</xdr:rowOff>
    </xdr:from>
    <xdr:to>
      <xdr:col>52</xdr:col>
      <xdr:colOff>257175</xdr:colOff>
      <xdr:row>421</xdr:row>
      <xdr:rowOff>41148</xdr:rowOff>
    </xdr:to>
    <xdr:sp macro="" textlink="">
      <xdr:nvSpPr>
        <xdr:cNvPr id="505" name="角丸四角形吹き出し 504"/>
        <xdr:cNvSpPr/>
      </xdr:nvSpPr>
      <xdr:spPr>
        <a:xfrm>
          <a:off x="11296650" y="54568725"/>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477</xdr:row>
      <xdr:rowOff>0</xdr:rowOff>
    </xdr:from>
    <xdr:to>
      <xdr:col>52</xdr:col>
      <xdr:colOff>257175</xdr:colOff>
      <xdr:row>483</xdr:row>
      <xdr:rowOff>41148</xdr:rowOff>
    </xdr:to>
    <xdr:sp macro="" textlink="">
      <xdr:nvSpPr>
        <xdr:cNvPr id="506" name="角丸四角形吹き出し 505"/>
        <xdr:cNvSpPr/>
      </xdr:nvSpPr>
      <xdr:spPr>
        <a:xfrm>
          <a:off x="11296650" y="62617350"/>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539</xdr:row>
      <xdr:rowOff>0</xdr:rowOff>
    </xdr:from>
    <xdr:to>
      <xdr:col>52</xdr:col>
      <xdr:colOff>257175</xdr:colOff>
      <xdr:row>545</xdr:row>
      <xdr:rowOff>41148</xdr:rowOff>
    </xdr:to>
    <xdr:sp macro="" textlink="">
      <xdr:nvSpPr>
        <xdr:cNvPr id="507" name="角丸四角形吹き出し 506"/>
        <xdr:cNvSpPr/>
      </xdr:nvSpPr>
      <xdr:spPr>
        <a:xfrm>
          <a:off x="11296650" y="70665975"/>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601</xdr:row>
      <xdr:rowOff>0</xdr:rowOff>
    </xdr:from>
    <xdr:to>
      <xdr:col>52</xdr:col>
      <xdr:colOff>257175</xdr:colOff>
      <xdr:row>607</xdr:row>
      <xdr:rowOff>41148</xdr:rowOff>
    </xdr:to>
    <xdr:sp macro="" textlink="">
      <xdr:nvSpPr>
        <xdr:cNvPr id="508" name="角丸四角形吹き出し 507"/>
        <xdr:cNvSpPr/>
      </xdr:nvSpPr>
      <xdr:spPr>
        <a:xfrm>
          <a:off x="11296650" y="78714600"/>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663</xdr:row>
      <xdr:rowOff>0</xdr:rowOff>
    </xdr:from>
    <xdr:to>
      <xdr:col>52</xdr:col>
      <xdr:colOff>257175</xdr:colOff>
      <xdr:row>669</xdr:row>
      <xdr:rowOff>41148</xdr:rowOff>
    </xdr:to>
    <xdr:sp macro="" textlink="">
      <xdr:nvSpPr>
        <xdr:cNvPr id="509" name="角丸四角形吹き出し 508"/>
        <xdr:cNvSpPr/>
      </xdr:nvSpPr>
      <xdr:spPr>
        <a:xfrm>
          <a:off x="11296650" y="86763225"/>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725</xdr:row>
      <xdr:rowOff>0</xdr:rowOff>
    </xdr:from>
    <xdr:to>
      <xdr:col>52</xdr:col>
      <xdr:colOff>257175</xdr:colOff>
      <xdr:row>731</xdr:row>
      <xdr:rowOff>41148</xdr:rowOff>
    </xdr:to>
    <xdr:sp macro="" textlink="">
      <xdr:nvSpPr>
        <xdr:cNvPr id="510" name="角丸四角形吹き出し 509"/>
        <xdr:cNvSpPr/>
      </xdr:nvSpPr>
      <xdr:spPr>
        <a:xfrm>
          <a:off x="11296650" y="94811850"/>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787</xdr:row>
      <xdr:rowOff>0</xdr:rowOff>
    </xdr:from>
    <xdr:to>
      <xdr:col>52</xdr:col>
      <xdr:colOff>257175</xdr:colOff>
      <xdr:row>793</xdr:row>
      <xdr:rowOff>41148</xdr:rowOff>
    </xdr:to>
    <xdr:sp macro="" textlink="">
      <xdr:nvSpPr>
        <xdr:cNvPr id="511" name="角丸四角形吹き出し 510"/>
        <xdr:cNvSpPr/>
      </xdr:nvSpPr>
      <xdr:spPr>
        <a:xfrm>
          <a:off x="11296650" y="102860475"/>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849</xdr:row>
      <xdr:rowOff>0</xdr:rowOff>
    </xdr:from>
    <xdr:to>
      <xdr:col>52</xdr:col>
      <xdr:colOff>257175</xdr:colOff>
      <xdr:row>855</xdr:row>
      <xdr:rowOff>41148</xdr:rowOff>
    </xdr:to>
    <xdr:sp macro="" textlink="">
      <xdr:nvSpPr>
        <xdr:cNvPr id="512" name="角丸四角形吹き出し 511"/>
        <xdr:cNvSpPr/>
      </xdr:nvSpPr>
      <xdr:spPr>
        <a:xfrm>
          <a:off x="11296650" y="110909100"/>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911</xdr:row>
      <xdr:rowOff>0</xdr:rowOff>
    </xdr:from>
    <xdr:to>
      <xdr:col>52</xdr:col>
      <xdr:colOff>257175</xdr:colOff>
      <xdr:row>917</xdr:row>
      <xdr:rowOff>41148</xdr:rowOff>
    </xdr:to>
    <xdr:sp macro="" textlink="">
      <xdr:nvSpPr>
        <xdr:cNvPr id="513" name="角丸四角形吹き出し 512"/>
        <xdr:cNvSpPr/>
      </xdr:nvSpPr>
      <xdr:spPr>
        <a:xfrm>
          <a:off x="11296650" y="118957725"/>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33135</xdr:colOff>
      <xdr:row>22</xdr:row>
      <xdr:rowOff>0</xdr:rowOff>
    </xdr:from>
    <xdr:to>
      <xdr:col>34</xdr:col>
      <xdr:colOff>161925</xdr:colOff>
      <xdr:row>62</xdr:row>
      <xdr:rowOff>0</xdr:rowOff>
    </xdr:to>
    <xdr:graphicFrame macro="">
      <xdr:nvGraphicFramePr>
        <xdr:cNvPr id="2" name="グラフ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12</xdr:row>
          <xdr:rowOff>19050</xdr:rowOff>
        </xdr:from>
        <xdr:to>
          <xdr:col>27</xdr:col>
          <xdr:colOff>188016</xdr:colOff>
          <xdr:row>17</xdr:row>
          <xdr:rowOff>76200</xdr:rowOff>
        </xdr:to>
        <xdr:grpSp>
          <xdr:nvGrpSpPr>
            <xdr:cNvPr id="3" name="グループ化 2">
              <a:extLst>
                <a:ext uri="{FF2B5EF4-FFF2-40B4-BE49-F238E27FC236}">
                  <a16:creationId xmlns="" xmlns:a16="http://schemas.microsoft.com/office/drawing/2014/main" id="{00000000-0008-0000-0300-000003000000}"/>
                </a:ext>
              </a:extLst>
            </xdr:cNvPr>
            <xdr:cNvGrpSpPr/>
          </xdr:nvGrpSpPr>
          <xdr:grpSpPr>
            <a:xfrm>
              <a:off x="7322241" y="2781300"/>
              <a:ext cx="2371725" cy="533400"/>
              <a:chOff x="7323483" y="2661202"/>
              <a:chExt cx="2389532" cy="554098"/>
            </a:xfrm>
          </xdr:grpSpPr>
          <xdr:sp macro="" textlink="">
            <xdr:nvSpPr>
              <xdr:cNvPr id="30721" name="Check Box 1" hidden="1">
                <a:extLst>
                  <a:ext uri="{63B3BB69-23CF-44E3-9099-C40C66FF867C}">
                    <a14:compatExt spid="_x0000_s30721"/>
                  </a:ext>
                </a:extLst>
              </xdr:cNvPr>
              <xdr:cNvSpPr/>
            </xdr:nvSpPr>
            <xdr:spPr>
              <a:xfrm>
                <a:off x="7323483" y="2661202"/>
                <a:ext cx="575641" cy="156542"/>
              </a:xfrm>
              <a:prstGeom prst="rect">
                <a:avLst/>
              </a:prstGeom>
            </xdr:spPr>
          </xdr:sp>
          <xdr:sp macro="" textlink="">
            <xdr:nvSpPr>
              <xdr:cNvPr id="30722" name="Check Box 2" hidden="1">
                <a:extLst>
                  <a:ext uri="{63B3BB69-23CF-44E3-9099-C40C66FF867C}">
                    <a14:compatExt spid="_x0000_s30722"/>
                  </a:ext>
                </a:extLst>
              </xdr:cNvPr>
              <xdr:cNvSpPr/>
            </xdr:nvSpPr>
            <xdr:spPr>
              <a:xfrm>
                <a:off x="7323483" y="2859985"/>
                <a:ext cx="575641" cy="156542"/>
              </a:xfrm>
              <a:prstGeom prst="rect">
                <a:avLst/>
              </a:prstGeom>
            </xdr:spPr>
          </xdr:sp>
          <xdr:sp macro="" textlink="">
            <xdr:nvSpPr>
              <xdr:cNvPr id="30723" name="Check Box 3" hidden="1">
                <a:extLst>
                  <a:ext uri="{63B3BB69-23CF-44E3-9099-C40C66FF867C}">
                    <a14:compatExt spid="_x0000_s30723"/>
                  </a:ext>
                </a:extLst>
              </xdr:cNvPr>
              <xdr:cNvSpPr/>
            </xdr:nvSpPr>
            <xdr:spPr>
              <a:xfrm>
                <a:off x="7323483" y="3058758"/>
                <a:ext cx="575641" cy="156542"/>
              </a:xfrm>
              <a:prstGeom prst="rect">
                <a:avLst/>
              </a:prstGeom>
            </xdr:spPr>
          </xdr:sp>
          <xdr:sp macro="" textlink="">
            <xdr:nvSpPr>
              <xdr:cNvPr id="30724" name="Check Box 4" hidden="1">
                <a:extLst>
                  <a:ext uri="{63B3BB69-23CF-44E3-9099-C40C66FF867C}">
                    <a14:compatExt spid="_x0000_s30724"/>
                  </a:ext>
                </a:extLst>
              </xdr:cNvPr>
              <xdr:cNvSpPr/>
            </xdr:nvSpPr>
            <xdr:spPr>
              <a:xfrm>
                <a:off x="9131576" y="2661202"/>
                <a:ext cx="581439" cy="156542"/>
              </a:xfrm>
              <a:prstGeom prst="rect">
                <a:avLst/>
              </a:prstGeom>
            </xdr:spPr>
          </xdr:sp>
          <xdr:sp macro="" textlink="">
            <xdr:nvSpPr>
              <xdr:cNvPr id="30725" name="Check Box 5" hidden="1">
                <a:extLst>
                  <a:ext uri="{63B3BB69-23CF-44E3-9099-C40C66FF867C}">
                    <a14:compatExt spid="_x0000_s30725"/>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10</xdr:row>
      <xdr:rowOff>24392</xdr:rowOff>
    </xdr:from>
    <xdr:to>
      <xdr:col>14</xdr:col>
      <xdr:colOff>77048</xdr:colOff>
      <xdr:row>21</xdr:row>
      <xdr:rowOff>32243</xdr:rowOff>
    </xdr:to>
    <xdr:grpSp>
      <xdr:nvGrpSpPr>
        <xdr:cNvPr id="9" name="グループ化 8">
          <a:extLst>
            <a:ext uri="{FF2B5EF4-FFF2-40B4-BE49-F238E27FC236}">
              <a16:creationId xmlns="" xmlns:a16="http://schemas.microsoft.com/office/drawing/2014/main" id="{00000000-0008-0000-0300-000009000000}"/>
            </a:ext>
          </a:extLst>
        </xdr:cNvPr>
        <xdr:cNvGrpSpPr/>
      </xdr:nvGrpSpPr>
      <xdr:grpSpPr>
        <a:xfrm>
          <a:off x="5189288" y="2453267"/>
          <a:ext cx="2212485" cy="1579476"/>
          <a:chOff x="5214475" y="2310392"/>
          <a:chExt cx="2212476" cy="1579476"/>
        </a:xfrm>
      </xdr:grpSpPr>
      <xdr:grpSp>
        <xdr:nvGrpSpPr>
          <xdr:cNvPr id="10" name="グループ化 9">
            <a:extLst>
              <a:ext uri="{FF2B5EF4-FFF2-40B4-BE49-F238E27FC236}">
                <a16:creationId xmlns="" xmlns:a16="http://schemas.microsoft.com/office/drawing/2014/main" id="{00000000-0008-0000-0300-00000A000000}"/>
              </a:ext>
            </a:extLst>
          </xdr:cNvPr>
          <xdr:cNvGrpSpPr/>
        </xdr:nvGrpSpPr>
        <xdr:grpSpPr>
          <a:xfrm>
            <a:off x="5214475" y="2310392"/>
            <a:ext cx="2212476" cy="1548000"/>
            <a:chOff x="5210145" y="2327712"/>
            <a:chExt cx="2212476" cy="1548000"/>
          </a:xfrm>
        </xdr:grpSpPr>
        <xdr:grpSp>
          <xdr:nvGrpSpPr>
            <xdr:cNvPr id="18" name="グループ化 17">
              <a:extLst>
                <a:ext uri="{FF2B5EF4-FFF2-40B4-BE49-F238E27FC236}">
                  <a16:creationId xmlns="" xmlns:a16="http://schemas.microsoft.com/office/drawing/2014/main" id="{00000000-0008-0000-0300-000012000000}"/>
                </a:ext>
              </a:extLst>
            </xdr:cNvPr>
            <xdr:cNvGrpSpPr/>
          </xdr:nvGrpSpPr>
          <xdr:grpSpPr>
            <a:xfrm>
              <a:off x="5701415" y="2381545"/>
              <a:ext cx="1126382" cy="1124486"/>
              <a:chOff x="10910453" y="5862881"/>
              <a:chExt cx="1024408" cy="1034084"/>
            </a:xfrm>
          </xdr:grpSpPr>
          <xdr:sp macro="" textlink="">
            <xdr:nvSpPr>
              <xdr:cNvPr id="27" name="フリーフォーム 26">
                <a:extLst>
                  <a:ext uri="{FF2B5EF4-FFF2-40B4-BE49-F238E27FC236}">
                    <a16:creationId xmlns="" xmlns:a16="http://schemas.microsoft.com/office/drawing/2014/main" id="{00000000-0008-0000-0300-00001B00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28" name="直角三角形 27">
                <a:extLst>
                  <a:ext uri="{FF2B5EF4-FFF2-40B4-BE49-F238E27FC236}">
                    <a16:creationId xmlns="" xmlns:a16="http://schemas.microsoft.com/office/drawing/2014/main" id="{00000000-0008-0000-0300-00001C00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29" name="直角三角形 28">
                <a:extLst>
                  <a:ext uri="{FF2B5EF4-FFF2-40B4-BE49-F238E27FC236}">
                    <a16:creationId xmlns="" xmlns:a16="http://schemas.microsoft.com/office/drawing/2014/main" id="{00000000-0008-0000-0300-00001D00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19" name="グラフ 18">
              <a:extLst>
                <a:ext uri="{FF2B5EF4-FFF2-40B4-BE49-F238E27FC236}">
                  <a16:creationId xmlns="" xmlns:a16="http://schemas.microsoft.com/office/drawing/2014/main" id="{00000000-0008-0000-0300-00001300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20" name="グループ化 19">
              <a:extLst>
                <a:ext uri="{FF2B5EF4-FFF2-40B4-BE49-F238E27FC236}">
                  <a16:creationId xmlns="" xmlns:a16="http://schemas.microsoft.com/office/drawing/2014/main" id="{00000000-0008-0000-0300-000014000000}"/>
                </a:ext>
              </a:extLst>
            </xdr:cNvPr>
            <xdr:cNvGrpSpPr/>
          </xdr:nvGrpSpPr>
          <xdr:grpSpPr>
            <a:xfrm>
              <a:off x="5725855" y="2609297"/>
              <a:ext cx="1696754" cy="764350"/>
              <a:chOff x="10964959" y="6028975"/>
              <a:chExt cx="1689266" cy="769078"/>
            </a:xfrm>
          </xdr:grpSpPr>
          <xdr:sp macro="" textlink="">
            <xdr:nvSpPr>
              <xdr:cNvPr id="24" name="テキスト ボックス 23">
                <a:extLst>
                  <a:ext uri="{FF2B5EF4-FFF2-40B4-BE49-F238E27FC236}">
                    <a16:creationId xmlns="" xmlns:a16="http://schemas.microsoft.com/office/drawing/2014/main" id="{00000000-0008-0000-0300-00001800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25" name="テキスト ボックス 24">
                <a:extLst>
                  <a:ext uri="{FF2B5EF4-FFF2-40B4-BE49-F238E27FC236}">
                    <a16:creationId xmlns="" xmlns:a16="http://schemas.microsoft.com/office/drawing/2014/main" id="{00000000-0008-0000-0300-00001900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26" name="テキスト ボックス 25">
                <a:extLst>
                  <a:ext uri="{FF2B5EF4-FFF2-40B4-BE49-F238E27FC236}">
                    <a16:creationId xmlns="" xmlns:a16="http://schemas.microsoft.com/office/drawing/2014/main" id="{00000000-0008-0000-0300-00001A00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21" name="テキスト ボックス 20">
              <a:extLst>
                <a:ext uri="{FF2B5EF4-FFF2-40B4-BE49-F238E27FC236}">
                  <a16:creationId xmlns="" xmlns:a16="http://schemas.microsoft.com/office/drawing/2014/main" id="{00000000-0008-0000-0300-00001500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22" name="テキスト ボックス 21">
              <a:extLst>
                <a:ext uri="{FF2B5EF4-FFF2-40B4-BE49-F238E27FC236}">
                  <a16:creationId xmlns="" xmlns:a16="http://schemas.microsoft.com/office/drawing/2014/main" id="{00000000-0008-0000-0300-00001600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23" name="テキスト ボックス 22">
              <a:extLst>
                <a:ext uri="{FF2B5EF4-FFF2-40B4-BE49-F238E27FC236}">
                  <a16:creationId xmlns="" xmlns:a16="http://schemas.microsoft.com/office/drawing/2014/main" id="{00000000-0008-0000-0300-00001700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11" name="グループ化 10">
            <a:extLst>
              <a:ext uri="{FF2B5EF4-FFF2-40B4-BE49-F238E27FC236}">
                <a16:creationId xmlns="" xmlns:a16="http://schemas.microsoft.com/office/drawing/2014/main" id="{00000000-0008-0000-0300-00000B000000}"/>
              </a:ext>
            </a:extLst>
          </xdr:cNvPr>
          <xdr:cNvGrpSpPr/>
        </xdr:nvGrpSpPr>
        <xdr:grpSpPr>
          <a:xfrm>
            <a:off x="5706005" y="3583338"/>
            <a:ext cx="1110753" cy="306530"/>
            <a:chOff x="5662705" y="3938398"/>
            <a:chExt cx="1110753" cy="306530"/>
          </a:xfrm>
        </xdr:grpSpPr>
        <xdr:sp macro="" textlink="">
          <xdr:nvSpPr>
            <xdr:cNvPr id="16" name="テキスト ボックス 15">
              <a:extLst>
                <a:ext uri="{FF2B5EF4-FFF2-40B4-BE49-F238E27FC236}">
                  <a16:creationId xmlns="" xmlns:a16="http://schemas.microsoft.com/office/drawing/2014/main" id="{00000000-0008-0000-0300-00001000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17" name="テキスト ボックス 16">
              <a:extLst>
                <a:ext uri="{FF2B5EF4-FFF2-40B4-BE49-F238E27FC236}">
                  <a16:creationId xmlns="" xmlns:a16="http://schemas.microsoft.com/office/drawing/2014/main" id="{00000000-0008-0000-0300-00001100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12" name="直線コネクタ 11">
            <a:extLst>
              <a:ext uri="{FF2B5EF4-FFF2-40B4-BE49-F238E27FC236}">
                <a16:creationId xmlns="" xmlns:a16="http://schemas.microsoft.com/office/drawing/2014/main" id="{00000000-0008-0000-0300-00000C00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13" name="グループ化 12">
            <a:extLst>
              <a:ext uri="{FF2B5EF4-FFF2-40B4-BE49-F238E27FC236}">
                <a16:creationId xmlns="" xmlns:a16="http://schemas.microsoft.com/office/drawing/2014/main" id="{00000000-0008-0000-0300-00000D000000}"/>
              </a:ext>
            </a:extLst>
          </xdr:cNvPr>
          <xdr:cNvGrpSpPr/>
        </xdr:nvGrpSpPr>
        <xdr:grpSpPr>
          <a:xfrm>
            <a:off x="5268838" y="2672771"/>
            <a:ext cx="334707" cy="767167"/>
            <a:chOff x="5268838" y="2672771"/>
            <a:chExt cx="334707" cy="767167"/>
          </a:xfrm>
        </xdr:grpSpPr>
        <xdr:sp macro="" textlink="">
          <xdr:nvSpPr>
            <xdr:cNvPr id="14" name="テキスト ボックス 13">
              <a:extLst>
                <a:ext uri="{FF2B5EF4-FFF2-40B4-BE49-F238E27FC236}">
                  <a16:creationId xmlns="" xmlns:a16="http://schemas.microsoft.com/office/drawing/2014/main" id="{00000000-0008-0000-0300-00000E00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15" name="テキスト ボックス 14">
              <a:extLst>
                <a:ext uri="{FF2B5EF4-FFF2-40B4-BE49-F238E27FC236}">
                  <a16:creationId xmlns="" xmlns:a16="http://schemas.microsoft.com/office/drawing/2014/main" id="{00000000-0008-0000-0300-00000F00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84</xdr:row>
      <xdr:rowOff>0</xdr:rowOff>
    </xdr:from>
    <xdr:to>
      <xdr:col>34</xdr:col>
      <xdr:colOff>157373</xdr:colOff>
      <xdr:row>124</xdr:row>
      <xdr:rowOff>0</xdr:rowOff>
    </xdr:to>
    <xdr:graphicFrame macro="">
      <xdr:nvGraphicFramePr>
        <xdr:cNvPr id="30" name="グラフ 29">
          <a:extLst>
            <a:ext uri="{FF2B5EF4-FFF2-40B4-BE49-F238E27FC236}">
              <a16:creationId xmlns="" xmlns:a16="http://schemas.microsoft.com/office/drawing/2014/main" id="{00000000-0008-0000-03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74</xdr:row>
          <xdr:rowOff>19050</xdr:rowOff>
        </xdr:from>
        <xdr:to>
          <xdr:col>27</xdr:col>
          <xdr:colOff>188016</xdr:colOff>
          <xdr:row>79</xdr:row>
          <xdr:rowOff>76200</xdr:rowOff>
        </xdr:to>
        <xdr:grpSp>
          <xdr:nvGrpSpPr>
            <xdr:cNvPr id="31" name="グループ化 30">
              <a:extLst>
                <a:ext uri="{FF2B5EF4-FFF2-40B4-BE49-F238E27FC236}">
                  <a16:creationId xmlns="" xmlns:a16="http://schemas.microsoft.com/office/drawing/2014/main" id="{00000000-0008-0000-0300-00001F000000}"/>
                </a:ext>
              </a:extLst>
            </xdr:cNvPr>
            <xdr:cNvGrpSpPr/>
          </xdr:nvGrpSpPr>
          <xdr:grpSpPr>
            <a:xfrm>
              <a:off x="7322241" y="10829925"/>
              <a:ext cx="2371725" cy="533400"/>
              <a:chOff x="7323483" y="2661202"/>
              <a:chExt cx="2389532" cy="554085"/>
            </a:xfrm>
          </xdr:grpSpPr>
          <xdr:sp macro="" textlink="">
            <xdr:nvSpPr>
              <xdr:cNvPr id="30726" name="Check Box 6" hidden="1">
                <a:extLst>
                  <a:ext uri="{63B3BB69-23CF-44E3-9099-C40C66FF867C}">
                    <a14:compatExt spid="_x0000_s30726"/>
                  </a:ext>
                </a:extLst>
              </xdr:cNvPr>
              <xdr:cNvSpPr/>
            </xdr:nvSpPr>
            <xdr:spPr>
              <a:xfrm>
                <a:off x="7323483" y="2661202"/>
                <a:ext cx="575641" cy="156542"/>
              </a:xfrm>
              <a:prstGeom prst="rect">
                <a:avLst/>
              </a:prstGeom>
            </xdr:spPr>
          </xdr:sp>
          <xdr:sp macro="" textlink="">
            <xdr:nvSpPr>
              <xdr:cNvPr id="30727" name="Check Box 7" hidden="1">
                <a:extLst>
                  <a:ext uri="{63B3BB69-23CF-44E3-9099-C40C66FF867C}">
                    <a14:compatExt spid="_x0000_s30727"/>
                  </a:ext>
                </a:extLst>
              </xdr:cNvPr>
              <xdr:cNvSpPr/>
            </xdr:nvSpPr>
            <xdr:spPr>
              <a:xfrm>
                <a:off x="7323483" y="2859985"/>
                <a:ext cx="575641" cy="156542"/>
              </a:xfrm>
              <a:prstGeom prst="rect">
                <a:avLst/>
              </a:prstGeom>
            </xdr:spPr>
          </xdr:sp>
          <xdr:sp macro="" textlink="">
            <xdr:nvSpPr>
              <xdr:cNvPr id="30728" name="Check Box 8" hidden="1">
                <a:extLst>
                  <a:ext uri="{63B3BB69-23CF-44E3-9099-C40C66FF867C}">
                    <a14:compatExt spid="_x0000_s30728"/>
                  </a:ext>
                </a:extLst>
              </xdr:cNvPr>
              <xdr:cNvSpPr/>
            </xdr:nvSpPr>
            <xdr:spPr>
              <a:xfrm>
                <a:off x="7323483" y="3058746"/>
                <a:ext cx="575641" cy="156541"/>
              </a:xfrm>
              <a:prstGeom prst="rect">
                <a:avLst/>
              </a:prstGeom>
            </xdr:spPr>
          </xdr:sp>
          <xdr:sp macro="" textlink="">
            <xdr:nvSpPr>
              <xdr:cNvPr id="30729" name="Check Box 9" hidden="1">
                <a:extLst>
                  <a:ext uri="{63B3BB69-23CF-44E3-9099-C40C66FF867C}">
                    <a14:compatExt spid="_x0000_s30729"/>
                  </a:ext>
                </a:extLst>
              </xdr:cNvPr>
              <xdr:cNvSpPr/>
            </xdr:nvSpPr>
            <xdr:spPr>
              <a:xfrm>
                <a:off x="9131576" y="2661202"/>
                <a:ext cx="581439" cy="156541"/>
              </a:xfrm>
              <a:prstGeom prst="rect">
                <a:avLst/>
              </a:prstGeom>
            </xdr:spPr>
          </xdr:sp>
          <xdr:sp macro="" textlink="">
            <xdr:nvSpPr>
              <xdr:cNvPr id="30730" name="Check Box 10" hidden="1">
                <a:extLst>
                  <a:ext uri="{63B3BB69-23CF-44E3-9099-C40C66FF867C}">
                    <a14:compatExt spid="_x0000_s30730"/>
                  </a:ext>
                </a:extLst>
              </xdr:cNvPr>
              <xdr:cNvSpPr/>
            </xdr:nvSpPr>
            <xdr:spPr>
              <a:xfrm>
                <a:off x="9131576" y="2859987"/>
                <a:ext cx="581439" cy="156541"/>
              </a:xfrm>
              <a:prstGeom prst="rect">
                <a:avLst/>
              </a:prstGeom>
            </xdr:spPr>
          </xdr:sp>
        </xdr:grpSp>
        <xdr:clientData/>
      </xdr:twoCellAnchor>
    </mc:Choice>
    <mc:Fallback/>
  </mc:AlternateContent>
  <xdr:twoCellAnchor>
    <xdr:from>
      <xdr:col>10</xdr:col>
      <xdr:colOff>157302</xdr:colOff>
      <xdr:row>72</xdr:row>
      <xdr:rowOff>78225</xdr:rowOff>
    </xdr:from>
    <xdr:to>
      <xdr:col>14</xdr:col>
      <xdr:colOff>77049</xdr:colOff>
      <xdr:row>83</xdr:row>
      <xdr:rowOff>32243</xdr:rowOff>
    </xdr:to>
    <xdr:grpSp>
      <xdr:nvGrpSpPr>
        <xdr:cNvPr id="37" name="グループ化 36">
          <a:extLst>
            <a:ext uri="{FF2B5EF4-FFF2-40B4-BE49-F238E27FC236}">
              <a16:creationId xmlns="" xmlns:a16="http://schemas.microsoft.com/office/drawing/2014/main" id="{00000000-0008-0000-0300-000025000000}"/>
            </a:ext>
          </a:extLst>
        </xdr:cNvPr>
        <xdr:cNvGrpSpPr/>
      </xdr:nvGrpSpPr>
      <xdr:grpSpPr>
        <a:xfrm>
          <a:off x="5243652" y="10555725"/>
          <a:ext cx="2158122" cy="1525643"/>
          <a:chOff x="5268838" y="2364225"/>
          <a:chExt cx="2158113" cy="1525643"/>
        </a:xfrm>
      </xdr:grpSpPr>
      <xdr:grpSp>
        <xdr:nvGrpSpPr>
          <xdr:cNvPr id="38" name="グループ化 37">
            <a:extLst>
              <a:ext uri="{FF2B5EF4-FFF2-40B4-BE49-F238E27FC236}">
                <a16:creationId xmlns="" xmlns:a16="http://schemas.microsoft.com/office/drawing/2014/main" id="{00000000-0008-0000-0300-000026000000}"/>
              </a:ext>
            </a:extLst>
          </xdr:cNvPr>
          <xdr:cNvGrpSpPr/>
        </xdr:nvGrpSpPr>
        <xdr:grpSpPr>
          <a:xfrm>
            <a:off x="5705745" y="2364225"/>
            <a:ext cx="1721206" cy="1124486"/>
            <a:chOff x="5701415" y="2381545"/>
            <a:chExt cx="1721206" cy="1124486"/>
          </a:xfrm>
        </xdr:grpSpPr>
        <xdr:grpSp>
          <xdr:nvGrpSpPr>
            <xdr:cNvPr id="46" name="グループ化 45">
              <a:extLst>
                <a:ext uri="{FF2B5EF4-FFF2-40B4-BE49-F238E27FC236}">
                  <a16:creationId xmlns="" xmlns:a16="http://schemas.microsoft.com/office/drawing/2014/main" id="{00000000-0008-0000-0300-00002E000000}"/>
                </a:ext>
              </a:extLst>
            </xdr:cNvPr>
            <xdr:cNvGrpSpPr/>
          </xdr:nvGrpSpPr>
          <xdr:grpSpPr>
            <a:xfrm>
              <a:off x="5701415" y="2381545"/>
              <a:ext cx="1126382" cy="1124486"/>
              <a:chOff x="10910453" y="5862881"/>
              <a:chExt cx="1024408" cy="1034084"/>
            </a:xfrm>
          </xdr:grpSpPr>
          <xdr:sp macro="" textlink="">
            <xdr:nvSpPr>
              <xdr:cNvPr id="55" name="フリーフォーム 54">
                <a:extLst>
                  <a:ext uri="{FF2B5EF4-FFF2-40B4-BE49-F238E27FC236}">
                    <a16:creationId xmlns="" xmlns:a16="http://schemas.microsoft.com/office/drawing/2014/main" id="{00000000-0008-0000-0300-00003700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56" name="直角三角形 55">
                <a:extLst>
                  <a:ext uri="{FF2B5EF4-FFF2-40B4-BE49-F238E27FC236}">
                    <a16:creationId xmlns="" xmlns:a16="http://schemas.microsoft.com/office/drawing/2014/main" id="{00000000-0008-0000-0300-00003800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57" name="直角三角形 56">
                <a:extLst>
                  <a:ext uri="{FF2B5EF4-FFF2-40B4-BE49-F238E27FC236}">
                    <a16:creationId xmlns="" xmlns:a16="http://schemas.microsoft.com/office/drawing/2014/main" id="{00000000-0008-0000-0300-00003900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pSp>
          <xdr:nvGrpSpPr>
            <xdr:cNvPr id="48" name="グループ化 47">
              <a:extLst>
                <a:ext uri="{FF2B5EF4-FFF2-40B4-BE49-F238E27FC236}">
                  <a16:creationId xmlns="" xmlns:a16="http://schemas.microsoft.com/office/drawing/2014/main" id="{00000000-0008-0000-0300-000030000000}"/>
                </a:ext>
              </a:extLst>
            </xdr:cNvPr>
            <xdr:cNvGrpSpPr/>
          </xdr:nvGrpSpPr>
          <xdr:grpSpPr>
            <a:xfrm>
              <a:off x="5725855" y="2609297"/>
              <a:ext cx="1696754" cy="764350"/>
              <a:chOff x="10964959" y="6028975"/>
              <a:chExt cx="1689266" cy="769078"/>
            </a:xfrm>
          </xdr:grpSpPr>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49" name="テキスト ボックス 48">
              <a:extLst>
                <a:ext uri="{FF2B5EF4-FFF2-40B4-BE49-F238E27FC236}">
                  <a16:creationId xmlns="" xmlns:a16="http://schemas.microsoft.com/office/drawing/2014/main" id="{00000000-0008-0000-0300-00003100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39" name="グループ化 38">
            <a:extLst>
              <a:ext uri="{FF2B5EF4-FFF2-40B4-BE49-F238E27FC236}">
                <a16:creationId xmlns="" xmlns:a16="http://schemas.microsoft.com/office/drawing/2014/main" id="{00000000-0008-0000-0300-000027000000}"/>
              </a:ext>
            </a:extLst>
          </xdr:cNvPr>
          <xdr:cNvGrpSpPr/>
        </xdr:nvGrpSpPr>
        <xdr:grpSpPr>
          <a:xfrm>
            <a:off x="5706005" y="3583338"/>
            <a:ext cx="1110753" cy="306530"/>
            <a:chOff x="5662705" y="3938398"/>
            <a:chExt cx="1110753" cy="306530"/>
          </a:xfrm>
        </xdr:grpSpPr>
        <xdr:sp macro="" textlink="">
          <xdr:nvSpPr>
            <xdr:cNvPr id="44" name="テキスト ボックス 43">
              <a:extLst>
                <a:ext uri="{FF2B5EF4-FFF2-40B4-BE49-F238E27FC236}">
                  <a16:creationId xmlns="" xmlns:a16="http://schemas.microsoft.com/office/drawing/2014/main" id="{00000000-0008-0000-0300-00002C00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45" name="テキスト ボックス 44">
              <a:extLst>
                <a:ext uri="{FF2B5EF4-FFF2-40B4-BE49-F238E27FC236}">
                  <a16:creationId xmlns="" xmlns:a16="http://schemas.microsoft.com/office/drawing/2014/main" id="{00000000-0008-0000-0300-00002D00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40" name="直線コネクタ 39">
            <a:extLst>
              <a:ext uri="{FF2B5EF4-FFF2-40B4-BE49-F238E27FC236}">
                <a16:creationId xmlns="" xmlns:a16="http://schemas.microsoft.com/office/drawing/2014/main" id="{00000000-0008-0000-0300-00002800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41" name="グループ化 40">
            <a:extLst>
              <a:ext uri="{FF2B5EF4-FFF2-40B4-BE49-F238E27FC236}">
                <a16:creationId xmlns="" xmlns:a16="http://schemas.microsoft.com/office/drawing/2014/main" id="{00000000-0008-0000-0300-000029000000}"/>
              </a:ext>
            </a:extLst>
          </xdr:cNvPr>
          <xdr:cNvGrpSpPr/>
        </xdr:nvGrpSpPr>
        <xdr:grpSpPr>
          <a:xfrm>
            <a:off x="5268838" y="2672771"/>
            <a:ext cx="334707" cy="767167"/>
            <a:chOff x="5268838" y="2672771"/>
            <a:chExt cx="334707" cy="767167"/>
          </a:xfrm>
        </xdr:grpSpPr>
        <xdr:sp macro="" textlink="">
          <xdr:nvSpPr>
            <xdr:cNvPr id="42" name="テキスト ボックス 41">
              <a:extLst>
                <a:ext uri="{FF2B5EF4-FFF2-40B4-BE49-F238E27FC236}">
                  <a16:creationId xmlns="" xmlns:a16="http://schemas.microsoft.com/office/drawing/2014/main" id="{00000000-0008-0000-0300-00002A00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43" name="テキスト ボックス 42">
              <a:extLst>
                <a:ext uri="{FF2B5EF4-FFF2-40B4-BE49-F238E27FC236}">
                  <a16:creationId xmlns="" xmlns:a16="http://schemas.microsoft.com/office/drawing/2014/main" id="{00000000-0008-0000-0300-00002B00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146</xdr:row>
      <xdr:rowOff>0</xdr:rowOff>
    </xdr:from>
    <xdr:to>
      <xdr:col>34</xdr:col>
      <xdr:colOff>157373</xdr:colOff>
      <xdr:row>186</xdr:row>
      <xdr:rowOff>0</xdr:rowOff>
    </xdr:to>
    <xdr:graphicFrame macro="">
      <xdr:nvGraphicFramePr>
        <xdr:cNvPr id="58" name="グラフ 57">
          <a:extLst>
            <a:ext uri="{FF2B5EF4-FFF2-40B4-BE49-F238E27FC236}">
              <a16:creationId xmlns="" xmlns:a16="http://schemas.microsoft.com/office/drawing/2014/main" id="{00000000-0008-0000-03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136</xdr:row>
          <xdr:rowOff>19050</xdr:rowOff>
        </xdr:from>
        <xdr:to>
          <xdr:col>27</xdr:col>
          <xdr:colOff>188016</xdr:colOff>
          <xdr:row>141</xdr:row>
          <xdr:rowOff>76200</xdr:rowOff>
        </xdr:to>
        <xdr:grpSp>
          <xdr:nvGrpSpPr>
            <xdr:cNvPr id="59" name="グループ化 58">
              <a:extLst>
                <a:ext uri="{FF2B5EF4-FFF2-40B4-BE49-F238E27FC236}">
                  <a16:creationId xmlns="" xmlns:a16="http://schemas.microsoft.com/office/drawing/2014/main" id="{00000000-0008-0000-0300-00003B000000}"/>
                </a:ext>
              </a:extLst>
            </xdr:cNvPr>
            <xdr:cNvGrpSpPr/>
          </xdr:nvGrpSpPr>
          <xdr:grpSpPr>
            <a:xfrm>
              <a:off x="7322241" y="18888075"/>
              <a:ext cx="2371725" cy="533400"/>
              <a:chOff x="7323483" y="2661202"/>
              <a:chExt cx="2389532" cy="554098"/>
            </a:xfrm>
          </xdr:grpSpPr>
          <xdr:sp macro="" textlink="">
            <xdr:nvSpPr>
              <xdr:cNvPr id="30731" name="Check Box 11" hidden="1">
                <a:extLst>
                  <a:ext uri="{63B3BB69-23CF-44E3-9099-C40C66FF867C}">
                    <a14:compatExt spid="_x0000_s30731"/>
                  </a:ext>
                </a:extLst>
              </xdr:cNvPr>
              <xdr:cNvSpPr/>
            </xdr:nvSpPr>
            <xdr:spPr>
              <a:xfrm>
                <a:off x="7323483" y="2661202"/>
                <a:ext cx="575641" cy="156542"/>
              </a:xfrm>
              <a:prstGeom prst="rect">
                <a:avLst/>
              </a:prstGeom>
            </xdr:spPr>
          </xdr:sp>
          <xdr:sp macro="" textlink="">
            <xdr:nvSpPr>
              <xdr:cNvPr id="30732" name="Check Box 12" hidden="1">
                <a:extLst>
                  <a:ext uri="{63B3BB69-23CF-44E3-9099-C40C66FF867C}">
                    <a14:compatExt spid="_x0000_s30732"/>
                  </a:ext>
                </a:extLst>
              </xdr:cNvPr>
              <xdr:cNvSpPr/>
            </xdr:nvSpPr>
            <xdr:spPr>
              <a:xfrm>
                <a:off x="7323483" y="2859985"/>
                <a:ext cx="575641" cy="156542"/>
              </a:xfrm>
              <a:prstGeom prst="rect">
                <a:avLst/>
              </a:prstGeom>
            </xdr:spPr>
          </xdr:sp>
          <xdr:sp macro="" textlink="">
            <xdr:nvSpPr>
              <xdr:cNvPr id="30733" name="Check Box 13" hidden="1">
                <a:extLst>
                  <a:ext uri="{63B3BB69-23CF-44E3-9099-C40C66FF867C}">
                    <a14:compatExt spid="_x0000_s30733"/>
                  </a:ext>
                </a:extLst>
              </xdr:cNvPr>
              <xdr:cNvSpPr/>
            </xdr:nvSpPr>
            <xdr:spPr>
              <a:xfrm>
                <a:off x="7323483" y="3058760"/>
                <a:ext cx="575641" cy="156540"/>
              </a:xfrm>
              <a:prstGeom prst="rect">
                <a:avLst/>
              </a:prstGeom>
            </xdr:spPr>
          </xdr:sp>
          <xdr:sp macro="" textlink="">
            <xdr:nvSpPr>
              <xdr:cNvPr id="30734" name="Check Box 14" hidden="1">
                <a:extLst>
                  <a:ext uri="{63B3BB69-23CF-44E3-9099-C40C66FF867C}">
                    <a14:compatExt spid="_x0000_s30734"/>
                  </a:ext>
                </a:extLst>
              </xdr:cNvPr>
              <xdr:cNvSpPr/>
            </xdr:nvSpPr>
            <xdr:spPr>
              <a:xfrm>
                <a:off x="9131576" y="2661202"/>
                <a:ext cx="581439" cy="156542"/>
              </a:xfrm>
              <a:prstGeom prst="rect">
                <a:avLst/>
              </a:prstGeom>
            </xdr:spPr>
          </xdr:sp>
          <xdr:sp macro="" textlink="">
            <xdr:nvSpPr>
              <xdr:cNvPr id="30735" name="Check Box 15" hidden="1">
                <a:extLst>
                  <a:ext uri="{63B3BB69-23CF-44E3-9099-C40C66FF867C}">
                    <a14:compatExt spid="_x0000_s30735"/>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157302</xdr:colOff>
      <xdr:row>134</xdr:row>
      <xdr:rowOff>78225</xdr:rowOff>
    </xdr:from>
    <xdr:to>
      <xdr:col>14</xdr:col>
      <xdr:colOff>77049</xdr:colOff>
      <xdr:row>145</xdr:row>
      <xdr:rowOff>32243</xdr:rowOff>
    </xdr:to>
    <xdr:grpSp>
      <xdr:nvGrpSpPr>
        <xdr:cNvPr id="65" name="グループ化 64">
          <a:extLst>
            <a:ext uri="{FF2B5EF4-FFF2-40B4-BE49-F238E27FC236}">
              <a16:creationId xmlns="" xmlns:a16="http://schemas.microsoft.com/office/drawing/2014/main" id="{00000000-0008-0000-0300-000041000000}"/>
            </a:ext>
          </a:extLst>
        </xdr:cNvPr>
        <xdr:cNvGrpSpPr/>
      </xdr:nvGrpSpPr>
      <xdr:grpSpPr>
        <a:xfrm>
          <a:off x="5243652" y="18613875"/>
          <a:ext cx="2158122" cy="1525643"/>
          <a:chOff x="5268838" y="2364225"/>
          <a:chExt cx="2158113" cy="1525643"/>
        </a:xfrm>
      </xdr:grpSpPr>
      <xdr:grpSp>
        <xdr:nvGrpSpPr>
          <xdr:cNvPr id="66" name="グループ化 65">
            <a:extLst>
              <a:ext uri="{FF2B5EF4-FFF2-40B4-BE49-F238E27FC236}">
                <a16:creationId xmlns="" xmlns:a16="http://schemas.microsoft.com/office/drawing/2014/main" id="{00000000-0008-0000-0300-000042000000}"/>
              </a:ext>
            </a:extLst>
          </xdr:cNvPr>
          <xdr:cNvGrpSpPr/>
        </xdr:nvGrpSpPr>
        <xdr:grpSpPr>
          <a:xfrm>
            <a:off x="5705745" y="2364225"/>
            <a:ext cx="1721206" cy="1124486"/>
            <a:chOff x="5701415" y="2381545"/>
            <a:chExt cx="1721206" cy="1124486"/>
          </a:xfrm>
        </xdr:grpSpPr>
        <xdr:grpSp>
          <xdr:nvGrpSpPr>
            <xdr:cNvPr id="74" name="グループ化 73">
              <a:extLst>
                <a:ext uri="{FF2B5EF4-FFF2-40B4-BE49-F238E27FC236}">
                  <a16:creationId xmlns="" xmlns:a16="http://schemas.microsoft.com/office/drawing/2014/main" id="{00000000-0008-0000-0300-00004A000000}"/>
                </a:ext>
              </a:extLst>
            </xdr:cNvPr>
            <xdr:cNvGrpSpPr/>
          </xdr:nvGrpSpPr>
          <xdr:grpSpPr>
            <a:xfrm>
              <a:off x="5701415" y="2381545"/>
              <a:ext cx="1126382" cy="1124486"/>
              <a:chOff x="10910453" y="5862881"/>
              <a:chExt cx="1024408" cy="1034084"/>
            </a:xfrm>
          </xdr:grpSpPr>
          <xdr:sp macro="" textlink="">
            <xdr:nvSpPr>
              <xdr:cNvPr id="83" name="フリーフォーム 82">
                <a:extLst>
                  <a:ext uri="{FF2B5EF4-FFF2-40B4-BE49-F238E27FC236}">
                    <a16:creationId xmlns="" xmlns:a16="http://schemas.microsoft.com/office/drawing/2014/main" id="{00000000-0008-0000-0300-00005300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84" name="直角三角形 83">
                <a:extLst>
                  <a:ext uri="{FF2B5EF4-FFF2-40B4-BE49-F238E27FC236}">
                    <a16:creationId xmlns="" xmlns:a16="http://schemas.microsoft.com/office/drawing/2014/main" id="{00000000-0008-0000-0300-00005400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85" name="直角三角形 84">
                <a:extLst>
                  <a:ext uri="{FF2B5EF4-FFF2-40B4-BE49-F238E27FC236}">
                    <a16:creationId xmlns="" xmlns:a16="http://schemas.microsoft.com/office/drawing/2014/main" id="{00000000-0008-0000-0300-00005500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pSp>
          <xdr:nvGrpSpPr>
            <xdr:cNvPr id="76" name="グループ化 75">
              <a:extLst>
                <a:ext uri="{FF2B5EF4-FFF2-40B4-BE49-F238E27FC236}">
                  <a16:creationId xmlns="" xmlns:a16="http://schemas.microsoft.com/office/drawing/2014/main" id="{00000000-0008-0000-0300-00004C000000}"/>
                </a:ext>
              </a:extLst>
            </xdr:cNvPr>
            <xdr:cNvGrpSpPr/>
          </xdr:nvGrpSpPr>
          <xdr:grpSpPr>
            <a:xfrm>
              <a:off x="5725855" y="2609297"/>
              <a:ext cx="1696754" cy="764350"/>
              <a:chOff x="10964959" y="6028975"/>
              <a:chExt cx="1689266" cy="769078"/>
            </a:xfrm>
          </xdr:grpSpPr>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67" name="グループ化 66">
            <a:extLst>
              <a:ext uri="{FF2B5EF4-FFF2-40B4-BE49-F238E27FC236}">
                <a16:creationId xmlns="" xmlns:a16="http://schemas.microsoft.com/office/drawing/2014/main" id="{00000000-0008-0000-0300-000043000000}"/>
              </a:ext>
            </a:extLst>
          </xdr:cNvPr>
          <xdr:cNvGrpSpPr/>
        </xdr:nvGrpSpPr>
        <xdr:grpSpPr>
          <a:xfrm>
            <a:off x="5706005" y="3583338"/>
            <a:ext cx="1110753" cy="306530"/>
            <a:chOff x="5662705" y="3938398"/>
            <a:chExt cx="1110753" cy="306530"/>
          </a:xfrm>
        </xdr:grpSpPr>
        <xdr:sp macro="" textlink="">
          <xdr:nvSpPr>
            <xdr:cNvPr id="72" name="テキスト ボックス 71">
              <a:extLst>
                <a:ext uri="{FF2B5EF4-FFF2-40B4-BE49-F238E27FC236}">
                  <a16:creationId xmlns="" xmlns:a16="http://schemas.microsoft.com/office/drawing/2014/main" id="{00000000-0008-0000-0300-00004800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73" name="テキスト ボックス 72">
              <a:extLst>
                <a:ext uri="{FF2B5EF4-FFF2-40B4-BE49-F238E27FC236}">
                  <a16:creationId xmlns="" xmlns:a16="http://schemas.microsoft.com/office/drawing/2014/main" id="{00000000-0008-0000-0300-00004900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69" name="グループ化 68">
            <a:extLst>
              <a:ext uri="{FF2B5EF4-FFF2-40B4-BE49-F238E27FC236}">
                <a16:creationId xmlns="" xmlns:a16="http://schemas.microsoft.com/office/drawing/2014/main" id="{00000000-0008-0000-0300-000045000000}"/>
              </a:ext>
            </a:extLst>
          </xdr:cNvPr>
          <xdr:cNvGrpSpPr/>
        </xdr:nvGrpSpPr>
        <xdr:grpSpPr>
          <a:xfrm>
            <a:off x="5268838" y="2672771"/>
            <a:ext cx="334707" cy="767167"/>
            <a:chOff x="5268838" y="2672771"/>
            <a:chExt cx="334707" cy="767167"/>
          </a:xfrm>
        </xdr:grpSpPr>
        <xdr:sp macro="" textlink="">
          <xdr:nvSpPr>
            <xdr:cNvPr id="70" name="テキスト ボックス 69">
              <a:extLst>
                <a:ext uri="{FF2B5EF4-FFF2-40B4-BE49-F238E27FC236}">
                  <a16:creationId xmlns="" xmlns:a16="http://schemas.microsoft.com/office/drawing/2014/main" id="{00000000-0008-0000-0300-00004600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71" name="テキスト ボックス 70">
              <a:extLst>
                <a:ext uri="{FF2B5EF4-FFF2-40B4-BE49-F238E27FC236}">
                  <a16:creationId xmlns="" xmlns:a16="http://schemas.microsoft.com/office/drawing/2014/main" id="{00000000-0008-0000-0300-00004700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208</xdr:row>
      <xdr:rowOff>0</xdr:rowOff>
    </xdr:from>
    <xdr:to>
      <xdr:col>34</xdr:col>
      <xdr:colOff>157373</xdr:colOff>
      <xdr:row>248</xdr:row>
      <xdr:rowOff>0</xdr:rowOff>
    </xdr:to>
    <xdr:graphicFrame macro="">
      <xdr:nvGraphicFramePr>
        <xdr:cNvPr id="86" name="グラフ 85">
          <a:extLst>
            <a:ext uri="{FF2B5EF4-FFF2-40B4-BE49-F238E27FC236}">
              <a16:creationId xmlns="" xmlns:a16="http://schemas.microsoft.com/office/drawing/2014/main" id="{00000000-0008-0000-03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198</xdr:row>
          <xdr:rowOff>19050</xdr:rowOff>
        </xdr:from>
        <xdr:to>
          <xdr:col>27</xdr:col>
          <xdr:colOff>188016</xdr:colOff>
          <xdr:row>203</xdr:row>
          <xdr:rowOff>76200</xdr:rowOff>
        </xdr:to>
        <xdr:grpSp>
          <xdr:nvGrpSpPr>
            <xdr:cNvPr id="87" name="グループ化 86">
              <a:extLst>
                <a:ext uri="{FF2B5EF4-FFF2-40B4-BE49-F238E27FC236}">
                  <a16:creationId xmlns="" xmlns:a16="http://schemas.microsoft.com/office/drawing/2014/main" id="{00000000-0008-0000-0300-000057000000}"/>
                </a:ext>
              </a:extLst>
            </xdr:cNvPr>
            <xdr:cNvGrpSpPr/>
          </xdr:nvGrpSpPr>
          <xdr:grpSpPr>
            <a:xfrm>
              <a:off x="7322241" y="26936700"/>
              <a:ext cx="2371725" cy="533400"/>
              <a:chOff x="7323483" y="2661202"/>
              <a:chExt cx="2389532" cy="554098"/>
            </a:xfrm>
          </xdr:grpSpPr>
          <xdr:sp macro="" textlink="">
            <xdr:nvSpPr>
              <xdr:cNvPr id="30736" name="Check Box 16" hidden="1">
                <a:extLst>
                  <a:ext uri="{63B3BB69-23CF-44E3-9099-C40C66FF867C}">
                    <a14:compatExt spid="_x0000_s30736"/>
                  </a:ext>
                </a:extLst>
              </xdr:cNvPr>
              <xdr:cNvSpPr/>
            </xdr:nvSpPr>
            <xdr:spPr>
              <a:xfrm>
                <a:off x="7323483" y="2661202"/>
                <a:ext cx="575641" cy="156542"/>
              </a:xfrm>
              <a:prstGeom prst="rect">
                <a:avLst/>
              </a:prstGeom>
            </xdr:spPr>
          </xdr:sp>
          <xdr:sp macro="" textlink="">
            <xdr:nvSpPr>
              <xdr:cNvPr id="30737" name="Check Box 17" hidden="1">
                <a:extLst>
                  <a:ext uri="{63B3BB69-23CF-44E3-9099-C40C66FF867C}">
                    <a14:compatExt spid="_x0000_s30737"/>
                  </a:ext>
                </a:extLst>
              </xdr:cNvPr>
              <xdr:cNvSpPr/>
            </xdr:nvSpPr>
            <xdr:spPr>
              <a:xfrm>
                <a:off x="7323483" y="2859985"/>
                <a:ext cx="575641" cy="156542"/>
              </a:xfrm>
              <a:prstGeom prst="rect">
                <a:avLst/>
              </a:prstGeom>
            </xdr:spPr>
          </xdr:sp>
          <xdr:sp macro="" textlink="">
            <xdr:nvSpPr>
              <xdr:cNvPr id="30738" name="Check Box 18" hidden="1">
                <a:extLst>
                  <a:ext uri="{63B3BB69-23CF-44E3-9099-C40C66FF867C}">
                    <a14:compatExt spid="_x0000_s30738"/>
                  </a:ext>
                </a:extLst>
              </xdr:cNvPr>
              <xdr:cNvSpPr/>
            </xdr:nvSpPr>
            <xdr:spPr>
              <a:xfrm>
                <a:off x="7323483" y="3058761"/>
                <a:ext cx="575641" cy="156539"/>
              </a:xfrm>
              <a:prstGeom prst="rect">
                <a:avLst/>
              </a:prstGeom>
            </xdr:spPr>
          </xdr:sp>
          <xdr:sp macro="" textlink="">
            <xdr:nvSpPr>
              <xdr:cNvPr id="30739" name="Check Box 19" hidden="1">
                <a:extLst>
                  <a:ext uri="{63B3BB69-23CF-44E3-9099-C40C66FF867C}">
                    <a14:compatExt spid="_x0000_s30739"/>
                  </a:ext>
                </a:extLst>
              </xdr:cNvPr>
              <xdr:cNvSpPr/>
            </xdr:nvSpPr>
            <xdr:spPr>
              <a:xfrm>
                <a:off x="9131576" y="2661202"/>
                <a:ext cx="581439" cy="156542"/>
              </a:xfrm>
              <a:prstGeom prst="rect">
                <a:avLst/>
              </a:prstGeom>
            </xdr:spPr>
          </xdr:sp>
          <xdr:sp macro="" textlink="">
            <xdr:nvSpPr>
              <xdr:cNvPr id="30740" name="Check Box 20" hidden="1">
                <a:extLst>
                  <a:ext uri="{63B3BB69-23CF-44E3-9099-C40C66FF867C}">
                    <a14:compatExt spid="_x0000_s30740"/>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157454</xdr:colOff>
      <xdr:row>196</xdr:row>
      <xdr:rowOff>79424</xdr:rowOff>
    </xdr:from>
    <xdr:to>
      <xdr:col>14</xdr:col>
      <xdr:colOff>77048</xdr:colOff>
      <xdr:row>207</xdr:row>
      <xdr:rowOff>32242</xdr:rowOff>
    </xdr:to>
    <xdr:grpSp>
      <xdr:nvGrpSpPr>
        <xdr:cNvPr id="93" name="グループ化 92">
          <a:extLst>
            <a:ext uri="{FF2B5EF4-FFF2-40B4-BE49-F238E27FC236}">
              <a16:creationId xmlns="" xmlns:a16="http://schemas.microsoft.com/office/drawing/2014/main" id="{00000000-0008-0000-0300-00005D000000}"/>
            </a:ext>
          </a:extLst>
        </xdr:cNvPr>
        <xdr:cNvGrpSpPr/>
      </xdr:nvGrpSpPr>
      <xdr:grpSpPr>
        <a:xfrm>
          <a:off x="5243804" y="26663699"/>
          <a:ext cx="2157969" cy="1524443"/>
          <a:chOff x="5268838" y="2364225"/>
          <a:chExt cx="2158113" cy="1525643"/>
        </a:xfrm>
      </xdr:grpSpPr>
      <xdr:grpSp>
        <xdr:nvGrpSpPr>
          <xdr:cNvPr id="94" name="グループ化 93">
            <a:extLst>
              <a:ext uri="{FF2B5EF4-FFF2-40B4-BE49-F238E27FC236}">
                <a16:creationId xmlns="" xmlns:a16="http://schemas.microsoft.com/office/drawing/2014/main" id="{00000000-0008-0000-0300-00005E000000}"/>
              </a:ext>
            </a:extLst>
          </xdr:cNvPr>
          <xdr:cNvGrpSpPr/>
        </xdr:nvGrpSpPr>
        <xdr:grpSpPr>
          <a:xfrm>
            <a:off x="5705745" y="2364225"/>
            <a:ext cx="1721206" cy="1124486"/>
            <a:chOff x="5701415" y="2381545"/>
            <a:chExt cx="1721206" cy="1124486"/>
          </a:xfrm>
        </xdr:grpSpPr>
        <xdr:grpSp>
          <xdr:nvGrpSpPr>
            <xdr:cNvPr id="102" name="グループ化 101">
              <a:extLst>
                <a:ext uri="{FF2B5EF4-FFF2-40B4-BE49-F238E27FC236}">
                  <a16:creationId xmlns="" xmlns:a16="http://schemas.microsoft.com/office/drawing/2014/main" id="{00000000-0008-0000-0300-000066000000}"/>
                </a:ext>
              </a:extLst>
            </xdr:cNvPr>
            <xdr:cNvGrpSpPr/>
          </xdr:nvGrpSpPr>
          <xdr:grpSpPr>
            <a:xfrm>
              <a:off x="5701415" y="2381545"/>
              <a:ext cx="1126382" cy="1124486"/>
              <a:chOff x="10910453" y="5862881"/>
              <a:chExt cx="1024408" cy="1034084"/>
            </a:xfrm>
          </xdr:grpSpPr>
          <xdr:sp macro="" textlink="">
            <xdr:nvSpPr>
              <xdr:cNvPr id="111" name="フリーフォーム 110">
                <a:extLst>
                  <a:ext uri="{FF2B5EF4-FFF2-40B4-BE49-F238E27FC236}">
                    <a16:creationId xmlns="" xmlns:a16="http://schemas.microsoft.com/office/drawing/2014/main" id="{00000000-0008-0000-0300-00006F00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112" name="直角三角形 111">
                <a:extLst>
                  <a:ext uri="{FF2B5EF4-FFF2-40B4-BE49-F238E27FC236}">
                    <a16:creationId xmlns="" xmlns:a16="http://schemas.microsoft.com/office/drawing/2014/main" id="{00000000-0008-0000-0300-00007000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113" name="直角三角形 112">
                <a:extLst>
                  <a:ext uri="{FF2B5EF4-FFF2-40B4-BE49-F238E27FC236}">
                    <a16:creationId xmlns="" xmlns:a16="http://schemas.microsoft.com/office/drawing/2014/main" id="{00000000-0008-0000-0300-00007100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pSp>
          <xdr:nvGrpSpPr>
            <xdr:cNvPr id="104" name="グループ化 103">
              <a:extLst>
                <a:ext uri="{FF2B5EF4-FFF2-40B4-BE49-F238E27FC236}">
                  <a16:creationId xmlns="" xmlns:a16="http://schemas.microsoft.com/office/drawing/2014/main" id="{00000000-0008-0000-0300-000068000000}"/>
                </a:ext>
              </a:extLst>
            </xdr:cNvPr>
            <xdr:cNvGrpSpPr/>
          </xdr:nvGrpSpPr>
          <xdr:grpSpPr>
            <a:xfrm>
              <a:off x="5725855" y="2609297"/>
              <a:ext cx="1696754" cy="764350"/>
              <a:chOff x="10964959" y="6028975"/>
              <a:chExt cx="1689266" cy="769078"/>
            </a:xfrm>
          </xdr:grpSpPr>
          <xdr:sp macro="" textlink="">
            <xdr:nvSpPr>
              <xdr:cNvPr id="108" name="テキスト ボックス 107">
                <a:extLst>
                  <a:ext uri="{FF2B5EF4-FFF2-40B4-BE49-F238E27FC236}">
                    <a16:creationId xmlns="" xmlns:a16="http://schemas.microsoft.com/office/drawing/2014/main" id="{00000000-0008-0000-0300-00006C00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105" name="テキスト ボックス 104">
              <a:extLst>
                <a:ext uri="{FF2B5EF4-FFF2-40B4-BE49-F238E27FC236}">
                  <a16:creationId xmlns="" xmlns:a16="http://schemas.microsoft.com/office/drawing/2014/main" id="{00000000-0008-0000-0300-00006900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106" name="テキスト ボックス 105">
              <a:extLst>
                <a:ext uri="{FF2B5EF4-FFF2-40B4-BE49-F238E27FC236}">
                  <a16:creationId xmlns="" xmlns:a16="http://schemas.microsoft.com/office/drawing/2014/main" id="{00000000-0008-0000-0300-00006A00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107" name="テキスト ボックス 106">
              <a:extLst>
                <a:ext uri="{FF2B5EF4-FFF2-40B4-BE49-F238E27FC236}">
                  <a16:creationId xmlns="" xmlns:a16="http://schemas.microsoft.com/office/drawing/2014/main" id="{00000000-0008-0000-0300-00006B00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95" name="グループ化 94">
            <a:extLst>
              <a:ext uri="{FF2B5EF4-FFF2-40B4-BE49-F238E27FC236}">
                <a16:creationId xmlns="" xmlns:a16="http://schemas.microsoft.com/office/drawing/2014/main" id="{00000000-0008-0000-0300-00005F000000}"/>
              </a:ext>
            </a:extLst>
          </xdr:cNvPr>
          <xdr:cNvGrpSpPr/>
        </xdr:nvGrpSpPr>
        <xdr:grpSpPr>
          <a:xfrm>
            <a:off x="5706005" y="3583338"/>
            <a:ext cx="1110753" cy="306530"/>
            <a:chOff x="5662705" y="3938398"/>
            <a:chExt cx="1110753" cy="306530"/>
          </a:xfrm>
        </xdr:grpSpPr>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96" name="直線コネクタ 95">
            <a:extLst>
              <a:ext uri="{FF2B5EF4-FFF2-40B4-BE49-F238E27FC236}">
                <a16:creationId xmlns="" xmlns:a16="http://schemas.microsoft.com/office/drawing/2014/main" id="{00000000-0008-0000-0300-00006000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97" name="グループ化 96">
            <a:extLst>
              <a:ext uri="{FF2B5EF4-FFF2-40B4-BE49-F238E27FC236}">
                <a16:creationId xmlns="" xmlns:a16="http://schemas.microsoft.com/office/drawing/2014/main" id="{00000000-0008-0000-0300-000061000000}"/>
              </a:ext>
            </a:extLst>
          </xdr:cNvPr>
          <xdr:cNvGrpSpPr/>
        </xdr:nvGrpSpPr>
        <xdr:grpSpPr>
          <a:xfrm>
            <a:off x="5268838" y="2672771"/>
            <a:ext cx="334707" cy="767167"/>
            <a:chOff x="5268838" y="2672771"/>
            <a:chExt cx="334707" cy="767167"/>
          </a:xfrm>
        </xdr:grpSpPr>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270</xdr:row>
      <xdr:rowOff>0</xdr:rowOff>
    </xdr:from>
    <xdr:to>
      <xdr:col>34</xdr:col>
      <xdr:colOff>157373</xdr:colOff>
      <xdr:row>310</xdr:row>
      <xdr:rowOff>0</xdr:rowOff>
    </xdr:to>
    <xdr:graphicFrame macro="">
      <xdr:nvGraphicFramePr>
        <xdr:cNvPr id="114" name="グラフ 113">
          <a:extLst>
            <a:ext uri="{FF2B5EF4-FFF2-40B4-BE49-F238E27FC236}">
              <a16:creationId xmlns="" xmlns:a16="http://schemas.microsoft.com/office/drawing/2014/main" id="{00000000-0008-0000-03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260</xdr:row>
          <xdr:rowOff>19050</xdr:rowOff>
        </xdr:from>
        <xdr:to>
          <xdr:col>27</xdr:col>
          <xdr:colOff>188016</xdr:colOff>
          <xdr:row>265</xdr:row>
          <xdr:rowOff>76200</xdr:rowOff>
        </xdr:to>
        <xdr:grpSp>
          <xdr:nvGrpSpPr>
            <xdr:cNvPr id="115" name="グループ化 114">
              <a:extLst>
                <a:ext uri="{FF2B5EF4-FFF2-40B4-BE49-F238E27FC236}">
                  <a16:creationId xmlns="" xmlns:a16="http://schemas.microsoft.com/office/drawing/2014/main" id="{00000000-0008-0000-0300-000073000000}"/>
                </a:ext>
              </a:extLst>
            </xdr:cNvPr>
            <xdr:cNvGrpSpPr/>
          </xdr:nvGrpSpPr>
          <xdr:grpSpPr>
            <a:xfrm>
              <a:off x="7322241" y="34985325"/>
              <a:ext cx="2371725" cy="533400"/>
              <a:chOff x="7323483" y="2661202"/>
              <a:chExt cx="2389532" cy="554085"/>
            </a:xfrm>
          </xdr:grpSpPr>
          <xdr:sp macro="" textlink="">
            <xdr:nvSpPr>
              <xdr:cNvPr id="30741" name="Check Box 21" hidden="1">
                <a:extLst>
                  <a:ext uri="{63B3BB69-23CF-44E3-9099-C40C66FF867C}">
                    <a14:compatExt spid="_x0000_s30741"/>
                  </a:ext>
                </a:extLst>
              </xdr:cNvPr>
              <xdr:cNvSpPr/>
            </xdr:nvSpPr>
            <xdr:spPr>
              <a:xfrm>
                <a:off x="7323483" y="2661202"/>
                <a:ext cx="575641" cy="156542"/>
              </a:xfrm>
              <a:prstGeom prst="rect">
                <a:avLst/>
              </a:prstGeom>
            </xdr:spPr>
          </xdr:sp>
          <xdr:sp macro="" textlink="">
            <xdr:nvSpPr>
              <xdr:cNvPr id="30742" name="Check Box 22" hidden="1">
                <a:extLst>
                  <a:ext uri="{63B3BB69-23CF-44E3-9099-C40C66FF867C}">
                    <a14:compatExt spid="_x0000_s30742"/>
                  </a:ext>
                </a:extLst>
              </xdr:cNvPr>
              <xdr:cNvSpPr/>
            </xdr:nvSpPr>
            <xdr:spPr>
              <a:xfrm>
                <a:off x="7323483" y="2859985"/>
                <a:ext cx="575641" cy="156542"/>
              </a:xfrm>
              <a:prstGeom prst="rect">
                <a:avLst/>
              </a:prstGeom>
            </xdr:spPr>
          </xdr:sp>
          <xdr:sp macro="" textlink="">
            <xdr:nvSpPr>
              <xdr:cNvPr id="30743" name="Check Box 23" hidden="1">
                <a:extLst>
                  <a:ext uri="{63B3BB69-23CF-44E3-9099-C40C66FF867C}">
                    <a14:compatExt spid="_x0000_s30743"/>
                  </a:ext>
                </a:extLst>
              </xdr:cNvPr>
              <xdr:cNvSpPr/>
            </xdr:nvSpPr>
            <xdr:spPr>
              <a:xfrm>
                <a:off x="7323483" y="3058745"/>
                <a:ext cx="575641" cy="156542"/>
              </a:xfrm>
              <a:prstGeom prst="rect">
                <a:avLst/>
              </a:prstGeom>
            </xdr:spPr>
          </xdr:sp>
          <xdr:sp macro="" textlink="">
            <xdr:nvSpPr>
              <xdr:cNvPr id="30744" name="Check Box 24" hidden="1">
                <a:extLst>
                  <a:ext uri="{63B3BB69-23CF-44E3-9099-C40C66FF867C}">
                    <a14:compatExt spid="_x0000_s30744"/>
                  </a:ext>
                </a:extLst>
              </xdr:cNvPr>
              <xdr:cNvSpPr/>
            </xdr:nvSpPr>
            <xdr:spPr>
              <a:xfrm>
                <a:off x="9131576" y="2661202"/>
                <a:ext cx="581439" cy="156541"/>
              </a:xfrm>
              <a:prstGeom prst="rect">
                <a:avLst/>
              </a:prstGeom>
            </xdr:spPr>
          </xdr:sp>
          <xdr:sp macro="" textlink="">
            <xdr:nvSpPr>
              <xdr:cNvPr id="30745" name="Check Box 25" hidden="1">
                <a:extLst>
                  <a:ext uri="{63B3BB69-23CF-44E3-9099-C40C66FF867C}">
                    <a14:compatExt spid="_x0000_s30745"/>
                  </a:ext>
                </a:extLst>
              </xdr:cNvPr>
              <xdr:cNvSpPr/>
            </xdr:nvSpPr>
            <xdr:spPr>
              <a:xfrm>
                <a:off x="9131576" y="2859987"/>
                <a:ext cx="581439" cy="156541"/>
              </a:xfrm>
              <a:prstGeom prst="rect">
                <a:avLst/>
              </a:prstGeom>
            </xdr:spPr>
          </xdr:sp>
        </xdr:grpSp>
        <xdr:clientData/>
      </xdr:twoCellAnchor>
    </mc:Choice>
    <mc:Fallback/>
  </mc:AlternateContent>
  <xdr:twoCellAnchor>
    <xdr:from>
      <xdr:col>10</xdr:col>
      <xdr:colOff>102938</xdr:colOff>
      <xdr:row>258</xdr:row>
      <xdr:rowOff>24392</xdr:rowOff>
    </xdr:from>
    <xdr:to>
      <xdr:col>14</xdr:col>
      <xdr:colOff>77048</xdr:colOff>
      <xdr:row>269</xdr:row>
      <xdr:rowOff>32243</xdr:rowOff>
    </xdr:to>
    <xdr:grpSp>
      <xdr:nvGrpSpPr>
        <xdr:cNvPr id="121" name="グループ化 120">
          <a:extLst>
            <a:ext uri="{FF2B5EF4-FFF2-40B4-BE49-F238E27FC236}">
              <a16:creationId xmlns="" xmlns:a16="http://schemas.microsoft.com/office/drawing/2014/main" id="{00000000-0008-0000-0300-000079000000}"/>
            </a:ext>
          </a:extLst>
        </xdr:cNvPr>
        <xdr:cNvGrpSpPr/>
      </xdr:nvGrpSpPr>
      <xdr:grpSpPr>
        <a:xfrm>
          <a:off x="5189288" y="34657292"/>
          <a:ext cx="2212485" cy="1579476"/>
          <a:chOff x="5214475" y="2310392"/>
          <a:chExt cx="2212476" cy="1579476"/>
        </a:xfrm>
      </xdr:grpSpPr>
      <xdr:grpSp>
        <xdr:nvGrpSpPr>
          <xdr:cNvPr id="122" name="グループ化 121">
            <a:extLst>
              <a:ext uri="{FF2B5EF4-FFF2-40B4-BE49-F238E27FC236}">
                <a16:creationId xmlns="" xmlns:a16="http://schemas.microsoft.com/office/drawing/2014/main" id="{00000000-0008-0000-0300-00007A000000}"/>
              </a:ext>
            </a:extLst>
          </xdr:cNvPr>
          <xdr:cNvGrpSpPr/>
        </xdr:nvGrpSpPr>
        <xdr:grpSpPr>
          <a:xfrm>
            <a:off x="5214475" y="2310392"/>
            <a:ext cx="2212476" cy="1548000"/>
            <a:chOff x="5210145" y="2327712"/>
            <a:chExt cx="2212476" cy="1548000"/>
          </a:xfrm>
        </xdr:grpSpPr>
        <xdr:grpSp>
          <xdr:nvGrpSpPr>
            <xdr:cNvPr id="130" name="グループ化 129">
              <a:extLst>
                <a:ext uri="{FF2B5EF4-FFF2-40B4-BE49-F238E27FC236}">
                  <a16:creationId xmlns="" xmlns:a16="http://schemas.microsoft.com/office/drawing/2014/main" id="{00000000-0008-0000-0300-000082000000}"/>
                </a:ext>
              </a:extLst>
            </xdr:cNvPr>
            <xdr:cNvGrpSpPr/>
          </xdr:nvGrpSpPr>
          <xdr:grpSpPr>
            <a:xfrm>
              <a:off x="5701415" y="2381545"/>
              <a:ext cx="1126382" cy="1124486"/>
              <a:chOff x="10910453" y="5862881"/>
              <a:chExt cx="1024408" cy="1034084"/>
            </a:xfrm>
          </xdr:grpSpPr>
          <xdr:sp macro="" textlink="">
            <xdr:nvSpPr>
              <xdr:cNvPr id="139" name="フリーフォーム 138">
                <a:extLst>
                  <a:ext uri="{FF2B5EF4-FFF2-40B4-BE49-F238E27FC236}">
                    <a16:creationId xmlns="" xmlns:a16="http://schemas.microsoft.com/office/drawing/2014/main" id="{00000000-0008-0000-0300-00008B00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140" name="直角三角形 139">
                <a:extLst>
                  <a:ext uri="{FF2B5EF4-FFF2-40B4-BE49-F238E27FC236}">
                    <a16:creationId xmlns="" xmlns:a16="http://schemas.microsoft.com/office/drawing/2014/main" id="{00000000-0008-0000-0300-00008C00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141" name="直角三角形 140">
                <a:extLst>
                  <a:ext uri="{FF2B5EF4-FFF2-40B4-BE49-F238E27FC236}">
                    <a16:creationId xmlns="" xmlns:a16="http://schemas.microsoft.com/office/drawing/2014/main" id="{00000000-0008-0000-0300-00008D00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131" name="グラフ 130">
              <a:extLst>
                <a:ext uri="{FF2B5EF4-FFF2-40B4-BE49-F238E27FC236}">
                  <a16:creationId xmlns="" xmlns:a16="http://schemas.microsoft.com/office/drawing/2014/main" id="{00000000-0008-0000-0300-00008300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7"/>
            </a:graphicData>
          </a:graphic>
        </xdr:graphicFrame>
        <xdr:grpSp>
          <xdr:nvGrpSpPr>
            <xdr:cNvPr id="132" name="グループ化 131">
              <a:extLst>
                <a:ext uri="{FF2B5EF4-FFF2-40B4-BE49-F238E27FC236}">
                  <a16:creationId xmlns="" xmlns:a16="http://schemas.microsoft.com/office/drawing/2014/main" id="{00000000-0008-0000-0300-000084000000}"/>
                </a:ext>
              </a:extLst>
            </xdr:cNvPr>
            <xdr:cNvGrpSpPr/>
          </xdr:nvGrpSpPr>
          <xdr:grpSpPr>
            <a:xfrm>
              <a:off x="5725855" y="2609297"/>
              <a:ext cx="1696754" cy="764350"/>
              <a:chOff x="10964959" y="6028975"/>
              <a:chExt cx="1689266" cy="769078"/>
            </a:xfrm>
          </xdr:grpSpPr>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133" name="テキスト ボックス 132">
              <a:extLst>
                <a:ext uri="{FF2B5EF4-FFF2-40B4-BE49-F238E27FC236}">
                  <a16:creationId xmlns="" xmlns:a16="http://schemas.microsoft.com/office/drawing/2014/main" id="{00000000-0008-0000-0300-00008500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134" name="テキスト ボックス 133">
              <a:extLst>
                <a:ext uri="{FF2B5EF4-FFF2-40B4-BE49-F238E27FC236}">
                  <a16:creationId xmlns="" xmlns:a16="http://schemas.microsoft.com/office/drawing/2014/main" id="{00000000-0008-0000-0300-00008600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123" name="グループ化 122">
            <a:extLst>
              <a:ext uri="{FF2B5EF4-FFF2-40B4-BE49-F238E27FC236}">
                <a16:creationId xmlns="" xmlns:a16="http://schemas.microsoft.com/office/drawing/2014/main" id="{00000000-0008-0000-0300-00007B000000}"/>
              </a:ext>
            </a:extLst>
          </xdr:cNvPr>
          <xdr:cNvGrpSpPr/>
        </xdr:nvGrpSpPr>
        <xdr:grpSpPr>
          <a:xfrm>
            <a:off x="5706005" y="3583338"/>
            <a:ext cx="1110753" cy="306530"/>
            <a:chOff x="5662705" y="3938398"/>
            <a:chExt cx="1110753" cy="306530"/>
          </a:xfrm>
        </xdr:grpSpPr>
        <xdr:sp macro="" textlink="">
          <xdr:nvSpPr>
            <xdr:cNvPr id="128" name="テキスト ボックス 127">
              <a:extLst>
                <a:ext uri="{FF2B5EF4-FFF2-40B4-BE49-F238E27FC236}">
                  <a16:creationId xmlns="" xmlns:a16="http://schemas.microsoft.com/office/drawing/2014/main" id="{00000000-0008-0000-0300-00008000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129" name="テキスト ボックス 128">
              <a:extLst>
                <a:ext uri="{FF2B5EF4-FFF2-40B4-BE49-F238E27FC236}">
                  <a16:creationId xmlns="" xmlns:a16="http://schemas.microsoft.com/office/drawing/2014/main" id="{00000000-0008-0000-0300-00008100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125" name="グループ化 124">
            <a:extLst>
              <a:ext uri="{FF2B5EF4-FFF2-40B4-BE49-F238E27FC236}">
                <a16:creationId xmlns="" xmlns:a16="http://schemas.microsoft.com/office/drawing/2014/main" id="{00000000-0008-0000-0300-00007D000000}"/>
              </a:ext>
            </a:extLst>
          </xdr:cNvPr>
          <xdr:cNvGrpSpPr/>
        </xdr:nvGrpSpPr>
        <xdr:grpSpPr>
          <a:xfrm>
            <a:off x="5268838" y="2672771"/>
            <a:ext cx="334707" cy="767167"/>
            <a:chOff x="5268838" y="2672771"/>
            <a:chExt cx="334707" cy="767167"/>
          </a:xfrm>
        </xdr:grpSpPr>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127" name="テキスト ボックス 126">
              <a:extLst>
                <a:ext uri="{FF2B5EF4-FFF2-40B4-BE49-F238E27FC236}">
                  <a16:creationId xmlns="" xmlns:a16="http://schemas.microsoft.com/office/drawing/2014/main" id="{00000000-0008-0000-0300-00007F00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332</xdr:row>
      <xdr:rowOff>0</xdr:rowOff>
    </xdr:from>
    <xdr:to>
      <xdr:col>34</xdr:col>
      <xdr:colOff>157373</xdr:colOff>
      <xdr:row>372</xdr:row>
      <xdr:rowOff>0</xdr:rowOff>
    </xdr:to>
    <xdr:graphicFrame macro="">
      <xdr:nvGraphicFramePr>
        <xdr:cNvPr id="142" name="グラフ 141">
          <a:extLst>
            <a:ext uri="{FF2B5EF4-FFF2-40B4-BE49-F238E27FC236}">
              <a16:creationId xmlns="" xmlns:a16="http://schemas.microsoft.com/office/drawing/2014/main" id="{00000000-0008-0000-0300-00008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322</xdr:row>
          <xdr:rowOff>19050</xdr:rowOff>
        </xdr:from>
        <xdr:to>
          <xdr:col>27</xdr:col>
          <xdr:colOff>188016</xdr:colOff>
          <xdr:row>327</xdr:row>
          <xdr:rowOff>76200</xdr:rowOff>
        </xdr:to>
        <xdr:grpSp>
          <xdr:nvGrpSpPr>
            <xdr:cNvPr id="143" name="グループ化 142">
              <a:extLst>
                <a:ext uri="{FF2B5EF4-FFF2-40B4-BE49-F238E27FC236}">
                  <a16:creationId xmlns="" xmlns:a16="http://schemas.microsoft.com/office/drawing/2014/main" id="{00000000-0008-0000-0300-00008F000000}"/>
                </a:ext>
              </a:extLst>
            </xdr:cNvPr>
            <xdr:cNvGrpSpPr/>
          </xdr:nvGrpSpPr>
          <xdr:grpSpPr>
            <a:xfrm>
              <a:off x="7322241" y="43033950"/>
              <a:ext cx="2371725" cy="533400"/>
              <a:chOff x="7323483" y="2661202"/>
              <a:chExt cx="2389532" cy="554098"/>
            </a:xfrm>
          </xdr:grpSpPr>
          <xdr:sp macro="" textlink="">
            <xdr:nvSpPr>
              <xdr:cNvPr id="30746" name="Check Box 26" hidden="1">
                <a:extLst>
                  <a:ext uri="{63B3BB69-23CF-44E3-9099-C40C66FF867C}">
                    <a14:compatExt spid="_x0000_s30746"/>
                  </a:ext>
                </a:extLst>
              </xdr:cNvPr>
              <xdr:cNvSpPr/>
            </xdr:nvSpPr>
            <xdr:spPr>
              <a:xfrm>
                <a:off x="7323483" y="2661202"/>
                <a:ext cx="575641" cy="156542"/>
              </a:xfrm>
              <a:prstGeom prst="rect">
                <a:avLst/>
              </a:prstGeom>
            </xdr:spPr>
          </xdr:sp>
          <xdr:sp macro="" textlink="">
            <xdr:nvSpPr>
              <xdr:cNvPr id="30747" name="Check Box 27" hidden="1">
                <a:extLst>
                  <a:ext uri="{63B3BB69-23CF-44E3-9099-C40C66FF867C}">
                    <a14:compatExt spid="_x0000_s30747"/>
                  </a:ext>
                </a:extLst>
              </xdr:cNvPr>
              <xdr:cNvSpPr/>
            </xdr:nvSpPr>
            <xdr:spPr>
              <a:xfrm>
                <a:off x="7323483" y="2859985"/>
                <a:ext cx="575641" cy="156542"/>
              </a:xfrm>
              <a:prstGeom prst="rect">
                <a:avLst/>
              </a:prstGeom>
            </xdr:spPr>
          </xdr:sp>
          <xdr:sp macro="" textlink="">
            <xdr:nvSpPr>
              <xdr:cNvPr id="30748" name="Check Box 28" hidden="1">
                <a:extLst>
                  <a:ext uri="{63B3BB69-23CF-44E3-9099-C40C66FF867C}">
                    <a14:compatExt spid="_x0000_s30748"/>
                  </a:ext>
                </a:extLst>
              </xdr:cNvPr>
              <xdr:cNvSpPr/>
            </xdr:nvSpPr>
            <xdr:spPr>
              <a:xfrm>
                <a:off x="7323483" y="3058761"/>
                <a:ext cx="575641" cy="156539"/>
              </a:xfrm>
              <a:prstGeom prst="rect">
                <a:avLst/>
              </a:prstGeom>
            </xdr:spPr>
          </xdr:sp>
          <xdr:sp macro="" textlink="">
            <xdr:nvSpPr>
              <xdr:cNvPr id="30749" name="Check Box 29" hidden="1">
                <a:extLst>
                  <a:ext uri="{63B3BB69-23CF-44E3-9099-C40C66FF867C}">
                    <a14:compatExt spid="_x0000_s30749"/>
                  </a:ext>
                </a:extLst>
              </xdr:cNvPr>
              <xdr:cNvSpPr/>
            </xdr:nvSpPr>
            <xdr:spPr>
              <a:xfrm>
                <a:off x="9131576" y="2661202"/>
                <a:ext cx="581439" cy="156542"/>
              </a:xfrm>
              <a:prstGeom prst="rect">
                <a:avLst/>
              </a:prstGeom>
            </xdr:spPr>
          </xdr:sp>
          <xdr:sp macro="" textlink="">
            <xdr:nvSpPr>
              <xdr:cNvPr id="30750" name="Check Box 30" hidden="1">
                <a:extLst>
                  <a:ext uri="{63B3BB69-23CF-44E3-9099-C40C66FF867C}">
                    <a14:compatExt spid="_x0000_s30750"/>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320</xdr:row>
      <xdr:rowOff>24392</xdr:rowOff>
    </xdr:from>
    <xdr:to>
      <xdr:col>14</xdr:col>
      <xdr:colOff>77048</xdr:colOff>
      <xdr:row>331</xdr:row>
      <xdr:rowOff>32243</xdr:rowOff>
    </xdr:to>
    <xdr:grpSp>
      <xdr:nvGrpSpPr>
        <xdr:cNvPr id="149" name="グループ化 148">
          <a:extLst>
            <a:ext uri="{FF2B5EF4-FFF2-40B4-BE49-F238E27FC236}">
              <a16:creationId xmlns="" xmlns:a16="http://schemas.microsoft.com/office/drawing/2014/main" id="{00000000-0008-0000-0300-000095000000}"/>
            </a:ext>
          </a:extLst>
        </xdr:cNvPr>
        <xdr:cNvGrpSpPr/>
      </xdr:nvGrpSpPr>
      <xdr:grpSpPr>
        <a:xfrm>
          <a:off x="5189288" y="42705917"/>
          <a:ext cx="2212485" cy="1579476"/>
          <a:chOff x="5214475" y="2310392"/>
          <a:chExt cx="2212476" cy="1579476"/>
        </a:xfrm>
      </xdr:grpSpPr>
      <xdr:grpSp>
        <xdr:nvGrpSpPr>
          <xdr:cNvPr id="150" name="グループ化 149">
            <a:extLst>
              <a:ext uri="{FF2B5EF4-FFF2-40B4-BE49-F238E27FC236}">
                <a16:creationId xmlns="" xmlns:a16="http://schemas.microsoft.com/office/drawing/2014/main" id="{00000000-0008-0000-0300-000096000000}"/>
              </a:ext>
            </a:extLst>
          </xdr:cNvPr>
          <xdr:cNvGrpSpPr/>
        </xdr:nvGrpSpPr>
        <xdr:grpSpPr>
          <a:xfrm>
            <a:off x="5214475" y="2310392"/>
            <a:ext cx="2212476" cy="1548000"/>
            <a:chOff x="5210145" y="2327712"/>
            <a:chExt cx="2212476" cy="1548000"/>
          </a:xfrm>
        </xdr:grpSpPr>
        <xdr:grpSp>
          <xdr:nvGrpSpPr>
            <xdr:cNvPr id="158" name="グループ化 157">
              <a:extLst>
                <a:ext uri="{FF2B5EF4-FFF2-40B4-BE49-F238E27FC236}">
                  <a16:creationId xmlns="" xmlns:a16="http://schemas.microsoft.com/office/drawing/2014/main" id="{00000000-0008-0000-0300-00009E000000}"/>
                </a:ext>
              </a:extLst>
            </xdr:cNvPr>
            <xdr:cNvGrpSpPr/>
          </xdr:nvGrpSpPr>
          <xdr:grpSpPr>
            <a:xfrm>
              <a:off x="5701415" y="2381545"/>
              <a:ext cx="1126382" cy="1124486"/>
              <a:chOff x="10910453" y="5862881"/>
              <a:chExt cx="1024408" cy="1034084"/>
            </a:xfrm>
          </xdr:grpSpPr>
          <xdr:sp macro="" textlink="">
            <xdr:nvSpPr>
              <xdr:cNvPr id="167" name="フリーフォーム 166">
                <a:extLst>
                  <a:ext uri="{FF2B5EF4-FFF2-40B4-BE49-F238E27FC236}">
                    <a16:creationId xmlns="" xmlns:a16="http://schemas.microsoft.com/office/drawing/2014/main" id="{00000000-0008-0000-0300-0000A700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168" name="直角三角形 167">
                <a:extLst>
                  <a:ext uri="{FF2B5EF4-FFF2-40B4-BE49-F238E27FC236}">
                    <a16:creationId xmlns="" xmlns:a16="http://schemas.microsoft.com/office/drawing/2014/main" id="{00000000-0008-0000-0300-0000A800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169" name="直角三角形 168">
                <a:extLst>
                  <a:ext uri="{FF2B5EF4-FFF2-40B4-BE49-F238E27FC236}">
                    <a16:creationId xmlns="" xmlns:a16="http://schemas.microsoft.com/office/drawing/2014/main" id="{00000000-0008-0000-0300-0000A900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159" name="グラフ 158">
              <a:extLst>
                <a:ext uri="{FF2B5EF4-FFF2-40B4-BE49-F238E27FC236}">
                  <a16:creationId xmlns="" xmlns:a16="http://schemas.microsoft.com/office/drawing/2014/main" id="{00000000-0008-0000-0300-00009F00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9"/>
            </a:graphicData>
          </a:graphic>
        </xdr:graphicFrame>
        <xdr:grpSp>
          <xdr:nvGrpSpPr>
            <xdr:cNvPr id="160" name="グループ化 159">
              <a:extLst>
                <a:ext uri="{FF2B5EF4-FFF2-40B4-BE49-F238E27FC236}">
                  <a16:creationId xmlns="" xmlns:a16="http://schemas.microsoft.com/office/drawing/2014/main" id="{00000000-0008-0000-0300-0000A0000000}"/>
                </a:ext>
              </a:extLst>
            </xdr:cNvPr>
            <xdr:cNvGrpSpPr/>
          </xdr:nvGrpSpPr>
          <xdr:grpSpPr>
            <a:xfrm>
              <a:off x="5725855" y="2609297"/>
              <a:ext cx="1696754" cy="764350"/>
              <a:chOff x="10964959" y="6028975"/>
              <a:chExt cx="1689266" cy="769078"/>
            </a:xfrm>
          </xdr:grpSpPr>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165" name="テキスト ボックス 164">
                <a:extLst>
                  <a:ext uri="{FF2B5EF4-FFF2-40B4-BE49-F238E27FC236}">
                    <a16:creationId xmlns="" xmlns:a16="http://schemas.microsoft.com/office/drawing/2014/main" id="{00000000-0008-0000-0300-0000A500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166" name="テキスト ボックス 165">
                <a:extLst>
                  <a:ext uri="{FF2B5EF4-FFF2-40B4-BE49-F238E27FC236}">
                    <a16:creationId xmlns="" xmlns:a16="http://schemas.microsoft.com/office/drawing/2014/main" id="{00000000-0008-0000-0300-0000A600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151" name="グループ化 150">
            <a:extLst>
              <a:ext uri="{FF2B5EF4-FFF2-40B4-BE49-F238E27FC236}">
                <a16:creationId xmlns="" xmlns:a16="http://schemas.microsoft.com/office/drawing/2014/main" id="{00000000-0008-0000-0300-000097000000}"/>
              </a:ext>
            </a:extLst>
          </xdr:cNvPr>
          <xdr:cNvGrpSpPr/>
        </xdr:nvGrpSpPr>
        <xdr:grpSpPr>
          <a:xfrm>
            <a:off x="5706005" y="3583338"/>
            <a:ext cx="1110753" cy="306530"/>
            <a:chOff x="5662705" y="3938398"/>
            <a:chExt cx="1110753" cy="306530"/>
          </a:xfrm>
        </xdr:grpSpPr>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152" name="直線コネクタ 151">
            <a:extLst>
              <a:ext uri="{FF2B5EF4-FFF2-40B4-BE49-F238E27FC236}">
                <a16:creationId xmlns="" xmlns:a16="http://schemas.microsoft.com/office/drawing/2014/main" id="{00000000-0008-0000-0300-00009800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153" name="グループ化 152">
            <a:extLst>
              <a:ext uri="{FF2B5EF4-FFF2-40B4-BE49-F238E27FC236}">
                <a16:creationId xmlns="" xmlns:a16="http://schemas.microsoft.com/office/drawing/2014/main" id="{00000000-0008-0000-0300-000099000000}"/>
              </a:ext>
            </a:extLst>
          </xdr:cNvPr>
          <xdr:cNvGrpSpPr/>
        </xdr:nvGrpSpPr>
        <xdr:grpSpPr>
          <a:xfrm>
            <a:off x="5268838" y="2672771"/>
            <a:ext cx="334707" cy="767167"/>
            <a:chOff x="5268838" y="2672771"/>
            <a:chExt cx="334707" cy="767167"/>
          </a:xfrm>
        </xdr:grpSpPr>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394</xdr:row>
      <xdr:rowOff>0</xdr:rowOff>
    </xdr:from>
    <xdr:to>
      <xdr:col>34</xdr:col>
      <xdr:colOff>157373</xdr:colOff>
      <xdr:row>434</xdr:row>
      <xdr:rowOff>0</xdr:rowOff>
    </xdr:to>
    <xdr:graphicFrame macro="">
      <xdr:nvGraphicFramePr>
        <xdr:cNvPr id="170" name="グラフ 169">
          <a:extLst>
            <a:ext uri="{FF2B5EF4-FFF2-40B4-BE49-F238E27FC236}">
              <a16:creationId xmlns="" xmlns:a16="http://schemas.microsoft.com/office/drawing/2014/main" id="{00000000-0008-0000-0300-0000A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384</xdr:row>
          <xdr:rowOff>19050</xdr:rowOff>
        </xdr:from>
        <xdr:to>
          <xdr:col>27</xdr:col>
          <xdr:colOff>188016</xdr:colOff>
          <xdr:row>389</xdr:row>
          <xdr:rowOff>76200</xdr:rowOff>
        </xdr:to>
        <xdr:grpSp>
          <xdr:nvGrpSpPr>
            <xdr:cNvPr id="171" name="グループ化 170">
              <a:extLst>
                <a:ext uri="{FF2B5EF4-FFF2-40B4-BE49-F238E27FC236}">
                  <a16:creationId xmlns="" xmlns:a16="http://schemas.microsoft.com/office/drawing/2014/main" id="{00000000-0008-0000-0300-0000AB000000}"/>
                </a:ext>
              </a:extLst>
            </xdr:cNvPr>
            <xdr:cNvGrpSpPr/>
          </xdr:nvGrpSpPr>
          <xdr:grpSpPr>
            <a:xfrm>
              <a:off x="7322241" y="51082575"/>
              <a:ext cx="2371725" cy="533400"/>
              <a:chOff x="7323483" y="2661202"/>
              <a:chExt cx="2389532" cy="554098"/>
            </a:xfrm>
          </xdr:grpSpPr>
          <xdr:sp macro="" textlink="">
            <xdr:nvSpPr>
              <xdr:cNvPr id="30751" name="Check Box 31" hidden="1">
                <a:extLst>
                  <a:ext uri="{63B3BB69-23CF-44E3-9099-C40C66FF867C}">
                    <a14:compatExt spid="_x0000_s30751"/>
                  </a:ext>
                </a:extLst>
              </xdr:cNvPr>
              <xdr:cNvSpPr/>
            </xdr:nvSpPr>
            <xdr:spPr>
              <a:xfrm>
                <a:off x="7323483" y="2661202"/>
                <a:ext cx="575641" cy="156542"/>
              </a:xfrm>
              <a:prstGeom prst="rect">
                <a:avLst/>
              </a:prstGeom>
            </xdr:spPr>
          </xdr:sp>
          <xdr:sp macro="" textlink="">
            <xdr:nvSpPr>
              <xdr:cNvPr id="30752" name="Check Box 32" hidden="1">
                <a:extLst>
                  <a:ext uri="{63B3BB69-23CF-44E3-9099-C40C66FF867C}">
                    <a14:compatExt spid="_x0000_s30752"/>
                  </a:ext>
                </a:extLst>
              </xdr:cNvPr>
              <xdr:cNvSpPr/>
            </xdr:nvSpPr>
            <xdr:spPr>
              <a:xfrm>
                <a:off x="7323483" y="2859985"/>
                <a:ext cx="575641" cy="156542"/>
              </a:xfrm>
              <a:prstGeom prst="rect">
                <a:avLst/>
              </a:prstGeom>
            </xdr:spPr>
          </xdr:sp>
          <xdr:sp macro="" textlink="">
            <xdr:nvSpPr>
              <xdr:cNvPr id="30753" name="Check Box 33" hidden="1">
                <a:extLst>
                  <a:ext uri="{63B3BB69-23CF-44E3-9099-C40C66FF867C}">
                    <a14:compatExt spid="_x0000_s30753"/>
                  </a:ext>
                </a:extLst>
              </xdr:cNvPr>
              <xdr:cNvSpPr/>
            </xdr:nvSpPr>
            <xdr:spPr>
              <a:xfrm>
                <a:off x="7323483" y="3058758"/>
                <a:ext cx="575641" cy="156542"/>
              </a:xfrm>
              <a:prstGeom prst="rect">
                <a:avLst/>
              </a:prstGeom>
            </xdr:spPr>
          </xdr:sp>
          <xdr:sp macro="" textlink="">
            <xdr:nvSpPr>
              <xdr:cNvPr id="30754" name="Check Box 34" hidden="1">
                <a:extLst>
                  <a:ext uri="{63B3BB69-23CF-44E3-9099-C40C66FF867C}">
                    <a14:compatExt spid="_x0000_s30754"/>
                  </a:ext>
                </a:extLst>
              </xdr:cNvPr>
              <xdr:cNvSpPr/>
            </xdr:nvSpPr>
            <xdr:spPr>
              <a:xfrm>
                <a:off x="9131576" y="2661202"/>
                <a:ext cx="581439" cy="156542"/>
              </a:xfrm>
              <a:prstGeom prst="rect">
                <a:avLst/>
              </a:prstGeom>
            </xdr:spPr>
          </xdr:sp>
          <xdr:sp macro="" textlink="">
            <xdr:nvSpPr>
              <xdr:cNvPr id="30755" name="Check Box 35" hidden="1">
                <a:extLst>
                  <a:ext uri="{63B3BB69-23CF-44E3-9099-C40C66FF867C}">
                    <a14:compatExt spid="_x0000_s30755"/>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382</xdr:row>
      <xdr:rowOff>24392</xdr:rowOff>
    </xdr:from>
    <xdr:to>
      <xdr:col>14</xdr:col>
      <xdr:colOff>77048</xdr:colOff>
      <xdr:row>393</xdr:row>
      <xdr:rowOff>32243</xdr:rowOff>
    </xdr:to>
    <xdr:grpSp>
      <xdr:nvGrpSpPr>
        <xdr:cNvPr id="177" name="グループ化 176">
          <a:extLst>
            <a:ext uri="{FF2B5EF4-FFF2-40B4-BE49-F238E27FC236}">
              <a16:creationId xmlns="" xmlns:a16="http://schemas.microsoft.com/office/drawing/2014/main" id="{00000000-0008-0000-0300-0000B1000000}"/>
            </a:ext>
          </a:extLst>
        </xdr:cNvPr>
        <xdr:cNvGrpSpPr/>
      </xdr:nvGrpSpPr>
      <xdr:grpSpPr>
        <a:xfrm>
          <a:off x="5189288" y="50754542"/>
          <a:ext cx="2212485" cy="1579476"/>
          <a:chOff x="5214475" y="2310392"/>
          <a:chExt cx="2212476" cy="1579476"/>
        </a:xfrm>
      </xdr:grpSpPr>
      <xdr:grpSp>
        <xdr:nvGrpSpPr>
          <xdr:cNvPr id="178" name="グループ化 177">
            <a:extLst>
              <a:ext uri="{FF2B5EF4-FFF2-40B4-BE49-F238E27FC236}">
                <a16:creationId xmlns="" xmlns:a16="http://schemas.microsoft.com/office/drawing/2014/main" id="{00000000-0008-0000-0300-0000B2000000}"/>
              </a:ext>
            </a:extLst>
          </xdr:cNvPr>
          <xdr:cNvGrpSpPr/>
        </xdr:nvGrpSpPr>
        <xdr:grpSpPr>
          <a:xfrm>
            <a:off x="5214475" y="2310392"/>
            <a:ext cx="2212476" cy="1548000"/>
            <a:chOff x="5210145" y="2327712"/>
            <a:chExt cx="2212476" cy="1548000"/>
          </a:xfrm>
        </xdr:grpSpPr>
        <xdr:grpSp>
          <xdr:nvGrpSpPr>
            <xdr:cNvPr id="186" name="グループ化 185">
              <a:extLst>
                <a:ext uri="{FF2B5EF4-FFF2-40B4-BE49-F238E27FC236}">
                  <a16:creationId xmlns="" xmlns:a16="http://schemas.microsoft.com/office/drawing/2014/main" id="{00000000-0008-0000-0300-0000BA000000}"/>
                </a:ext>
              </a:extLst>
            </xdr:cNvPr>
            <xdr:cNvGrpSpPr/>
          </xdr:nvGrpSpPr>
          <xdr:grpSpPr>
            <a:xfrm>
              <a:off x="5701415" y="2381545"/>
              <a:ext cx="1126382" cy="1124486"/>
              <a:chOff x="10910453" y="5862881"/>
              <a:chExt cx="1024408" cy="1034084"/>
            </a:xfrm>
          </xdr:grpSpPr>
          <xdr:sp macro="" textlink="">
            <xdr:nvSpPr>
              <xdr:cNvPr id="195" name="フリーフォーム 194">
                <a:extLst>
                  <a:ext uri="{FF2B5EF4-FFF2-40B4-BE49-F238E27FC236}">
                    <a16:creationId xmlns="" xmlns:a16="http://schemas.microsoft.com/office/drawing/2014/main" id="{00000000-0008-0000-0300-0000C300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196" name="直角三角形 195">
                <a:extLst>
                  <a:ext uri="{FF2B5EF4-FFF2-40B4-BE49-F238E27FC236}">
                    <a16:creationId xmlns="" xmlns:a16="http://schemas.microsoft.com/office/drawing/2014/main" id="{00000000-0008-0000-0300-0000C400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197" name="直角三角形 196">
                <a:extLst>
                  <a:ext uri="{FF2B5EF4-FFF2-40B4-BE49-F238E27FC236}">
                    <a16:creationId xmlns="" xmlns:a16="http://schemas.microsoft.com/office/drawing/2014/main" id="{00000000-0008-0000-0300-0000C500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187" name="グラフ 186">
              <a:extLst>
                <a:ext uri="{FF2B5EF4-FFF2-40B4-BE49-F238E27FC236}">
                  <a16:creationId xmlns="" xmlns:a16="http://schemas.microsoft.com/office/drawing/2014/main" id="{00000000-0008-0000-0300-0000BB00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11"/>
            </a:graphicData>
          </a:graphic>
        </xdr:graphicFrame>
        <xdr:grpSp>
          <xdr:nvGrpSpPr>
            <xdr:cNvPr id="188" name="グループ化 187">
              <a:extLst>
                <a:ext uri="{FF2B5EF4-FFF2-40B4-BE49-F238E27FC236}">
                  <a16:creationId xmlns="" xmlns:a16="http://schemas.microsoft.com/office/drawing/2014/main" id="{00000000-0008-0000-0300-0000BC000000}"/>
                </a:ext>
              </a:extLst>
            </xdr:cNvPr>
            <xdr:cNvGrpSpPr/>
          </xdr:nvGrpSpPr>
          <xdr:grpSpPr>
            <a:xfrm>
              <a:off x="5725855" y="2609297"/>
              <a:ext cx="1696754" cy="764350"/>
              <a:chOff x="10964959" y="6028975"/>
              <a:chExt cx="1689266" cy="769078"/>
            </a:xfrm>
          </xdr:grpSpPr>
          <xdr:sp macro="" textlink="">
            <xdr:nvSpPr>
              <xdr:cNvPr id="192" name="テキスト ボックス 191">
                <a:extLst>
                  <a:ext uri="{FF2B5EF4-FFF2-40B4-BE49-F238E27FC236}">
                    <a16:creationId xmlns="" xmlns:a16="http://schemas.microsoft.com/office/drawing/2014/main" id="{00000000-0008-0000-0300-0000C000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193" name="テキスト ボックス 192">
                <a:extLst>
                  <a:ext uri="{FF2B5EF4-FFF2-40B4-BE49-F238E27FC236}">
                    <a16:creationId xmlns="" xmlns:a16="http://schemas.microsoft.com/office/drawing/2014/main" id="{00000000-0008-0000-0300-0000C100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194" name="テキスト ボックス 193">
                <a:extLst>
                  <a:ext uri="{FF2B5EF4-FFF2-40B4-BE49-F238E27FC236}">
                    <a16:creationId xmlns="" xmlns:a16="http://schemas.microsoft.com/office/drawing/2014/main" id="{00000000-0008-0000-0300-0000C200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190" name="テキスト ボックス 189">
              <a:extLst>
                <a:ext uri="{FF2B5EF4-FFF2-40B4-BE49-F238E27FC236}">
                  <a16:creationId xmlns="" xmlns:a16="http://schemas.microsoft.com/office/drawing/2014/main" id="{00000000-0008-0000-0300-0000BE00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191" name="テキスト ボックス 190">
              <a:extLst>
                <a:ext uri="{FF2B5EF4-FFF2-40B4-BE49-F238E27FC236}">
                  <a16:creationId xmlns="" xmlns:a16="http://schemas.microsoft.com/office/drawing/2014/main" id="{00000000-0008-0000-0300-0000BF00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179" name="グループ化 178">
            <a:extLst>
              <a:ext uri="{FF2B5EF4-FFF2-40B4-BE49-F238E27FC236}">
                <a16:creationId xmlns="" xmlns:a16="http://schemas.microsoft.com/office/drawing/2014/main" id="{00000000-0008-0000-0300-0000B3000000}"/>
              </a:ext>
            </a:extLst>
          </xdr:cNvPr>
          <xdr:cNvGrpSpPr/>
        </xdr:nvGrpSpPr>
        <xdr:grpSpPr>
          <a:xfrm>
            <a:off x="5706005" y="3583338"/>
            <a:ext cx="1110753" cy="306530"/>
            <a:chOff x="5662705" y="3938398"/>
            <a:chExt cx="1110753" cy="306530"/>
          </a:xfrm>
        </xdr:grpSpPr>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181" name="グループ化 180">
            <a:extLst>
              <a:ext uri="{FF2B5EF4-FFF2-40B4-BE49-F238E27FC236}">
                <a16:creationId xmlns="" xmlns:a16="http://schemas.microsoft.com/office/drawing/2014/main" id="{00000000-0008-0000-0300-0000B5000000}"/>
              </a:ext>
            </a:extLst>
          </xdr:cNvPr>
          <xdr:cNvGrpSpPr/>
        </xdr:nvGrpSpPr>
        <xdr:grpSpPr>
          <a:xfrm>
            <a:off x="5268838" y="2672771"/>
            <a:ext cx="334707" cy="767167"/>
            <a:chOff x="5268838" y="2672771"/>
            <a:chExt cx="334707" cy="767167"/>
          </a:xfrm>
        </xdr:grpSpPr>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456</xdr:row>
      <xdr:rowOff>0</xdr:rowOff>
    </xdr:from>
    <xdr:to>
      <xdr:col>34</xdr:col>
      <xdr:colOff>157373</xdr:colOff>
      <xdr:row>496</xdr:row>
      <xdr:rowOff>0</xdr:rowOff>
    </xdr:to>
    <xdr:graphicFrame macro="">
      <xdr:nvGraphicFramePr>
        <xdr:cNvPr id="198" name="グラフ 197">
          <a:extLst>
            <a:ext uri="{FF2B5EF4-FFF2-40B4-BE49-F238E27FC236}">
              <a16:creationId xmlns="" xmlns:a16="http://schemas.microsoft.com/office/drawing/2014/main" id="{00000000-0008-0000-0300-0000C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446</xdr:row>
          <xdr:rowOff>19050</xdr:rowOff>
        </xdr:from>
        <xdr:to>
          <xdr:col>27</xdr:col>
          <xdr:colOff>188016</xdr:colOff>
          <xdr:row>451</xdr:row>
          <xdr:rowOff>76200</xdr:rowOff>
        </xdr:to>
        <xdr:grpSp>
          <xdr:nvGrpSpPr>
            <xdr:cNvPr id="199" name="グループ化 198">
              <a:extLst>
                <a:ext uri="{FF2B5EF4-FFF2-40B4-BE49-F238E27FC236}">
                  <a16:creationId xmlns="" xmlns:a16="http://schemas.microsoft.com/office/drawing/2014/main" id="{00000000-0008-0000-0300-0000C7000000}"/>
                </a:ext>
              </a:extLst>
            </xdr:cNvPr>
            <xdr:cNvGrpSpPr/>
          </xdr:nvGrpSpPr>
          <xdr:grpSpPr>
            <a:xfrm>
              <a:off x="7322241" y="59131200"/>
              <a:ext cx="2371725" cy="533400"/>
              <a:chOff x="7323483" y="2661202"/>
              <a:chExt cx="2389532" cy="554098"/>
            </a:xfrm>
          </xdr:grpSpPr>
          <xdr:sp macro="" textlink="">
            <xdr:nvSpPr>
              <xdr:cNvPr id="30756" name="Check Box 36" hidden="1">
                <a:extLst>
                  <a:ext uri="{63B3BB69-23CF-44E3-9099-C40C66FF867C}">
                    <a14:compatExt spid="_x0000_s30756"/>
                  </a:ext>
                </a:extLst>
              </xdr:cNvPr>
              <xdr:cNvSpPr/>
            </xdr:nvSpPr>
            <xdr:spPr>
              <a:xfrm>
                <a:off x="7323483" y="2661202"/>
                <a:ext cx="575641" cy="156542"/>
              </a:xfrm>
              <a:prstGeom prst="rect">
                <a:avLst/>
              </a:prstGeom>
            </xdr:spPr>
          </xdr:sp>
          <xdr:sp macro="" textlink="">
            <xdr:nvSpPr>
              <xdr:cNvPr id="30757" name="Check Box 37" hidden="1">
                <a:extLst>
                  <a:ext uri="{63B3BB69-23CF-44E3-9099-C40C66FF867C}">
                    <a14:compatExt spid="_x0000_s30757"/>
                  </a:ext>
                </a:extLst>
              </xdr:cNvPr>
              <xdr:cNvSpPr/>
            </xdr:nvSpPr>
            <xdr:spPr>
              <a:xfrm>
                <a:off x="7323483" y="2859985"/>
                <a:ext cx="575641" cy="156542"/>
              </a:xfrm>
              <a:prstGeom prst="rect">
                <a:avLst/>
              </a:prstGeom>
            </xdr:spPr>
          </xdr:sp>
          <xdr:sp macro="" textlink="">
            <xdr:nvSpPr>
              <xdr:cNvPr id="30758" name="Check Box 38" hidden="1">
                <a:extLst>
                  <a:ext uri="{63B3BB69-23CF-44E3-9099-C40C66FF867C}">
                    <a14:compatExt spid="_x0000_s30758"/>
                  </a:ext>
                </a:extLst>
              </xdr:cNvPr>
              <xdr:cNvSpPr/>
            </xdr:nvSpPr>
            <xdr:spPr>
              <a:xfrm>
                <a:off x="7323483" y="3058760"/>
                <a:ext cx="575641" cy="156540"/>
              </a:xfrm>
              <a:prstGeom prst="rect">
                <a:avLst/>
              </a:prstGeom>
            </xdr:spPr>
          </xdr:sp>
          <xdr:sp macro="" textlink="">
            <xdr:nvSpPr>
              <xdr:cNvPr id="30759" name="Check Box 39" hidden="1">
                <a:extLst>
                  <a:ext uri="{63B3BB69-23CF-44E3-9099-C40C66FF867C}">
                    <a14:compatExt spid="_x0000_s30759"/>
                  </a:ext>
                </a:extLst>
              </xdr:cNvPr>
              <xdr:cNvSpPr/>
            </xdr:nvSpPr>
            <xdr:spPr>
              <a:xfrm>
                <a:off x="9131576" y="2661202"/>
                <a:ext cx="581439" cy="156542"/>
              </a:xfrm>
              <a:prstGeom prst="rect">
                <a:avLst/>
              </a:prstGeom>
            </xdr:spPr>
          </xdr:sp>
          <xdr:sp macro="" textlink="">
            <xdr:nvSpPr>
              <xdr:cNvPr id="30760" name="Check Box 40" hidden="1">
                <a:extLst>
                  <a:ext uri="{63B3BB69-23CF-44E3-9099-C40C66FF867C}">
                    <a14:compatExt spid="_x0000_s30760"/>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444</xdr:row>
      <xdr:rowOff>24392</xdr:rowOff>
    </xdr:from>
    <xdr:to>
      <xdr:col>14</xdr:col>
      <xdr:colOff>77048</xdr:colOff>
      <xdr:row>455</xdr:row>
      <xdr:rowOff>32243</xdr:rowOff>
    </xdr:to>
    <xdr:grpSp>
      <xdr:nvGrpSpPr>
        <xdr:cNvPr id="205" name="グループ化 204">
          <a:extLst>
            <a:ext uri="{FF2B5EF4-FFF2-40B4-BE49-F238E27FC236}">
              <a16:creationId xmlns="" xmlns:a16="http://schemas.microsoft.com/office/drawing/2014/main" id="{00000000-0008-0000-0300-0000CD000000}"/>
            </a:ext>
          </a:extLst>
        </xdr:cNvPr>
        <xdr:cNvGrpSpPr/>
      </xdr:nvGrpSpPr>
      <xdr:grpSpPr>
        <a:xfrm>
          <a:off x="5189288" y="58803167"/>
          <a:ext cx="2212485" cy="1579476"/>
          <a:chOff x="5214475" y="2310392"/>
          <a:chExt cx="2212476" cy="1579476"/>
        </a:xfrm>
      </xdr:grpSpPr>
      <xdr:grpSp>
        <xdr:nvGrpSpPr>
          <xdr:cNvPr id="206" name="グループ化 205">
            <a:extLst>
              <a:ext uri="{FF2B5EF4-FFF2-40B4-BE49-F238E27FC236}">
                <a16:creationId xmlns="" xmlns:a16="http://schemas.microsoft.com/office/drawing/2014/main" id="{00000000-0008-0000-0300-0000CE000000}"/>
              </a:ext>
            </a:extLst>
          </xdr:cNvPr>
          <xdr:cNvGrpSpPr/>
        </xdr:nvGrpSpPr>
        <xdr:grpSpPr>
          <a:xfrm>
            <a:off x="5214475" y="2310392"/>
            <a:ext cx="2212476" cy="1548000"/>
            <a:chOff x="5210145" y="2327712"/>
            <a:chExt cx="2212476" cy="1548000"/>
          </a:xfrm>
        </xdr:grpSpPr>
        <xdr:grpSp>
          <xdr:nvGrpSpPr>
            <xdr:cNvPr id="214" name="グループ化 213">
              <a:extLst>
                <a:ext uri="{FF2B5EF4-FFF2-40B4-BE49-F238E27FC236}">
                  <a16:creationId xmlns="" xmlns:a16="http://schemas.microsoft.com/office/drawing/2014/main" id="{00000000-0008-0000-0300-0000D6000000}"/>
                </a:ext>
              </a:extLst>
            </xdr:cNvPr>
            <xdr:cNvGrpSpPr/>
          </xdr:nvGrpSpPr>
          <xdr:grpSpPr>
            <a:xfrm>
              <a:off x="5701415" y="2381545"/>
              <a:ext cx="1126382" cy="1124486"/>
              <a:chOff x="10910453" y="5862881"/>
              <a:chExt cx="1024408" cy="1034084"/>
            </a:xfrm>
          </xdr:grpSpPr>
          <xdr:sp macro="" textlink="">
            <xdr:nvSpPr>
              <xdr:cNvPr id="223" name="フリーフォーム 222">
                <a:extLst>
                  <a:ext uri="{FF2B5EF4-FFF2-40B4-BE49-F238E27FC236}">
                    <a16:creationId xmlns="" xmlns:a16="http://schemas.microsoft.com/office/drawing/2014/main" id="{00000000-0008-0000-0300-0000DF00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224" name="直角三角形 223">
                <a:extLst>
                  <a:ext uri="{FF2B5EF4-FFF2-40B4-BE49-F238E27FC236}">
                    <a16:creationId xmlns="" xmlns:a16="http://schemas.microsoft.com/office/drawing/2014/main" id="{00000000-0008-0000-0300-0000E000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225" name="直角三角形 224">
                <a:extLst>
                  <a:ext uri="{FF2B5EF4-FFF2-40B4-BE49-F238E27FC236}">
                    <a16:creationId xmlns="" xmlns:a16="http://schemas.microsoft.com/office/drawing/2014/main" id="{00000000-0008-0000-0300-0000E100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215" name="グラフ 214">
              <a:extLst>
                <a:ext uri="{FF2B5EF4-FFF2-40B4-BE49-F238E27FC236}">
                  <a16:creationId xmlns="" xmlns:a16="http://schemas.microsoft.com/office/drawing/2014/main" id="{00000000-0008-0000-0300-0000D700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13"/>
            </a:graphicData>
          </a:graphic>
        </xdr:graphicFrame>
        <xdr:grpSp>
          <xdr:nvGrpSpPr>
            <xdr:cNvPr id="216" name="グループ化 215">
              <a:extLst>
                <a:ext uri="{FF2B5EF4-FFF2-40B4-BE49-F238E27FC236}">
                  <a16:creationId xmlns="" xmlns:a16="http://schemas.microsoft.com/office/drawing/2014/main" id="{00000000-0008-0000-0300-0000D8000000}"/>
                </a:ext>
              </a:extLst>
            </xdr:cNvPr>
            <xdr:cNvGrpSpPr/>
          </xdr:nvGrpSpPr>
          <xdr:grpSpPr>
            <a:xfrm>
              <a:off x="5725855" y="2609297"/>
              <a:ext cx="1696754" cy="764350"/>
              <a:chOff x="10964959" y="6028975"/>
              <a:chExt cx="1689266" cy="769078"/>
            </a:xfrm>
          </xdr:grpSpPr>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207" name="グループ化 206">
            <a:extLst>
              <a:ext uri="{FF2B5EF4-FFF2-40B4-BE49-F238E27FC236}">
                <a16:creationId xmlns="" xmlns:a16="http://schemas.microsoft.com/office/drawing/2014/main" id="{00000000-0008-0000-0300-0000CF000000}"/>
              </a:ext>
            </a:extLst>
          </xdr:cNvPr>
          <xdr:cNvGrpSpPr/>
        </xdr:nvGrpSpPr>
        <xdr:grpSpPr>
          <a:xfrm>
            <a:off x="5706005" y="3583338"/>
            <a:ext cx="1110753" cy="306530"/>
            <a:chOff x="5662705" y="3938398"/>
            <a:chExt cx="1110753" cy="306530"/>
          </a:xfrm>
        </xdr:grpSpPr>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208" name="直線コネクタ 207">
            <a:extLst>
              <a:ext uri="{FF2B5EF4-FFF2-40B4-BE49-F238E27FC236}">
                <a16:creationId xmlns="" xmlns:a16="http://schemas.microsoft.com/office/drawing/2014/main" id="{00000000-0008-0000-0300-0000D000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209" name="グループ化 208">
            <a:extLst>
              <a:ext uri="{FF2B5EF4-FFF2-40B4-BE49-F238E27FC236}">
                <a16:creationId xmlns="" xmlns:a16="http://schemas.microsoft.com/office/drawing/2014/main" id="{00000000-0008-0000-0300-0000D1000000}"/>
              </a:ext>
            </a:extLst>
          </xdr:cNvPr>
          <xdr:cNvGrpSpPr/>
        </xdr:nvGrpSpPr>
        <xdr:grpSpPr>
          <a:xfrm>
            <a:off x="5268838" y="2672771"/>
            <a:ext cx="334707" cy="767167"/>
            <a:chOff x="5268838" y="2672771"/>
            <a:chExt cx="334707" cy="767167"/>
          </a:xfrm>
        </xdr:grpSpPr>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518</xdr:row>
      <xdr:rowOff>0</xdr:rowOff>
    </xdr:from>
    <xdr:to>
      <xdr:col>34</xdr:col>
      <xdr:colOff>157373</xdr:colOff>
      <xdr:row>558</xdr:row>
      <xdr:rowOff>0</xdr:rowOff>
    </xdr:to>
    <xdr:graphicFrame macro="">
      <xdr:nvGraphicFramePr>
        <xdr:cNvPr id="226" name="グラフ 225">
          <a:extLst>
            <a:ext uri="{FF2B5EF4-FFF2-40B4-BE49-F238E27FC236}">
              <a16:creationId xmlns="" xmlns:a16="http://schemas.microsoft.com/office/drawing/2014/main" id="{00000000-0008-0000-0300-0000E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508</xdr:row>
          <xdr:rowOff>19050</xdr:rowOff>
        </xdr:from>
        <xdr:to>
          <xdr:col>27</xdr:col>
          <xdr:colOff>188016</xdr:colOff>
          <xdr:row>513</xdr:row>
          <xdr:rowOff>76200</xdr:rowOff>
        </xdr:to>
        <xdr:grpSp>
          <xdr:nvGrpSpPr>
            <xdr:cNvPr id="227" name="グループ化 226">
              <a:extLst>
                <a:ext uri="{FF2B5EF4-FFF2-40B4-BE49-F238E27FC236}">
                  <a16:creationId xmlns="" xmlns:a16="http://schemas.microsoft.com/office/drawing/2014/main" id="{00000000-0008-0000-0300-0000E3000000}"/>
                </a:ext>
              </a:extLst>
            </xdr:cNvPr>
            <xdr:cNvGrpSpPr/>
          </xdr:nvGrpSpPr>
          <xdr:grpSpPr>
            <a:xfrm>
              <a:off x="7322241" y="67179825"/>
              <a:ext cx="2371725" cy="533400"/>
              <a:chOff x="7323483" y="2661202"/>
              <a:chExt cx="2389532" cy="554098"/>
            </a:xfrm>
          </xdr:grpSpPr>
          <xdr:sp macro="" textlink="">
            <xdr:nvSpPr>
              <xdr:cNvPr id="30761" name="Check Box 41" hidden="1">
                <a:extLst>
                  <a:ext uri="{63B3BB69-23CF-44E3-9099-C40C66FF867C}">
                    <a14:compatExt spid="_x0000_s30761"/>
                  </a:ext>
                </a:extLst>
              </xdr:cNvPr>
              <xdr:cNvSpPr/>
            </xdr:nvSpPr>
            <xdr:spPr>
              <a:xfrm>
                <a:off x="7323483" y="2661202"/>
                <a:ext cx="575641" cy="156542"/>
              </a:xfrm>
              <a:prstGeom prst="rect">
                <a:avLst/>
              </a:prstGeom>
            </xdr:spPr>
          </xdr:sp>
          <xdr:sp macro="" textlink="">
            <xdr:nvSpPr>
              <xdr:cNvPr id="30762" name="Check Box 42" hidden="1">
                <a:extLst>
                  <a:ext uri="{63B3BB69-23CF-44E3-9099-C40C66FF867C}">
                    <a14:compatExt spid="_x0000_s30762"/>
                  </a:ext>
                </a:extLst>
              </xdr:cNvPr>
              <xdr:cNvSpPr/>
            </xdr:nvSpPr>
            <xdr:spPr>
              <a:xfrm>
                <a:off x="7323483" y="2859986"/>
                <a:ext cx="575641" cy="156542"/>
              </a:xfrm>
              <a:prstGeom prst="rect">
                <a:avLst/>
              </a:prstGeom>
            </xdr:spPr>
          </xdr:sp>
          <xdr:sp macro="" textlink="">
            <xdr:nvSpPr>
              <xdr:cNvPr id="30763" name="Check Box 43" hidden="1">
                <a:extLst>
                  <a:ext uri="{63B3BB69-23CF-44E3-9099-C40C66FF867C}">
                    <a14:compatExt spid="_x0000_s30763"/>
                  </a:ext>
                </a:extLst>
              </xdr:cNvPr>
              <xdr:cNvSpPr/>
            </xdr:nvSpPr>
            <xdr:spPr>
              <a:xfrm>
                <a:off x="7323483" y="3058758"/>
                <a:ext cx="575641" cy="156542"/>
              </a:xfrm>
              <a:prstGeom prst="rect">
                <a:avLst/>
              </a:prstGeom>
            </xdr:spPr>
          </xdr:sp>
          <xdr:sp macro="" textlink="">
            <xdr:nvSpPr>
              <xdr:cNvPr id="30764" name="Check Box 44" hidden="1">
                <a:extLst>
                  <a:ext uri="{63B3BB69-23CF-44E3-9099-C40C66FF867C}">
                    <a14:compatExt spid="_x0000_s30764"/>
                  </a:ext>
                </a:extLst>
              </xdr:cNvPr>
              <xdr:cNvSpPr/>
            </xdr:nvSpPr>
            <xdr:spPr>
              <a:xfrm>
                <a:off x="9131576" y="2661202"/>
                <a:ext cx="581439" cy="156542"/>
              </a:xfrm>
              <a:prstGeom prst="rect">
                <a:avLst/>
              </a:prstGeom>
            </xdr:spPr>
          </xdr:sp>
          <xdr:sp macro="" textlink="">
            <xdr:nvSpPr>
              <xdr:cNvPr id="30765" name="Check Box 45" hidden="1">
                <a:extLst>
                  <a:ext uri="{63B3BB69-23CF-44E3-9099-C40C66FF867C}">
                    <a14:compatExt spid="_x0000_s30765"/>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506</xdr:row>
      <xdr:rowOff>24392</xdr:rowOff>
    </xdr:from>
    <xdr:to>
      <xdr:col>14</xdr:col>
      <xdr:colOff>77048</xdr:colOff>
      <xdr:row>517</xdr:row>
      <xdr:rowOff>32243</xdr:rowOff>
    </xdr:to>
    <xdr:grpSp>
      <xdr:nvGrpSpPr>
        <xdr:cNvPr id="233" name="グループ化 232">
          <a:extLst>
            <a:ext uri="{FF2B5EF4-FFF2-40B4-BE49-F238E27FC236}">
              <a16:creationId xmlns="" xmlns:a16="http://schemas.microsoft.com/office/drawing/2014/main" id="{00000000-0008-0000-0300-0000E9000000}"/>
            </a:ext>
          </a:extLst>
        </xdr:cNvPr>
        <xdr:cNvGrpSpPr/>
      </xdr:nvGrpSpPr>
      <xdr:grpSpPr>
        <a:xfrm>
          <a:off x="5189288" y="66851792"/>
          <a:ext cx="2212485" cy="1579476"/>
          <a:chOff x="5214475" y="2310392"/>
          <a:chExt cx="2212476" cy="1579476"/>
        </a:xfrm>
      </xdr:grpSpPr>
      <xdr:grpSp>
        <xdr:nvGrpSpPr>
          <xdr:cNvPr id="234" name="グループ化 233">
            <a:extLst>
              <a:ext uri="{FF2B5EF4-FFF2-40B4-BE49-F238E27FC236}">
                <a16:creationId xmlns="" xmlns:a16="http://schemas.microsoft.com/office/drawing/2014/main" id="{00000000-0008-0000-0300-0000EA000000}"/>
              </a:ext>
            </a:extLst>
          </xdr:cNvPr>
          <xdr:cNvGrpSpPr/>
        </xdr:nvGrpSpPr>
        <xdr:grpSpPr>
          <a:xfrm>
            <a:off x="5214475" y="2310392"/>
            <a:ext cx="2212476" cy="1548000"/>
            <a:chOff x="5210145" y="2327712"/>
            <a:chExt cx="2212476" cy="1548000"/>
          </a:xfrm>
        </xdr:grpSpPr>
        <xdr:grpSp>
          <xdr:nvGrpSpPr>
            <xdr:cNvPr id="242" name="グループ化 241">
              <a:extLst>
                <a:ext uri="{FF2B5EF4-FFF2-40B4-BE49-F238E27FC236}">
                  <a16:creationId xmlns="" xmlns:a16="http://schemas.microsoft.com/office/drawing/2014/main" id="{00000000-0008-0000-0300-0000F2000000}"/>
                </a:ext>
              </a:extLst>
            </xdr:cNvPr>
            <xdr:cNvGrpSpPr/>
          </xdr:nvGrpSpPr>
          <xdr:grpSpPr>
            <a:xfrm>
              <a:off x="5701415" y="2381545"/>
              <a:ext cx="1126382" cy="1124486"/>
              <a:chOff x="10910453" y="5862881"/>
              <a:chExt cx="1024408" cy="1034084"/>
            </a:xfrm>
          </xdr:grpSpPr>
          <xdr:sp macro="" textlink="">
            <xdr:nvSpPr>
              <xdr:cNvPr id="251" name="フリーフォーム 250">
                <a:extLst>
                  <a:ext uri="{FF2B5EF4-FFF2-40B4-BE49-F238E27FC236}">
                    <a16:creationId xmlns="" xmlns:a16="http://schemas.microsoft.com/office/drawing/2014/main" id="{00000000-0008-0000-0300-0000FB00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252" name="直角三角形 251">
                <a:extLst>
                  <a:ext uri="{FF2B5EF4-FFF2-40B4-BE49-F238E27FC236}">
                    <a16:creationId xmlns="" xmlns:a16="http://schemas.microsoft.com/office/drawing/2014/main" id="{00000000-0008-0000-0300-0000FC00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253" name="直角三角形 252">
                <a:extLst>
                  <a:ext uri="{FF2B5EF4-FFF2-40B4-BE49-F238E27FC236}">
                    <a16:creationId xmlns="" xmlns:a16="http://schemas.microsoft.com/office/drawing/2014/main" id="{00000000-0008-0000-0300-0000FD00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243" name="グラフ 242">
              <a:extLst>
                <a:ext uri="{FF2B5EF4-FFF2-40B4-BE49-F238E27FC236}">
                  <a16:creationId xmlns="" xmlns:a16="http://schemas.microsoft.com/office/drawing/2014/main" id="{00000000-0008-0000-0300-0000F300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15"/>
            </a:graphicData>
          </a:graphic>
        </xdr:graphicFrame>
        <xdr:grpSp>
          <xdr:nvGrpSpPr>
            <xdr:cNvPr id="244" name="グループ化 243">
              <a:extLst>
                <a:ext uri="{FF2B5EF4-FFF2-40B4-BE49-F238E27FC236}">
                  <a16:creationId xmlns="" xmlns:a16="http://schemas.microsoft.com/office/drawing/2014/main" id="{00000000-0008-0000-0300-0000F4000000}"/>
                </a:ext>
              </a:extLst>
            </xdr:cNvPr>
            <xdr:cNvGrpSpPr/>
          </xdr:nvGrpSpPr>
          <xdr:grpSpPr>
            <a:xfrm>
              <a:off x="5725855" y="2609297"/>
              <a:ext cx="1696754" cy="764350"/>
              <a:chOff x="10964959" y="6028975"/>
              <a:chExt cx="1689266" cy="769078"/>
            </a:xfrm>
          </xdr:grpSpPr>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235" name="グループ化 234">
            <a:extLst>
              <a:ext uri="{FF2B5EF4-FFF2-40B4-BE49-F238E27FC236}">
                <a16:creationId xmlns="" xmlns:a16="http://schemas.microsoft.com/office/drawing/2014/main" id="{00000000-0008-0000-0300-0000EB000000}"/>
              </a:ext>
            </a:extLst>
          </xdr:cNvPr>
          <xdr:cNvGrpSpPr/>
        </xdr:nvGrpSpPr>
        <xdr:grpSpPr>
          <a:xfrm>
            <a:off x="5706005" y="3583338"/>
            <a:ext cx="1110753" cy="306530"/>
            <a:chOff x="5662705" y="3938398"/>
            <a:chExt cx="1110753" cy="306530"/>
          </a:xfrm>
        </xdr:grpSpPr>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237" name="グループ化 236">
            <a:extLst>
              <a:ext uri="{FF2B5EF4-FFF2-40B4-BE49-F238E27FC236}">
                <a16:creationId xmlns="" xmlns:a16="http://schemas.microsoft.com/office/drawing/2014/main" id="{00000000-0008-0000-0300-0000ED000000}"/>
              </a:ext>
            </a:extLst>
          </xdr:cNvPr>
          <xdr:cNvGrpSpPr/>
        </xdr:nvGrpSpPr>
        <xdr:grpSpPr>
          <a:xfrm>
            <a:off x="5268838" y="2672771"/>
            <a:ext cx="334707" cy="767167"/>
            <a:chOff x="5268838" y="2672771"/>
            <a:chExt cx="334707" cy="767167"/>
          </a:xfrm>
        </xdr:grpSpPr>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580</xdr:row>
      <xdr:rowOff>0</xdr:rowOff>
    </xdr:from>
    <xdr:to>
      <xdr:col>34</xdr:col>
      <xdr:colOff>157373</xdr:colOff>
      <xdr:row>620</xdr:row>
      <xdr:rowOff>0</xdr:rowOff>
    </xdr:to>
    <xdr:graphicFrame macro="">
      <xdr:nvGraphicFramePr>
        <xdr:cNvPr id="254" name="グラフ 253">
          <a:extLst>
            <a:ext uri="{FF2B5EF4-FFF2-40B4-BE49-F238E27FC236}">
              <a16:creationId xmlns="" xmlns:a16="http://schemas.microsoft.com/office/drawing/2014/main" id="{00000000-0008-0000-0300-0000F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570</xdr:row>
          <xdr:rowOff>19050</xdr:rowOff>
        </xdr:from>
        <xdr:to>
          <xdr:col>27</xdr:col>
          <xdr:colOff>188016</xdr:colOff>
          <xdr:row>575</xdr:row>
          <xdr:rowOff>76200</xdr:rowOff>
        </xdr:to>
        <xdr:grpSp>
          <xdr:nvGrpSpPr>
            <xdr:cNvPr id="255" name="グループ化 254">
              <a:extLst>
                <a:ext uri="{FF2B5EF4-FFF2-40B4-BE49-F238E27FC236}">
                  <a16:creationId xmlns="" xmlns:a16="http://schemas.microsoft.com/office/drawing/2014/main" id="{00000000-0008-0000-0300-0000FF000000}"/>
                </a:ext>
              </a:extLst>
            </xdr:cNvPr>
            <xdr:cNvGrpSpPr/>
          </xdr:nvGrpSpPr>
          <xdr:grpSpPr>
            <a:xfrm>
              <a:off x="7322241" y="75228450"/>
              <a:ext cx="2371725" cy="533400"/>
              <a:chOff x="7323483" y="2661202"/>
              <a:chExt cx="2389532" cy="554098"/>
            </a:xfrm>
          </xdr:grpSpPr>
          <xdr:sp macro="" textlink="">
            <xdr:nvSpPr>
              <xdr:cNvPr id="30766" name="Check Box 46" hidden="1">
                <a:extLst>
                  <a:ext uri="{63B3BB69-23CF-44E3-9099-C40C66FF867C}">
                    <a14:compatExt spid="_x0000_s30766"/>
                  </a:ext>
                </a:extLst>
              </xdr:cNvPr>
              <xdr:cNvSpPr/>
            </xdr:nvSpPr>
            <xdr:spPr>
              <a:xfrm>
                <a:off x="7323483" y="2661202"/>
                <a:ext cx="575641" cy="156542"/>
              </a:xfrm>
              <a:prstGeom prst="rect">
                <a:avLst/>
              </a:prstGeom>
            </xdr:spPr>
          </xdr:sp>
          <xdr:sp macro="" textlink="">
            <xdr:nvSpPr>
              <xdr:cNvPr id="30767" name="Check Box 47" hidden="1">
                <a:extLst>
                  <a:ext uri="{63B3BB69-23CF-44E3-9099-C40C66FF867C}">
                    <a14:compatExt spid="_x0000_s30767"/>
                  </a:ext>
                </a:extLst>
              </xdr:cNvPr>
              <xdr:cNvSpPr/>
            </xdr:nvSpPr>
            <xdr:spPr>
              <a:xfrm>
                <a:off x="7323483" y="2859985"/>
                <a:ext cx="575641" cy="156542"/>
              </a:xfrm>
              <a:prstGeom prst="rect">
                <a:avLst/>
              </a:prstGeom>
            </xdr:spPr>
          </xdr:sp>
          <xdr:sp macro="" textlink="">
            <xdr:nvSpPr>
              <xdr:cNvPr id="30768" name="Check Box 48" hidden="1">
                <a:extLst>
                  <a:ext uri="{63B3BB69-23CF-44E3-9099-C40C66FF867C}">
                    <a14:compatExt spid="_x0000_s30768"/>
                  </a:ext>
                </a:extLst>
              </xdr:cNvPr>
              <xdr:cNvSpPr/>
            </xdr:nvSpPr>
            <xdr:spPr>
              <a:xfrm>
                <a:off x="7323483" y="3058758"/>
                <a:ext cx="575641" cy="156542"/>
              </a:xfrm>
              <a:prstGeom prst="rect">
                <a:avLst/>
              </a:prstGeom>
            </xdr:spPr>
          </xdr:sp>
          <xdr:sp macro="" textlink="">
            <xdr:nvSpPr>
              <xdr:cNvPr id="30769" name="Check Box 49" hidden="1">
                <a:extLst>
                  <a:ext uri="{63B3BB69-23CF-44E3-9099-C40C66FF867C}">
                    <a14:compatExt spid="_x0000_s30769"/>
                  </a:ext>
                </a:extLst>
              </xdr:cNvPr>
              <xdr:cNvSpPr/>
            </xdr:nvSpPr>
            <xdr:spPr>
              <a:xfrm>
                <a:off x="9131576" y="2661202"/>
                <a:ext cx="581439" cy="156542"/>
              </a:xfrm>
              <a:prstGeom prst="rect">
                <a:avLst/>
              </a:prstGeom>
            </xdr:spPr>
          </xdr:sp>
          <xdr:sp macro="" textlink="">
            <xdr:nvSpPr>
              <xdr:cNvPr id="30770" name="Check Box 50" hidden="1">
                <a:extLst>
                  <a:ext uri="{63B3BB69-23CF-44E3-9099-C40C66FF867C}">
                    <a14:compatExt spid="_x0000_s30770"/>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568</xdr:row>
      <xdr:rowOff>24392</xdr:rowOff>
    </xdr:from>
    <xdr:to>
      <xdr:col>14</xdr:col>
      <xdr:colOff>77048</xdr:colOff>
      <xdr:row>579</xdr:row>
      <xdr:rowOff>32243</xdr:rowOff>
    </xdr:to>
    <xdr:grpSp>
      <xdr:nvGrpSpPr>
        <xdr:cNvPr id="261" name="グループ化 260">
          <a:extLst>
            <a:ext uri="{FF2B5EF4-FFF2-40B4-BE49-F238E27FC236}">
              <a16:creationId xmlns="" xmlns:a16="http://schemas.microsoft.com/office/drawing/2014/main" id="{00000000-0008-0000-0300-000005010000}"/>
            </a:ext>
          </a:extLst>
        </xdr:cNvPr>
        <xdr:cNvGrpSpPr/>
      </xdr:nvGrpSpPr>
      <xdr:grpSpPr>
        <a:xfrm>
          <a:off x="5189288" y="74900417"/>
          <a:ext cx="2212485" cy="1579476"/>
          <a:chOff x="5214475" y="2310392"/>
          <a:chExt cx="2212476" cy="1579476"/>
        </a:xfrm>
      </xdr:grpSpPr>
      <xdr:grpSp>
        <xdr:nvGrpSpPr>
          <xdr:cNvPr id="262" name="グループ化 261">
            <a:extLst>
              <a:ext uri="{FF2B5EF4-FFF2-40B4-BE49-F238E27FC236}">
                <a16:creationId xmlns="" xmlns:a16="http://schemas.microsoft.com/office/drawing/2014/main" id="{00000000-0008-0000-0300-000006010000}"/>
              </a:ext>
            </a:extLst>
          </xdr:cNvPr>
          <xdr:cNvGrpSpPr/>
        </xdr:nvGrpSpPr>
        <xdr:grpSpPr>
          <a:xfrm>
            <a:off x="5214475" y="2310392"/>
            <a:ext cx="2212476" cy="1548000"/>
            <a:chOff x="5210145" y="2327712"/>
            <a:chExt cx="2212476" cy="1548000"/>
          </a:xfrm>
        </xdr:grpSpPr>
        <xdr:grpSp>
          <xdr:nvGrpSpPr>
            <xdr:cNvPr id="270" name="グループ化 269">
              <a:extLst>
                <a:ext uri="{FF2B5EF4-FFF2-40B4-BE49-F238E27FC236}">
                  <a16:creationId xmlns="" xmlns:a16="http://schemas.microsoft.com/office/drawing/2014/main" id="{00000000-0008-0000-0300-00000E010000}"/>
                </a:ext>
              </a:extLst>
            </xdr:cNvPr>
            <xdr:cNvGrpSpPr/>
          </xdr:nvGrpSpPr>
          <xdr:grpSpPr>
            <a:xfrm>
              <a:off x="5701415" y="2381545"/>
              <a:ext cx="1126382" cy="1124486"/>
              <a:chOff x="10910453" y="5862881"/>
              <a:chExt cx="1024408" cy="1034084"/>
            </a:xfrm>
          </xdr:grpSpPr>
          <xdr:sp macro="" textlink="">
            <xdr:nvSpPr>
              <xdr:cNvPr id="279" name="フリーフォーム 278">
                <a:extLst>
                  <a:ext uri="{FF2B5EF4-FFF2-40B4-BE49-F238E27FC236}">
                    <a16:creationId xmlns="" xmlns:a16="http://schemas.microsoft.com/office/drawing/2014/main" id="{00000000-0008-0000-0300-00001701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280" name="直角三角形 279">
                <a:extLst>
                  <a:ext uri="{FF2B5EF4-FFF2-40B4-BE49-F238E27FC236}">
                    <a16:creationId xmlns="" xmlns:a16="http://schemas.microsoft.com/office/drawing/2014/main" id="{00000000-0008-0000-0300-00001801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281" name="直角三角形 280">
                <a:extLst>
                  <a:ext uri="{FF2B5EF4-FFF2-40B4-BE49-F238E27FC236}">
                    <a16:creationId xmlns="" xmlns:a16="http://schemas.microsoft.com/office/drawing/2014/main" id="{00000000-0008-0000-0300-00001901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271" name="グラフ 270">
              <a:extLst>
                <a:ext uri="{FF2B5EF4-FFF2-40B4-BE49-F238E27FC236}">
                  <a16:creationId xmlns="" xmlns:a16="http://schemas.microsoft.com/office/drawing/2014/main" id="{00000000-0008-0000-0300-00000F01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17"/>
            </a:graphicData>
          </a:graphic>
        </xdr:graphicFrame>
        <xdr:grpSp>
          <xdr:nvGrpSpPr>
            <xdr:cNvPr id="272" name="グループ化 271">
              <a:extLst>
                <a:ext uri="{FF2B5EF4-FFF2-40B4-BE49-F238E27FC236}">
                  <a16:creationId xmlns="" xmlns:a16="http://schemas.microsoft.com/office/drawing/2014/main" id="{00000000-0008-0000-0300-000010010000}"/>
                </a:ext>
              </a:extLst>
            </xdr:cNvPr>
            <xdr:cNvGrpSpPr/>
          </xdr:nvGrpSpPr>
          <xdr:grpSpPr>
            <a:xfrm>
              <a:off x="5725855" y="2609297"/>
              <a:ext cx="1696754" cy="764350"/>
              <a:chOff x="10964959" y="6028975"/>
              <a:chExt cx="1689266" cy="769078"/>
            </a:xfrm>
          </xdr:grpSpPr>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263" name="グループ化 262">
            <a:extLst>
              <a:ext uri="{FF2B5EF4-FFF2-40B4-BE49-F238E27FC236}">
                <a16:creationId xmlns="" xmlns:a16="http://schemas.microsoft.com/office/drawing/2014/main" id="{00000000-0008-0000-0300-000007010000}"/>
              </a:ext>
            </a:extLst>
          </xdr:cNvPr>
          <xdr:cNvGrpSpPr/>
        </xdr:nvGrpSpPr>
        <xdr:grpSpPr>
          <a:xfrm>
            <a:off x="5706005" y="3583338"/>
            <a:ext cx="1110753" cy="306530"/>
            <a:chOff x="5662705" y="3938398"/>
            <a:chExt cx="1110753" cy="306530"/>
          </a:xfrm>
        </xdr:grpSpPr>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265" name="グループ化 264">
            <a:extLst>
              <a:ext uri="{FF2B5EF4-FFF2-40B4-BE49-F238E27FC236}">
                <a16:creationId xmlns="" xmlns:a16="http://schemas.microsoft.com/office/drawing/2014/main" id="{00000000-0008-0000-0300-000009010000}"/>
              </a:ext>
            </a:extLst>
          </xdr:cNvPr>
          <xdr:cNvGrpSpPr/>
        </xdr:nvGrpSpPr>
        <xdr:grpSpPr>
          <a:xfrm>
            <a:off x="5268838" y="2672771"/>
            <a:ext cx="334707" cy="767167"/>
            <a:chOff x="5268838" y="2672771"/>
            <a:chExt cx="334707" cy="767167"/>
          </a:xfrm>
        </xdr:grpSpPr>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642</xdr:row>
      <xdr:rowOff>0</xdr:rowOff>
    </xdr:from>
    <xdr:to>
      <xdr:col>34</xdr:col>
      <xdr:colOff>157373</xdr:colOff>
      <xdr:row>682</xdr:row>
      <xdr:rowOff>0</xdr:rowOff>
    </xdr:to>
    <xdr:graphicFrame macro="">
      <xdr:nvGraphicFramePr>
        <xdr:cNvPr id="282" name="グラフ 281">
          <a:extLst>
            <a:ext uri="{FF2B5EF4-FFF2-40B4-BE49-F238E27FC236}">
              <a16:creationId xmlns="" xmlns:a16="http://schemas.microsoft.com/office/drawing/2014/main" id="{00000000-0008-0000-0300-00001A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632</xdr:row>
          <xdr:rowOff>19050</xdr:rowOff>
        </xdr:from>
        <xdr:to>
          <xdr:col>27</xdr:col>
          <xdr:colOff>188016</xdr:colOff>
          <xdr:row>637</xdr:row>
          <xdr:rowOff>76200</xdr:rowOff>
        </xdr:to>
        <xdr:grpSp>
          <xdr:nvGrpSpPr>
            <xdr:cNvPr id="283" name="グループ化 282">
              <a:extLst>
                <a:ext uri="{FF2B5EF4-FFF2-40B4-BE49-F238E27FC236}">
                  <a16:creationId xmlns="" xmlns:a16="http://schemas.microsoft.com/office/drawing/2014/main" id="{00000000-0008-0000-0300-00001B010000}"/>
                </a:ext>
              </a:extLst>
            </xdr:cNvPr>
            <xdr:cNvGrpSpPr/>
          </xdr:nvGrpSpPr>
          <xdr:grpSpPr>
            <a:xfrm>
              <a:off x="7322241" y="83277075"/>
              <a:ext cx="2371725" cy="533400"/>
              <a:chOff x="7323483" y="2661202"/>
              <a:chExt cx="2389532" cy="554098"/>
            </a:xfrm>
          </xdr:grpSpPr>
          <xdr:sp macro="" textlink="">
            <xdr:nvSpPr>
              <xdr:cNvPr id="30771" name="Check Box 51" hidden="1">
                <a:extLst>
                  <a:ext uri="{63B3BB69-23CF-44E3-9099-C40C66FF867C}">
                    <a14:compatExt spid="_x0000_s30771"/>
                  </a:ext>
                </a:extLst>
              </xdr:cNvPr>
              <xdr:cNvSpPr/>
            </xdr:nvSpPr>
            <xdr:spPr>
              <a:xfrm>
                <a:off x="7323483" y="2661202"/>
                <a:ext cx="575641" cy="156542"/>
              </a:xfrm>
              <a:prstGeom prst="rect">
                <a:avLst/>
              </a:prstGeom>
            </xdr:spPr>
          </xdr:sp>
          <xdr:sp macro="" textlink="">
            <xdr:nvSpPr>
              <xdr:cNvPr id="30772" name="Check Box 52" hidden="1">
                <a:extLst>
                  <a:ext uri="{63B3BB69-23CF-44E3-9099-C40C66FF867C}">
                    <a14:compatExt spid="_x0000_s30772"/>
                  </a:ext>
                </a:extLst>
              </xdr:cNvPr>
              <xdr:cNvSpPr/>
            </xdr:nvSpPr>
            <xdr:spPr>
              <a:xfrm>
                <a:off x="7323483" y="2859985"/>
                <a:ext cx="575641" cy="156542"/>
              </a:xfrm>
              <a:prstGeom prst="rect">
                <a:avLst/>
              </a:prstGeom>
            </xdr:spPr>
          </xdr:sp>
          <xdr:sp macro="" textlink="">
            <xdr:nvSpPr>
              <xdr:cNvPr id="30773" name="Check Box 53" hidden="1">
                <a:extLst>
                  <a:ext uri="{63B3BB69-23CF-44E3-9099-C40C66FF867C}">
                    <a14:compatExt spid="_x0000_s30773"/>
                  </a:ext>
                </a:extLst>
              </xdr:cNvPr>
              <xdr:cNvSpPr/>
            </xdr:nvSpPr>
            <xdr:spPr>
              <a:xfrm>
                <a:off x="7323483" y="3058761"/>
                <a:ext cx="575641" cy="156539"/>
              </a:xfrm>
              <a:prstGeom prst="rect">
                <a:avLst/>
              </a:prstGeom>
            </xdr:spPr>
          </xdr:sp>
          <xdr:sp macro="" textlink="">
            <xdr:nvSpPr>
              <xdr:cNvPr id="30774" name="Check Box 54" hidden="1">
                <a:extLst>
                  <a:ext uri="{63B3BB69-23CF-44E3-9099-C40C66FF867C}">
                    <a14:compatExt spid="_x0000_s30774"/>
                  </a:ext>
                </a:extLst>
              </xdr:cNvPr>
              <xdr:cNvSpPr/>
            </xdr:nvSpPr>
            <xdr:spPr>
              <a:xfrm>
                <a:off x="9131576" y="2661202"/>
                <a:ext cx="581439" cy="156542"/>
              </a:xfrm>
              <a:prstGeom prst="rect">
                <a:avLst/>
              </a:prstGeom>
            </xdr:spPr>
          </xdr:sp>
          <xdr:sp macro="" textlink="">
            <xdr:nvSpPr>
              <xdr:cNvPr id="30775" name="Check Box 55" hidden="1">
                <a:extLst>
                  <a:ext uri="{63B3BB69-23CF-44E3-9099-C40C66FF867C}">
                    <a14:compatExt spid="_x0000_s30775"/>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630</xdr:row>
      <xdr:rowOff>24392</xdr:rowOff>
    </xdr:from>
    <xdr:to>
      <xdr:col>14</xdr:col>
      <xdr:colOff>77048</xdr:colOff>
      <xdr:row>641</xdr:row>
      <xdr:rowOff>32243</xdr:rowOff>
    </xdr:to>
    <xdr:grpSp>
      <xdr:nvGrpSpPr>
        <xdr:cNvPr id="289" name="グループ化 288">
          <a:extLst>
            <a:ext uri="{FF2B5EF4-FFF2-40B4-BE49-F238E27FC236}">
              <a16:creationId xmlns="" xmlns:a16="http://schemas.microsoft.com/office/drawing/2014/main" id="{00000000-0008-0000-0300-000021010000}"/>
            </a:ext>
          </a:extLst>
        </xdr:cNvPr>
        <xdr:cNvGrpSpPr/>
      </xdr:nvGrpSpPr>
      <xdr:grpSpPr>
        <a:xfrm>
          <a:off x="5189288" y="82949042"/>
          <a:ext cx="2212485" cy="1579476"/>
          <a:chOff x="5214475" y="2310392"/>
          <a:chExt cx="2212476" cy="1579476"/>
        </a:xfrm>
      </xdr:grpSpPr>
      <xdr:grpSp>
        <xdr:nvGrpSpPr>
          <xdr:cNvPr id="290" name="グループ化 289">
            <a:extLst>
              <a:ext uri="{FF2B5EF4-FFF2-40B4-BE49-F238E27FC236}">
                <a16:creationId xmlns="" xmlns:a16="http://schemas.microsoft.com/office/drawing/2014/main" id="{00000000-0008-0000-0300-000022010000}"/>
              </a:ext>
            </a:extLst>
          </xdr:cNvPr>
          <xdr:cNvGrpSpPr/>
        </xdr:nvGrpSpPr>
        <xdr:grpSpPr>
          <a:xfrm>
            <a:off x="5214475" y="2310392"/>
            <a:ext cx="2212476" cy="1548000"/>
            <a:chOff x="5210145" y="2327712"/>
            <a:chExt cx="2212476" cy="1548000"/>
          </a:xfrm>
        </xdr:grpSpPr>
        <xdr:grpSp>
          <xdr:nvGrpSpPr>
            <xdr:cNvPr id="298" name="グループ化 297">
              <a:extLst>
                <a:ext uri="{FF2B5EF4-FFF2-40B4-BE49-F238E27FC236}">
                  <a16:creationId xmlns="" xmlns:a16="http://schemas.microsoft.com/office/drawing/2014/main" id="{00000000-0008-0000-0300-00002A010000}"/>
                </a:ext>
              </a:extLst>
            </xdr:cNvPr>
            <xdr:cNvGrpSpPr/>
          </xdr:nvGrpSpPr>
          <xdr:grpSpPr>
            <a:xfrm>
              <a:off x="5701415" y="2381545"/>
              <a:ext cx="1126382" cy="1124486"/>
              <a:chOff x="10910453" y="5862881"/>
              <a:chExt cx="1024408" cy="1034084"/>
            </a:xfrm>
          </xdr:grpSpPr>
          <xdr:sp macro="" textlink="">
            <xdr:nvSpPr>
              <xdr:cNvPr id="307" name="フリーフォーム 306">
                <a:extLst>
                  <a:ext uri="{FF2B5EF4-FFF2-40B4-BE49-F238E27FC236}">
                    <a16:creationId xmlns="" xmlns:a16="http://schemas.microsoft.com/office/drawing/2014/main" id="{00000000-0008-0000-0300-00003301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308" name="直角三角形 307">
                <a:extLst>
                  <a:ext uri="{FF2B5EF4-FFF2-40B4-BE49-F238E27FC236}">
                    <a16:creationId xmlns="" xmlns:a16="http://schemas.microsoft.com/office/drawing/2014/main" id="{00000000-0008-0000-0300-00003401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309" name="直角三角形 308">
                <a:extLst>
                  <a:ext uri="{FF2B5EF4-FFF2-40B4-BE49-F238E27FC236}">
                    <a16:creationId xmlns="" xmlns:a16="http://schemas.microsoft.com/office/drawing/2014/main" id="{00000000-0008-0000-0300-00003501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299" name="グラフ 298">
              <a:extLst>
                <a:ext uri="{FF2B5EF4-FFF2-40B4-BE49-F238E27FC236}">
                  <a16:creationId xmlns="" xmlns:a16="http://schemas.microsoft.com/office/drawing/2014/main" id="{00000000-0008-0000-0300-00002B01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19"/>
            </a:graphicData>
          </a:graphic>
        </xdr:graphicFrame>
        <xdr:grpSp>
          <xdr:nvGrpSpPr>
            <xdr:cNvPr id="300" name="グループ化 299">
              <a:extLst>
                <a:ext uri="{FF2B5EF4-FFF2-40B4-BE49-F238E27FC236}">
                  <a16:creationId xmlns="" xmlns:a16="http://schemas.microsoft.com/office/drawing/2014/main" id="{00000000-0008-0000-0300-00002C010000}"/>
                </a:ext>
              </a:extLst>
            </xdr:cNvPr>
            <xdr:cNvGrpSpPr/>
          </xdr:nvGrpSpPr>
          <xdr:grpSpPr>
            <a:xfrm>
              <a:off x="5725855" y="2609297"/>
              <a:ext cx="1696754" cy="764350"/>
              <a:chOff x="10964959" y="6028975"/>
              <a:chExt cx="1689266" cy="769078"/>
            </a:xfrm>
          </xdr:grpSpPr>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291" name="グループ化 290">
            <a:extLst>
              <a:ext uri="{FF2B5EF4-FFF2-40B4-BE49-F238E27FC236}">
                <a16:creationId xmlns="" xmlns:a16="http://schemas.microsoft.com/office/drawing/2014/main" id="{00000000-0008-0000-0300-000023010000}"/>
              </a:ext>
            </a:extLst>
          </xdr:cNvPr>
          <xdr:cNvGrpSpPr/>
        </xdr:nvGrpSpPr>
        <xdr:grpSpPr>
          <a:xfrm>
            <a:off x="5706005" y="3583338"/>
            <a:ext cx="1110753" cy="306530"/>
            <a:chOff x="5662705" y="3938398"/>
            <a:chExt cx="1110753" cy="306530"/>
          </a:xfrm>
        </xdr:grpSpPr>
        <xdr:sp macro="" textlink="">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292" name="直線コネクタ 291">
            <a:extLst>
              <a:ext uri="{FF2B5EF4-FFF2-40B4-BE49-F238E27FC236}">
                <a16:creationId xmlns="" xmlns:a16="http://schemas.microsoft.com/office/drawing/2014/main" id="{00000000-0008-0000-0300-00002401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293" name="グループ化 292">
            <a:extLst>
              <a:ext uri="{FF2B5EF4-FFF2-40B4-BE49-F238E27FC236}">
                <a16:creationId xmlns="" xmlns:a16="http://schemas.microsoft.com/office/drawing/2014/main" id="{00000000-0008-0000-0300-000025010000}"/>
              </a:ext>
            </a:extLst>
          </xdr:cNvPr>
          <xdr:cNvGrpSpPr/>
        </xdr:nvGrpSpPr>
        <xdr:grpSpPr>
          <a:xfrm>
            <a:off x="5268838" y="2672771"/>
            <a:ext cx="334707" cy="767167"/>
            <a:chOff x="5268838" y="2672771"/>
            <a:chExt cx="334707" cy="767167"/>
          </a:xfrm>
        </xdr:grpSpPr>
        <xdr:sp macro="" textlink="">
          <xdr:nvSpPr>
            <xdr:cNvPr id="294" name="テキスト ボックス 293">
              <a:extLst>
                <a:ext uri="{FF2B5EF4-FFF2-40B4-BE49-F238E27FC236}">
                  <a16:creationId xmlns="" xmlns:a16="http://schemas.microsoft.com/office/drawing/2014/main" id="{00000000-0008-0000-0300-00002601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704</xdr:row>
      <xdr:rowOff>0</xdr:rowOff>
    </xdr:from>
    <xdr:to>
      <xdr:col>34</xdr:col>
      <xdr:colOff>157373</xdr:colOff>
      <xdr:row>744</xdr:row>
      <xdr:rowOff>0</xdr:rowOff>
    </xdr:to>
    <xdr:graphicFrame macro="">
      <xdr:nvGraphicFramePr>
        <xdr:cNvPr id="310" name="グラフ 309">
          <a:extLst>
            <a:ext uri="{FF2B5EF4-FFF2-40B4-BE49-F238E27FC236}">
              <a16:creationId xmlns="" xmlns:a16="http://schemas.microsoft.com/office/drawing/2014/main" id="{00000000-0008-0000-0300-000036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694</xdr:row>
          <xdr:rowOff>19050</xdr:rowOff>
        </xdr:from>
        <xdr:to>
          <xdr:col>27</xdr:col>
          <xdr:colOff>188016</xdr:colOff>
          <xdr:row>699</xdr:row>
          <xdr:rowOff>76200</xdr:rowOff>
        </xdr:to>
        <xdr:grpSp>
          <xdr:nvGrpSpPr>
            <xdr:cNvPr id="311" name="グループ化 310">
              <a:extLst>
                <a:ext uri="{FF2B5EF4-FFF2-40B4-BE49-F238E27FC236}">
                  <a16:creationId xmlns="" xmlns:a16="http://schemas.microsoft.com/office/drawing/2014/main" id="{00000000-0008-0000-0300-000037010000}"/>
                </a:ext>
              </a:extLst>
            </xdr:cNvPr>
            <xdr:cNvGrpSpPr/>
          </xdr:nvGrpSpPr>
          <xdr:grpSpPr>
            <a:xfrm>
              <a:off x="7322241" y="91325700"/>
              <a:ext cx="2371725" cy="533400"/>
              <a:chOff x="7323483" y="2661202"/>
              <a:chExt cx="2389532" cy="554085"/>
            </a:xfrm>
          </xdr:grpSpPr>
          <xdr:sp macro="" textlink="">
            <xdr:nvSpPr>
              <xdr:cNvPr id="30776" name="Check Box 56" hidden="1">
                <a:extLst>
                  <a:ext uri="{63B3BB69-23CF-44E3-9099-C40C66FF867C}">
                    <a14:compatExt spid="_x0000_s30776"/>
                  </a:ext>
                </a:extLst>
              </xdr:cNvPr>
              <xdr:cNvSpPr/>
            </xdr:nvSpPr>
            <xdr:spPr>
              <a:xfrm>
                <a:off x="7323483" y="2661202"/>
                <a:ext cx="575641" cy="156542"/>
              </a:xfrm>
              <a:prstGeom prst="rect">
                <a:avLst/>
              </a:prstGeom>
            </xdr:spPr>
          </xdr:sp>
          <xdr:sp macro="" textlink="">
            <xdr:nvSpPr>
              <xdr:cNvPr id="30777" name="Check Box 57" hidden="1">
                <a:extLst>
                  <a:ext uri="{63B3BB69-23CF-44E3-9099-C40C66FF867C}">
                    <a14:compatExt spid="_x0000_s30777"/>
                  </a:ext>
                </a:extLst>
              </xdr:cNvPr>
              <xdr:cNvSpPr/>
            </xdr:nvSpPr>
            <xdr:spPr>
              <a:xfrm>
                <a:off x="7323483" y="2859985"/>
                <a:ext cx="575641" cy="156542"/>
              </a:xfrm>
              <a:prstGeom prst="rect">
                <a:avLst/>
              </a:prstGeom>
            </xdr:spPr>
          </xdr:sp>
          <xdr:sp macro="" textlink="">
            <xdr:nvSpPr>
              <xdr:cNvPr id="30778" name="Check Box 58" hidden="1">
                <a:extLst>
                  <a:ext uri="{63B3BB69-23CF-44E3-9099-C40C66FF867C}">
                    <a14:compatExt spid="_x0000_s30778"/>
                  </a:ext>
                </a:extLst>
              </xdr:cNvPr>
              <xdr:cNvSpPr/>
            </xdr:nvSpPr>
            <xdr:spPr>
              <a:xfrm>
                <a:off x="7323483" y="3058745"/>
                <a:ext cx="575641" cy="156542"/>
              </a:xfrm>
              <a:prstGeom prst="rect">
                <a:avLst/>
              </a:prstGeom>
            </xdr:spPr>
          </xdr:sp>
          <xdr:sp macro="" textlink="">
            <xdr:nvSpPr>
              <xdr:cNvPr id="30779" name="Check Box 59" hidden="1">
                <a:extLst>
                  <a:ext uri="{63B3BB69-23CF-44E3-9099-C40C66FF867C}">
                    <a14:compatExt spid="_x0000_s30779"/>
                  </a:ext>
                </a:extLst>
              </xdr:cNvPr>
              <xdr:cNvSpPr/>
            </xdr:nvSpPr>
            <xdr:spPr>
              <a:xfrm>
                <a:off x="9131576" y="2661202"/>
                <a:ext cx="581439" cy="156541"/>
              </a:xfrm>
              <a:prstGeom prst="rect">
                <a:avLst/>
              </a:prstGeom>
            </xdr:spPr>
          </xdr:sp>
          <xdr:sp macro="" textlink="">
            <xdr:nvSpPr>
              <xdr:cNvPr id="30780" name="Check Box 60" hidden="1">
                <a:extLst>
                  <a:ext uri="{63B3BB69-23CF-44E3-9099-C40C66FF867C}">
                    <a14:compatExt spid="_x0000_s30780"/>
                  </a:ext>
                </a:extLst>
              </xdr:cNvPr>
              <xdr:cNvSpPr/>
            </xdr:nvSpPr>
            <xdr:spPr>
              <a:xfrm>
                <a:off x="9131576" y="2859987"/>
                <a:ext cx="581439" cy="156541"/>
              </a:xfrm>
              <a:prstGeom prst="rect">
                <a:avLst/>
              </a:prstGeom>
            </xdr:spPr>
          </xdr:sp>
        </xdr:grpSp>
        <xdr:clientData/>
      </xdr:twoCellAnchor>
    </mc:Choice>
    <mc:Fallback/>
  </mc:AlternateContent>
  <xdr:twoCellAnchor>
    <xdr:from>
      <xdr:col>10</xdr:col>
      <xdr:colOff>102938</xdr:colOff>
      <xdr:row>692</xdr:row>
      <xdr:rowOff>24392</xdr:rowOff>
    </xdr:from>
    <xdr:to>
      <xdr:col>14</xdr:col>
      <xdr:colOff>77048</xdr:colOff>
      <xdr:row>703</xdr:row>
      <xdr:rowOff>32243</xdr:rowOff>
    </xdr:to>
    <xdr:grpSp>
      <xdr:nvGrpSpPr>
        <xdr:cNvPr id="317" name="グループ化 316">
          <a:extLst>
            <a:ext uri="{FF2B5EF4-FFF2-40B4-BE49-F238E27FC236}">
              <a16:creationId xmlns="" xmlns:a16="http://schemas.microsoft.com/office/drawing/2014/main" id="{00000000-0008-0000-0300-00003D010000}"/>
            </a:ext>
          </a:extLst>
        </xdr:cNvPr>
        <xdr:cNvGrpSpPr/>
      </xdr:nvGrpSpPr>
      <xdr:grpSpPr>
        <a:xfrm>
          <a:off x="5189288" y="90997667"/>
          <a:ext cx="2212485" cy="1579476"/>
          <a:chOff x="5214475" y="2310392"/>
          <a:chExt cx="2212476" cy="1579476"/>
        </a:xfrm>
      </xdr:grpSpPr>
      <xdr:grpSp>
        <xdr:nvGrpSpPr>
          <xdr:cNvPr id="318" name="グループ化 317">
            <a:extLst>
              <a:ext uri="{FF2B5EF4-FFF2-40B4-BE49-F238E27FC236}">
                <a16:creationId xmlns="" xmlns:a16="http://schemas.microsoft.com/office/drawing/2014/main" id="{00000000-0008-0000-0300-00003E010000}"/>
              </a:ext>
            </a:extLst>
          </xdr:cNvPr>
          <xdr:cNvGrpSpPr/>
        </xdr:nvGrpSpPr>
        <xdr:grpSpPr>
          <a:xfrm>
            <a:off x="5214475" y="2310392"/>
            <a:ext cx="2212476" cy="1548000"/>
            <a:chOff x="5210145" y="2327712"/>
            <a:chExt cx="2212476" cy="1548000"/>
          </a:xfrm>
        </xdr:grpSpPr>
        <xdr:grpSp>
          <xdr:nvGrpSpPr>
            <xdr:cNvPr id="326" name="グループ化 325">
              <a:extLst>
                <a:ext uri="{FF2B5EF4-FFF2-40B4-BE49-F238E27FC236}">
                  <a16:creationId xmlns="" xmlns:a16="http://schemas.microsoft.com/office/drawing/2014/main" id="{00000000-0008-0000-0300-000046010000}"/>
                </a:ext>
              </a:extLst>
            </xdr:cNvPr>
            <xdr:cNvGrpSpPr/>
          </xdr:nvGrpSpPr>
          <xdr:grpSpPr>
            <a:xfrm>
              <a:off x="5701415" y="2381545"/>
              <a:ext cx="1126382" cy="1124486"/>
              <a:chOff x="10910453" y="5862881"/>
              <a:chExt cx="1024408" cy="1034084"/>
            </a:xfrm>
          </xdr:grpSpPr>
          <xdr:sp macro="" textlink="">
            <xdr:nvSpPr>
              <xdr:cNvPr id="335" name="フリーフォーム 334">
                <a:extLst>
                  <a:ext uri="{FF2B5EF4-FFF2-40B4-BE49-F238E27FC236}">
                    <a16:creationId xmlns="" xmlns:a16="http://schemas.microsoft.com/office/drawing/2014/main" id="{00000000-0008-0000-0300-00004F01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336" name="直角三角形 335">
                <a:extLst>
                  <a:ext uri="{FF2B5EF4-FFF2-40B4-BE49-F238E27FC236}">
                    <a16:creationId xmlns="" xmlns:a16="http://schemas.microsoft.com/office/drawing/2014/main" id="{00000000-0008-0000-0300-00005001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337" name="直角三角形 336">
                <a:extLst>
                  <a:ext uri="{FF2B5EF4-FFF2-40B4-BE49-F238E27FC236}">
                    <a16:creationId xmlns="" xmlns:a16="http://schemas.microsoft.com/office/drawing/2014/main" id="{00000000-0008-0000-0300-00005101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327" name="グラフ 326">
              <a:extLst>
                <a:ext uri="{FF2B5EF4-FFF2-40B4-BE49-F238E27FC236}">
                  <a16:creationId xmlns="" xmlns:a16="http://schemas.microsoft.com/office/drawing/2014/main" id="{00000000-0008-0000-0300-00004701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21"/>
            </a:graphicData>
          </a:graphic>
        </xdr:graphicFrame>
        <xdr:grpSp>
          <xdr:nvGrpSpPr>
            <xdr:cNvPr id="328" name="グループ化 327">
              <a:extLst>
                <a:ext uri="{FF2B5EF4-FFF2-40B4-BE49-F238E27FC236}">
                  <a16:creationId xmlns="" xmlns:a16="http://schemas.microsoft.com/office/drawing/2014/main" id="{00000000-0008-0000-0300-000048010000}"/>
                </a:ext>
              </a:extLst>
            </xdr:cNvPr>
            <xdr:cNvGrpSpPr/>
          </xdr:nvGrpSpPr>
          <xdr:grpSpPr>
            <a:xfrm>
              <a:off x="5725855" y="2609297"/>
              <a:ext cx="1696754" cy="764350"/>
              <a:chOff x="10964959" y="6028975"/>
              <a:chExt cx="1689266" cy="769078"/>
            </a:xfrm>
          </xdr:grpSpPr>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319" name="グループ化 318">
            <a:extLst>
              <a:ext uri="{FF2B5EF4-FFF2-40B4-BE49-F238E27FC236}">
                <a16:creationId xmlns="" xmlns:a16="http://schemas.microsoft.com/office/drawing/2014/main" id="{00000000-0008-0000-0300-00003F010000}"/>
              </a:ext>
            </a:extLst>
          </xdr:cNvPr>
          <xdr:cNvGrpSpPr/>
        </xdr:nvGrpSpPr>
        <xdr:grpSpPr>
          <a:xfrm>
            <a:off x="5706005" y="3583338"/>
            <a:ext cx="1110753" cy="306530"/>
            <a:chOff x="5662705" y="3938398"/>
            <a:chExt cx="1110753" cy="306530"/>
          </a:xfrm>
        </xdr:grpSpPr>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321" name="グループ化 320">
            <a:extLst>
              <a:ext uri="{FF2B5EF4-FFF2-40B4-BE49-F238E27FC236}">
                <a16:creationId xmlns="" xmlns:a16="http://schemas.microsoft.com/office/drawing/2014/main" id="{00000000-0008-0000-0300-000041010000}"/>
              </a:ext>
            </a:extLst>
          </xdr:cNvPr>
          <xdr:cNvGrpSpPr/>
        </xdr:nvGrpSpPr>
        <xdr:grpSpPr>
          <a:xfrm>
            <a:off x="5268838" y="2672771"/>
            <a:ext cx="334707" cy="767167"/>
            <a:chOff x="5268838" y="2672771"/>
            <a:chExt cx="334707" cy="767167"/>
          </a:xfrm>
        </xdr:grpSpPr>
        <xdr:sp macro="" textlink="">
          <xdr:nvSpPr>
            <xdr:cNvPr id="322" name="テキスト ボックス 321">
              <a:extLst>
                <a:ext uri="{FF2B5EF4-FFF2-40B4-BE49-F238E27FC236}">
                  <a16:creationId xmlns="" xmlns:a16="http://schemas.microsoft.com/office/drawing/2014/main" id="{00000000-0008-0000-0300-00004201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766</xdr:row>
      <xdr:rowOff>0</xdr:rowOff>
    </xdr:from>
    <xdr:to>
      <xdr:col>34</xdr:col>
      <xdr:colOff>157373</xdr:colOff>
      <xdr:row>806</xdr:row>
      <xdr:rowOff>0</xdr:rowOff>
    </xdr:to>
    <xdr:graphicFrame macro="">
      <xdr:nvGraphicFramePr>
        <xdr:cNvPr id="338" name="グラフ 337">
          <a:extLst>
            <a:ext uri="{FF2B5EF4-FFF2-40B4-BE49-F238E27FC236}">
              <a16:creationId xmlns="" xmlns:a16="http://schemas.microsoft.com/office/drawing/2014/main" id="{00000000-0008-0000-0300-000052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756</xdr:row>
          <xdr:rowOff>19050</xdr:rowOff>
        </xdr:from>
        <xdr:to>
          <xdr:col>27</xdr:col>
          <xdr:colOff>188016</xdr:colOff>
          <xdr:row>761</xdr:row>
          <xdr:rowOff>76200</xdr:rowOff>
        </xdr:to>
        <xdr:grpSp>
          <xdr:nvGrpSpPr>
            <xdr:cNvPr id="339" name="グループ化 338">
              <a:extLst>
                <a:ext uri="{FF2B5EF4-FFF2-40B4-BE49-F238E27FC236}">
                  <a16:creationId xmlns="" xmlns:a16="http://schemas.microsoft.com/office/drawing/2014/main" id="{00000000-0008-0000-0300-000053010000}"/>
                </a:ext>
              </a:extLst>
            </xdr:cNvPr>
            <xdr:cNvGrpSpPr/>
          </xdr:nvGrpSpPr>
          <xdr:grpSpPr>
            <a:xfrm>
              <a:off x="7322241" y="99374325"/>
              <a:ext cx="2371725" cy="533400"/>
              <a:chOff x="7323483" y="2661202"/>
              <a:chExt cx="2389532" cy="554098"/>
            </a:xfrm>
          </xdr:grpSpPr>
          <xdr:sp macro="" textlink="">
            <xdr:nvSpPr>
              <xdr:cNvPr id="30781" name="Check Box 61" hidden="1">
                <a:extLst>
                  <a:ext uri="{63B3BB69-23CF-44E3-9099-C40C66FF867C}">
                    <a14:compatExt spid="_x0000_s30781"/>
                  </a:ext>
                </a:extLst>
              </xdr:cNvPr>
              <xdr:cNvSpPr/>
            </xdr:nvSpPr>
            <xdr:spPr>
              <a:xfrm>
                <a:off x="7323483" y="2661202"/>
                <a:ext cx="575641" cy="156542"/>
              </a:xfrm>
              <a:prstGeom prst="rect">
                <a:avLst/>
              </a:prstGeom>
            </xdr:spPr>
          </xdr:sp>
          <xdr:sp macro="" textlink="">
            <xdr:nvSpPr>
              <xdr:cNvPr id="30782" name="Check Box 62" hidden="1">
                <a:extLst>
                  <a:ext uri="{63B3BB69-23CF-44E3-9099-C40C66FF867C}">
                    <a14:compatExt spid="_x0000_s30782"/>
                  </a:ext>
                </a:extLst>
              </xdr:cNvPr>
              <xdr:cNvSpPr/>
            </xdr:nvSpPr>
            <xdr:spPr>
              <a:xfrm>
                <a:off x="7323483" y="2859985"/>
                <a:ext cx="575641" cy="156542"/>
              </a:xfrm>
              <a:prstGeom prst="rect">
                <a:avLst/>
              </a:prstGeom>
            </xdr:spPr>
          </xdr:sp>
          <xdr:sp macro="" textlink="">
            <xdr:nvSpPr>
              <xdr:cNvPr id="30783" name="Check Box 63" hidden="1">
                <a:extLst>
                  <a:ext uri="{63B3BB69-23CF-44E3-9099-C40C66FF867C}">
                    <a14:compatExt spid="_x0000_s30783"/>
                  </a:ext>
                </a:extLst>
              </xdr:cNvPr>
              <xdr:cNvSpPr/>
            </xdr:nvSpPr>
            <xdr:spPr>
              <a:xfrm>
                <a:off x="7323483" y="3058760"/>
                <a:ext cx="575641" cy="156540"/>
              </a:xfrm>
              <a:prstGeom prst="rect">
                <a:avLst/>
              </a:prstGeom>
            </xdr:spPr>
          </xdr:sp>
          <xdr:sp macro="" textlink="">
            <xdr:nvSpPr>
              <xdr:cNvPr id="30784" name="Check Box 64" hidden="1">
                <a:extLst>
                  <a:ext uri="{63B3BB69-23CF-44E3-9099-C40C66FF867C}">
                    <a14:compatExt spid="_x0000_s30784"/>
                  </a:ext>
                </a:extLst>
              </xdr:cNvPr>
              <xdr:cNvSpPr/>
            </xdr:nvSpPr>
            <xdr:spPr>
              <a:xfrm>
                <a:off x="9131576" y="2661202"/>
                <a:ext cx="581439" cy="156542"/>
              </a:xfrm>
              <a:prstGeom prst="rect">
                <a:avLst/>
              </a:prstGeom>
            </xdr:spPr>
          </xdr:sp>
          <xdr:sp macro="" textlink="">
            <xdr:nvSpPr>
              <xdr:cNvPr id="30785" name="Check Box 65" hidden="1">
                <a:extLst>
                  <a:ext uri="{63B3BB69-23CF-44E3-9099-C40C66FF867C}">
                    <a14:compatExt spid="_x0000_s30785"/>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754</xdr:row>
      <xdr:rowOff>24392</xdr:rowOff>
    </xdr:from>
    <xdr:to>
      <xdr:col>14</xdr:col>
      <xdr:colOff>77048</xdr:colOff>
      <xdr:row>765</xdr:row>
      <xdr:rowOff>32243</xdr:rowOff>
    </xdr:to>
    <xdr:grpSp>
      <xdr:nvGrpSpPr>
        <xdr:cNvPr id="345" name="グループ化 344">
          <a:extLst>
            <a:ext uri="{FF2B5EF4-FFF2-40B4-BE49-F238E27FC236}">
              <a16:creationId xmlns="" xmlns:a16="http://schemas.microsoft.com/office/drawing/2014/main" id="{00000000-0008-0000-0300-000059010000}"/>
            </a:ext>
          </a:extLst>
        </xdr:cNvPr>
        <xdr:cNvGrpSpPr/>
      </xdr:nvGrpSpPr>
      <xdr:grpSpPr>
        <a:xfrm>
          <a:off x="5189288" y="99046292"/>
          <a:ext cx="2212485" cy="1579476"/>
          <a:chOff x="5214475" y="2310392"/>
          <a:chExt cx="2212476" cy="1579476"/>
        </a:xfrm>
      </xdr:grpSpPr>
      <xdr:grpSp>
        <xdr:nvGrpSpPr>
          <xdr:cNvPr id="346" name="グループ化 345">
            <a:extLst>
              <a:ext uri="{FF2B5EF4-FFF2-40B4-BE49-F238E27FC236}">
                <a16:creationId xmlns="" xmlns:a16="http://schemas.microsoft.com/office/drawing/2014/main" id="{00000000-0008-0000-0300-00005A010000}"/>
              </a:ext>
            </a:extLst>
          </xdr:cNvPr>
          <xdr:cNvGrpSpPr/>
        </xdr:nvGrpSpPr>
        <xdr:grpSpPr>
          <a:xfrm>
            <a:off x="5214475" y="2310392"/>
            <a:ext cx="2212476" cy="1548000"/>
            <a:chOff x="5210145" y="2327712"/>
            <a:chExt cx="2212476" cy="1548000"/>
          </a:xfrm>
        </xdr:grpSpPr>
        <xdr:grpSp>
          <xdr:nvGrpSpPr>
            <xdr:cNvPr id="354" name="グループ化 353">
              <a:extLst>
                <a:ext uri="{FF2B5EF4-FFF2-40B4-BE49-F238E27FC236}">
                  <a16:creationId xmlns="" xmlns:a16="http://schemas.microsoft.com/office/drawing/2014/main" id="{00000000-0008-0000-0300-000062010000}"/>
                </a:ext>
              </a:extLst>
            </xdr:cNvPr>
            <xdr:cNvGrpSpPr/>
          </xdr:nvGrpSpPr>
          <xdr:grpSpPr>
            <a:xfrm>
              <a:off x="5701415" y="2381545"/>
              <a:ext cx="1126382" cy="1124486"/>
              <a:chOff x="10910453" y="5862881"/>
              <a:chExt cx="1024408" cy="1034084"/>
            </a:xfrm>
          </xdr:grpSpPr>
          <xdr:sp macro="" textlink="">
            <xdr:nvSpPr>
              <xdr:cNvPr id="363" name="フリーフォーム 362">
                <a:extLst>
                  <a:ext uri="{FF2B5EF4-FFF2-40B4-BE49-F238E27FC236}">
                    <a16:creationId xmlns="" xmlns:a16="http://schemas.microsoft.com/office/drawing/2014/main" id="{00000000-0008-0000-0300-00006B01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364" name="直角三角形 363">
                <a:extLst>
                  <a:ext uri="{FF2B5EF4-FFF2-40B4-BE49-F238E27FC236}">
                    <a16:creationId xmlns="" xmlns:a16="http://schemas.microsoft.com/office/drawing/2014/main" id="{00000000-0008-0000-0300-00006C01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365" name="直角三角形 364">
                <a:extLst>
                  <a:ext uri="{FF2B5EF4-FFF2-40B4-BE49-F238E27FC236}">
                    <a16:creationId xmlns="" xmlns:a16="http://schemas.microsoft.com/office/drawing/2014/main" id="{00000000-0008-0000-0300-00006D01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355" name="グラフ 354">
              <a:extLst>
                <a:ext uri="{FF2B5EF4-FFF2-40B4-BE49-F238E27FC236}">
                  <a16:creationId xmlns="" xmlns:a16="http://schemas.microsoft.com/office/drawing/2014/main" id="{00000000-0008-0000-0300-00006301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23"/>
            </a:graphicData>
          </a:graphic>
        </xdr:graphicFrame>
        <xdr:grpSp>
          <xdr:nvGrpSpPr>
            <xdr:cNvPr id="356" name="グループ化 355">
              <a:extLst>
                <a:ext uri="{FF2B5EF4-FFF2-40B4-BE49-F238E27FC236}">
                  <a16:creationId xmlns="" xmlns:a16="http://schemas.microsoft.com/office/drawing/2014/main" id="{00000000-0008-0000-0300-000064010000}"/>
                </a:ext>
              </a:extLst>
            </xdr:cNvPr>
            <xdr:cNvGrpSpPr/>
          </xdr:nvGrpSpPr>
          <xdr:grpSpPr>
            <a:xfrm>
              <a:off x="5725855" y="2609297"/>
              <a:ext cx="1696754" cy="764350"/>
              <a:chOff x="10964959" y="6028975"/>
              <a:chExt cx="1689266" cy="769078"/>
            </a:xfrm>
          </xdr:grpSpPr>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358" name="テキスト ボックス 357">
              <a:extLst>
                <a:ext uri="{FF2B5EF4-FFF2-40B4-BE49-F238E27FC236}">
                  <a16:creationId xmlns="" xmlns:a16="http://schemas.microsoft.com/office/drawing/2014/main" id="{00000000-0008-0000-0300-00006601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347" name="グループ化 346">
            <a:extLst>
              <a:ext uri="{FF2B5EF4-FFF2-40B4-BE49-F238E27FC236}">
                <a16:creationId xmlns="" xmlns:a16="http://schemas.microsoft.com/office/drawing/2014/main" id="{00000000-0008-0000-0300-00005B010000}"/>
              </a:ext>
            </a:extLst>
          </xdr:cNvPr>
          <xdr:cNvGrpSpPr/>
        </xdr:nvGrpSpPr>
        <xdr:grpSpPr>
          <a:xfrm>
            <a:off x="5706005" y="3583338"/>
            <a:ext cx="1110753" cy="306530"/>
            <a:chOff x="5662705" y="3938398"/>
            <a:chExt cx="1110753" cy="306530"/>
          </a:xfrm>
        </xdr:grpSpPr>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348" name="直線コネクタ 347">
            <a:extLst>
              <a:ext uri="{FF2B5EF4-FFF2-40B4-BE49-F238E27FC236}">
                <a16:creationId xmlns="" xmlns:a16="http://schemas.microsoft.com/office/drawing/2014/main" id="{00000000-0008-0000-0300-00005C01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349" name="グループ化 348">
            <a:extLst>
              <a:ext uri="{FF2B5EF4-FFF2-40B4-BE49-F238E27FC236}">
                <a16:creationId xmlns="" xmlns:a16="http://schemas.microsoft.com/office/drawing/2014/main" id="{00000000-0008-0000-0300-00005D010000}"/>
              </a:ext>
            </a:extLst>
          </xdr:cNvPr>
          <xdr:cNvGrpSpPr/>
        </xdr:nvGrpSpPr>
        <xdr:grpSpPr>
          <a:xfrm>
            <a:off x="5268838" y="2672771"/>
            <a:ext cx="334707" cy="767167"/>
            <a:chOff x="5268838" y="2672771"/>
            <a:chExt cx="334707" cy="767167"/>
          </a:xfrm>
        </xdr:grpSpPr>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828</xdr:row>
      <xdr:rowOff>0</xdr:rowOff>
    </xdr:from>
    <xdr:to>
      <xdr:col>34</xdr:col>
      <xdr:colOff>157373</xdr:colOff>
      <xdr:row>868</xdr:row>
      <xdr:rowOff>0</xdr:rowOff>
    </xdr:to>
    <xdr:graphicFrame macro="">
      <xdr:nvGraphicFramePr>
        <xdr:cNvPr id="366" name="グラフ 365">
          <a:extLst>
            <a:ext uri="{FF2B5EF4-FFF2-40B4-BE49-F238E27FC236}">
              <a16:creationId xmlns="" xmlns:a16="http://schemas.microsoft.com/office/drawing/2014/main" id="{00000000-0008-0000-0300-00006E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818</xdr:row>
          <xdr:rowOff>19050</xdr:rowOff>
        </xdr:from>
        <xdr:to>
          <xdr:col>27</xdr:col>
          <xdr:colOff>188016</xdr:colOff>
          <xdr:row>823</xdr:row>
          <xdr:rowOff>76200</xdr:rowOff>
        </xdr:to>
        <xdr:grpSp>
          <xdr:nvGrpSpPr>
            <xdr:cNvPr id="367" name="グループ化 366">
              <a:extLst>
                <a:ext uri="{FF2B5EF4-FFF2-40B4-BE49-F238E27FC236}">
                  <a16:creationId xmlns="" xmlns:a16="http://schemas.microsoft.com/office/drawing/2014/main" id="{00000000-0008-0000-0300-00006F010000}"/>
                </a:ext>
              </a:extLst>
            </xdr:cNvPr>
            <xdr:cNvGrpSpPr/>
          </xdr:nvGrpSpPr>
          <xdr:grpSpPr>
            <a:xfrm>
              <a:off x="7322241" y="107422950"/>
              <a:ext cx="2371725" cy="533400"/>
              <a:chOff x="7323483" y="2661202"/>
              <a:chExt cx="2389532" cy="554098"/>
            </a:xfrm>
          </xdr:grpSpPr>
          <xdr:sp macro="" textlink="">
            <xdr:nvSpPr>
              <xdr:cNvPr id="30786" name="Check Box 66" hidden="1">
                <a:extLst>
                  <a:ext uri="{63B3BB69-23CF-44E3-9099-C40C66FF867C}">
                    <a14:compatExt spid="_x0000_s30786"/>
                  </a:ext>
                </a:extLst>
              </xdr:cNvPr>
              <xdr:cNvSpPr/>
            </xdr:nvSpPr>
            <xdr:spPr>
              <a:xfrm>
                <a:off x="7323483" y="2661202"/>
                <a:ext cx="575641" cy="156542"/>
              </a:xfrm>
              <a:prstGeom prst="rect">
                <a:avLst/>
              </a:prstGeom>
            </xdr:spPr>
          </xdr:sp>
          <xdr:sp macro="" textlink="">
            <xdr:nvSpPr>
              <xdr:cNvPr id="30787" name="Check Box 67" hidden="1">
                <a:extLst>
                  <a:ext uri="{63B3BB69-23CF-44E3-9099-C40C66FF867C}">
                    <a14:compatExt spid="_x0000_s30787"/>
                  </a:ext>
                </a:extLst>
              </xdr:cNvPr>
              <xdr:cNvSpPr/>
            </xdr:nvSpPr>
            <xdr:spPr>
              <a:xfrm>
                <a:off x="7323483" y="2859985"/>
                <a:ext cx="575641" cy="156542"/>
              </a:xfrm>
              <a:prstGeom prst="rect">
                <a:avLst/>
              </a:prstGeom>
            </xdr:spPr>
          </xdr:sp>
          <xdr:sp macro="" textlink="">
            <xdr:nvSpPr>
              <xdr:cNvPr id="30788" name="Check Box 68" hidden="1">
                <a:extLst>
                  <a:ext uri="{63B3BB69-23CF-44E3-9099-C40C66FF867C}">
                    <a14:compatExt spid="_x0000_s30788"/>
                  </a:ext>
                </a:extLst>
              </xdr:cNvPr>
              <xdr:cNvSpPr/>
            </xdr:nvSpPr>
            <xdr:spPr>
              <a:xfrm>
                <a:off x="7323483" y="3058760"/>
                <a:ext cx="575641" cy="156540"/>
              </a:xfrm>
              <a:prstGeom prst="rect">
                <a:avLst/>
              </a:prstGeom>
            </xdr:spPr>
          </xdr:sp>
          <xdr:sp macro="" textlink="">
            <xdr:nvSpPr>
              <xdr:cNvPr id="30789" name="Check Box 69" hidden="1">
                <a:extLst>
                  <a:ext uri="{63B3BB69-23CF-44E3-9099-C40C66FF867C}">
                    <a14:compatExt spid="_x0000_s30789"/>
                  </a:ext>
                </a:extLst>
              </xdr:cNvPr>
              <xdr:cNvSpPr/>
            </xdr:nvSpPr>
            <xdr:spPr>
              <a:xfrm>
                <a:off x="9131576" y="2661202"/>
                <a:ext cx="581439" cy="156542"/>
              </a:xfrm>
              <a:prstGeom prst="rect">
                <a:avLst/>
              </a:prstGeom>
            </xdr:spPr>
          </xdr:sp>
          <xdr:sp macro="" textlink="">
            <xdr:nvSpPr>
              <xdr:cNvPr id="30790" name="Check Box 70" hidden="1">
                <a:extLst>
                  <a:ext uri="{63B3BB69-23CF-44E3-9099-C40C66FF867C}">
                    <a14:compatExt spid="_x0000_s30790"/>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816</xdr:row>
      <xdr:rowOff>24392</xdr:rowOff>
    </xdr:from>
    <xdr:to>
      <xdr:col>14</xdr:col>
      <xdr:colOff>77048</xdr:colOff>
      <xdr:row>827</xdr:row>
      <xdr:rowOff>32243</xdr:rowOff>
    </xdr:to>
    <xdr:grpSp>
      <xdr:nvGrpSpPr>
        <xdr:cNvPr id="373" name="グループ化 372">
          <a:extLst>
            <a:ext uri="{FF2B5EF4-FFF2-40B4-BE49-F238E27FC236}">
              <a16:creationId xmlns="" xmlns:a16="http://schemas.microsoft.com/office/drawing/2014/main" id="{00000000-0008-0000-0300-000075010000}"/>
            </a:ext>
          </a:extLst>
        </xdr:cNvPr>
        <xdr:cNvGrpSpPr/>
      </xdr:nvGrpSpPr>
      <xdr:grpSpPr>
        <a:xfrm>
          <a:off x="5189288" y="107094917"/>
          <a:ext cx="2212485" cy="1579476"/>
          <a:chOff x="5214475" y="2310392"/>
          <a:chExt cx="2212476" cy="1579476"/>
        </a:xfrm>
      </xdr:grpSpPr>
      <xdr:grpSp>
        <xdr:nvGrpSpPr>
          <xdr:cNvPr id="374" name="グループ化 373">
            <a:extLst>
              <a:ext uri="{FF2B5EF4-FFF2-40B4-BE49-F238E27FC236}">
                <a16:creationId xmlns="" xmlns:a16="http://schemas.microsoft.com/office/drawing/2014/main" id="{00000000-0008-0000-0300-000076010000}"/>
              </a:ext>
            </a:extLst>
          </xdr:cNvPr>
          <xdr:cNvGrpSpPr/>
        </xdr:nvGrpSpPr>
        <xdr:grpSpPr>
          <a:xfrm>
            <a:off x="5214475" y="2310392"/>
            <a:ext cx="2212476" cy="1548000"/>
            <a:chOff x="5210145" y="2327712"/>
            <a:chExt cx="2212476" cy="1548000"/>
          </a:xfrm>
        </xdr:grpSpPr>
        <xdr:grpSp>
          <xdr:nvGrpSpPr>
            <xdr:cNvPr id="382" name="グループ化 381">
              <a:extLst>
                <a:ext uri="{FF2B5EF4-FFF2-40B4-BE49-F238E27FC236}">
                  <a16:creationId xmlns="" xmlns:a16="http://schemas.microsoft.com/office/drawing/2014/main" id="{00000000-0008-0000-0300-00007E010000}"/>
                </a:ext>
              </a:extLst>
            </xdr:cNvPr>
            <xdr:cNvGrpSpPr/>
          </xdr:nvGrpSpPr>
          <xdr:grpSpPr>
            <a:xfrm>
              <a:off x="5701415" y="2381545"/>
              <a:ext cx="1126382" cy="1124486"/>
              <a:chOff x="10910453" y="5862881"/>
              <a:chExt cx="1024408" cy="1034084"/>
            </a:xfrm>
          </xdr:grpSpPr>
          <xdr:sp macro="" textlink="">
            <xdr:nvSpPr>
              <xdr:cNvPr id="391" name="フリーフォーム 390">
                <a:extLst>
                  <a:ext uri="{FF2B5EF4-FFF2-40B4-BE49-F238E27FC236}">
                    <a16:creationId xmlns="" xmlns:a16="http://schemas.microsoft.com/office/drawing/2014/main" id="{00000000-0008-0000-0300-00008701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392" name="直角三角形 391">
                <a:extLst>
                  <a:ext uri="{FF2B5EF4-FFF2-40B4-BE49-F238E27FC236}">
                    <a16:creationId xmlns="" xmlns:a16="http://schemas.microsoft.com/office/drawing/2014/main" id="{00000000-0008-0000-0300-00008801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393" name="直角三角形 392">
                <a:extLst>
                  <a:ext uri="{FF2B5EF4-FFF2-40B4-BE49-F238E27FC236}">
                    <a16:creationId xmlns="" xmlns:a16="http://schemas.microsoft.com/office/drawing/2014/main" id="{00000000-0008-0000-0300-00008901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383" name="グラフ 382">
              <a:extLst>
                <a:ext uri="{FF2B5EF4-FFF2-40B4-BE49-F238E27FC236}">
                  <a16:creationId xmlns="" xmlns:a16="http://schemas.microsoft.com/office/drawing/2014/main" id="{00000000-0008-0000-0300-00007F01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25"/>
            </a:graphicData>
          </a:graphic>
        </xdr:graphicFrame>
        <xdr:grpSp>
          <xdr:nvGrpSpPr>
            <xdr:cNvPr id="384" name="グループ化 383">
              <a:extLst>
                <a:ext uri="{FF2B5EF4-FFF2-40B4-BE49-F238E27FC236}">
                  <a16:creationId xmlns="" xmlns:a16="http://schemas.microsoft.com/office/drawing/2014/main" id="{00000000-0008-0000-0300-000080010000}"/>
                </a:ext>
              </a:extLst>
            </xdr:cNvPr>
            <xdr:cNvGrpSpPr/>
          </xdr:nvGrpSpPr>
          <xdr:grpSpPr>
            <a:xfrm>
              <a:off x="5725855" y="2609297"/>
              <a:ext cx="1696754" cy="764350"/>
              <a:chOff x="10964959" y="6028975"/>
              <a:chExt cx="1689266" cy="769078"/>
            </a:xfrm>
          </xdr:grpSpPr>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375" name="グループ化 374">
            <a:extLst>
              <a:ext uri="{FF2B5EF4-FFF2-40B4-BE49-F238E27FC236}">
                <a16:creationId xmlns="" xmlns:a16="http://schemas.microsoft.com/office/drawing/2014/main" id="{00000000-0008-0000-0300-000077010000}"/>
              </a:ext>
            </a:extLst>
          </xdr:cNvPr>
          <xdr:cNvGrpSpPr/>
        </xdr:nvGrpSpPr>
        <xdr:grpSpPr>
          <a:xfrm>
            <a:off x="5706005" y="3583338"/>
            <a:ext cx="1110753" cy="306530"/>
            <a:chOff x="5662705" y="3938398"/>
            <a:chExt cx="1110753" cy="306530"/>
          </a:xfrm>
        </xdr:grpSpPr>
        <xdr:sp macro="" textlink="">
          <xdr:nvSpPr>
            <xdr:cNvPr id="380" name="テキスト ボックス 379">
              <a:extLst>
                <a:ext uri="{FF2B5EF4-FFF2-40B4-BE49-F238E27FC236}">
                  <a16:creationId xmlns="" xmlns:a16="http://schemas.microsoft.com/office/drawing/2014/main" id="{00000000-0008-0000-0300-00007C01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377" name="グループ化 376">
            <a:extLst>
              <a:ext uri="{FF2B5EF4-FFF2-40B4-BE49-F238E27FC236}">
                <a16:creationId xmlns="" xmlns:a16="http://schemas.microsoft.com/office/drawing/2014/main" id="{00000000-0008-0000-0300-000079010000}"/>
              </a:ext>
            </a:extLst>
          </xdr:cNvPr>
          <xdr:cNvGrpSpPr/>
        </xdr:nvGrpSpPr>
        <xdr:grpSpPr>
          <a:xfrm>
            <a:off x="5268838" y="2672771"/>
            <a:ext cx="334707" cy="767167"/>
            <a:chOff x="5268838" y="2672771"/>
            <a:chExt cx="334707" cy="767167"/>
          </a:xfrm>
        </xdr:grpSpPr>
        <xdr:sp macro="" textlink="">
          <xdr:nvSpPr>
            <xdr:cNvPr id="378" name="テキスト ボックス 377">
              <a:extLst>
                <a:ext uri="{FF2B5EF4-FFF2-40B4-BE49-F238E27FC236}">
                  <a16:creationId xmlns="" xmlns:a16="http://schemas.microsoft.com/office/drawing/2014/main" id="{00000000-0008-0000-0300-00007A01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379" name="テキスト ボックス 378">
              <a:extLst>
                <a:ext uri="{FF2B5EF4-FFF2-40B4-BE49-F238E27FC236}">
                  <a16:creationId xmlns="" xmlns:a16="http://schemas.microsoft.com/office/drawing/2014/main" id="{00000000-0008-0000-0300-00007B01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26</xdr:col>
      <xdr:colOff>33135</xdr:colOff>
      <xdr:row>890</xdr:row>
      <xdr:rowOff>0</xdr:rowOff>
    </xdr:from>
    <xdr:to>
      <xdr:col>34</xdr:col>
      <xdr:colOff>157373</xdr:colOff>
      <xdr:row>930</xdr:row>
      <xdr:rowOff>0</xdr:rowOff>
    </xdr:to>
    <xdr:graphicFrame macro="">
      <xdr:nvGraphicFramePr>
        <xdr:cNvPr id="394" name="グラフ 393">
          <a:extLst>
            <a:ext uri="{FF2B5EF4-FFF2-40B4-BE49-F238E27FC236}">
              <a16:creationId xmlns="" xmlns:a16="http://schemas.microsoft.com/office/drawing/2014/main" id="{00000000-0008-0000-0300-00008A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mc:AlternateContent xmlns:mc="http://schemas.openxmlformats.org/markup-compatibility/2006">
    <mc:Choice xmlns:a14="http://schemas.microsoft.com/office/drawing/2010/main" Requires="a14">
      <xdr:twoCellAnchor>
        <xdr:from>
          <xdr:col>13</xdr:col>
          <xdr:colOff>92766</xdr:colOff>
          <xdr:row>880</xdr:row>
          <xdr:rowOff>19050</xdr:rowOff>
        </xdr:from>
        <xdr:to>
          <xdr:col>27</xdr:col>
          <xdr:colOff>188016</xdr:colOff>
          <xdr:row>885</xdr:row>
          <xdr:rowOff>76200</xdr:rowOff>
        </xdr:to>
        <xdr:grpSp>
          <xdr:nvGrpSpPr>
            <xdr:cNvPr id="395" name="グループ化 394">
              <a:extLst>
                <a:ext uri="{FF2B5EF4-FFF2-40B4-BE49-F238E27FC236}">
                  <a16:creationId xmlns="" xmlns:a16="http://schemas.microsoft.com/office/drawing/2014/main" id="{00000000-0008-0000-0300-00008B010000}"/>
                </a:ext>
              </a:extLst>
            </xdr:cNvPr>
            <xdr:cNvGrpSpPr/>
          </xdr:nvGrpSpPr>
          <xdr:grpSpPr>
            <a:xfrm>
              <a:off x="7322241" y="115471575"/>
              <a:ext cx="2371725" cy="533400"/>
              <a:chOff x="7323483" y="2661202"/>
              <a:chExt cx="2389532" cy="554098"/>
            </a:xfrm>
          </xdr:grpSpPr>
          <xdr:sp macro="" textlink="">
            <xdr:nvSpPr>
              <xdr:cNvPr id="30791" name="Check Box 71" hidden="1">
                <a:extLst>
                  <a:ext uri="{63B3BB69-23CF-44E3-9099-C40C66FF867C}">
                    <a14:compatExt spid="_x0000_s30791"/>
                  </a:ext>
                </a:extLst>
              </xdr:cNvPr>
              <xdr:cNvSpPr/>
            </xdr:nvSpPr>
            <xdr:spPr>
              <a:xfrm>
                <a:off x="7323483" y="2661202"/>
                <a:ext cx="575641" cy="156542"/>
              </a:xfrm>
              <a:prstGeom prst="rect">
                <a:avLst/>
              </a:prstGeom>
            </xdr:spPr>
          </xdr:sp>
          <xdr:sp macro="" textlink="">
            <xdr:nvSpPr>
              <xdr:cNvPr id="30792" name="Check Box 72" hidden="1">
                <a:extLst>
                  <a:ext uri="{63B3BB69-23CF-44E3-9099-C40C66FF867C}">
                    <a14:compatExt spid="_x0000_s30792"/>
                  </a:ext>
                </a:extLst>
              </xdr:cNvPr>
              <xdr:cNvSpPr/>
            </xdr:nvSpPr>
            <xdr:spPr>
              <a:xfrm>
                <a:off x="7323483" y="2859985"/>
                <a:ext cx="575641" cy="156542"/>
              </a:xfrm>
              <a:prstGeom prst="rect">
                <a:avLst/>
              </a:prstGeom>
            </xdr:spPr>
          </xdr:sp>
          <xdr:sp macro="" textlink="">
            <xdr:nvSpPr>
              <xdr:cNvPr id="30793" name="Check Box 73" hidden="1">
                <a:extLst>
                  <a:ext uri="{63B3BB69-23CF-44E3-9099-C40C66FF867C}">
                    <a14:compatExt spid="_x0000_s30793"/>
                  </a:ext>
                </a:extLst>
              </xdr:cNvPr>
              <xdr:cNvSpPr/>
            </xdr:nvSpPr>
            <xdr:spPr>
              <a:xfrm>
                <a:off x="7323483" y="3058761"/>
                <a:ext cx="575641" cy="156539"/>
              </a:xfrm>
              <a:prstGeom prst="rect">
                <a:avLst/>
              </a:prstGeom>
            </xdr:spPr>
          </xdr:sp>
          <xdr:sp macro="" textlink="">
            <xdr:nvSpPr>
              <xdr:cNvPr id="30794" name="Check Box 74" hidden="1">
                <a:extLst>
                  <a:ext uri="{63B3BB69-23CF-44E3-9099-C40C66FF867C}">
                    <a14:compatExt spid="_x0000_s30794"/>
                  </a:ext>
                </a:extLst>
              </xdr:cNvPr>
              <xdr:cNvSpPr/>
            </xdr:nvSpPr>
            <xdr:spPr>
              <a:xfrm>
                <a:off x="9131576" y="2661202"/>
                <a:ext cx="581439" cy="156542"/>
              </a:xfrm>
              <a:prstGeom prst="rect">
                <a:avLst/>
              </a:prstGeom>
            </xdr:spPr>
          </xdr:sp>
          <xdr:sp macro="" textlink="">
            <xdr:nvSpPr>
              <xdr:cNvPr id="30795" name="Check Box 75" hidden="1">
                <a:extLst>
                  <a:ext uri="{63B3BB69-23CF-44E3-9099-C40C66FF867C}">
                    <a14:compatExt spid="_x0000_s30795"/>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102938</xdr:colOff>
      <xdr:row>878</xdr:row>
      <xdr:rowOff>24392</xdr:rowOff>
    </xdr:from>
    <xdr:to>
      <xdr:col>14</xdr:col>
      <xdr:colOff>77048</xdr:colOff>
      <xdr:row>889</xdr:row>
      <xdr:rowOff>32243</xdr:rowOff>
    </xdr:to>
    <xdr:grpSp>
      <xdr:nvGrpSpPr>
        <xdr:cNvPr id="401" name="グループ化 400">
          <a:extLst>
            <a:ext uri="{FF2B5EF4-FFF2-40B4-BE49-F238E27FC236}">
              <a16:creationId xmlns="" xmlns:a16="http://schemas.microsoft.com/office/drawing/2014/main" id="{00000000-0008-0000-0300-000091010000}"/>
            </a:ext>
          </a:extLst>
        </xdr:cNvPr>
        <xdr:cNvGrpSpPr/>
      </xdr:nvGrpSpPr>
      <xdr:grpSpPr>
        <a:xfrm>
          <a:off x="5189288" y="115143542"/>
          <a:ext cx="2212485" cy="1579476"/>
          <a:chOff x="5214475" y="2310392"/>
          <a:chExt cx="2212476" cy="1579476"/>
        </a:xfrm>
      </xdr:grpSpPr>
      <xdr:grpSp>
        <xdr:nvGrpSpPr>
          <xdr:cNvPr id="402" name="グループ化 401">
            <a:extLst>
              <a:ext uri="{FF2B5EF4-FFF2-40B4-BE49-F238E27FC236}">
                <a16:creationId xmlns="" xmlns:a16="http://schemas.microsoft.com/office/drawing/2014/main" id="{00000000-0008-0000-0300-000092010000}"/>
              </a:ext>
            </a:extLst>
          </xdr:cNvPr>
          <xdr:cNvGrpSpPr/>
        </xdr:nvGrpSpPr>
        <xdr:grpSpPr>
          <a:xfrm>
            <a:off x="5214475" y="2310392"/>
            <a:ext cx="2212476" cy="1548000"/>
            <a:chOff x="5210145" y="2327712"/>
            <a:chExt cx="2212476" cy="1548000"/>
          </a:xfrm>
        </xdr:grpSpPr>
        <xdr:grpSp>
          <xdr:nvGrpSpPr>
            <xdr:cNvPr id="410" name="グループ化 409">
              <a:extLst>
                <a:ext uri="{FF2B5EF4-FFF2-40B4-BE49-F238E27FC236}">
                  <a16:creationId xmlns="" xmlns:a16="http://schemas.microsoft.com/office/drawing/2014/main" id="{00000000-0008-0000-0300-00009A010000}"/>
                </a:ext>
              </a:extLst>
            </xdr:cNvPr>
            <xdr:cNvGrpSpPr/>
          </xdr:nvGrpSpPr>
          <xdr:grpSpPr>
            <a:xfrm>
              <a:off x="5701415" y="2381545"/>
              <a:ext cx="1126382" cy="1124486"/>
              <a:chOff x="10910453" y="5862881"/>
              <a:chExt cx="1024408" cy="1034084"/>
            </a:xfrm>
          </xdr:grpSpPr>
          <xdr:sp macro="" textlink="">
            <xdr:nvSpPr>
              <xdr:cNvPr id="419" name="フリーフォーム 418">
                <a:extLst>
                  <a:ext uri="{FF2B5EF4-FFF2-40B4-BE49-F238E27FC236}">
                    <a16:creationId xmlns="" xmlns:a16="http://schemas.microsoft.com/office/drawing/2014/main" id="{00000000-0008-0000-0300-0000A3010000}"/>
                  </a:ext>
                </a:extLst>
              </xdr:cNvPr>
              <xdr:cNvSpPr/>
            </xdr:nvSpPr>
            <xdr:spPr bwMode="auto">
              <a:xfrm>
                <a:off x="10913274" y="5862881"/>
                <a:ext cx="1021587" cy="1031271"/>
              </a:xfrm>
              <a:custGeom>
                <a:avLst/>
                <a:gdLst>
                  <a:gd name="connsiteX0" fmla="*/ 0 w 1168830"/>
                  <a:gd name="connsiteY0" fmla="*/ 0 h 1172059"/>
                  <a:gd name="connsiteX1" fmla="*/ 0 w 1168830"/>
                  <a:gd name="connsiteY1" fmla="*/ 1172059 h 1172059"/>
                  <a:gd name="connsiteX2" fmla="*/ 584415 w 1168830"/>
                  <a:gd name="connsiteY2" fmla="*/ 1172059 h 1172059"/>
                  <a:gd name="connsiteX3" fmla="*/ 1168830 w 1168830"/>
                  <a:gd name="connsiteY3" fmla="*/ 587644 h 1172059"/>
                  <a:gd name="connsiteX4" fmla="*/ 1168830 w 1168830"/>
                  <a:gd name="connsiteY4" fmla="*/ 6457 h 1172059"/>
                  <a:gd name="connsiteX5" fmla="*/ 0 w 1168830"/>
                  <a:gd name="connsiteY5" fmla="*/ 0 h 11720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8830" h="1172059">
                    <a:moveTo>
                      <a:pt x="0" y="0"/>
                    </a:moveTo>
                    <a:lnTo>
                      <a:pt x="0" y="1172059"/>
                    </a:lnTo>
                    <a:lnTo>
                      <a:pt x="584415" y="1172059"/>
                    </a:lnTo>
                    <a:lnTo>
                      <a:pt x="1168830" y="587644"/>
                    </a:lnTo>
                    <a:lnTo>
                      <a:pt x="1168830" y="6457"/>
                    </a:lnTo>
                    <a:lnTo>
                      <a:pt x="0" y="0"/>
                    </a:lnTo>
                    <a:close/>
                  </a:path>
                </a:pathLst>
              </a:custGeom>
              <a:solidFill>
                <a:schemeClr val="accent1">
                  <a:lumMod val="40000"/>
                  <a:lumOff val="6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420" name="直角三角形 419">
                <a:extLst>
                  <a:ext uri="{FF2B5EF4-FFF2-40B4-BE49-F238E27FC236}">
                    <a16:creationId xmlns="" xmlns:a16="http://schemas.microsoft.com/office/drawing/2014/main" id="{00000000-0008-0000-0300-0000A4010000}"/>
                  </a:ext>
                </a:extLst>
              </xdr:cNvPr>
              <xdr:cNvSpPr/>
            </xdr:nvSpPr>
            <xdr:spPr bwMode="auto">
              <a:xfrm flipH="1">
                <a:off x="11429707" y="6391868"/>
                <a:ext cx="499514" cy="505097"/>
              </a:xfrm>
              <a:prstGeom prst="rtTriangle">
                <a:avLst/>
              </a:prstGeom>
              <a:solidFill>
                <a:schemeClr val="accent1">
                  <a:lumMod val="20000"/>
                  <a:lumOff val="80000"/>
                </a:schemeClr>
              </a:solidFill>
              <a:ln w="0" cap="rnd">
                <a:noFill/>
                <a:round/>
                <a:headEnd/>
                <a:tailEnd/>
              </a:ln>
              <a:extLst/>
            </xdr:spPr>
            <xdr:txBody>
              <a:bodyPr vertOverflow="clip" horzOverflow="clip" rtlCol="0" anchor="t"/>
              <a:lstStyle/>
              <a:p>
                <a:pPr algn="l"/>
                <a:endParaRPr kumimoji="1" lang="ja-JP" altLang="en-US" sz="1100"/>
              </a:p>
            </xdr:txBody>
          </xdr:sp>
          <xdr:sp macro="" textlink="">
            <xdr:nvSpPr>
              <xdr:cNvPr id="421" name="直角三角形 420">
                <a:extLst>
                  <a:ext uri="{FF2B5EF4-FFF2-40B4-BE49-F238E27FC236}">
                    <a16:creationId xmlns="" xmlns:a16="http://schemas.microsoft.com/office/drawing/2014/main" id="{00000000-0008-0000-0300-0000A5010000}"/>
                  </a:ext>
                </a:extLst>
              </xdr:cNvPr>
              <xdr:cNvSpPr/>
            </xdr:nvSpPr>
            <xdr:spPr bwMode="auto">
              <a:xfrm rot="5400000">
                <a:off x="10907019" y="5869129"/>
                <a:ext cx="1028456" cy="1021588"/>
              </a:xfrm>
              <a:prstGeom prst="rtTriangle">
                <a:avLst/>
              </a:prstGeom>
              <a:solidFill>
                <a:schemeClr val="accent1">
                  <a:lumMod val="60000"/>
                  <a:lumOff val="40000"/>
                </a:schemeClr>
              </a:solidFill>
              <a:ln w="0" cap="rnd">
                <a:noFill/>
                <a:round/>
                <a:headEnd/>
                <a:tailEnd/>
              </a:ln>
              <a:extLst/>
            </xdr:spPr>
            <xdr:txBody>
              <a:bodyPr vertOverflow="clip" horzOverflow="clip" rtlCol="0" anchor="t"/>
              <a:lstStyle/>
              <a:p>
                <a:pPr algn="l"/>
                <a:endParaRPr kumimoji="1" lang="ja-JP" altLang="en-US" sz="1100"/>
              </a:p>
            </xdr:txBody>
          </xdr:sp>
        </xdr:grpSp>
        <xdr:graphicFrame macro="">
          <xdr:nvGraphicFramePr>
            <xdr:cNvPr id="411" name="グラフ 410">
              <a:extLst>
                <a:ext uri="{FF2B5EF4-FFF2-40B4-BE49-F238E27FC236}">
                  <a16:creationId xmlns="" xmlns:a16="http://schemas.microsoft.com/office/drawing/2014/main" id="{00000000-0008-0000-0300-00009B010000}"/>
                </a:ext>
              </a:extLst>
            </xdr:cNvPr>
            <xdr:cNvGraphicFramePr>
              <a:graphicFrameLocks noChangeAspect="1"/>
            </xdr:cNvGraphicFramePr>
          </xdr:nvGraphicFramePr>
          <xdr:xfrm>
            <a:off x="5210145" y="2327712"/>
            <a:ext cx="1756215" cy="1548000"/>
          </xdr:xfrm>
          <a:graphic>
            <a:graphicData uri="http://schemas.openxmlformats.org/drawingml/2006/chart">
              <c:chart xmlns:c="http://schemas.openxmlformats.org/drawingml/2006/chart" xmlns:r="http://schemas.openxmlformats.org/officeDocument/2006/relationships" r:id="rId27"/>
            </a:graphicData>
          </a:graphic>
        </xdr:graphicFrame>
        <xdr:grpSp>
          <xdr:nvGrpSpPr>
            <xdr:cNvPr id="412" name="グループ化 411">
              <a:extLst>
                <a:ext uri="{FF2B5EF4-FFF2-40B4-BE49-F238E27FC236}">
                  <a16:creationId xmlns="" xmlns:a16="http://schemas.microsoft.com/office/drawing/2014/main" id="{00000000-0008-0000-0300-00009C010000}"/>
                </a:ext>
              </a:extLst>
            </xdr:cNvPr>
            <xdr:cNvGrpSpPr/>
          </xdr:nvGrpSpPr>
          <xdr:grpSpPr>
            <a:xfrm>
              <a:off x="5725855" y="2609297"/>
              <a:ext cx="1696754" cy="764350"/>
              <a:chOff x="10964959" y="6028975"/>
              <a:chExt cx="1689266" cy="769078"/>
            </a:xfrm>
          </xdr:grpSpPr>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0964959" y="6028975"/>
                <a:ext cx="624754"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1906726" y="6557725"/>
                <a:ext cx="747499" cy="2403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1222049" y="6414779"/>
                <a:ext cx="757129" cy="2403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5725932" y="2609229"/>
              <a:ext cx="627528"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9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5984164" y="2992664"/>
              <a:ext cx="760490" cy="2388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6671804" y="3134892"/>
              <a:ext cx="750817" cy="2388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7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grpSp>
        <xdr:nvGrpSpPr>
          <xdr:cNvPr id="403" name="グループ化 402">
            <a:extLst>
              <a:ext uri="{FF2B5EF4-FFF2-40B4-BE49-F238E27FC236}">
                <a16:creationId xmlns="" xmlns:a16="http://schemas.microsoft.com/office/drawing/2014/main" id="{00000000-0008-0000-0300-000093010000}"/>
              </a:ext>
            </a:extLst>
          </xdr:cNvPr>
          <xdr:cNvGrpSpPr/>
        </xdr:nvGrpSpPr>
        <xdr:grpSpPr>
          <a:xfrm>
            <a:off x="5706005" y="3583338"/>
            <a:ext cx="1110753" cy="306530"/>
            <a:chOff x="5662705" y="3938398"/>
            <a:chExt cx="1110753" cy="306530"/>
          </a:xfrm>
        </xdr:grpSpPr>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5731987" y="4025509"/>
              <a:ext cx="972189"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p>
          </xdr:txBody>
        </xdr:sp>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5662705" y="3938398"/>
              <a:ext cx="1110753"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cxnSp macro="">
        <xdr:nvCxnSpPr>
          <xdr:cNvPr id="404" name="直線コネクタ 403">
            <a:extLst>
              <a:ext uri="{FF2B5EF4-FFF2-40B4-BE49-F238E27FC236}">
                <a16:creationId xmlns="" xmlns:a16="http://schemas.microsoft.com/office/drawing/2014/main" id="{00000000-0008-0000-0300-000094010000}"/>
              </a:ext>
            </a:extLst>
          </xdr:cNvPr>
          <xdr:cNvCxnSpPr/>
        </xdr:nvCxnSpPr>
        <xdr:spPr>
          <a:xfrm>
            <a:off x="6734420" y="3232912"/>
            <a:ext cx="108000" cy="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grpSp>
        <xdr:nvGrpSpPr>
          <xdr:cNvPr id="405" name="グループ化 404">
            <a:extLst>
              <a:ext uri="{FF2B5EF4-FFF2-40B4-BE49-F238E27FC236}">
                <a16:creationId xmlns="" xmlns:a16="http://schemas.microsoft.com/office/drawing/2014/main" id="{00000000-0008-0000-0300-000095010000}"/>
              </a:ext>
            </a:extLst>
          </xdr:cNvPr>
          <xdr:cNvGrpSpPr/>
        </xdr:nvGrpSpPr>
        <xdr:grpSpPr>
          <a:xfrm>
            <a:off x="5268838" y="2672771"/>
            <a:ext cx="334707" cy="767167"/>
            <a:chOff x="5268838" y="2672771"/>
            <a:chExt cx="334707" cy="767167"/>
          </a:xfrm>
        </xdr:grpSpPr>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5268838" y="2672771"/>
              <a:ext cx="334707" cy="630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5305714" y="3220519"/>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mc:AlternateContent xmlns:mc="http://schemas.openxmlformats.org/markup-compatibility/2006">
    <mc:Choice xmlns:a14="http://schemas.microsoft.com/office/drawing/2010/main" Requires="a14">
      <xdr:twoCellAnchor>
        <xdr:from>
          <xdr:col>13</xdr:col>
          <xdr:colOff>92766</xdr:colOff>
          <xdr:row>198</xdr:row>
          <xdr:rowOff>19050</xdr:rowOff>
        </xdr:from>
        <xdr:to>
          <xdr:col>27</xdr:col>
          <xdr:colOff>188016</xdr:colOff>
          <xdr:row>203</xdr:row>
          <xdr:rowOff>76200</xdr:rowOff>
        </xdr:to>
        <xdr:grpSp>
          <xdr:nvGrpSpPr>
            <xdr:cNvPr id="422" name="グループ化 421">
              <a:extLst>
                <a:ext uri="{FF2B5EF4-FFF2-40B4-BE49-F238E27FC236}">
                  <a16:creationId xmlns="" xmlns:a16="http://schemas.microsoft.com/office/drawing/2014/main" id="{00000000-0008-0000-0300-0000A6010000}"/>
                </a:ext>
              </a:extLst>
            </xdr:cNvPr>
            <xdr:cNvGrpSpPr/>
          </xdr:nvGrpSpPr>
          <xdr:grpSpPr>
            <a:xfrm>
              <a:off x="7322241" y="26936700"/>
              <a:ext cx="2371725" cy="533400"/>
              <a:chOff x="7323483" y="2661202"/>
              <a:chExt cx="2389532" cy="554098"/>
            </a:xfrm>
          </xdr:grpSpPr>
          <xdr:sp macro="" textlink="">
            <xdr:nvSpPr>
              <xdr:cNvPr id="30796" name="Check Box 76" hidden="1">
                <a:extLst>
                  <a:ext uri="{63B3BB69-23CF-44E3-9099-C40C66FF867C}">
                    <a14:compatExt spid="_x0000_s30796"/>
                  </a:ext>
                </a:extLst>
              </xdr:cNvPr>
              <xdr:cNvSpPr/>
            </xdr:nvSpPr>
            <xdr:spPr>
              <a:xfrm>
                <a:off x="7323483" y="2661202"/>
                <a:ext cx="575641" cy="156542"/>
              </a:xfrm>
              <a:prstGeom prst="rect">
                <a:avLst/>
              </a:prstGeom>
            </xdr:spPr>
          </xdr:sp>
          <xdr:sp macro="" textlink="">
            <xdr:nvSpPr>
              <xdr:cNvPr id="30797" name="Check Box 77" hidden="1">
                <a:extLst>
                  <a:ext uri="{63B3BB69-23CF-44E3-9099-C40C66FF867C}">
                    <a14:compatExt spid="_x0000_s30797"/>
                  </a:ext>
                </a:extLst>
              </xdr:cNvPr>
              <xdr:cNvSpPr/>
            </xdr:nvSpPr>
            <xdr:spPr>
              <a:xfrm>
                <a:off x="7323483" y="2859985"/>
                <a:ext cx="575641" cy="156542"/>
              </a:xfrm>
              <a:prstGeom prst="rect">
                <a:avLst/>
              </a:prstGeom>
            </xdr:spPr>
          </xdr:sp>
          <xdr:sp macro="" textlink="">
            <xdr:nvSpPr>
              <xdr:cNvPr id="30798" name="Check Box 78" hidden="1">
                <a:extLst>
                  <a:ext uri="{63B3BB69-23CF-44E3-9099-C40C66FF867C}">
                    <a14:compatExt spid="_x0000_s30798"/>
                  </a:ext>
                </a:extLst>
              </xdr:cNvPr>
              <xdr:cNvSpPr/>
            </xdr:nvSpPr>
            <xdr:spPr>
              <a:xfrm>
                <a:off x="7323483" y="3058761"/>
                <a:ext cx="575641" cy="156539"/>
              </a:xfrm>
              <a:prstGeom prst="rect">
                <a:avLst/>
              </a:prstGeom>
            </xdr:spPr>
          </xdr:sp>
          <xdr:sp macro="" textlink="">
            <xdr:nvSpPr>
              <xdr:cNvPr id="30799" name="Check Box 79" hidden="1">
                <a:extLst>
                  <a:ext uri="{63B3BB69-23CF-44E3-9099-C40C66FF867C}">
                    <a14:compatExt spid="_x0000_s30799"/>
                  </a:ext>
                </a:extLst>
              </xdr:cNvPr>
              <xdr:cNvSpPr/>
            </xdr:nvSpPr>
            <xdr:spPr>
              <a:xfrm>
                <a:off x="9131576" y="2661202"/>
                <a:ext cx="581439" cy="156542"/>
              </a:xfrm>
              <a:prstGeom prst="rect">
                <a:avLst/>
              </a:prstGeom>
            </xdr:spPr>
          </xdr:sp>
          <xdr:sp macro="" textlink="">
            <xdr:nvSpPr>
              <xdr:cNvPr id="30800" name="Check Box 80" hidden="1">
                <a:extLst>
                  <a:ext uri="{63B3BB69-23CF-44E3-9099-C40C66FF867C}">
                    <a14:compatExt spid="_x0000_s30800"/>
                  </a:ext>
                </a:extLst>
              </xdr:cNvPr>
              <xdr:cNvSpPr/>
            </xdr:nvSpPr>
            <xdr:spPr>
              <a:xfrm>
                <a:off x="9131576" y="2859986"/>
                <a:ext cx="581439" cy="156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260</xdr:row>
          <xdr:rowOff>19050</xdr:rowOff>
        </xdr:from>
        <xdr:to>
          <xdr:col>27</xdr:col>
          <xdr:colOff>188016</xdr:colOff>
          <xdr:row>265</xdr:row>
          <xdr:rowOff>76200</xdr:rowOff>
        </xdr:to>
        <xdr:grpSp>
          <xdr:nvGrpSpPr>
            <xdr:cNvPr id="428" name="グループ化 427">
              <a:extLst>
                <a:ext uri="{FF2B5EF4-FFF2-40B4-BE49-F238E27FC236}">
                  <a16:creationId xmlns="" xmlns:a16="http://schemas.microsoft.com/office/drawing/2014/main" id="{00000000-0008-0000-0300-0000AC010000}"/>
                </a:ext>
              </a:extLst>
            </xdr:cNvPr>
            <xdr:cNvGrpSpPr/>
          </xdr:nvGrpSpPr>
          <xdr:grpSpPr>
            <a:xfrm>
              <a:off x="7322241" y="34985325"/>
              <a:ext cx="2371725" cy="533400"/>
              <a:chOff x="7323483" y="2661202"/>
              <a:chExt cx="2389532" cy="554085"/>
            </a:xfrm>
          </xdr:grpSpPr>
          <xdr:sp macro="" textlink="">
            <xdr:nvSpPr>
              <xdr:cNvPr id="30801" name="Check Box 81" hidden="1">
                <a:extLst>
                  <a:ext uri="{63B3BB69-23CF-44E3-9099-C40C66FF867C}">
                    <a14:compatExt spid="_x0000_s30801"/>
                  </a:ext>
                </a:extLst>
              </xdr:cNvPr>
              <xdr:cNvSpPr/>
            </xdr:nvSpPr>
            <xdr:spPr>
              <a:xfrm>
                <a:off x="7323483" y="2661202"/>
                <a:ext cx="575641" cy="156542"/>
              </a:xfrm>
              <a:prstGeom prst="rect">
                <a:avLst/>
              </a:prstGeom>
            </xdr:spPr>
          </xdr:sp>
          <xdr:sp macro="" textlink="">
            <xdr:nvSpPr>
              <xdr:cNvPr id="30802" name="Check Box 82" hidden="1">
                <a:extLst>
                  <a:ext uri="{63B3BB69-23CF-44E3-9099-C40C66FF867C}">
                    <a14:compatExt spid="_x0000_s30802"/>
                  </a:ext>
                </a:extLst>
              </xdr:cNvPr>
              <xdr:cNvSpPr/>
            </xdr:nvSpPr>
            <xdr:spPr>
              <a:xfrm>
                <a:off x="7323483" y="2859985"/>
                <a:ext cx="575641" cy="156542"/>
              </a:xfrm>
              <a:prstGeom prst="rect">
                <a:avLst/>
              </a:prstGeom>
            </xdr:spPr>
          </xdr:sp>
          <xdr:sp macro="" textlink="">
            <xdr:nvSpPr>
              <xdr:cNvPr id="30803" name="Check Box 83" hidden="1">
                <a:extLst>
                  <a:ext uri="{63B3BB69-23CF-44E3-9099-C40C66FF867C}">
                    <a14:compatExt spid="_x0000_s30803"/>
                  </a:ext>
                </a:extLst>
              </xdr:cNvPr>
              <xdr:cNvSpPr/>
            </xdr:nvSpPr>
            <xdr:spPr>
              <a:xfrm>
                <a:off x="7323483" y="3058745"/>
                <a:ext cx="575641" cy="156542"/>
              </a:xfrm>
              <a:prstGeom prst="rect">
                <a:avLst/>
              </a:prstGeom>
            </xdr:spPr>
          </xdr:sp>
          <xdr:sp macro="" textlink="">
            <xdr:nvSpPr>
              <xdr:cNvPr id="30804" name="Check Box 84" hidden="1">
                <a:extLst>
                  <a:ext uri="{63B3BB69-23CF-44E3-9099-C40C66FF867C}">
                    <a14:compatExt spid="_x0000_s30804"/>
                  </a:ext>
                </a:extLst>
              </xdr:cNvPr>
              <xdr:cNvSpPr/>
            </xdr:nvSpPr>
            <xdr:spPr>
              <a:xfrm>
                <a:off x="9131576" y="2661202"/>
                <a:ext cx="581439" cy="156541"/>
              </a:xfrm>
              <a:prstGeom prst="rect">
                <a:avLst/>
              </a:prstGeom>
            </xdr:spPr>
          </xdr:sp>
          <xdr:sp macro="" textlink="">
            <xdr:nvSpPr>
              <xdr:cNvPr id="30805" name="Check Box 85" hidden="1">
                <a:extLst>
                  <a:ext uri="{63B3BB69-23CF-44E3-9099-C40C66FF867C}">
                    <a14:compatExt spid="_x0000_s30805"/>
                  </a:ext>
                </a:extLst>
              </xdr:cNvPr>
              <xdr:cNvSpPr/>
            </xdr:nvSpPr>
            <xdr:spPr>
              <a:xfrm>
                <a:off x="9131576" y="2859987"/>
                <a:ext cx="581439" cy="15654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322</xdr:row>
          <xdr:rowOff>19050</xdr:rowOff>
        </xdr:from>
        <xdr:to>
          <xdr:col>27</xdr:col>
          <xdr:colOff>188016</xdr:colOff>
          <xdr:row>327</xdr:row>
          <xdr:rowOff>76200</xdr:rowOff>
        </xdr:to>
        <xdr:grpSp>
          <xdr:nvGrpSpPr>
            <xdr:cNvPr id="434" name="グループ化 433">
              <a:extLst>
                <a:ext uri="{FF2B5EF4-FFF2-40B4-BE49-F238E27FC236}">
                  <a16:creationId xmlns="" xmlns:a16="http://schemas.microsoft.com/office/drawing/2014/main" id="{00000000-0008-0000-0300-0000B2010000}"/>
                </a:ext>
              </a:extLst>
            </xdr:cNvPr>
            <xdr:cNvGrpSpPr/>
          </xdr:nvGrpSpPr>
          <xdr:grpSpPr>
            <a:xfrm>
              <a:off x="7322241" y="43033950"/>
              <a:ext cx="2371725" cy="533400"/>
              <a:chOff x="7323483" y="2661202"/>
              <a:chExt cx="2389532" cy="554098"/>
            </a:xfrm>
          </xdr:grpSpPr>
          <xdr:sp macro="" textlink="">
            <xdr:nvSpPr>
              <xdr:cNvPr id="30806" name="Check Box 86" hidden="1">
                <a:extLst>
                  <a:ext uri="{63B3BB69-23CF-44E3-9099-C40C66FF867C}">
                    <a14:compatExt spid="_x0000_s30806"/>
                  </a:ext>
                </a:extLst>
              </xdr:cNvPr>
              <xdr:cNvSpPr/>
            </xdr:nvSpPr>
            <xdr:spPr>
              <a:xfrm>
                <a:off x="7323483" y="2661202"/>
                <a:ext cx="575641" cy="156542"/>
              </a:xfrm>
              <a:prstGeom prst="rect">
                <a:avLst/>
              </a:prstGeom>
            </xdr:spPr>
          </xdr:sp>
          <xdr:sp macro="" textlink="">
            <xdr:nvSpPr>
              <xdr:cNvPr id="30807" name="Check Box 87" hidden="1">
                <a:extLst>
                  <a:ext uri="{63B3BB69-23CF-44E3-9099-C40C66FF867C}">
                    <a14:compatExt spid="_x0000_s30807"/>
                  </a:ext>
                </a:extLst>
              </xdr:cNvPr>
              <xdr:cNvSpPr/>
            </xdr:nvSpPr>
            <xdr:spPr>
              <a:xfrm>
                <a:off x="7323483" y="2859985"/>
                <a:ext cx="575641" cy="156542"/>
              </a:xfrm>
              <a:prstGeom prst="rect">
                <a:avLst/>
              </a:prstGeom>
            </xdr:spPr>
          </xdr:sp>
          <xdr:sp macro="" textlink="">
            <xdr:nvSpPr>
              <xdr:cNvPr id="30808" name="Check Box 88" hidden="1">
                <a:extLst>
                  <a:ext uri="{63B3BB69-23CF-44E3-9099-C40C66FF867C}">
                    <a14:compatExt spid="_x0000_s30808"/>
                  </a:ext>
                </a:extLst>
              </xdr:cNvPr>
              <xdr:cNvSpPr/>
            </xdr:nvSpPr>
            <xdr:spPr>
              <a:xfrm>
                <a:off x="7323483" y="3058761"/>
                <a:ext cx="575641" cy="156539"/>
              </a:xfrm>
              <a:prstGeom prst="rect">
                <a:avLst/>
              </a:prstGeom>
            </xdr:spPr>
          </xdr:sp>
          <xdr:sp macro="" textlink="">
            <xdr:nvSpPr>
              <xdr:cNvPr id="30809" name="Check Box 89" hidden="1">
                <a:extLst>
                  <a:ext uri="{63B3BB69-23CF-44E3-9099-C40C66FF867C}">
                    <a14:compatExt spid="_x0000_s30809"/>
                  </a:ext>
                </a:extLst>
              </xdr:cNvPr>
              <xdr:cNvSpPr/>
            </xdr:nvSpPr>
            <xdr:spPr>
              <a:xfrm>
                <a:off x="9131576" y="2661202"/>
                <a:ext cx="581439" cy="156542"/>
              </a:xfrm>
              <a:prstGeom prst="rect">
                <a:avLst/>
              </a:prstGeom>
            </xdr:spPr>
          </xdr:sp>
          <xdr:sp macro="" textlink="">
            <xdr:nvSpPr>
              <xdr:cNvPr id="30810" name="Check Box 90" hidden="1">
                <a:extLst>
                  <a:ext uri="{63B3BB69-23CF-44E3-9099-C40C66FF867C}">
                    <a14:compatExt spid="_x0000_s30810"/>
                  </a:ext>
                </a:extLst>
              </xdr:cNvPr>
              <xdr:cNvSpPr/>
            </xdr:nvSpPr>
            <xdr:spPr>
              <a:xfrm>
                <a:off x="9131576" y="2859986"/>
                <a:ext cx="581439" cy="156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384</xdr:row>
          <xdr:rowOff>19050</xdr:rowOff>
        </xdr:from>
        <xdr:to>
          <xdr:col>27</xdr:col>
          <xdr:colOff>188016</xdr:colOff>
          <xdr:row>389</xdr:row>
          <xdr:rowOff>76200</xdr:rowOff>
        </xdr:to>
        <xdr:grpSp>
          <xdr:nvGrpSpPr>
            <xdr:cNvPr id="440" name="グループ化 439">
              <a:extLst>
                <a:ext uri="{FF2B5EF4-FFF2-40B4-BE49-F238E27FC236}">
                  <a16:creationId xmlns="" xmlns:a16="http://schemas.microsoft.com/office/drawing/2014/main" id="{00000000-0008-0000-0300-0000B8010000}"/>
                </a:ext>
              </a:extLst>
            </xdr:cNvPr>
            <xdr:cNvGrpSpPr/>
          </xdr:nvGrpSpPr>
          <xdr:grpSpPr>
            <a:xfrm>
              <a:off x="7322241" y="51082575"/>
              <a:ext cx="2371725" cy="533400"/>
              <a:chOff x="7323483" y="2661202"/>
              <a:chExt cx="2389532" cy="554098"/>
            </a:xfrm>
          </xdr:grpSpPr>
          <xdr:sp macro="" textlink="">
            <xdr:nvSpPr>
              <xdr:cNvPr id="30811" name="Check Box 91" hidden="1">
                <a:extLst>
                  <a:ext uri="{63B3BB69-23CF-44E3-9099-C40C66FF867C}">
                    <a14:compatExt spid="_x0000_s30811"/>
                  </a:ext>
                </a:extLst>
              </xdr:cNvPr>
              <xdr:cNvSpPr/>
            </xdr:nvSpPr>
            <xdr:spPr>
              <a:xfrm>
                <a:off x="7323483" y="2661202"/>
                <a:ext cx="575641" cy="156542"/>
              </a:xfrm>
              <a:prstGeom prst="rect">
                <a:avLst/>
              </a:prstGeom>
            </xdr:spPr>
          </xdr:sp>
          <xdr:sp macro="" textlink="">
            <xdr:nvSpPr>
              <xdr:cNvPr id="30812" name="Check Box 92" hidden="1">
                <a:extLst>
                  <a:ext uri="{63B3BB69-23CF-44E3-9099-C40C66FF867C}">
                    <a14:compatExt spid="_x0000_s30812"/>
                  </a:ext>
                </a:extLst>
              </xdr:cNvPr>
              <xdr:cNvSpPr/>
            </xdr:nvSpPr>
            <xdr:spPr>
              <a:xfrm>
                <a:off x="7323483" y="2859985"/>
                <a:ext cx="575641" cy="156542"/>
              </a:xfrm>
              <a:prstGeom prst="rect">
                <a:avLst/>
              </a:prstGeom>
            </xdr:spPr>
          </xdr:sp>
          <xdr:sp macro="" textlink="">
            <xdr:nvSpPr>
              <xdr:cNvPr id="30813" name="Check Box 93" hidden="1">
                <a:extLst>
                  <a:ext uri="{63B3BB69-23CF-44E3-9099-C40C66FF867C}">
                    <a14:compatExt spid="_x0000_s30813"/>
                  </a:ext>
                </a:extLst>
              </xdr:cNvPr>
              <xdr:cNvSpPr/>
            </xdr:nvSpPr>
            <xdr:spPr>
              <a:xfrm>
                <a:off x="7323483" y="3058758"/>
                <a:ext cx="575641" cy="156542"/>
              </a:xfrm>
              <a:prstGeom prst="rect">
                <a:avLst/>
              </a:prstGeom>
            </xdr:spPr>
          </xdr:sp>
          <xdr:sp macro="" textlink="">
            <xdr:nvSpPr>
              <xdr:cNvPr id="30814" name="Check Box 94" hidden="1">
                <a:extLst>
                  <a:ext uri="{63B3BB69-23CF-44E3-9099-C40C66FF867C}">
                    <a14:compatExt spid="_x0000_s30814"/>
                  </a:ext>
                </a:extLst>
              </xdr:cNvPr>
              <xdr:cNvSpPr/>
            </xdr:nvSpPr>
            <xdr:spPr>
              <a:xfrm>
                <a:off x="9131576" y="2661202"/>
                <a:ext cx="581439" cy="156542"/>
              </a:xfrm>
              <a:prstGeom prst="rect">
                <a:avLst/>
              </a:prstGeom>
            </xdr:spPr>
          </xdr:sp>
          <xdr:sp macro="" textlink="">
            <xdr:nvSpPr>
              <xdr:cNvPr id="30815" name="Check Box 95" hidden="1">
                <a:extLst>
                  <a:ext uri="{63B3BB69-23CF-44E3-9099-C40C66FF867C}">
                    <a14:compatExt spid="_x0000_s30815"/>
                  </a:ext>
                </a:extLst>
              </xdr:cNvPr>
              <xdr:cNvSpPr/>
            </xdr:nvSpPr>
            <xdr:spPr>
              <a:xfrm>
                <a:off x="9131576" y="2859986"/>
                <a:ext cx="581439" cy="156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446</xdr:row>
          <xdr:rowOff>19050</xdr:rowOff>
        </xdr:from>
        <xdr:to>
          <xdr:col>27</xdr:col>
          <xdr:colOff>188016</xdr:colOff>
          <xdr:row>451</xdr:row>
          <xdr:rowOff>76200</xdr:rowOff>
        </xdr:to>
        <xdr:grpSp>
          <xdr:nvGrpSpPr>
            <xdr:cNvPr id="446" name="グループ化 445">
              <a:extLst>
                <a:ext uri="{FF2B5EF4-FFF2-40B4-BE49-F238E27FC236}">
                  <a16:creationId xmlns="" xmlns:a16="http://schemas.microsoft.com/office/drawing/2014/main" id="{00000000-0008-0000-0300-0000BE010000}"/>
                </a:ext>
              </a:extLst>
            </xdr:cNvPr>
            <xdr:cNvGrpSpPr/>
          </xdr:nvGrpSpPr>
          <xdr:grpSpPr>
            <a:xfrm>
              <a:off x="7322241" y="59131200"/>
              <a:ext cx="2371725" cy="533400"/>
              <a:chOff x="7323483" y="2661202"/>
              <a:chExt cx="2389532" cy="554098"/>
            </a:xfrm>
          </xdr:grpSpPr>
          <xdr:sp macro="" textlink="">
            <xdr:nvSpPr>
              <xdr:cNvPr id="30816" name="Check Box 96" hidden="1">
                <a:extLst>
                  <a:ext uri="{63B3BB69-23CF-44E3-9099-C40C66FF867C}">
                    <a14:compatExt spid="_x0000_s30816"/>
                  </a:ext>
                </a:extLst>
              </xdr:cNvPr>
              <xdr:cNvSpPr/>
            </xdr:nvSpPr>
            <xdr:spPr>
              <a:xfrm>
                <a:off x="7323483" y="2661202"/>
                <a:ext cx="575641" cy="156542"/>
              </a:xfrm>
              <a:prstGeom prst="rect">
                <a:avLst/>
              </a:prstGeom>
            </xdr:spPr>
          </xdr:sp>
          <xdr:sp macro="" textlink="">
            <xdr:nvSpPr>
              <xdr:cNvPr id="30817" name="Check Box 97" hidden="1">
                <a:extLst>
                  <a:ext uri="{63B3BB69-23CF-44E3-9099-C40C66FF867C}">
                    <a14:compatExt spid="_x0000_s30817"/>
                  </a:ext>
                </a:extLst>
              </xdr:cNvPr>
              <xdr:cNvSpPr/>
            </xdr:nvSpPr>
            <xdr:spPr>
              <a:xfrm>
                <a:off x="7323483" y="2859985"/>
                <a:ext cx="575641" cy="156542"/>
              </a:xfrm>
              <a:prstGeom prst="rect">
                <a:avLst/>
              </a:prstGeom>
            </xdr:spPr>
          </xdr:sp>
          <xdr:sp macro="" textlink="">
            <xdr:nvSpPr>
              <xdr:cNvPr id="30818" name="Check Box 98" hidden="1">
                <a:extLst>
                  <a:ext uri="{63B3BB69-23CF-44E3-9099-C40C66FF867C}">
                    <a14:compatExt spid="_x0000_s30818"/>
                  </a:ext>
                </a:extLst>
              </xdr:cNvPr>
              <xdr:cNvSpPr/>
            </xdr:nvSpPr>
            <xdr:spPr>
              <a:xfrm>
                <a:off x="7323483" y="3058760"/>
                <a:ext cx="575641" cy="156540"/>
              </a:xfrm>
              <a:prstGeom prst="rect">
                <a:avLst/>
              </a:prstGeom>
            </xdr:spPr>
          </xdr:sp>
          <xdr:sp macro="" textlink="">
            <xdr:nvSpPr>
              <xdr:cNvPr id="30819" name="Check Box 99" hidden="1">
                <a:extLst>
                  <a:ext uri="{63B3BB69-23CF-44E3-9099-C40C66FF867C}">
                    <a14:compatExt spid="_x0000_s30819"/>
                  </a:ext>
                </a:extLst>
              </xdr:cNvPr>
              <xdr:cNvSpPr/>
            </xdr:nvSpPr>
            <xdr:spPr>
              <a:xfrm>
                <a:off x="9131576" y="2661202"/>
                <a:ext cx="581439" cy="156542"/>
              </a:xfrm>
              <a:prstGeom prst="rect">
                <a:avLst/>
              </a:prstGeom>
            </xdr:spPr>
          </xdr:sp>
          <xdr:sp macro="" textlink="">
            <xdr:nvSpPr>
              <xdr:cNvPr id="30820" name="Check Box 100" hidden="1">
                <a:extLst>
                  <a:ext uri="{63B3BB69-23CF-44E3-9099-C40C66FF867C}">
                    <a14:compatExt spid="_x0000_s30820"/>
                  </a:ext>
                </a:extLst>
              </xdr:cNvPr>
              <xdr:cNvSpPr/>
            </xdr:nvSpPr>
            <xdr:spPr>
              <a:xfrm>
                <a:off x="9131576" y="2859986"/>
                <a:ext cx="581439" cy="156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508</xdr:row>
          <xdr:rowOff>19050</xdr:rowOff>
        </xdr:from>
        <xdr:to>
          <xdr:col>27</xdr:col>
          <xdr:colOff>188016</xdr:colOff>
          <xdr:row>513</xdr:row>
          <xdr:rowOff>76200</xdr:rowOff>
        </xdr:to>
        <xdr:grpSp>
          <xdr:nvGrpSpPr>
            <xdr:cNvPr id="452" name="グループ化 451">
              <a:extLst>
                <a:ext uri="{FF2B5EF4-FFF2-40B4-BE49-F238E27FC236}">
                  <a16:creationId xmlns="" xmlns:a16="http://schemas.microsoft.com/office/drawing/2014/main" id="{00000000-0008-0000-0300-0000C4010000}"/>
                </a:ext>
              </a:extLst>
            </xdr:cNvPr>
            <xdr:cNvGrpSpPr/>
          </xdr:nvGrpSpPr>
          <xdr:grpSpPr>
            <a:xfrm>
              <a:off x="7322241" y="67179825"/>
              <a:ext cx="2371725" cy="533400"/>
              <a:chOff x="7323483" y="2661202"/>
              <a:chExt cx="2389532" cy="554098"/>
            </a:xfrm>
          </xdr:grpSpPr>
          <xdr:sp macro="" textlink="">
            <xdr:nvSpPr>
              <xdr:cNvPr id="30821" name="Check Box 101" hidden="1">
                <a:extLst>
                  <a:ext uri="{63B3BB69-23CF-44E3-9099-C40C66FF867C}">
                    <a14:compatExt spid="_x0000_s30821"/>
                  </a:ext>
                </a:extLst>
              </xdr:cNvPr>
              <xdr:cNvSpPr/>
            </xdr:nvSpPr>
            <xdr:spPr>
              <a:xfrm>
                <a:off x="7323483" y="2661202"/>
                <a:ext cx="575641" cy="156542"/>
              </a:xfrm>
              <a:prstGeom prst="rect">
                <a:avLst/>
              </a:prstGeom>
            </xdr:spPr>
          </xdr:sp>
          <xdr:sp macro="" textlink="">
            <xdr:nvSpPr>
              <xdr:cNvPr id="30822" name="Check Box 102" hidden="1">
                <a:extLst>
                  <a:ext uri="{63B3BB69-23CF-44E3-9099-C40C66FF867C}">
                    <a14:compatExt spid="_x0000_s30822"/>
                  </a:ext>
                </a:extLst>
              </xdr:cNvPr>
              <xdr:cNvSpPr/>
            </xdr:nvSpPr>
            <xdr:spPr>
              <a:xfrm>
                <a:off x="7323483" y="2859986"/>
                <a:ext cx="575641" cy="156542"/>
              </a:xfrm>
              <a:prstGeom prst="rect">
                <a:avLst/>
              </a:prstGeom>
            </xdr:spPr>
          </xdr:sp>
          <xdr:sp macro="" textlink="">
            <xdr:nvSpPr>
              <xdr:cNvPr id="30823" name="Check Box 103" hidden="1">
                <a:extLst>
                  <a:ext uri="{63B3BB69-23CF-44E3-9099-C40C66FF867C}">
                    <a14:compatExt spid="_x0000_s30823"/>
                  </a:ext>
                </a:extLst>
              </xdr:cNvPr>
              <xdr:cNvSpPr/>
            </xdr:nvSpPr>
            <xdr:spPr>
              <a:xfrm>
                <a:off x="7323483" y="3058758"/>
                <a:ext cx="575641" cy="156542"/>
              </a:xfrm>
              <a:prstGeom prst="rect">
                <a:avLst/>
              </a:prstGeom>
            </xdr:spPr>
          </xdr:sp>
          <xdr:sp macro="" textlink="">
            <xdr:nvSpPr>
              <xdr:cNvPr id="30824" name="Check Box 104" hidden="1">
                <a:extLst>
                  <a:ext uri="{63B3BB69-23CF-44E3-9099-C40C66FF867C}">
                    <a14:compatExt spid="_x0000_s30824"/>
                  </a:ext>
                </a:extLst>
              </xdr:cNvPr>
              <xdr:cNvSpPr/>
            </xdr:nvSpPr>
            <xdr:spPr>
              <a:xfrm>
                <a:off x="9131576" y="2661202"/>
                <a:ext cx="581439" cy="156542"/>
              </a:xfrm>
              <a:prstGeom prst="rect">
                <a:avLst/>
              </a:prstGeom>
            </xdr:spPr>
          </xdr:sp>
          <xdr:sp macro="" textlink="">
            <xdr:nvSpPr>
              <xdr:cNvPr id="30825" name="Check Box 105" hidden="1">
                <a:extLst>
                  <a:ext uri="{63B3BB69-23CF-44E3-9099-C40C66FF867C}">
                    <a14:compatExt spid="_x0000_s30825"/>
                  </a:ext>
                </a:extLst>
              </xdr:cNvPr>
              <xdr:cNvSpPr/>
            </xdr:nvSpPr>
            <xdr:spPr>
              <a:xfrm>
                <a:off x="9131576" y="2859986"/>
                <a:ext cx="581439" cy="156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570</xdr:row>
          <xdr:rowOff>19050</xdr:rowOff>
        </xdr:from>
        <xdr:to>
          <xdr:col>27</xdr:col>
          <xdr:colOff>188016</xdr:colOff>
          <xdr:row>575</xdr:row>
          <xdr:rowOff>76200</xdr:rowOff>
        </xdr:to>
        <xdr:grpSp>
          <xdr:nvGrpSpPr>
            <xdr:cNvPr id="458" name="グループ化 457">
              <a:extLst>
                <a:ext uri="{FF2B5EF4-FFF2-40B4-BE49-F238E27FC236}">
                  <a16:creationId xmlns="" xmlns:a16="http://schemas.microsoft.com/office/drawing/2014/main" id="{00000000-0008-0000-0300-0000CA010000}"/>
                </a:ext>
              </a:extLst>
            </xdr:cNvPr>
            <xdr:cNvGrpSpPr/>
          </xdr:nvGrpSpPr>
          <xdr:grpSpPr>
            <a:xfrm>
              <a:off x="7322241" y="75228450"/>
              <a:ext cx="2371725" cy="533400"/>
              <a:chOff x="7323483" y="2661202"/>
              <a:chExt cx="2389532" cy="554098"/>
            </a:xfrm>
          </xdr:grpSpPr>
          <xdr:sp macro="" textlink="">
            <xdr:nvSpPr>
              <xdr:cNvPr id="30826" name="Check Box 106" hidden="1">
                <a:extLst>
                  <a:ext uri="{63B3BB69-23CF-44E3-9099-C40C66FF867C}">
                    <a14:compatExt spid="_x0000_s30826"/>
                  </a:ext>
                </a:extLst>
              </xdr:cNvPr>
              <xdr:cNvSpPr/>
            </xdr:nvSpPr>
            <xdr:spPr>
              <a:xfrm>
                <a:off x="7323483" y="2661202"/>
                <a:ext cx="575641" cy="156542"/>
              </a:xfrm>
              <a:prstGeom prst="rect">
                <a:avLst/>
              </a:prstGeom>
            </xdr:spPr>
          </xdr:sp>
          <xdr:sp macro="" textlink="">
            <xdr:nvSpPr>
              <xdr:cNvPr id="30827" name="Check Box 107" hidden="1">
                <a:extLst>
                  <a:ext uri="{63B3BB69-23CF-44E3-9099-C40C66FF867C}">
                    <a14:compatExt spid="_x0000_s30827"/>
                  </a:ext>
                </a:extLst>
              </xdr:cNvPr>
              <xdr:cNvSpPr/>
            </xdr:nvSpPr>
            <xdr:spPr>
              <a:xfrm>
                <a:off x="7323483" y="2859985"/>
                <a:ext cx="575641" cy="156542"/>
              </a:xfrm>
              <a:prstGeom prst="rect">
                <a:avLst/>
              </a:prstGeom>
            </xdr:spPr>
          </xdr:sp>
          <xdr:sp macro="" textlink="">
            <xdr:nvSpPr>
              <xdr:cNvPr id="30828" name="Check Box 108" hidden="1">
                <a:extLst>
                  <a:ext uri="{63B3BB69-23CF-44E3-9099-C40C66FF867C}">
                    <a14:compatExt spid="_x0000_s30828"/>
                  </a:ext>
                </a:extLst>
              </xdr:cNvPr>
              <xdr:cNvSpPr/>
            </xdr:nvSpPr>
            <xdr:spPr>
              <a:xfrm>
                <a:off x="7323483" y="3058758"/>
                <a:ext cx="575641" cy="156542"/>
              </a:xfrm>
              <a:prstGeom prst="rect">
                <a:avLst/>
              </a:prstGeom>
            </xdr:spPr>
          </xdr:sp>
          <xdr:sp macro="" textlink="">
            <xdr:nvSpPr>
              <xdr:cNvPr id="30829" name="Check Box 109" hidden="1">
                <a:extLst>
                  <a:ext uri="{63B3BB69-23CF-44E3-9099-C40C66FF867C}">
                    <a14:compatExt spid="_x0000_s30829"/>
                  </a:ext>
                </a:extLst>
              </xdr:cNvPr>
              <xdr:cNvSpPr/>
            </xdr:nvSpPr>
            <xdr:spPr>
              <a:xfrm>
                <a:off x="9131576" y="2661202"/>
                <a:ext cx="581439" cy="156542"/>
              </a:xfrm>
              <a:prstGeom prst="rect">
                <a:avLst/>
              </a:prstGeom>
            </xdr:spPr>
          </xdr:sp>
          <xdr:sp macro="" textlink="">
            <xdr:nvSpPr>
              <xdr:cNvPr id="30830" name="Check Box 110" hidden="1">
                <a:extLst>
                  <a:ext uri="{63B3BB69-23CF-44E3-9099-C40C66FF867C}">
                    <a14:compatExt spid="_x0000_s30830"/>
                  </a:ext>
                </a:extLst>
              </xdr:cNvPr>
              <xdr:cNvSpPr/>
            </xdr:nvSpPr>
            <xdr:spPr>
              <a:xfrm>
                <a:off x="9131576" y="2859986"/>
                <a:ext cx="581439" cy="156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632</xdr:row>
          <xdr:rowOff>19050</xdr:rowOff>
        </xdr:from>
        <xdr:to>
          <xdr:col>27</xdr:col>
          <xdr:colOff>188016</xdr:colOff>
          <xdr:row>637</xdr:row>
          <xdr:rowOff>76200</xdr:rowOff>
        </xdr:to>
        <xdr:grpSp>
          <xdr:nvGrpSpPr>
            <xdr:cNvPr id="464" name="グループ化 463">
              <a:extLst>
                <a:ext uri="{FF2B5EF4-FFF2-40B4-BE49-F238E27FC236}">
                  <a16:creationId xmlns="" xmlns:a16="http://schemas.microsoft.com/office/drawing/2014/main" id="{00000000-0008-0000-0300-0000D0010000}"/>
                </a:ext>
              </a:extLst>
            </xdr:cNvPr>
            <xdr:cNvGrpSpPr/>
          </xdr:nvGrpSpPr>
          <xdr:grpSpPr>
            <a:xfrm>
              <a:off x="7322241" y="83277075"/>
              <a:ext cx="2371725" cy="533400"/>
              <a:chOff x="7323483" y="2661202"/>
              <a:chExt cx="2389532" cy="554098"/>
            </a:xfrm>
          </xdr:grpSpPr>
          <xdr:sp macro="" textlink="">
            <xdr:nvSpPr>
              <xdr:cNvPr id="30831" name="Check Box 111" hidden="1">
                <a:extLst>
                  <a:ext uri="{63B3BB69-23CF-44E3-9099-C40C66FF867C}">
                    <a14:compatExt spid="_x0000_s30831"/>
                  </a:ext>
                </a:extLst>
              </xdr:cNvPr>
              <xdr:cNvSpPr/>
            </xdr:nvSpPr>
            <xdr:spPr>
              <a:xfrm>
                <a:off x="7323483" y="2661202"/>
                <a:ext cx="575641" cy="156542"/>
              </a:xfrm>
              <a:prstGeom prst="rect">
                <a:avLst/>
              </a:prstGeom>
            </xdr:spPr>
          </xdr:sp>
          <xdr:sp macro="" textlink="">
            <xdr:nvSpPr>
              <xdr:cNvPr id="30832" name="Check Box 112" hidden="1">
                <a:extLst>
                  <a:ext uri="{63B3BB69-23CF-44E3-9099-C40C66FF867C}">
                    <a14:compatExt spid="_x0000_s30832"/>
                  </a:ext>
                </a:extLst>
              </xdr:cNvPr>
              <xdr:cNvSpPr/>
            </xdr:nvSpPr>
            <xdr:spPr>
              <a:xfrm>
                <a:off x="7323483" y="2859985"/>
                <a:ext cx="575641" cy="156542"/>
              </a:xfrm>
              <a:prstGeom prst="rect">
                <a:avLst/>
              </a:prstGeom>
            </xdr:spPr>
          </xdr:sp>
          <xdr:sp macro="" textlink="">
            <xdr:nvSpPr>
              <xdr:cNvPr id="30833" name="Check Box 113" hidden="1">
                <a:extLst>
                  <a:ext uri="{63B3BB69-23CF-44E3-9099-C40C66FF867C}">
                    <a14:compatExt spid="_x0000_s30833"/>
                  </a:ext>
                </a:extLst>
              </xdr:cNvPr>
              <xdr:cNvSpPr/>
            </xdr:nvSpPr>
            <xdr:spPr>
              <a:xfrm>
                <a:off x="7323483" y="3058761"/>
                <a:ext cx="575641" cy="156539"/>
              </a:xfrm>
              <a:prstGeom prst="rect">
                <a:avLst/>
              </a:prstGeom>
            </xdr:spPr>
          </xdr:sp>
          <xdr:sp macro="" textlink="">
            <xdr:nvSpPr>
              <xdr:cNvPr id="30834" name="Check Box 114" hidden="1">
                <a:extLst>
                  <a:ext uri="{63B3BB69-23CF-44E3-9099-C40C66FF867C}">
                    <a14:compatExt spid="_x0000_s30834"/>
                  </a:ext>
                </a:extLst>
              </xdr:cNvPr>
              <xdr:cNvSpPr/>
            </xdr:nvSpPr>
            <xdr:spPr>
              <a:xfrm>
                <a:off x="9131576" y="2661202"/>
                <a:ext cx="581439" cy="156542"/>
              </a:xfrm>
              <a:prstGeom prst="rect">
                <a:avLst/>
              </a:prstGeom>
            </xdr:spPr>
          </xdr:sp>
          <xdr:sp macro="" textlink="">
            <xdr:nvSpPr>
              <xdr:cNvPr id="30835" name="Check Box 115" hidden="1">
                <a:extLst>
                  <a:ext uri="{63B3BB69-23CF-44E3-9099-C40C66FF867C}">
                    <a14:compatExt spid="_x0000_s30835"/>
                  </a:ext>
                </a:extLst>
              </xdr:cNvPr>
              <xdr:cNvSpPr/>
            </xdr:nvSpPr>
            <xdr:spPr>
              <a:xfrm>
                <a:off x="9131576" y="2859986"/>
                <a:ext cx="581439" cy="156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694</xdr:row>
          <xdr:rowOff>19050</xdr:rowOff>
        </xdr:from>
        <xdr:to>
          <xdr:col>27</xdr:col>
          <xdr:colOff>188016</xdr:colOff>
          <xdr:row>699</xdr:row>
          <xdr:rowOff>76200</xdr:rowOff>
        </xdr:to>
        <xdr:grpSp>
          <xdr:nvGrpSpPr>
            <xdr:cNvPr id="470" name="グループ化 469">
              <a:extLst>
                <a:ext uri="{FF2B5EF4-FFF2-40B4-BE49-F238E27FC236}">
                  <a16:creationId xmlns="" xmlns:a16="http://schemas.microsoft.com/office/drawing/2014/main" id="{00000000-0008-0000-0300-0000D6010000}"/>
                </a:ext>
              </a:extLst>
            </xdr:cNvPr>
            <xdr:cNvGrpSpPr/>
          </xdr:nvGrpSpPr>
          <xdr:grpSpPr>
            <a:xfrm>
              <a:off x="7322241" y="91325700"/>
              <a:ext cx="2371725" cy="533400"/>
              <a:chOff x="7323483" y="2661202"/>
              <a:chExt cx="2389532" cy="554085"/>
            </a:xfrm>
          </xdr:grpSpPr>
          <xdr:sp macro="" textlink="">
            <xdr:nvSpPr>
              <xdr:cNvPr id="30836" name="Check Box 116" hidden="1">
                <a:extLst>
                  <a:ext uri="{63B3BB69-23CF-44E3-9099-C40C66FF867C}">
                    <a14:compatExt spid="_x0000_s30836"/>
                  </a:ext>
                </a:extLst>
              </xdr:cNvPr>
              <xdr:cNvSpPr/>
            </xdr:nvSpPr>
            <xdr:spPr>
              <a:xfrm>
                <a:off x="7323483" y="2661202"/>
                <a:ext cx="575641" cy="156542"/>
              </a:xfrm>
              <a:prstGeom prst="rect">
                <a:avLst/>
              </a:prstGeom>
            </xdr:spPr>
          </xdr:sp>
          <xdr:sp macro="" textlink="">
            <xdr:nvSpPr>
              <xdr:cNvPr id="30837" name="Check Box 117" hidden="1">
                <a:extLst>
                  <a:ext uri="{63B3BB69-23CF-44E3-9099-C40C66FF867C}">
                    <a14:compatExt spid="_x0000_s30837"/>
                  </a:ext>
                </a:extLst>
              </xdr:cNvPr>
              <xdr:cNvSpPr/>
            </xdr:nvSpPr>
            <xdr:spPr>
              <a:xfrm>
                <a:off x="7323483" y="2859985"/>
                <a:ext cx="575641" cy="156542"/>
              </a:xfrm>
              <a:prstGeom prst="rect">
                <a:avLst/>
              </a:prstGeom>
            </xdr:spPr>
          </xdr:sp>
          <xdr:sp macro="" textlink="">
            <xdr:nvSpPr>
              <xdr:cNvPr id="30838" name="Check Box 118" hidden="1">
                <a:extLst>
                  <a:ext uri="{63B3BB69-23CF-44E3-9099-C40C66FF867C}">
                    <a14:compatExt spid="_x0000_s30838"/>
                  </a:ext>
                </a:extLst>
              </xdr:cNvPr>
              <xdr:cNvSpPr/>
            </xdr:nvSpPr>
            <xdr:spPr>
              <a:xfrm>
                <a:off x="7323483" y="3058745"/>
                <a:ext cx="575641" cy="156542"/>
              </a:xfrm>
              <a:prstGeom prst="rect">
                <a:avLst/>
              </a:prstGeom>
            </xdr:spPr>
          </xdr:sp>
          <xdr:sp macro="" textlink="">
            <xdr:nvSpPr>
              <xdr:cNvPr id="30839" name="Check Box 119" hidden="1">
                <a:extLst>
                  <a:ext uri="{63B3BB69-23CF-44E3-9099-C40C66FF867C}">
                    <a14:compatExt spid="_x0000_s30839"/>
                  </a:ext>
                </a:extLst>
              </xdr:cNvPr>
              <xdr:cNvSpPr/>
            </xdr:nvSpPr>
            <xdr:spPr>
              <a:xfrm>
                <a:off x="9131576" y="2661202"/>
                <a:ext cx="581439" cy="156541"/>
              </a:xfrm>
              <a:prstGeom prst="rect">
                <a:avLst/>
              </a:prstGeom>
            </xdr:spPr>
          </xdr:sp>
          <xdr:sp macro="" textlink="">
            <xdr:nvSpPr>
              <xdr:cNvPr id="30840" name="Check Box 120" hidden="1">
                <a:extLst>
                  <a:ext uri="{63B3BB69-23CF-44E3-9099-C40C66FF867C}">
                    <a14:compatExt spid="_x0000_s30840"/>
                  </a:ext>
                </a:extLst>
              </xdr:cNvPr>
              <xdr:cNvSpPr/>
            </xdr:nvSpPr>
            <xdr:spPr>
              <a:xfrm>
                <a:off x="9131576" y="2859987"/>
                <a:ext cx="581439" cy="15654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756</xdr:row>
          <xdr:rowOff>19050</xdr:rowOff>
        </xdr:from>
        <xdr:to>
          <xdr:col>27</xdr:col>
          <xdr:colOff>188016</xdr:colOff>
          <xdr:row>761</xdr:row>
          <xdr:rowOff>76200</xdr:rowOff>
        </xdr:to>
        <xdr:grpSp>
          <xdr:nvGrpSpPr>
            <xdr:cNvPr id="476" name="グループ化 475">
              <a:extLst>
                <a:ext uri="{FF2B5EF4-FFF2-40B4-BE49-F238E27FC236}">
                  <a16:creationId xmlns="" xmlns:a16="http://schemas.microsoft.com/office/drawing/2014/main" id="{00000000-0008-0000-0300-0000DC010000}"/>
                </a:ext>
              </a:extLst>
            </xdr:cNvPr>
            <xdr:cNvGrpSpPr/>
          </xdr:nvGrpSpPr>
          <xdr:grpSpPr>
            <a:xfrm>
              <a:off x="7322241" y="99374325"/>
              <a:ext cx="2371725" cy="533400"/>
              <a:chOff x="7323483" y="2661202"/>
              <a:chExt cx="2389532" cy="554098"/>
            </a:xfrm>
          </xdr:grpSpPr>
          <xdr:sp macro="" textlink="">
            <xdr:nvSpPr>
              <xdr:cNvPr id="30841" name="Check Box 121" hidden="1">
                <a:extLst>
                  <a:ext uri="{63B3BB69-23CF-44E3-9099-C40C66FF867C}">
                    <a14:compatExt spid="_x0000_s30841"/>
                  </a:ext>
                </a:extLst>
              </xdr:cNvPr>
              <xdr:cNvSpPr/>
            </xdr:nvSpPr>
            <xdr:spPr>
              <a:xfrm>
                <a:off x="7323483" y="2661202"/>
                <a:ext cx="575641" cy="156542"/>
              </a:xfrm>
              <a:prstGeom prst="rect">
                <a:avLst/>
              </a:prstGeom>
            </xdr:spPr>
          </xdr:sp>
          <xdr:sp macro="" textlink="">
            <xdr:nvSpPr>
              <xdr:cNvPr id="30842" name="Check Box 122" hidden="1">
                <a:extLst>
                  <a:ext uri="{63B3BB69-23CF-44E3-9099-C40C66FF867C}">
                    <a14:compatExt spid="_x0000_s30842"/>
                  </a:ext>
                </a:extLst>
              </xdr:cNvPr>
              <xdr:cNvSpPr/>
            </xdr:nvSpPr>
            <xdr:spPr>
              <a:xfrm>
                <a:off x="7323483" y="2859985"/>
                <a:ext cx="575641" cy="156542"/>
              </a:xfrm>
              <a:prstGeom prst="rect">
                <a:avLst/>
              </a:prstGeom>
            </xdr:spPr>
          </xdr:sp>
          <xdr:sp macro="" textlink="">
            <xdr:nvSpPr>
              <xdr:cNvPr id="30843" name="Check Box 123" hidden="1">
                <a:extLst>
                  <a:ext uri="{63B3BB69-23CF-44E3-9099-C40C66FF867C}">
                    <a14:compatExt spid="_x0000_s30843"/>
                  </a:ext>
                </a:extLst>
              </xdr:cNvPr>
              <xdr:cNvSpPr/>
            </xdr:nvSpPr>
            <xdr:spPr>
              <a:xfrm>
                <a:off x="7323483" y="3058760"/>
                <a:ext cx="575641" cy="156540"/>
              </a:xfrm>
              <a:prstGeom prst="rect">
                <a:avLst/>
              </a:prstGeom>
            </xdr:spPr>
          </xdr:sp>
          <xdr:sp macro="" textlink="">
            <xdr:nvSpPr>
              <xdr:cNvPr id="30844" name="Check Box 124" hidden="1">
                <a:extLst>
                  <a:ext uri="{63B3BB69-23CF-44E3-9099-C40C66FF867C}">
                    <a14:compatExt spid="_x0000_s30844"/>
                  </a:ext>
                </a:extLst>
              </xdr:cNvPr>
              <xdr:cNvSpPr/>
            </xdr:nvSpPr>
            <xdr:spPr>
              <a:xfrm>
                <a:off x="9131576" y="2661202"/>
                <a:ext cx="581439" cy="156542"/>
              </a:xfrm>
              <a:prstGeom prst="rect">
                <a:avLst/>
              </a:prstGeom>
            </xdr:spPr>
          </xdr:sp>
          <xdr:sp macro="" textlink="">
            <xdr:nvSpPr>
              <xdr:cNvPr id="30845" name="Check Box 125" hidden="1">
                <a:extLst>
                  <a:ext uri="{63B3BB69-23CF-44E3-9099-C40C66FF867C}">
                    <a14:compatExt spid="_x0000_s30845"/>
                  </a:ext>
                </a:extLst>
              </xdr:cNvPr>
              <xdr:cNvSpPr/>
            </xdr:nvSpPr>
            <xdr:spPr>
              <a:xfrm>
                <a:off x="9131576" y="2859986"/>
                <a:ext cx="581439" cy="156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818</xdr:row>
          <xdr:rowOff>19050</xdr:rowOff>
        </xdr:from>
        <xdr:to>
          <xdr:col>27</xdr:col>
          <xdr:colOff>188016</xdr:colOff>
          <xdr:row>823</xdr:row>
          <xdr:rowOff>76200</xdr:rowOff>
        </xdr:to>
        <xdr:grpSp>
          <xdr:nvGrpSpPr>
            <xdr:cNvPr id="482" name="グループ化 481">
              <a:extLst>
                <a:ext uri="{FF2B5EF4-FFF2-40B4-BE49-F238E27FC236}">
                  <a16:creationId xmlns="" xmlns:a16="http://schemas.microsoft.com/office/drawing/2014/main" id="{00000000-0008-0000-0300-0000E2010000}"/>
                </a:ext>
              </a:extLst>
            </xdr:cNvPr>
            <xdr:cNvGrpSpPr/>
          </xdr:nvGrpSpPr>
          <xdr:grpSpPr>
            <a:xfrm>
              <a:off x="7322241" y="107422950"/>
              <a:ext cx="2371725" cy="533400"/>
              <a:chOff x="7323483" y="2661202"/>
              <a:chExt cx="2389532" cy="554098"/>
            </a:xfrm>
          </xdr:grpSpPr>
          <xdr:sp macro="" textlink="">
            <xdr:nvSpPr>
              <xdr:cNvPr id="30846" name="Check Box 126" hidden="1">
                <a:extLst>
                  <a:ext uri="{63B3BB69-23CF-44E3-9099-C40C66FF867C}">
                    <a14:compatExt spid="_x0000_s30846"/>
                  </a:ext>
                </a:extLst>
              </xdr:cNvPr>
              <xdr:cNvSpPr/>
            </xdr:nvSpPr>
            <xdr:spPr>
              <a:xfrm>
                <a:off x="7323483" y="2661202"/>
                <a:ext cx="575641" cy="156542"/>
              </a:xfrm>
              <a:prstGeom prst="rect">
                <a:avLst/>
              </a:prstGeom>
            </xdr:spPr>
          </xdr:sp>
          <xdr:sp macro="" textlink="">
            <xdr:nvSpPr>
              <xdr:cNvPr id="30847" name="Check Box 127" hidden="1">
                <a:extLst>
                  <a:ext uri="{63B3BB69-23CF-44E3-9099-C40C66FF867C}">
                    <a14:compatExt spid="_x0000_s30847"/>
                  </a:ext>
                </a:extLst>
              </xdr:cNvPr>
              <xdr:cNvSpPr/>
            </xdr:nvSpPr>
            <xdr:spPr>
              <a:xfrm>
                <a:off x="7323483" y="2859985"/>
                <a:ext cx="575641" cy="156542"/>
              </a:xfrm>
              <a:prstGeom prst="rect">
                <a:avLst/>
              </a:prstGeom>
            </xdr:spPr>
          </xdr:sp>
          <xdr:sp macro="" textlink="">
            <xdr:nvSpPr>
              <xdr:cNvPr id="30848" name="Check Box 128" hidden="1">
                <a:extLst>
                  <a:ext uri="{63B3BB69-23CF-44E3-9099-C40C66FF867C}">
                    <a14:compatExt spid="_x0000_s30848"/>
                  </a:ext>
                </a:extLst>
              </xdr:cNvPr>
              <xdr:cNvSpPr/>
            </xdr:nvSpPr>
            <xdr:spPr>
              <a:xfrm>
                <a:off x="7323483" y="3058760"/>
                <a:ext cx="575641" cy="156540"/>
              </a:xfrm>
              <a:prstGeom prst="rect">
                <a:avLst/>
              </a:prstGeom>
            </xdr:spPr>
          </xdr:sp>
          <xdr:sp macro="" textlink="">
            <xdr:nvSpPr>
              <xdr:cNvPr id="30849" name="Check Box 129" hidden="1">
                <a:extLst>
                  <a:ext uri="{63B3BB69-23CF-44E3-9099-C40C66FF867C}">
                    <a14:compatExt spid="_x0000_s30849"/>
                  </a:ext>
                </a:extLst>
              </xdr:cNvPr>
              <xdr:cNvSpPr/>
            </xdr:nvSpPr>
            <xdr:spPr>
              <a:xfrm>
                <a:off x="9131576" y="2661202"/>
                <a:ext cx="581439" cy="156542"/>
              </a:xfrm>
              <a:prstGeom prst="rect">
                <a:avLst/>
              </a:prstGeom>
            </xdr:spPr>
          </xdr:sp>
          <xdr:sp macro="" textlink="">
            <xdr:nvSpPr>
              <xdr:cNvPr id="30850" name="Check Box 130" hidden="1">
                <a:extLst>
                  <a:ext uri="{63B3BB69-23CF-44E3-9099-C40C66FF867C}">
                    <a14:compatExt spid="_x0000_s30850"/>
                  </a:ext>
                </a:extLst>
              </xdr:cNvPr>
              <xdr:cNvSpPr/>
            </xdr:nvSpPr>
            <xdr:spPr>
              <a:xfrm>
                <a:off x="9131576" y="2859986"/>
                <a:ext cx="581439" cy="15654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92766</xdr:colOff>
          <xdr:row>880</xdr:row>
          <xdr:rowOff>19050</xdr:rowOff>
        </xdr:from>
        <xdr:to>
          <xdr:col>27</xdr:col>
          <xdr:colOff>188016</xdr:colOff>
          <xdr:row>885</xdr:row>
          <xdr:rowOff>76200</xdr:rowOff>
        </xdr:to>
        <xdr:grpSp>
          <xdr:nvGrpSpPr>
            <xdr:cNvPr id="488" name="グループ化 487">
              <a:extLst>
                <a:ext uri="{FF2B5EF4-FFF2-40B4-BE49-F238E27FC236}">
                  <a16:creationId xmlns="" xmlns:a16="http://schemas.microsoft.com/office/drawing/2014/main" id="{00000000-0008-0000-0300-0000E8010000}"/>
                </a:ext>
              </a:extLst>
            </xdr:cNvPr>
            <xdr:cNvGrpSpPr/>
          </xdr:nvGrpSpPr>
          <xdr:grpSpPr>
            <a:xfrm>
              <a:off x="7322241" y="115471575"/>
              <a:ext cx="2371725" cy="533400"/>
              <a:chOff x="7323483" y="2661202"/>
              <a:chExt cx="2389532" cy="554098"/>
            </a:xfrm>
          </xdr:grpSpPr>
          <xdr:sp macro="" textlink="">
            <xdr:nvSpPr>
              <xdr:cNvPr id="30851" name="Check Box 131" hidden="1">
                <a:extLst>
                  <a:ext uri="{63B3BB69-23CF-44E3-9099-C40C66FF867C}">
                    <a14:compatExt spid="_x0000_s30851"/>
                  </a:ext>
                </a:extLst>
              </xdr:cNvPr>
              <xdr:cNvSpPr/>
            </xdr:nvSpPr>
            <xdr:spPr>
              <a:xfrm>
                <a:off x="7323483" y="2661202"/>
                <a:ext cx="575641" cy="156542"/>
              </a:xfrm>
              <a:prstGeom prst="rect">
                <a:avLst/>
              </a:prstGeom>
            </xdr:spPr>
          </xdr:sp>
          <xdr:sp macro="" textlink="">
            <xdr:nvSpPr>
              <xdr:cNvPr id="30852" name="Check Box 132" hidden="1">
                <a:extLst>
                  <a:ext uri="{63B3BB69-23CF-44E3-9099-C40C66FF867C}">
                    <a14:compatExt spid="_x0000_s30852"/>
                  </a:ext>
                </a:extLst>
              </xdr:cNvPr>
              <xdr:cNvSpPr/>
            </xdr:nvSpPr>
            <xdr:spPr>
              <a:xfrm>
                <a:off x="7323483" y="2859985"/>
                <a:ext cx="575641" cy="156542"/>
              </a:xfrm>
              <a:prstGeom prst="rect">
                <a:avLst/>
              </a:prstGeom>
            </xdr:spPr>
          </xdr:sp>
          <xdr:sp macro="" textlink="">
            <xdr:nvSpPr>
              <xdr:cNvPr id="30853" name="Check Box 133" hidden="1">
                <a:extLst>
                  <a:ext uri="{63B3BB69-23CF-44E3-9099-C40C66FF867C}">
                    <a14:compatExt spid="_x0000_s30853"/>
                  </a:ext>
                </a:extLst>
              </xdr:cNvPr>
              <xdr:cNvSpPr/>
            </xdr:nvSpPr>
            <xdr:spPr>
              <a:xfrm>
                <a:off x="7323483" y="3058761"/>
                <a:ext cx="575641" cy="156539"/>
              </a:xfrm>
              <a:prstGeom prst="rect">
                <a:avLst/>
              </a:prstGeom>
            </xdr:spPr>
          </xdr:sp>
          <xdr:sp macro="" textlink="">
            <xdr:nvSpPr>
              <xdr:cNvPr id="30854" name="Check Box 134" hidden="1">
                <a:extLst>
                  <a:ext uri="{63B3BB69-23CF-44E3-9099-C40C66FF867C}">
                    <a14:compatExt spid="_x0000_s30854"/>
                  </a:ext>
                </a:extLst>
              </xdr:cNvPr>
              <xdr:cNvSpPr/>
            </xdr:nvSpPr>
            <xdr:spPr>
              <a:xfrm>
                <a:off x="9131576" y="2661202"/>
                <a:ext cx="581439" cy="156542"/>
              </a:xfrm>
              <a:prstGeom prst="rect">
                <a:avLst/>
              </a:prstGeom>
            </xdr:spPr>
          </xdr:sp>
          <xdr:sp macro="" textlink="">
            <xdr:nvSpPr>
              <xdr:cNvPr id="30855" name="Check Box 135" hidden="1">
                <a:extLst>
                  <a:ext uri="{63B3BB69-23CF-44E3-9099-C40C66FF867C}">
                    <a14:compatExt spid="_x0000_s30855"/>
                  </a:ext>
                </a:extLst>
              </xdr:cNvPr>
              <xdr:cNvSpPr/>
            </xdr:nvSpPr>
            <xdr:spPr>
              <a:xfrm>
                <a:off x="9131576" y="2859986"/>
                <a:ext cx="581439" cy="156542"/>
              </a:xfrm>
              <a:prstGeom prst="rect">
                <a:avLst/>
              </a:prstGeom>
            </xdr:spPr>
          </xdr:sp>
        </xdr:grpSp>
        <xdr:clientData/>
      </xdr:twoCellAnchor>
    </mc:Choice>
    <mc:Fallback/>
  </mc:AlternateContent>
  <xdr:twoCellAnchor>
    <xdr:from>
      <xdr:col>10</xdr:col>
      <xdr:colOff>100152</xdr:colOff>
      <xdr:row>72</xdr:row>
      <xdr:rowOff>27669</xdr:rowOff>
    </xdr:from>
    <xdr:to>
      <xdr:col>12</xdr:col>
      <xdr:colOff>1522999</xdr:colOff>
      <xdr:row>83</xdr:row>
      <xdr:rowOff>4044</xdr:rowOff>
    </xdr:to>
    <xdr:graphicFrame macro="">
      <xdr:nvGraphicFramePr>
        <xdr:cNvPr id="494" name="グラフ 493">
          <a:extLst>
            <a:ext uri="{FF2B5EF4-FFF2-40B4-BE49-F238E27FC236}">
              <a16:creationId xmlns="" xmlns:a16="http://schemas.microsoft.com/office/drawing/2014/main" id="{00000000-0008-0000-0300-0000EE01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10</xdr:col>
      <xdr:colOff>108908</xdr:colOff>
      <xdr:row>134</xdr:row>
      <xdr:rowOff>30587</xdr:rowOff>
    </xdr:from>
    <xdr:to>
      <xdr:col>12</xdr:col>
      <xdr:colOff>1531755</xdr:colOff>
      <xdr:row>145</xdr:row>
      <xdr:rowOff>2821</xdr:rowOff>
    </xdr:to>
    <xdr:graphicFrame macro="">
      <xdr:nvGraphicFramePr>
        <xdr:cNvPr id="496" name="グラフ 495">
          <a:extLst>
            <a:ext uri="{FF2B5EF4-FFF2-40B4-BE49-F238E27FC236}">
              <a16:creationId xmlns="" xmlns:a16="http://schemas.microsoft.com/office/drawing/2014/main" id="{00000000-0008-0000-0300-0000F001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10</xdr:col>
      <xdr:colOff>95017</xdr:colOff>
      <xdr:row>196</xdr:row>
      <xdr:rowOff>28774</xdr:rowOff>
    </xdr:from>
    <xdr:to>
      <xdr:col>12</xdr:col>
      <xdr:colOff>1517864</xdr:colOff>
      <xdr:row>207</xdr:row>
      <xdr:rowOff>5149</xdr:rowOff>
    </xdr:to>
    <xdr:graphicFrame macro="">
      <xdr:nvGraphicFramePr>
        <xdr:cNvPr id="497" name="グラフ 496">
          <a:extLst>
            <a:ext uri="{FF2B5EF4-FFF2-40B4-BE49-F238E27FC236}">
              <a16:creationId xmlns="" xmlns:a16="http://schemas.microsoft.com/office/drawing/2014/main" id="{00000000-0008-0000-0300-0000F101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34</xdr:col>
      <xdr:colOff>0</xdr:colOff>
      <xdr:row>43</xdr:row>
      <xdr:rowOff>0</xdr:rowOff>
    </xdr:from>
    <xdr:to>
      <xdr:col>52</xdr:col>
      <xdr:colOff>257175</xdr:colOff>
      <xdr:row>49</xdr:row>
      <xdr:rowOff>41148</xdr:rowOff>
    </xdr:to>
    <xdr:sp macro="" textlink="">
      <xdr:nvSpPr>
        <xdr:cNvPr id="495" name="角丸四角形吹き出し 494"/>
        <xdr:cNvSpPr/>
      </xdr:nvSpPr>
      <xdr:spPr>
        <a:xfrm>
          <a:off x="11296650" y="6238875"/>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105</xdr:row>
      <xdr:rowOff>0</xdr:rowOff>
    </xdr:from>
    <xdr:to>
      <xdr:col>52</xdr:col>
      <xdr:colOff>257175</xdr:colOff>
      <xdr:row>111</xdr:row>
      <xdr:rowOff>41148</xdr:rowOff>
    </xdr:to>
    <xdr:sp macro="" textlink="">
      <xdr:nvSpPr>
        <xdr:cNvPr id="498" name="角丸四角形吹き出し 497"/>
        <xdr:cNvSpPr/>
      </xdr:nvSpPr>
      <xdr:spPr>
        <a:xfrm>
          <a:off x="11296650" y="14287500"/>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167</xdr:row>
      <xdr:rowOff>0</xdr:rowOff>
    </xdr:from>
    <xdr:to>
      <xdr:col>52</xdr:col>
      <xdr:colOff>257175</xdr:colOff>
      <xdr:row>173</xdr:row>
      <xdr:rowOff>41148</xdr:rowOff>
    </xdr:to>
    <xdr:sp macro="" textlink="">
      <xdr:nvSpPr>
        <xdr:cNvPr id="499" name="角丸四角形吹き出し 498"/>
        <xdr:cNvSpPr/>
      </xdr:nvSpPr>
      <xdr:spPr>
        <a:xfrm>
          <a:off x="11296650" y="22345650"/>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229</xdr:row>
      <xdr:rowOff>0</xdr:rowOff>
    </xdr:from>
    <xdr:to>
      <xdr:col>52</xdr:col>
      <xdr:colOff>257175</xdr:colOff>
      <xdr:row>235</xdr:row>
      <xdr:rowOff>41148</xdr:rowOff>
    </xdr:to>
    <xdr:sp macro="" textlink="">
      <xdr:nvSpPr>
        <xdr:cNvPr id="500" name="角丸四角形吹き出し 499"/>
        <xdr:cNvSpPr/>
      </xdr:nvSpPr>
      <xdr:spPr>
        <a:xfrm>
          <a:off x="11296650" y="30394275"/>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291</xdr:row>
      <xdr:rowOff>0</xdr:rowOff>
    </xdr:from>
    <xdr:to>
      <xdr:col>52</xdr:col>
      <xdr:colOff>257175</xdr:colOff>
      <xdr:row>297</xdr:row>
      <xdr:rowOff>41148</xdr:rowOff>
    </xdr:to>
    <xdr:sp macro="" textlink="">
      <xdr:nvSpPr>
        <xdr:cNvPr id="501" name="角丸四角形吹き出し 500"/>
        <xdr:cNvSpPr/>
      </xdr:nvSpPr>
      <xdr:spPr>
        <a:xfrm>
          <a:off x="11296650" y="38442900"/>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353</xdr:row>
      <xdr:rowOff>0</xdr:rowOff>
    </xdr:from>
    <xdr:to>
      <xdr:col>52</xdr:col>
      <xdr:colOff>257175</xdr:colOff>
      <xdr:row>359</xdr:row>
      <xdr:rowOff>41148</xdr:rowOff>
    </xdr:to>
    <xdr:sp macro="" textlink="">
      <xdr:nvSpPr>
        <xdr:cNvPr id="502" name="角丸四角形吹き出し 501"/>
        <xdr:cNvSpPr/>
      </xdr:nvSpPr>
      <xdr:spPr>
        <a:xfrm>
          <a:off x="11296650" y="46491525"/>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415</xdr:row>
      <xdr:rowOff>0</xdr:rowOff>
    </xdr:from>
    <xdr:to>
      <xdr:col>52</xdr:col>
      <xdr:colOff>257175</xdr:colOff>
      <xdr:row>421</xdr:row>
      <xdr:rowOff>41148</xdr:rowOff>
    </xdr:to>
    <xdr:sp macro="" textlink="">
      <xdr:nvSpPr>
        <xdr:cNvPr id="503" name="角丸四角形吹き出し 502"/>
        <xdr:cNvSpPr/>
      </xdr:nvSpPr>
      <xdr:spPr>
        <a:xfrm>
          <a:off x="11296650" y="54540150"/>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477</xdr:row>
      <xdr:rowOff>0</xdr:rowOff>
    </xdr:from>
    <xdr:to>
      <xdr:col>52</xdr:col>
      <xdr:colOff>257175</xdr:colOff>
      <xdr:row>483</xdr:row>
      <xdr:rowOff>41148</xdr:rowOff>
    </xdr:to>
    <xdr:sp macro="" textlink="">
      <xdr:nvSpPr>
        <xdr:cNvPr id="504" name="角丸四角形吹き出し 503"/>
        <xdr:cNvSpPr/>
      </xdr:nvSpPr>
      <xdr:spPr>
        <a:xfrm>
          <a:off x="11296650" y="62588775"/>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539</xdr:row>
      <xdr:rowOff>0</xdr:rowOff>
    </xdr:from>
    <xdr:to>
      <xdr:col>52</xdr:col>
      <xdr:colOff>257175</xdr:colOff>
      <xdr:row>545</xdr:row>
      <xdr:rowOff>41148</xdr:rowOff>
    </xdr:to>
    <xdr:sp macro="" textlink="">
      <xdr:nvSpPr>
        <xdr:cNvPr id="505" name="角丸四角形吹き出し 504"/>
        <xdr:cNvSpPr/>
      </xdr:nvSpPr>
      <xdr:spPr>
        <a:xfrm>
          <a:off x="11296650" y="70637400"/>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601</xdr:row>
      <xdr:rowOff>0</xdr:rowOff>
    </xdr:from>
    <xdr:to>
      <xdr:col>52</xdr:col>
      <xdr:colOff>257175</xdr:colOff>
      <xdr:row>607</xdr:row>
      <xdr:rowOff>41148</xdr:rowOff>
    </xdr:to>
    <xdr:sp macro="" textlink="">
      <xdr:nvSpPr>
        <xdr:cNvPr id="506" name="角丸四角形吹き出し 505"/>
        <xdr:cNvSpPr/>
      </xdr:nvSpPr>
      <xdr:spPr>
        <a:xfrm>
          <a:off x="11296650" y="78686025"/>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663</xdr:row>
      <xdr:rowOff>0</xdr:rowOff>
    </xdr:from>
    <xdr:to>
      <xdr:col>52</xdr:col>
      <xdr:colOff>257175</xdr:colOff>
      <xdr:row>669</xdr:row>
      <xdr:rowOff>41148</xdr:rowOff>
    </xdr:to>
    <xdr:sp macro="" textlink="">
      <xdr:nvSpPr>
        <xdr:cNvPr id="507" name="角丸四角形吹き出し 506"/>
        <xdr:cNvSpPr/>
      </xdr:nvSpPr>
      <xdr:spPr>
        <a:xfrm>
          <a:off x="11296650" y="86734650"/>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725</xdr:row>
      <xdr:rowOff>0</xdr:rowOff>
    </xdr:from>
    <xdr:to>
      <xdr:col>52</xdr:col>
      <xdr:colOff>257175</xdr:colOff>
      <xdr:row>731</xdr:row>
      <xdr:rowOff>41148</xdr:rowOff>
    </xdr:to>
    <xdr:sp macro="" textlink="">
      <xdr:nvSpPr>
        <xdr:cNvPr id="508" name="角丸四角形吹き出し 507"/>
        <xdr:cNvSpPr/>
      </xdr:nvSpPr>
      <xdr:spPr>
        <a:xfrm>
          <a:off x="11296650" y="94783275"/>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787</xdr:row>
      <xdr:rowOff>0</xdr:rowOff>
    </xdr:from>
    <xdr:to>
      <xdr:col>52</xdr:col>
      <xdr:colOff>257175</xdr:colOff>
      <xdr:row>793</xdr:row>
      <xdr:rowOff>41148</xdr:rowOff>
    </xdr:to>
    <xdr:sp macro="" textlink="">
      <xdr:nvSpPr>
        <xdr:cNvPr id="509" name="角丸四角形吹き出し 508"/>
        <xdr:cNvSpPr/>
      </xdr:nvSpPr>
      <xdr:spPr>
        <a:xfrm>
          <a:off x="11296650" y="102831900"/>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849</xdr:row>
      <xdr:rowOff>0</xdr:rowOff>
    </xdr:from>
    <xdr:to>
      <xdr:col>52</xdr:col>
      <xdr:colOff>257175</xdr:colOff>
      <xdr:row>855</xdr:row>
      <xdr:rowOff>41148</xdr:rowOff>
    </xdr:to>
    <xdr:sp macro="" textlink="">
      <xdr:nvSpPr>
        <xdr:cNvPr id="510" name="角丸四角形吹き出し 509"/>
        <xdr:cNvSpPr/>
      </xdr:nvSpPr>
      <xdr:spPr>
        <a:xfrm>
          <a:off x="11296650" y="110880525"/>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twoCellAnchor>
    <xdr:from>
      <xdr:col>34</xdr:col>
      <xdr:colOff>0</xdr:colOff>
      <xdr:row>911</xdr:row>
      <xdr:rowOff>0</xdr:rowOff>
    </xdr:from>
    <xdr:to>
      <xdr:col>52</xdr:col>
      <xdr:colOff>257175</xdr:colOff>
      <xdr:row>917</xdr:row>
      <xdr:rowOff>41148</xdr:rowOff>
    </xdr:to>
    <xdr:sp macro="" textlink="">
      <xdr:nvSpPr>
        <xdr:cNvPr id="511" name="角丸四角形吹き出し 510"/>
        <xdr:cNvSpPr/>
      </xdr:nvSpPr>
      <xdr:spPr>
        <a:xfrm>
          <a:off x="11296650" y="118929150"/>
          <a:ext cx="2828925" cy="612648"/>
        </a:xfrm>
        <a:prstGeom prst="wedgeRoundRectCallout">
          <a:avLst>
            <a:gd name="adj1" fmla="val -56217"/>
            <a:gd name="adj2" fmla="val -1990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グラフ内の数値同士が重なる場合は、</a:t>
          </a:r>
          <a:endParaRPr kumimoji="1" lang="en-US" altLang="ja-JP" sz="1100"/>
        </a:p>
        <a:p>
          <a:pPr algn="l"/>
          <a:r>
            <a:rPr kumimoji="1" lang="ja-JP" altLang="en-US" sz="1100"/>
            <a:t>重ならないように適宜調整してください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85;&#26286;&#12510;&#12473;&#12479;&#20837;&#12426;&#9733;&#9733;&#12458;&#12540;&#12490;&#12540;&#30331;&#37682;&#30003;&#35531;&#27096;&#24335;1703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力仕様_オーナー登録申請書"/>
      <sheetName val="オーナー登録票"/>
      <sheetName val="★導入実績①"/>
      <sheetName val="導入計画②"/>
      <sheetName val="データ1"/>
      <sheetName val="データ2"/>
      <sheetName val="記入例"/>
      <sheetName val="導入実績①"/>
      <sheetName val="マスタ"/>
    </sheetNames>
    <sheetDataSet>
      <sheetData sheetId="0"/>
      <sheetData sheetId="1"/>
      <sheetData sheetId="2"/>
      <sheetData sheetId="3"/>
      <sheetData sheetId="4">
        <row r="2">
          <cell r="A2" t="str">
            <v>--選択--</v>
          </cell>
        </row>
        <row r="3">
          <cell r="A3" t="str">
            <v>農業・林業</v>
          </cell>
        </row>
        <row r="4">
          <cell r="A4" t="str">
            <v>漁業</v>
          </cell>
        </row>
        <row r="5">
          <cell r="A5" t="str">
            <v>鉱業・採石業・砂利採取業</v>
          </cell>
        </row>
        <row r="6">
          <cell r="A6" t="str">
            <v>建設業</v>
          </cell>
        </row>
        <row r="7">
          <cell r="A7" t="str">
            <v>製造業</v>
          </cell>
        </row>
        <row r="8">
          <cell r="A8" t="str">
            <v>電気・ガス・熱供給・水道業</v>
          </cell>
        </row>
        <row r="9">
          <cell r="A9" t="str">
            <v>情報通信業</v>
          </cell>
        </row>
        <row r="10">
          <cell r="A10" t="str">
            <v>運輸業・郵便業</v>
          </cell>
        </row>
        <row r="11">
          <cell r="A11" t="str">
            <v>卸売業・小売業</v>
          </cell>
        </row>
        <row r="12">
          <cell r="A12" t="str">
            <v>金融業・保険業</v>
          </cell>
        </row>
        <row r="13">
          <cell r="A13" t="str">
            <v>不動産業・物品賃貸業</v>
          </cell>
        </row>
        <row r="14">
          <cell r="A14" t="str">
            <v>学術研究・専門＿技術サービス業</v>
          </cell>
        </row>
        <row r="15">
          <cell r="A15" t="str">
            <v>宿泊業・飲食サービス業</v>
          </cell>
        </row>
        <row r="16">
          <cell r="A16" t="str">
            <v>生活関連サービス業・娯楽業</v>
          </cell>
        </row>
        <row r="17">
          <cell r="A17" t="str">
            <v>教育・学習支援行</v>
          </cell>
        </row>
        <row r="18">
          <cell r="A18" t="str">
            <v>医療・福祉</v>
          </cell>
        </row>
        <row r="19">
          <cell r="A19" t="str">
            <v>複合サービス事業</v>
          </cell>
        </row>
        <row r="20">
          <cell r="A20" t="str">
            <v>サービス業＿他に分類されないもの</v>
          </cell>
        </row>
        <row r="21">
          <cell r="A21" t="str">
            <v>公務＿他に分類されるものを除く</v>
          </cell>
        </row>
        <row r="22">
          <cell r="A22" t="str">
            <v>分類不能の産業</v>
          </cell>
        </row>
      </sheetData>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134" Type="http://schemas.openxmlformats.org/officeDocument/2006/relationships/ctrlProp" Target="../ctrlProps/ctrlProp13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58.xml"/><Relationship Id="rId117" Type="http://schemas.openxmlformats.org/officeDocument/2006/relationships/ctrlProp" Target="../ctrlProps/ctrlProp249.xml"/><Relationship Id="rId21" Type="http://schemas.openxmlformats.org/officeDocument/2006/relationships/ctrlProp" Target="../ctrlProps/ctrlProp153.xml"/><Relationship Id="rId42" Type="http://schemas.openxmlformats.org/officeDocument/2006/relationships/ctrlProp" Target="../ctrlProps/ctrlProp174.xml"/><Relationship Id="rId47" Type="http://schemas.openxmlformats.org/officeDocument/2006/relationships/ctrlProp" Target="../ctrlProps/ctrlProp179.xml"/><Relationship Id="rId63" Type="http://schemas.openxmlformats.org/officeDocument/2006/relationships/ctrlProp" Target="../ctrlProps/ctrlProp195.xml"/><Relationship Id="rId68" Type="http://schemas.openxmlformats.org/officeDocument/2006/relationships/ctrlProp" Target="../ctrlProps/ctrlProp200.xml"/><Relationship Id="rId84" Type="http://schemas.openxmlformats.org/officeDocument/2006/relationships/ctrlProp" Target="../ctrlProps/ctrlProp216.xml"/><Relationship Id="rId89" Type="http://schemas.openxmlformats.org/officeDocument/2006/relationships/ctrlProp" Target="../ctrlProps/ctrlProp221.xml"/><Relationship Id="rId112" Type="http://schemas.openxmlformats.org/officeDocument/2006/relationships/ctrlProp" Target="../ctrlProps/ctrlProp244.xml"/><Relationship Id="rId133" Type="http://schemas.openxmlformats.org/officeDocument/2006/relationships/ctrlProp" Target="../ctrlProps/ctrlProp265.xml"/><Relationship Id="rId138" Type="http://schemas.openxmlformats.org/officeDocument/2006/relationships/ctrlProp" Target="../ctrlProps/ctrlProp270.xml"/><Relationship Id="rId16" Type="http://schemas.openxmlformats.org/officeDocument/2006/relationships/ctrlProp" Target="../ctrlProps/ctrlProp148.xml"/><Relationship Id="rId107" Type="http://schemas.openxmlformats.org/officeDocument/2006/relationships/ctrlProp" Target="../ctrlProps/ctrlProp239.xml"/><Relationship Id="rId11" Type="http://schemas.openxmlformats.org/officeDocument/2006/relationships/ctrlProp" Target="../ctrlProps/ctrlProp143.xml"/><Relationship Id="rId32" Type="http://schemas.openxmlformats.org/officeDocument/2006/relationships/ctrlProp" Target="../ctrlProps/ctrlProp164.xml"/><Relationship Id="rId37" Type="http://schemas.openxmlformats.org/officeDocument/2006/relationships/ctrlProp" Target="../ctrlProps/ctrlProp169.xml"/><Relationship Id="rId53" Type="http://schemas.openxmlformats.org/officeDocument/2006/relationships/ctrlProp" Target="../ctrlProps/ctrlProp185.xml"/><Relationship Id="rId58" Type="http://schemas.openxmlformats.org/officeDocument/2006/relationships/ctrlProp" Target="../ctrlProps/ctrlProp190.xml"/><Relationship Id="rId74" Type="http://schemas.openxmlformats.org/officeDocument/2006/relationships/ctrlProp" Target="../ctrlProps/ctrlProp206.xml"/><Relationship Id="rId79" Type="http://schemas.openxmlformats.org/officeDocument/2006/relationships/ctrlProp" Target="../ctrlProps/ctrlProp211.xml"/><Relationship Id="rId102" Type="http://schemas.openxmlformats.org/officeDocument/2006/relationships/ctrlProp" Target="../ctrlProps/ctrlProp234.xml"/><Relationship Id="rId123" Type="http://schemas.openxmlformats.org/officeDocument/2006/relationships/ctrlProp" Target="../ctrlProps/ctrlProp255.xml"/><Relationship Id="rId128" Type="http://schemas.openxmlformats.org/officeDocument/2006/relationships/ctrlProp" Target="../ctrlProps/ctrlProp260.xml"/><Relationship Id="rId5" Type="http://schemas.openxmlformats.org/officeDocument/2006/relationships/ctrlProp" Target="../ctrlProps/ctrlProp137.xml"/><Relationship Id="rId90" Type="http://schemas.openxmlformats.org/officeDocument/2006/relationships/ctrlProp" Target="../ctrlProps/ctrlProp222.xml"/><Relationship Id="rId95" Type="http://schemas.openxmlformats.org/officeDocument/2006/relationships/ctrlProp" Target="../ctrlProps/ctrlProp227.xml"/><Relationship Id="rId14" Type="http://schemas.openxmlformats.org/officeDocument/2006/relationships/ctrlProp" Target="../ctrlProps/ctrlProp146.xml"/><Relationship Id="rId22" Type="http://schemas.openxmlformats.org/officeDocument/2006/relationships/ctrlProp" Target="../ctrlProps/ctrlProp154.xml"/><Relationship Id="rId27" Type="http://schemas.openxmlformats.org/officeDocument/2006/relationships/ctrlProp" Target="../ctrlProps/ctrlProp159.xml"/><Relationship Id="rId30" Type="http://schemas.openxmlformats.org/officeDocument/2006/relationships/ctrlProp" Target="../ctrlProps/ctrlProp162.xml"/><Relationship Id="rId35" Type="http://schemas.openxmlformats.org/officeDocument/2006/relationships/ctrlProp" Target="../ctrlProps/ctrlProp167.xml"/><Relationship Id="rId43" Type="http://schemas.openxmlformats.org/officeDocument/2006/relationships/ctrlProp" Target="../ctrlProps/ctrlProp175.xml"/><Relationship Id="rId48" Type="http://schemas.openxmlformats.org/officeDocument/2006/relationships/ctrlProp" Target="../ctrlProps/ctrlProp180.xml"/><Relationship Id="rId56" Type="http://schemas.openxmlformats.org/officeDocument/2006/relationships/ctrlProp" Target="../ctrlProps/ctrlProp188.xml"/><Relationship Id="rId64" Type="http://schemas.openxmlformats.org/officeDocument/2006/relationships/ctrlProp" Target="../ctrlProps/ctrlProp196.xml"/><Relationship Id="rId69" Type="http://schemas.openxmlformats.org/officeDocument/2006/relationships/ctrlProp" Target="../ctrlProps/ctrlProp201.xml"/><Relationship Id="rId77" Type="http://schemas.openxmlformats.org/officeDocument/2006/relationships/ctrlProp" Target="../ctrlProps/ctrlProp209.xml"/><Relationship Id="rId100" Type="http://schemas.openxmlformats.org/officeDocument/2006/relationships/ctrlProp" Target="../ctrlProps/ctrlProp232.xml"/><Relationship Id="rId105" Type="http://schemas.openxmlformats.org/officeDocument/2006/relationships/ctrlProp" Target="../ctrlProps/ctrlProp237.xml"/><Relationship Id="rId113" Type="http://schemas.openxmlformats.org/officeDocument/2006/relationships/ctrlProp" Target="../ctrlProps/ctrlProp245.xml"/><Relationship Id="rId118" Type="http://schemas.openxmlformats.org/officeDocument/2006/relationships/ctrlProp" Target="../ctrlProps/ctrlProp250.xml"/><Relationship Id="rId126" Type="http://schemas.openxmlformats.org/officeDocument/2006/relationships/ctrlProp" Target="../ctrlProps/ctrlProp258.xml"/><Relationship Id="rId134" Type="http://schemas.openxmlformats.org/officeDocument/2006/relationships/ctrlProp" Target="../ctrlProps/ctrlProp266.xml"/><Relationship Id="rId8" Type="http://schemas.openxmlformats.org/officeDocument/2006/relationships/ctrlProp" Target="../ctrlProps/ctrlProp140.xml"/><Relationship Id="rId51" Type="http://schemas.openxmlformats.org/officeDocument/2006/relationships/ctrlProp" Target="../ctrlProps/ctrlProp183.xml"/><Relationship Id="rId72" Type="http://schemas.openxmlformats.org/officeDocument/2006/relationships/ctrlProp" Target="../ctrlProps/ctrlProp204.xml"/><Relationship Id="rId80" Type="http://schemas.openxmlformats.org/officeDocument/2006/relationships/ctrlProp" Target="../ctrlProps/ctrlProp212.xml"/><Relationship Id="rId85" Type="http://schemas.openxmlformats.org/officeDocument/2006/relationships/ctrlProp" Target="../ctrlProps/ctrlProp217.xml"/><Relationship Id="rId93" Type="http://schemas.openxmlformats.org/officeDocument/2006/relationships/ctrlProp" Target="../ctrlProps/ctrlProp225.xml"/><Relationship Id="rId98" Type="http://schemas.openxmlformats.org/officeDocument/2006/relationships/ctrlProp" Target="../ctrlProps/ctrlProp230.xml"/><Relationship Id="rId121" Type="http://schemas.openxmlformats.org/officeDocument/2006/relationships/ctrlProp" Target="../ctrlProps/ctrlProp253.xml"/><Relationship Id="rId3" Type="http://schemas.openxmlformats.org/officeDocument/2006/relationships/vmlDrawing" Target="../drawings/vmlDrawing2.vml"/><Relationship Id="rId12" Type="http://schemas.openxmlformats.org/officeDocument/2006/relationships/ctrlProp" Target="../ctrlProps/ctrlProp144.xml"/><Relationship Id="rId17" Type="http://schemas.openxmlformats.org/officeDocument/2006/relationships/ctrlProp" Target="../ctrlProps/ctrlProp149.xml"/><Relationship Id="rId25" Type="http://schemas.openxmlformats.org/officeDocument/2006/relationships/ctrlProp" Target="../ctrlProps/ctrlProp157.xml"/><Relationship Id="rId33" Type="http://schemas.openxmlformats.org/officeDocument/2006/relationships/ctrlProp" Target="../ctrlProps/ctrlProp165.xml"/><Relationship Id="rId38" Type="http://schemas.openxmlformats.org/officeDocument/2006/relationships/ctrlProp" Target="../ctrlProps/ctrlProp170.xml"/><Relationship Id="rId46" Type="http://schemas.openxmlformats.org/officeDocument/2006/relationships/ctrlProp" Target="../ctrlProps/ctrlProp178.xml"/><Relationship Id="rId59" Type="http://schemas.openxmlformats.org/officeDocument/2006/relationships/ctrlProp" Target="../ctrlProps/ctrlProp191.xml"/><Relationship Id="rId67" Type="http://schemas.openxmlformats.org/officeDocument/2006/relationships/ctrlProp" Target="../ctrlProps/ctrlProp199.xml"/><Relationship Id="rId103" Type="http://schemas.openxmlformats.org/officeDocument/2006/relationships/ctrlProp" Target="../ctrlProps/ctrlProp235.xml"/><Relationship Id="rId108" Type="http://schemas.openxmlformats.org/officeDocument/2006/relationships/ctrlProp" Target="../ctrlProps/ctrlProp240.xml"/><Relationship Id="rId116" Type="http://schemas.openxmlformats.org/officeDocument/2006/relationships/ctrlProp" Target="../ctrlProps/ctrlProp248.xml"/><Relationship Id="rId124" Type="http://schemas.openxmlformats.org/officeDocument/2006/relationships/ctrlProp" Target="../ctrlProps/ctrlProp256.xml"/><Relationship Id="rId129" Type="http://schemas.openxmlformats.org/officeDocument/2006/relationships/ctrlProp" Target="../ctrlProps/ctrlProp261.xml"/><Relationship Id="rId137" Type="http://schemas.openxmlformats.org/officeDocument/2006/relationships/ctrlProp" Target="../ctrlProps/ctrlProp269.xml"/><Relationship Id="rId20" Type="http://schemas.openxmlformats.org/officeDocument/2006/relationships/ctrlProp" Target="../ctrlProps/ctrlProp152.xml"/><Relationship Id="rId41" Type="http://schemas.openxmlformats.org/officeDocument/2006/relationships/ctrlProp" Target="../ctrlProps/ctrlProp173.xml"/><Relationship Id="rId54" Type="http://schemas.openxmlformats.org/officeDocument/2006/relationships/ctrlProp" Target="../ctrlProps/ctrlProp186.xml"/><Relationship Id="rId62" Type="http://schemas.openxmlformats.org/officeDocument/2006/relationships/ctrlProp" Target="../ctrlProps/ctrlProp194.xml"/><Relationship Id="rId70" Type="http://schemas.openxmlformats.org/officeDocument/2006/relationships/ctrlProp" Target="../ctrlProps/ctrlProp202.xml"/><Relationship Id="rId75" Type="http://schemas.openxmlformats.org/officeDocument/2006/relationships/ctrlProp" Target="../ctrlProps/ctrlProp207.xml"/><Relationship Id="rId83" Type="http://schemas.openxmlformats.org/officeDocument/2006/relationships/ctrlProp" Target="../ctrlProps/ctrlProp215.xml"/><Relationship Id="rId88" Type="http://schemas.openxmlformats.org/officeDocument/2006/relationships/ctrlProp" Target="../ctrlProps/ctrlProp220.xml"/><Relationship Id="rId91" Type="http://schemas.openxmlformats.org/officeDocument/2006/relationships/ctrlProp" Target="../ctrlProps/ctrlProp223.xml"/><Relationship Id="rId96" Type="http://schemas.openxmlformats.org/officeDocument/2006/relationships/ctrlProp" Target="../ctrlProps/ctrlProp228.xml"/><Relationship Id="rId111" Type="http://schemas.openxmlformats.org/officeDocument/2006/relationships/ctrlProp" Target="../ctrlProps/ctrlProp243.xml"/><Relationship Id="rId132" Type="http://schemas.openxmlformats.org/officeDocument/2006/relationships/ctrlProp" Target="../ctrlProps/ctrlProp264.xml"/><Relationship Id="rId1" Type="http://schemas.openxmlformats.org/officeDocument/2006/relationships/printerSettings" Target="../printerSettings/printerSettings4.bin"/><Relationship Id="rId6" Type="http://schemas.openxmlformats.org/officeDocument/2006/relationships/ctrlProp" Target="../ctrlProps/ctrlProp138.xml"/><Relationship Id="rId15" Type="http://schemas.openxmlformats.org/officeDocument/2006/relationships/ctrlProp" Target="../ctrlProps/ctrlProp147.xml"/><Relationship Id="rId23" Type="http://schemas.openxmlformats.org/officeDocument/2006/relationships/ctrlProp" Target="../ctrlProps/ctrlProp155.xml"/><Relationship Id="rId28" Type="http://schemas.openxmlformats.org/officeDocument/2006/relationships/ctrlProp" Target="../ctrlProps/ctrlProp160.xml"/><Relationship Id="rId36" Type="http://schemas.openxmlformats.org/officeDocument/2006/relationships/ctrlProp" Target="../ctrlProps/ctrlProp168.xml"/><Relationship Id="rId49" Type="http://schemas.openxmlformats.org/officeDocument/2006/relationships/ctrlProp" Target="../ctrlProps/ctrlProp181.xml"/><Relationship Id="rId57" Type="http://schemas.openxmlformats.org/officeDocument/2006/relationships/ctrlProp" Target="../ctrlProps/ctrlProp189.xml"/><Relationship Id="rId106" Type="http://schemas.openxmlformats.org/officeDocument/2006/relationships/ctrlProp" Target="../ctrlProps/ctrlProp238.xml"/><Relationship Id="rId114" Type="http://schemas.openxmlformats.org/officeDocument/2006/relationships/ctrlProp" Target="../ctrlProps/ctrlProp246.xml"/><Relationship Id="rId119" Type="http://schemas.openxmlformats.org/officeDocument/2006/relationships/ctrlProp" Target="../ctrlProps/ctrlProp251.xml"/><Relationship Id="rId127" Type="http://schemas.openxmlformats.org/officeDocument/2006/relationships/ctrlProp" Target="../ctrlProps/ctrlProp259.xml"/><Relationship Id="rId10" Type="http://schemas.openxmlformats.org/officeDocument/2006/relationships/ctrlProp" Target="../ctrlProps/ctrlProp142.xml"/><Relationship Id="rId31" Type="http://schemas.openxmlformats.org/officeDocument/2006/relationships/ctrlProp" Target="../ctrlProps/ctrlProp163.xml"/><Relationship Id="rId44" Type="http://schemas.openxmlformats.org/officeDocument/2006/relationships/ctrlProp" Target="../ctrlProps/ctrlProp176.xml"/><Relationship Id="rId52" Type="http://schemas.openxmlformats.org/officeDocument/2006/relationships/ctrlProp" Target="../ctrlProps/ctrlProp184.xml"/><Relationship Id="rId60" Type="http://schemas.openxmlformats.org/officeDocument/2006/relationships/ctrlProp" Target="../ctrlProps/ctrlProp192.xml"/><Relationship Id="rId65" Type="http://schemas.openxmlformats.org/officeDocument/2006/relationships/ctrlProp" Target="../ctrlProps/ctrlProp197.xml"/><Relationship Id="rId73" Type="http://schemas.openxmlformats.org/officeDocument/2006/relationships/ctrlProp" Target="../ctrlProps/ctrlProp205.xml"/><Relationship Id="rId78" Type="http://schemas.openxmlformats.org/officeDocument/2006/relationships/ctrlProp" Target="../ctrlProps/ctrlProp210.xml"/><Relationship Id="rId81" Type="http://schemas.openxmlformats.org/officeDocument/2006/relationships/ctrlProp" Target="../ctrlProps/ctrlProp213.xml"/><Relationship Id="rId86" Type="http://schemas.openxmlformats.org/officeDocument/2006/relationships/ctrlProp" Target="../ctrlProps/ctrlProp218.xml"/><Relationship Id="rId94" Type="http://schemas.openxmlformats.org/officeDocument/2006/relationships/ctrlProp" Target="../ctrlProps/ctrlProp226.xml"/><Relationship Id="rId99" Type="http://schemas.openxmlformats.org/officeDocument/2006/relationships/ctrlProp" Target="../ctrlProps/ctrlProp231.xml"/><Relationship Id="rId101" Type="http://schemas.openxmlformats.org/officeDocument/2006/relationships/ctrlProp" Target="../ctrlProps/ctrlProp233.xml"/><Relationship Id="rId122" Type="http://schemas.openxmlformats.org/officeDocument/2006/relationships/ctrlProp" Target="../ctrlProps/ctrlProp254.xml"/><Relationship Id="rId130" Type="http://schemas.openxmlformats.org/officeDocument/2006/relationships/ctrlProp" Target="../ctrlProps/ctrlProp262.xml"/><Relationship Id="rId135" Type="http://schemas.openxmlformats.org/officeDocument/2006/relationships/ctrlProp" Target="../ctrlProps/ctrlProp267.xml"/><Relationship Id="rId4" Type="http://schemas.openxmlformats.org/officeDocument/2006/relationships/ctrlProp" Target="../ctrlProps/ctrlProp136.xml"/><Relationship Id="rId9" Type="http://schemas.openxmlformats.org/officeDocument/2006/relationships/ctrlProp" Target="../ctrlProps/ctrlProp141.xml"/><Relationship Id="rId13" Type="http://schemas.openxmlformats.org/officeDocument/2006/relationships/ctrlProp" Target="../ctrlProps/ctrlProp145.xml"/><Relationship Id="rId18" Type="http://schemas.openxmlformats.org/officeDocument/2006/relationships/ctrlProp" Target="../ctrlProps/ctrlProp150.xml"/><Relationship Id="rId39" Type="http://schemas.openxmlformats.org/officeDocument/2006/relationships/ctrlProp" Target="../ctrlProps/ctrlProp171.xml"/><Relationship Id="rId109" Type="http://schemas.openxmlformats.org/officeDocument/2006/relationships/ctrlProp" Target="../ctrlProps/ctrlProp241.xml"/><Relationship Id="rId34" Type="http://schemas.openxmlformats.org/officeDocument/2006/relationships/ctrlProp" Target="../ctrlProps/ctrlProp166.xml"/><Relationship Id="rId50" Type="http://schemas.openxmlformats.org/officeDocument/2006/relationships/ctrlProp" Target="../ctrlProps/ctrlProp182.xml"/><Relationship Id="rId55" Type="http://schemas.openxmlformats.org/officeDocument/2006/relationships/ctrlProp" Target="../ctrlProps/ctrlProp187.xml"/><Relationship Id="rId76" Type="http://schemas.openxmlformats.org/officeDocument/2006/relationships/ctrlProp" Target="../ctrlProps/ctrlProp208.xml"/><Relationship Id="rId97" Type="http://schemas.openxmlformats.org/officeDocument/2006/relationships/ctrlProp" Target="../ctrlProps/ctrlProp229.xml"/><Relationship Id="rId104" Type="http://schemas.openxmlformats.org/officeDocument/2006/relationships/ctrlProp" Target="../ctrlProps/ctrlProp236.xml"/><Relationship Id="rId120" Type="http://schemas.openxmlformats.org/officeDocument/2006/relationships/ctrlProp" Target="../ctrlProps/ctrlProp252.xml"/><Relationship Id="rId125" Type="http://schemas.openxmlformats.org/officeDocument/2006/relationships/ctrlProp" Target="../ctrlProps/ctrlProp257.xml"/><Relationship Id="rId7" Type="http://schemas.openxmlformats.org/officeDocument/2006/relationships/ctrlProp" Target="../ctrlProps/ctrlProp139.xml"/><Relationship Id="rId71" Type="http://schemas.openxmlformats.org/officeDocument/2006/relationships/ctrlProp" Target="../ctrlProps/ctrlProp203.xml"/><Relationship Id="rId92" Type="http://schemas.openxmlformats.org/officeDocument/2006/relationships/ctrlProp" Target="../ctrlProps/ctrlProp224.xml"/><Relationship Id="rId2" Type="http://schemas.openxmlformats.org/officeDocument/2006/relationships/drawing" Target="../drawings/drawing3.xml"/><Relationship Id="rId29" Type="http://schemas.openxmlformats.org/officeDocument/2006/relationships/ctrlProp" Target="../ctrlProps/ctrlProp161.xml"/><Relationship Id="rId24" Type="http://schemas.openxmlformats.org/officeDocument/2006/relationships/ctrlProp" Target="../ctrlProps/ctrlProp156.xml"/><Relationship Id="rId40" Type="http://schemas.openxmlformats.org/officeDocument/2006/relationships/ctrlProp" Target="../ctrlProps/ctrlProp172.xml"/><Relationship Id="rId45" Type="http://schemas.openxmlformats.org/officeDocument/2006/relationships/ctrlProp" Target="../ctrlProps/ctrlProp177.xml"/><Relationship Id="rId66" Type="http://schemas.openxmlformats.org/officeDocument/2006/relationships/ctrlProp" Target="../ctrlProps/ctrlProp198.xml"/><Relationship Id="rId87" Type="http://schemas.openxmlformats.org/officeDocument/2006/relationships/ctrlProp" Target="../ctrlProps/ctrlProp219.xml"/><Relationship Id="rId110" Type="http://schemas.openxmlformats.org/officeDocument/2006/relationships/ctrlProp" Target="../ctrlProps/ctrlProp242.xml"/><Relationship Id="rId115" Type="http://schemas.openxmlformats.org/officeDocument/2006/relationships/ctrlProp" Target="../ctrlProps/ctrlProp247.xml"/><Relationship Id="rId131" Type="http://schemas.openxmlformats.org/officeDocument/2006/relationships/ctrlProp" Target="../ctrlProps/ctrlProp263.xml"/><Relationship Id="rId136" Type="http://schemas.openxmlformats.org/officeDocument/2006/relationships/ctrlProp" Target="../ctrlProps/ctrlProp268.xml"/><Relationship Id="rId61" Type="http://schemas.openxmlformats.org/officeDocument/2006/relationships/ctrlProp" Target="../ctrlProps/ctrlProp193.xml"/><Relationship Id="rId82" Type="http://schemas.openxmlformats.org/officeDocument/2006/relationships/ctrlProp" Target="../ctrlProps/ctrlProp214.xml"/><Relationship Id="rId19" Type="http://schemas.openxmlformats.org/officeDocument/2006/relationships/ctrlProp" Target="../ctrlProps/ctrlProp15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I206"/>
  <sheetViews>
    <sheetView showGridLines="0" showZeros="0" tabSelected="1" view="pageBreakPreview" zoomScaleNormal="75" zoomScaleSheetLayoutView="100" workbookViewId="0">
      <selection activeCell="AD2" sqref="AD2:AF2"/>
    </sheetView>
  </sheetViews>
  <sheetFormatPr defaultColWidth="3" defaultRowHeight="18" customHeight="1"/>
  <cols>
    <col min="1" max="3" width="3" style="40" customWidth="1"/>
    <col min="4" max="5" width="3" style="57" customWidth="1"/>
    <col min="6" max="7" width="3" style="58" customWidth="1"/>
    <col min="8" max="43" width="3" style="40" customWidth="1"/>
    <col min="44" max="255" width="3" style="40"/>
    <col min="256" max="298" width="3" style="40" customWidth="1"/>
    <col min="299" max="511" width="3" style="40"/>
    <col min="512" max="554" width="3" style="40" customWidth="1"/>
    <col min="555" max="767" width="3" style="40"/>
    <col min="768" max="810" width="3" style="40" customWidth="1"/>
    <col min="811" max="1023" width="3" style="40"/>
    <col min="1024" max="1066" width="3" style="40" customWidth="1"/>
    <col min="1067" max="1279" width="3" style="40"/>
    <col min="1280" max="1322" width="3" style="40" customWidth="1"/>
    <col min="1323" max="1535" width="3" style="40"/>
    <col min="1536" max="1578" width="3" style="40" customWidth="1"/>
    <col min="1579" max="1791" width="3" style="40"/>
    <col min="1792" max="1834" width="3" style="40" customWidth="1"/>
    <col min="1835" max="2047" width="3" style="40"/>
    <col min="2048" max="2090" width="3" style="40" customWidth="1"/>
    <col min="2091" max="2303" width="3" style="40"/>
    <col min="2304" max="2346" width="3" style="40" customWidth="1"/>
    <col min="2347" max="2559" width="3" style="40"/>
    <col min="2560" max="2602" width="3" style="40" customWidth="1"/>
    <col min="2603" max="2815" width="3" style="40"/>
    <col min="2816" max="2858" width="3" style="40" customWidth="1"/>
    <col min="2859" max="3071" width="3" style="40"/>
    <col min="3072" max="3114" width="3" style="40" customWidth="1"/>
    <col min="3115" max="3327" width="3" style="40"/>
    <col min="3328" max="3370" width="3" style="40" customWidth="1"/>
    <col min="3371" max="3583" width="3" style="40"/>
    <col min="3584" max="3626" width="3" style="40" customWidth="1"/>
    <col min="3627" max="3839" width="3" style="40"/>
    <col min="3840" max="3882" width="3" style="40" customWidth="1"/>
    <col min="3883" max="4095" width="3" style="40"/>
    <col min="4096" max="4138" width="3" style="40" customWidth="1"/>
    <col min="4139" max="4351" width="3" style="40"/>
    <col min="4352" max="4394" width="3" style="40" customWidth="1"/>
    <col min="4395" max="4607" width="3" style="40"/>
    <col min="4608" max="4650" width="3" style="40" customWidth="1"/>
    <col min="4651" max="4863" width="3" style="40"/>
    <col min="4864" max="4906" width="3" style="40" customWidth="1"/>
    <col min="4907" max="5119" width="3" style="40"/>
    <col min="5120" max="5162" width="3" style="40" customWidth="1"/>
    <col min="5163" max="5375" width="3" style="40"/>
    <col min="5376" max="5418" width="3" style="40" customWidth="1"/>
    <col min="5419" max="5631" width="3" style="40"/>
    <col min="5632" max="5674" width="3" style="40" customWidth="1"/>
    <col min="5675" max="5887" width="3" style="40"/>
    <col min="5888" max="5930" width="3" style="40" customWidth="1"/>
    <col min="5931" max="6143" width="3" style="40"/>
    <col min="6144" max="6186" width="3" style="40" customWidth="1"/>
    <col min="6187" max="6399" width="3" style="40"/>
    <col min="6400" max="6442" width="3" style="40" customWidth="1"/>
    <col min="6443" max="6655" width="3" style="40"/>
    <col min="6656" max="6698" width="3" style="40" customWidth="1"/>
    <col min="6699" max="6911" width="3" style="40"/>
    <col min="6912" max="6954" width="3" style="40" customWidth="1"/>
    <col min="6955" max="7167" width="3" style="40"/>
    <col min="7168" max="7210" width="3" style="40" customWidth="1"/>
    <col min="7211" max="7423" width="3" style="40"/>
    <col min="7424" max="7466" width="3" style="40" customWidth="1"/>
    <col min="7467" max="7679" width="3" style="40"/>
    <col min="7680" max="7722" width="3" style="40" customWidth="1"/>
    <col min="7723" max="7935" width="3" style="40"/>
    <col min="7936" max="7978" width="3" style="40" customWidth="1"/>
    <col min="7979" max="8191" width="3" style="40"/>
    <col min="8192" max="8234" width="3" style="40" customWidth="1"/>
    <col min="8235" max="8447" width="3" style="40"/>
    <col min="8448" max="8490" width="3" style="40" customWidth="1"/>
    <col min="8491" max="8703" width="3" style="40"/>
    <col min="8704" max="8746" width="3" style="40" customWidth="1"/>
    <col min="8747" max="8959" width="3" style="40"/>
    <col min="8960" max="9002" width="3" style="40" customWidth="1"/>
    <col min="9003" max="9215" width="3" style="40"/>
    <col min="9216" max="9258" width="3" style="40" customWidth="1"/>
    <col min="9259" max="9471" width="3" style="40"/>
    <col min="9472" max="9514" width="3" style="40" customWidth="1"/>
    <col min="9515" max="9727" width="3" style="40"/>
    <col min="9728" max="9770" width="3" style="40" customWidth="1"/>
    <col min="9771" max="9983" width="3" style="40"/>
    <col min="9984" max="10026" width="3" style="40" customWidth="1"/>
    <col min="10027" max="10239" width="3" style="40"/>
    <col min="10240" max="10282" width="3" style="40" customWidth="1"/>
    <col min="10283" max="10495" width="3" style="40"/>
    <col min="10496" max="10538" width="3" style="40" customWidth="1"/>
    <col min="10539" max="10751" width="3" style="40"/>
    <col min="10752" max="10794" width="3" style="40" customWidth="1"/>
    <col min="10795" max="11007" width="3" style="40"/>
    <col min="11008" max="11050" width="3" style="40" customWidth="1"/>
    <col min="11051" max="11263" width="3" style="40"/>
    <col min="11264" max="11306" width="3" style="40" customWidth="1"/>
    <col min="11307" max="11519" width="3" style="40"/>
    <col min="11520" max="11562" width="3" style="40" customWidth="1"/>
    <col min="11563" max="11775" width="3" style="40"/>
    <col min="11776" max="11818" width="3" style="40" customWidth="1"/>
    <col min="11819" max="12031" width="3" style="40"/>
    <col min="12032" max="12074" width="3" style="40" customWidth="1"/>
    <col min="12075" max="12287" width="3" style="40"/>
    <col min="12288" max="12330" width="3" style="40" customWidth="1"/>
    <col min="12331" max="12543" width="3" style="40"/>
    <col min="12544" max="12586" width="3" style="40" customWidth="1"/>
    <col min="12587" max="12799" width="3" style="40"/>
    <col min="12800" max="12842" width="3" style="40" customWidth="1"/>
    <col min="12843" max="13055" width="3" style="40"/>
    <col min="13056" max="13098" width="3" style="40" customWidth="1"/>
    <col min="13099" max="13311" width="3" style="40"/>
    <col min="13312" max="13354" width="3" style="40" customWidth="1"/>
    <col min="13355" max="13567" width="3" style="40"/>
    <col min="13568" max="13610" width="3" style="40" customWidth="1"/>
    <col min="13611" max="13823" width="3" style="40"/>
    <col min="13824" max="13866" width="3" style="40" customWidth="1"/>
    <col min="13867" max="14079" width="3" style="40"/>
    <col min="14080" max="14122" width="3" style="40" customWidth="1"/>
    <col min="14123" max="14335" width="3" style="40"/>
    <col min="14336" max="14378" width="3" style="40" customWidth="1"/>
    <col min="14379" max="14591" width="3" style="40"/>
    <col min="14592" max="14634" width="3" style="40" customWidth="1"/>
    <col min="14635" max="14847" width="3" style="40"/>
    <col min="14848" max="14890" width="3" style="40" customWidth="1"/>
    <col min="14891" max="15103" width="3" style="40"/>
    <col min="15104" max="15146" width="3" style="40" customWidth="1"/>
    <col min="15147" max="15359" width="3" style="40"/>
    <col min="15360" max="15402" width="3" style="40" customWidth="1"/>
    <col min="15403" max="15615" width="3" style="40"/>
    <col min="15616" max="15658" width="3" style="40" customWidth="1"/>
    <col min="15659" max="15871" width="3" style="40"/>
    <col min="15872" max="15914" width="3" style="40" customWidth="1"/>
    <col min="15915" max="16127" width="3" style="40"/>
    <col min="16128" max="16170" width="3" style="40" customWidth="1"/>
    <col min="16171" max="16384" width="3" style="40"/>
  </cols>
  <sheetData>
    <row r="1" spans="1:49" ht="30" customHeight="1">
      <c r="A1" s="25" t="s">
        <v>327</v>
      </c>
      <c r="B1" s="36"/>
      <c r="C1" s="36"/>
      <c r="D1" s="37"/>
      <c r="E1" s="37"/>
      <c r="F1" s="38"/>
      <c r="G1" s="38"/>
      <c r="H1" s="36"/>
      <c r="I1" s="39"/>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row>
    <row r="2" spans="1:49" ht="30" customHeight="1">
      <c r="A2" s="25" t="s">
        <v>365</v>
      </c>
      <c r="B2" s="36"/>
      <c r="C2" s="36"/>
      <c r="D2" s="37"/>
      <c r="E2" s="37"/>
      <c r="F2" s="38"/>
      <c r="G2" s="38"/>
      <c r="H2" s="36"/>
      <c r="I2" s="26"/>
      <c r="J2" s="26"/>
      <c r="K2" s="26"/>
      <c r="L2" s="26"/>
      <c r="M2" s="26"/>
      <c r="N2" s="26"/>
      <c r="O2" s="26"/>
      <c r="P2" s="26"/>
      <c r="Q2" s="26"/>
      <c r="R2" s="26"/>
      <c r="S2" s="26"/>
      <c r="T2" s="26"/>
      <c r="U2" s="26"/>
      <c r="V2" s="26"/>
      <c r="W2" s="26"/>
      <c r="X2" s="26"/>
      <c r="Y2" s="26"/>
      <c r="Z2" s="26"/>
      <c r="AA2" s="26"/>
      <c r="AB2" s="270" t="s">
        <v>1</v>
      </c>
      <c r="AC2" s="270"/>
      <c r="AD2" s="271"/>
      <c r="AE2" s="271"/>
      <c r="AF2" s="271"/>
      <c r="AG2" s="26" t="s">
        <v>2</v>
      </c>
      <c r="AH2" s="271"/>
      <c r="AI2" s="271"/>
      <c r="AJ2" s="271"/>
      <c r="AK2" s="26" t="s">
        <v>3</v>
      </c>
      <c r="AL2" s="271"/>
      <c r="AM2" s="271"/>
      <c r="AN2" s="271"/>
      <c r="AO2" s="26" t="s">
        <v>4</v>
      </c>
      <c r="AP2" s="26"/>
      <c r="AQ2" s="26"/>
      <c r="AR2" s="26"/>
    </row>
    <row r="3" spans="1:49" ht="30" customHeight="1">
      <c r="A3" s="26"/>
      <c r="B3" s="26"/>
      <c r="C3" s="26"/>
      <c r="D3" s="41"/>
      <c r="E3" s="41"/>
      <c r="F3" s="42"/>
      <c r="G3" s="42"/>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43"/>
      <c r="AL3" s="43"/>
      <c r="AM3" s="43"/>
      <c r="AN3" s="43"/>
      <c r="AO3" s="43"/>
      <c r="AP3" s="26"/>
      <c r="AQ3" s="26"/>
      <c r="AR3" s="26"/>
    </row>
    <row r="4" spans="1:49" ht="30" customHeight="1">
      <c r="A4" s="36" t="s">
        <v>28</v>
      </c>
      <c r="B4" s="44"/>
      <c r="C4" s="44"/>
      <c r="D4" s="44"/>
      <c r="E4" s="44"/>
      <c r="F4" s="44"/>
      <c r="G4" s="44"/>
      <c r="H4" s="44"/>
      <c r="I4" s="45"/>
      <c r="J4" s="26"/>
      <c r="K4" s="26"/>
      <c r="L4" s="26"/>
      <c r="M4" s="26"/>
      <c r="N4" s="26"/>
      <c r="O4" s="26"/>
      <c r="P4" s="26"/>
      <c r="Q4" s="26"/>
      <c r="R4" s="26"/>
      <c r="S4" s="26"/>
      <c r="T4" s="26"/>
      <c r="U4" s="26"/>
      <c r="V4" s="26"/>
      <c r="W4" s="26"/>
      <c r="X4" s="26"/>
      <c r="Y4" s="26"/>
      <c r="Z4" s="26"/>
      <c r="AA4" s="26"/>
      <c r="AB4" s="26"/>
      <c r="AC4" s="26"/>
      <c r="AD4" s="26"/>
      <c r="AE4" s="26"/>
      <c r="AF4" s="26"/>
      <c r="AG4" s="26"/>
      <c r="AH4" s="26"/>
      <c r="AI4" s="26"/>
      <c r="AJ4" s="46"/>
      <c r="AK4" s="47"/>
      <c r="AL4" s="48"/>
      <c r="AM4" s="47"/>
      <c r="AN4" s="47"/>
      <c r="AO4" s="48"/>
      <c r="AP4" s="46"/>
      <c r="AQ4" s="46"/>
      <c r="AR4" s="26"/>
    </row>
    <row r="5" spans="1:49" ht="30" customHeight="1">
      <c r="A5" s="36" t="s">
        <v>29</v>
      </c>
      <c r="B5" s="36"/>
      <c r="C5" s="49"/>
      <c r="D5" s="49"/>
      <c r="E5" s="49"/>
      <c r="F5" s="49"/>
      <c r="G5" s="49"/>
      <c r="H5" s="49"/>
      <c r="I5" s="49"/>
      <c r="J5" s="50"/>
      <c r="K5" s="50"/>
      <c r="L5" s="50"/>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9" ht="30" customHeight="1">
      <c r="A6" s="36"/>
      <c r="B6" s="36"/>
      <c r="C6" s="49"/>
      <c r="D6" s="49"/>
      <c r="E6" s="49"/>
      <c r="F6" s="49"/>
      <c r="G6" s="49"/>
      <c r="H6" s="49"/>
      <c r="I6" s="49"/>
      <c r="J6" s="50"/>
      <c r="K6" s="50"/>
      <c r="L6" s="50"/>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9" ht="30" customHeight="1">
      <c r="A7" s="51"/>
      <c r="B7" s="51"/>
      <c r="C7" s="51"/>
      <c r="D7" s="51"/>
      <c r="E7" s="51"/>
      <c r="F7" s="51"/>
      <c r="G7" s="51"/>
      <c r="H7" s="51"/>
      <c r="I7" s="51"/>
      <c r="J7" s="26"/>
      <c r="K7" s="26"/>
      <c r="L7" s="26"/>
      <c r="M7" s="26"/>
      <c r="N7" s="26"/>
      <c r="O7" s="26"/>
      <c r="P7" s="26"/>
      <c r="Q7" s="26"/>
      <c r="R7" s="26"/>
      <c r="S7" s="51"/>
      <c r="T7" s="26"/>
      <c r="U7" s="26"/>
      <c r="V7" s="26"/>
      <c r="W7" s="26"/>
      <c r="X7" s="26"/>
      <c r="Y7" s="26"/>
      <c r="Z7" s="26"/>
      <c r="AA7" s="26"/>
      <c r="AB7" s="26"/>
      <c r="AC7" s="51"/>
      <c r="AD7" s="51"/>
      <c r="AE7" s="51"/>
      <c r="AF7" s="51"/>
      <c r="AG7" s="51"/>
      <c r="AH7" s="51"/>
      <c r="AI7" s="51"/>
      <c r="AJ7" s="51"/>
      <c r="AK7" s="51"/>
      <c r="AL7" s="51"/>
      <c r="AM7" s="51"/>
      <c r="AN7" s="51"/>
      <c r="AO7" s="51"/>
      <c r="AP7" s="51"/>
      <c r="AQ7" s="51"/>
      <c r="AR7" s="26"/>
    </row>
    <row r="8" spans="1:49" ht="50.1" customHeight="1">
      <c r="A8" s="51"/>
      <c r="B8" s="51"/>
      <c r="C8" s="51"/>
      <c r="D8" s="41"/>
      <c r="E8" s="41"/>
      <c r="F8" s="42"/>
      <c r="G8" s="42"/>
      <c r="H8" s="26"/>
      <c r="I8" s="26"/>
      <c r="J8" s="272" t="s">
        <v>5</v>
      </c>
      <c r="K8" s="272"/>
      <c r="L8" s="272"/>
      <c r="M8" s="272"/>
      <c r="N8" s="273" t="s">
        <v>6</v>
      </c>
      <c r="O8" s="273"/>
      <c r="P8" s="273"/>
      <c r="Q8" s="273"/>
      <c r="R8" s="273"/>
      <c r="S8" s="52" t="s">
        <v>488</v>
      </c>
      <c r="T8" s="284">
        <f>H51</f>
        <v>0</v>
      </c>
      <c r="U8" s="284"/>
      <c r="V8" s="53" t="s">
        <v>487</v>
      </c>
      <c r="W8" s="285">
        <f>L51</f>
        <v>0</v>
      </c>
      <c r="X8" s="286"/>
      <c r="Y8" s="286"/>
      <c r="Z8" s="52"/>
      <c r="AA8" s="52"/>
      <c r="AB8" s="52"/>
      <c r="AC8" s="52"/>
      <c r="AD8" s="52"/>
      <c r="AE8" s="52"/>
      <c r="AF8" s="52"/>
      <c r="AG8" s="52"/>
      <c r="AH8" s="52"/>
      <c r="AI8" s="52"/>
      <c r="AJ8" s="52"/>
      <c r="AK8" s="52"/>
      <c r="AL8" s="52"/>
      <c r="AM8" s="52"/>
      <c r="AN8" s="52"/>
      <c r="AO8" s="52"/>
      <c r="AP8" s="52"/>
      <c r="AQ8" s="52"/>
      <c r="AR8" s="26"/>
    </row>
    <row r="9" spans="1:49" ht="50.1" customHeight="1">
      <c r="A9" s="54"/>
      <c r="B9" s="54"/>
      <c r="C9" s="54"/>
      <c r="D9" s="41"/>
      <c r="E9" s="41"/>
      <c r="F9" s="42"/>
      <c r="G9" s="42"/>
      <c r="H9" s="26"/>
      <c r="I9" s="26"/>
      <c r="J9" s="26"/>
      <c r="K9" s="26"/>
      <c r="L9" s="26"/>
      <c r="M9" s="26"/>
      <c r="N9" s="273" t="s">
        <v>7</v>
      </c>
      <c r="O9" s="273"/>
      <c r="P9" s="273"/>
      <c r="Q9" s="273"/>
      <c r="R9" s="273"/>
      <c r="S9" s="279" t="str">
        <f>IF(S51="--選択--","",S51)&amp;AB51&amp;F52</f>
        <v/>
      </c>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6"/>
    </row>
    <row r="10" spans="1:49" ht="50.1" customHeight="1">
      <c r="A10" s="54"/>
      <c r="B10" s="54"/>
      <c r="C10" s="54"/>
      <c r="D10" s="41"/>
      <c r="E10" s="41"/>
      <c r="F10" s="42"/>
      <c r="G10" s="42"/>
      <c r="H10" s="26"/>
      <c r="I10" s="26"/>
      <c r="J10" s="26"/>
      <c r="K10" s="26"/>
      <c r="L10" s="26"/>
      <c r="M10" s="26"/>
      <c r="N10" s="280" t="s">
        <v>333</v>
      </c>
      <c r="O10" s="280"/>
      <c r="P10" s="280"/>
      <c r="Q10" s="280"/>
      <c r="R10" s="280"/>
      <c r="S10" s="281">
        <f>F46</f>
        <v>0</v>
      </c>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6"/>
    </row>
    <row r="11" spans="1:49" ht="50.1" customHeight="1">
      <c r="A11" s="54"/>
      <c r="B11" s="54"/>
      <c r="C11" s="54"/>
      <c r="D11" s="41"/>
      <c r="E11" s="41"/>
      <c r="F11" s="42"/>
      <c r="G11" s="42"/>
      <c r="H11" s="26"/>
      <c r="I11" s="26"/>
      <c r="J11" s="26"/>
      <c r="K11" s="26"/>
      <c r="L11" s="26"/>
      <c r="M11" s="26"/>
      <c r="N11" s="280" t="s">
        <v>63</v>
      </c>
      <c r="O11" s="280"/>
      <c r="P11" s="280"/>
      <c r="Q11" s="280"/>
      <c r="R11" s="280"/>
      <c r="S11" s="281" t="str">
        <f>F48&amp;"　"&amp;H50&amp;"　"&amp;AA50</f>
        <v>　　</v>
      </c>
      <c r="T11" s="281"/>
      <c r="U11" s="281"/>
      <c r="V11" s="281"/>
      <c r="W11" s="281"/>
      <c r="X11" s="281"/>
      <c r="Y11" s="281"/>
      <c r="Z11" s="281"/>
      <c r="AA11" s="281"/>
      <c r="AB11" s="281"/>
      <c r="AC11" s="281"/>
      <c r="AD11" s="281"/>
      <c r="AE11" s="281"/>
      <c r="AF11" s="281"/>
      <c r="AG11" s="281"/>
      <c r="AH11" s="281"/>
      <c r="AI11" s="281"/>
      <c r="AJ11" s="281"/>
      <c r="AK11" s="281"/>
      <c r="AL11" s="281"/>
      <c r="AM11" s="283" t="s">
        <v>8</v>
      </c>
      <c r="AN11" s="283"/>
      <c r="AO11" s="283"/>
      <c r="AP11" s="283"/>
      <c r="AQ11" s="55"/>
      <c r="AR11" s="26"/>
    </row>
    <row r="12" spans="1:49" ht="30" customHeight="1">
      <c r="A12" s="56"/>
      <c r="B12" s="56"/>
      <c r="C12" s="56"/>
      <c r="S12" s="59"/>
      <c r="T12" s="60"/>
      <c r="U12" s="60"/>
      <c r="V12" s="60"/>
      <c r="W12" s="61"/>
      <c r="X12" s="62"/>
      <c r="Y12" s="62"/>
      <c r="Z12" s="62"/>
      <c r="AA12" s="62"/>
      <c r="AB12" s="63"/>
      <c r="AC12" s="64"/>
      <c r="AD12" s="59"/>
      <c r="AE12" s="59"/>
      <c r="AF12" s="59"/>
      <c r="AG12" s="59"/>
      <c r="AH12" s="59"/>
      <c r="AI12" s="59"/>
      <c r="AJ12" s="59"/>
      <c r="AK12" s="59"/>
      <c r="AL12" s="59"/>
      <c r="AM12" s="59"/>
      <c r="AN12" s="59"/>
      <c r="AO12" s="63"/>
      <c r="AP12" s="63"/>
      <c r="AQ12" s="65"/>
    </row>
    <row r="13" spans="1:49" ht="30" customHeight="1">
      <c r="A13" s="56"/>
      <c r="B13" s="56"/>
      <c r="C13" s="56"/>
      <c r="S13" s="59"/>
      <c r="T13" s="60"/>
      <c r="U13" s="60"/>
      <c r="V13" s="60"/>
      <c r="W13" s="61"/>
      <c r="X13" s="62"/>
      <c r="Y13" s="62"/>
      <c r="Z13" s="62"/>
      <c r="AA13" s="62"/>
      <c r="AB13" s="63"/>
      <c r="AC13" s="64"/>
      <c r="AD13" s="59"/>
      <c r="AE13" s="59"/>
      <c r="AF13" s="59"/>
      <c r="AG13" s="59"/>
      <c r="AH13" s="59"/>
      <c r="AI13" s="59"/>
      <c r="AJ13" s="59"/>
      <c r="AK13" s="59"/>
      <c r="AL13" s="59"/>
      <c r="AM13" s="59"/>
      <c r="AN13" s="59"/>
      <c r="AO13" s="63"/>
      <c r="AP13" s="63"/>
      <c r="AQ13" s="65"/>
    </row>
    <row r="14" spans="1:49" ht="30" customHeight="1">
      <c r="A14" s="56"/>
      <c r="B14" s="56"/>
      <c r="C14" s="56"/>
      <c r="S14" s="59"/>
      <c r="T14" s="60"/>
      <c r="U14" s="60"/>
      <c r="V14" s="60"/>
      <c r="W14" s="61"/>
      <c r="X14" s="62"/>
      <c r="Y14" s="62"/>
      <c r="Z14" s="62"/>
      <c r="AA14" s="62"/>
      <c r="AB14" s="63"/>
      <c r="AC14" s="64"/>
      <c r="AD14" s="59"/>
      <c r="AE14" s="59"/>
      <c r="AF14" s="59"/>
      <c r="AG14" s="59"/>
      <c r="AH14" s="59"/>
      <c r="AI14" s="59"/>
      <c r="AJ14" s="59"/>
      <c r="AK14" s="59"/>
      <c r="AL14" s="59"/>
      <c r="AM14" s="59"/>
      <c r="AN14" s="59"/>
      <c r="AO14" s="63"/>
      <c r="AP14" s="63"/>
      <c r="AQ14" s="65"/>
    </row>
    <row r="15" spans="1:49" ht="30" customHeight="1">
      <c r="A15" s="66"/>
      <c r="B15" s="66"/>
      <c r="D15" s="40"/>
      <c r="E15" s="40"/>
      <c r="F15" s="40"/>
      <c r="G15" s="40"/>
      <c r="W15" s="67"/>
      <c r="X15" s="67"/>
      <c r="Y15" s="67"/>
      <c r="Z15" s="67"/>
      <c r="AA15" s="67"/>
      <c r="AM15" s="57"/>
    </row>
    <row r="16" spans="1:49" ht="30" customHeight="1">
      <c r="A16" s="282" t="s">
        <v>61</v>
      </c>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V16" s="66"/>
      <c r="AW16" s="66"/>
    </row>
    <row r="17" spans="1:43" ht="30" customHeight="1">
      <c r="A17" s="282" t="s">
        <v>58</v>
      </c>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row>
    <row r="18" spans="1:43" ht="30" customHeight="1">
      <c r="A18" s="282" t="s">
        <v>110</v>
      </c>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row>
    <row r="19" spans="1:43" ht="30" customHeight="1">
      <c r="A19" s="287" t="s">
        <v>327</v>
      </c>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row>
    <row r="20" spans="1:43" ht="30" customHeight="1">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row>
    <row r="21" spans="1:43" ht="30" customHeight="1">
      <c r="A21" s="69"/>
      <c r="B21" s="69"/>
      <c r="C21" s="66"/>
      <c r="D21" s="66"/>
      <c r="E21" s="70"/>
      <c r="F21" s="71"/>
      <c r="G21" s="71"/>
      <c r="H21" s="70"/>
      <c r="I21" s="70"/>
    </row>
    <row r="22" spans="1:43" ht="30" customHeight="1">
      <c r="A22" s="289" t="s">
        <v>328</v>
      </c>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row>
    <row r="23" spans="1:43" ht="30" customHeight="1">
      <c r="A23" s="289"/>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row>
    <row r="24" spans="1:43" ht="30" customHeight="1">
      <c r="A24" s="289"/>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row>
    <row r="25" spans="1:43" ht="30" customHeight="1">
      <c r="A25" s="289"/>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row>
    <row r="26" spans="1:43" ht="30" customHeight="1">
      <c r="A26" s="289"/>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row>
    <row r="27" spans="1:43" ht="30" customHeight="1">
      <c r="A27" s="289"/>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row>
    <row r="28" spans="1:43" ht="30" customHeight="1">
      <c r="A28" s="289"/>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row>
    <row r="29" spans="1:43" ht="30" customHeight="1">
      <c r="A29" s="289"/>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row>
    <row r="30" spans="1:43" ht="30" customHeight="1">
      <c r="A30" s="289"/>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row>
    <row r="31" spans="1:43" ht="30"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row>
    <row r="32" spans="1:43" ht="30" customHeight="1">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row>
    <row r="33" spans="1:77" ht="30" customHeigh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row>
    <row r="34" spans="1:77" ht="30" customHeigh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row>
    <row r="35" spans="1:77" ht="30" customHeigh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row>
    <row r="36" spans="1:77" ht="30" customHeigh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row>
    <row r="37" spans="1:77" ht="30" customHeigh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row>
    <row r="38" spans="1:77" ht="30" customHeigh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row>
    <row r="39" spans="1:77" ht="30" customHeight="1">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row>
    <row r="40" spans="1:77" ht="30" customHeigh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row>
    <row r="41" spans="1:77" ht="30" customHeight="1">
      <c r="A41" s="25" t="s">
        <v>326</v>
      </c>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26"/>
    </row>
    <row r="42" spans="1:77" ht="30" customHeight="1">
      <c r="A42" s="25" t="s">
        <v>365</v>
      </c>
      <c r="B42" s="26"/>
      <c r="C42" s="26"/>
      <c r="D42" s="41"/>
      <c r="E42" s="41"/>
      <c r="F42" s="42"/>
      <c r="G42" s="42"/>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43"/>
      <c r="AL42" s="43"/>
      <c r="AM42" s="43"/>
      <c r="AN42" s="43"/>
      <c r="AO42" s="43"/>
      <c r="AP42" s="26"/>
      <c r="AQ42" s="26"/>
      <c r="AR42" s="26"/>
    </row>
    <row r="43" spans="1:77" ht="50.1" customHeight="1">
      <c r="A43" s="73" t="s">
        <v>9</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row>
    <row r="44" spans="1:77" ht="30" customHeight="1">
      <c r="A44" s="75" t="s">
        <v>329</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row>
    <row r="45" spans="1:77" ht="18.75" customHeight="1">
      <c r="A45" s="261" t="s">
        <v>393</v>
      </c>
      <c r="B45" s="262"/>
      <c r="C45" s="262"/>
      <c r="D45" s="262"/>
      <c r="E45" s="263"/>
      <c r="F45" s="274"/>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67"/>
    </row>
    <row r="46" spans="1:77" ht="37.5" customHeight="1">
      <c r="A46" s="264" t="s">
        <v>334</v>
      </c>
      <c r="B46" s="265"/>
      <c r="C46" s="265"/>
      <c r="D46" s="265"/>
      <c r="E46" s="266"/>
      <c r="F46" s="275"/>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4"/>
    </row>
    <row r="47" spans="1:77" ht="37.5" customHeight="1">
      <c r="A47" s="290" t="s">
        <v>253</v>
      </c>
      <c r="B47" s="238"/>
      <c r="C47" s="238"/>
      <c r="D47" s="238"/>
      <c r="E47" s="249"/>
      <c r="F47" s="276"/>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8"/>
      <c r="BY47" s="40">
        <f>LEN(F47)</f>
        <v>0</v>
      </c>
    </row>
    <row r="48" spans="1:77" ht="37.5" customHeight="1">
      <c r="A48" s="237" t="s">
        <v>60</v>
      </c>
      <c r="B48" s="238"/>
      <c r="C48" s="238"/>
      <c r="D48" s="238"/>
      <c r="E48" s="249"/>
      <c r="F48" s="276"/>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8"/>
    </row>
    <row r="49" spans="1:43" ht="18.75" customHeight="1">
      <c r="A49" s="261" t="s">
        <v>393</v>
      </c>
      <c r="B49" s="262"/>
      <c r="C49" s="262"/>
      <c r="D49" s="262"/>
      <c r="E49" s="263"/>
      <c r="F49" s="77"/>
      <c r="G49" s="78"/>
      <c r="H49" s="255"/>
      <c r="I49" s="255"/>
      <c r="J49" s="255"/>
      <c r="K49" s="255"/>
      <c r="L49" s="255"/>
      <c r="M49" s="255"/>
      <c r="N49" s="255"/>
      <c r="O49" s="255"/>
      <c r="P49" s="255"/>
      <c r="Q49" s="255"/>
      <c r="R49" s="255"/>
      <c r="S49" s="255"/>
      <c r="T49" s="255"/>
      <c r="U49" s="255"/>
      <c r="V49" s="255"/>
      <c r="W49" s="255"/>
      <c r="X49" s="255"/>
      <c r="Y49" s="79"/>
      <c r="Z49" s="78"/>
      <c r="AA49" s="255"/>
      <c r="AB49" s="255"/>
      <c r="AC49" s="255"/>
      <c r="AD49" s="255"/>
      <c r="AE49" s="255"/>
      <c r="AF49" s="255"/>
      <c r="AG49" s="255"/>
      <c r="AH49" s="255"/>
      <c r="AI49" s="255"/>
      <c r="AJ49" s="255"/>
      <c r="AK49" s="255"/>
      <c r="AL49" s="255"/>
      <c r="AM49" s="255"/>
      <c r="AN49" s="255"/>
      <c r="AO49" s="255"/>
      <c r="AP49" s="255"/>
      <c r="AQ49" s="267"/>
    </row>
    <row r="50" spans="1:43" ht="37.5" customHeight="1">
      <c r="A50" s="264" t="s">
        <v>131</v>
      </c>
      <c r="B50" s="265"/>
      <c r="C50" s="265"/>
      <c r="D50" s="265"/>
      <c r="E50" s="266"/>
      <c r="F50" s="250" t="s">
        <v>122</v>
      </c>
      <c r="G50" s="251"/>
      <c r="H50" s="253"/>
      <c r="I50" s="253"/>
      <c r="J50" s="253"/>
      <c r="K50" s="253"/>
      <c r="L50" s="253"/>
      <c r="M50" s="253"/>
      <c r="N50" s="253"/>
      <c r="O50" s="253"/>
      <c r="P50" s="253"/>
      <c r="Q50" s="253"/>
      <c r="R50" s="253"/>
      <c r="S50" s="253"/>
      <c r="T50" s="253"/>
      <c r="U50" s="253"/>
      <c r="V50" s="253"/>
      <c r="W50" s="253"/>
      <c r="X50" s="288"/>
      <c r="Y50" s="252" t="s">
        <v>123</v>
      </c>
      <c r="Z50" s="251"/>
      <c r="AA50" s="253"/>
      <c r="AB50" s="253"/>
      <c r="AC50" s="253"/>
      <c r="AD50" s="253"/>
      <c r="AE50" s="253"/>
      <c r="AF50" s="253"/>
      <c r="AG50" s="253"/>
      <c r="AH50" s="253"/>
      <c r="AI50" s="253"/>
      <c r="AJ50" s="253"/>
      <c r="AK50" s="253"/>
      <c r="AL50" s="253"/>
      <c r="AM50" s="253"/>
      <c r="AN50" s="253"/>
      <c r="AO50" s="253"/>
      <c r="AP50" s="253"/>
      <c r="AQ50" s="254"/>
    </row>
    <row r="51" spans="1:43" ht="30" customHeight="1">
      <c r="A51" s="235" t="s">
        <v>12</v>
      </c>
      <c r="B51" s="235"/>
      <c r="C51" s="235"/>
      <c r="D51" s="235"/>
      <c r="E51" s="235"/>
      <c r="F51" s="237" t="s">
        <v>30</v>
      </c>
      <c r="G51" s="238"/>
      <c r="H51" s="239"/>
      <c r="I51" s="239"/>
      <c r="J51" s="239"/>
      <c r="K51" s="80" t="s">
        <v>31</v>
      </c>
      <c r="L51" s="240"/>
      <c r="M51" s="240"/>
      <c r="N51" s="240"/>
      <c r="O51" s="241"/>
      <c r="P51" s="237" t="s">
        <v>10</v>
      </c>
      <c r="Q51" s="238"/>
      <c r="R51" s="238"/>
      <c r="S51" s="242" t="s">
        <v>182</v>
      </c>
      <c r="T51" s="242"/>
      <c r="U51" s="242"/>
      <c r="V51" s="242"/>
      <c r="W51" s="242"/>
      <c r="X51" s="243"/>
      <c r="Y51" s="237" t="s">
        <v>11</v>
      </c>
      <c r="Z51" s="238"/>
      <c r="AA51" s="238"/>
      <c r="AB51" s="244"/>
      <c r="AC51" s="244"/>
      <c r="AD51" s="244"/>
      <c r="AE51" s="244"/>
      <c r="AF51" s="244"/>
      <c r="AG51" s="244"/>
      <c r="AH51" s="244"/>
      <c r="AI51" s="244"/>
      <c r="AJ51" s="244"/>
      <c r="AK51" s="244"/>
      <c r="AL51" s="244"/>
      <c r="AM51" s="244"/>
      <c r="AN51" s="244"/>
      <c r="AO51" s="244"/>
      <c r="AP51" s="244"/>
      <c r="AQ51" s="245"/>
    </row>
    <row r="52" spans="1:43" ht="41.25" customHeight="1">
      <c r="A52" s="236"/>
      <c r="B52" s="236"/>
      <c r="C52" s="236"/>
      <c r="D52" s="236"/>
      <c r="E52" s="236"/>
      <c r="F52" s="258"/>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60"/>
    </row>
    <row r="53" spans="1:43" ht="30" customHeight="1">
      <c r="A53" s="246" t="s">
        <v>0</v>
      </c>
      <c r="B53" s="247"/>
      <c r="C53" s="247"/>
      <c r="D53" s="247"/>
      <c r="E53" s="248"/>
      <c r="F53" s="219" t="s">
        <v>48</v>
      </c>
      <c r="G53" s="220"/>
      <c r="H53" s="220"/>
      <c r="I53" s="220"/>
      <c r="J53" s="268" t="s">
        <v>492</v>
      </c>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9"/>
    </row>
    <row r="54" spans="1:43" ht="30" customHeight="1">
      <c r="A54" s="237"/>
      <c r="B54" s="238"/>
      <c r="C54" s="238"/>
      <c r="D54" s="238"/>
      <c r="E54" s="249"/>
      <c r="F54" s="219" t="s">
        <v>49</v>
      </c>
      <c r="G54" s="220"/>
      <c r="H54" s="220"/>
      <c r="I54" s="220"/>
      <c r="J54" s="268" t="s">
        <v>492</v>
      </c>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9"/>
    </row>
    <row r="55" spans="1:43" ht="30" customHeight="1">
      <c r="A55" s="81"/>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3"/>
    </row>
    <row r="56" spans="1:43" ht="30" customHeight="1">
      <c r="A56" s="75" t="s">
        <v>366</v>
      </c>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5"/>
    </row>
    <row r="57" spans="1:43" ht="37.5" customHeight="1">
      <c r="A57" s="256" t="s">
        <v>59</v>
      </c>
      <c r="B57" s="257"/>
      <c r="C57" s="257"/>
      <c r="D57" s="257"/>
      <c r="E57" s="257"/>
      <c r="F57" s="258"/>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60"/>
    </row>
    <row r="58" spans="1:43" ht="37.5" customHeight="1">
      <c r="A58" s="256" t="s">
        <v>62</v>
      </c>
      <c r="B58" s="257"/>
      <c r="C58" s="257"/>
      <c r="D58" s="257"/>
      <c r="E58" s="257"/>
      <c r="F58" s="258"/>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60"/>
    </row>
    <row r="59" spans="1:43" ht="18.75" customHeight="1">
      <c r="A59" s="261" t="s">
        <v>393</v>
      </c>
      <c r="B59" s="262"/>
      <c r="C59" s="262"/>
      <c r="D59" s="262"/>
      <c r="E59" s="263"/>
      <c r="F59" s="77"/>
      <c r="G59" s="78"/>
      <c r="H59" s="255"/>
      <c r="I59" s="255"/>
      <c r="J59" s="255"/>
      <c r="K59" s="255"/>
      <c r="L59" s="255"/>
      <c r="M59" s="255"/>
      <c r="N59" s="255"/>
      <c r="O59" s="255"/>
      <c r="P59" s="255"/>
      <c r="Q59" s="255"/>
      <c r="R59" s="255"/>
      <c r="S59" s="255"/>
      <c r="T59" s="255"/>
      <c r="U59" s="255"/>
      <c r="V59" s="255"/>
      <c r="W59" s="255"/>
      <c r="X59" s="255"/>
      <c r="Y59" s="79"/>
      <c r="Z59" s="78"/>
      <c r="AA59" s="255"/>
      <c r="AB59" s="255"/>
      <c r="AC59" s="255"/>
      <c r="AD59" s="255"/>
      <c r="AE59" s="255"/>
      <c r="AF59" s="255"/>
      <c r="AG59" s="255"/>
      <c r="AH59" s="255"/>
      <c r="AI59" s="255"/>
      <c r="AJ59" s="255"/>
      <c r="AK59" s="255"/>
      <c r="AL59" s="255"/>
      <c r="AM59" s="255"/>
      <c r="AN59" s="255"/>
      <c r="AO59" s="255"/>
      <c r="AP59" s="255"/>
      <c r="AQ59" s="267"/>
    </row>
    <row r="60" spans="1:43" ht="37.5" customHeight="1">
      <c r="A60" s="264" t="s">
        <v>130</v>
      </c>
      <c r="B60" s="265"/>
      <c r="C60" s="265"/>
      <c r="D60" s="265"/>
      <c r="E60" s="266"/>
      <c r="F60" s="250" t="s">
        <v>122</v>
      </c>
      <c r="G60" s="251"/>
      <c r="H60" s="253"/>
      <c r="I60" s="253"/>
      <c r="J60" s="253"/>
      <c r="K60" s="253"/>
      <c r="L60" s="253"/>
      <c r="M60" s="253"/>
      <c r="N60" s="253"/>
      <c r="O60" s="253"/>
      <c r="P60" s="253"/>
      <c r="Q60" s="253"/>
      <c r="R60" s="253"/>
      <c r="S60" s="253"/>
      <c r="T60" s="253"/>
      <c r="U60" s="253"/>
      <c r="V60" s="253"/>
      <c r="W60" s="253"/>
      <c r="X60" s="253"/>
      <c r="Y60" s="252" t="s">
        <v>123</v>
      </c>
      <c r="Z60" s="251"/>
      <c r="AA60" s="253"/>
      <c r="AB60" s="253"/>
      <c r="AC60" s="253"/>
      <c r="AD60" s="253"/>
      <c r="AE60" s="253"/>
      <c r="AF60" s="253"/>
      <c r="AG60" s="253"/>
      <c r="AH60" s="253"/>
      <c r="AI60" s="253"/>
      <c r="AJ60" s="253"/>
      <c r="AK60" s="253"/>
      <c r="AL60" s="253"/>
      <c r="AM60" s="253"/>
      <c r="AN60" s="253"/>
      <c r="AO60" s="253"/>
      <c r="AP60" s="253"/>
      <c r="AQ60" s="254"/>
    </row>
    <row r="61" spans="1:43" ht="30" customHeight="1">
      <c r="A61" s="235" t="s">
        <v>12</v>
      </c>
      <c r="B61" s="235"/>
      <c r="C61" s="235"/>
      <c r="D61" s="235"/>
      <c r="E61" s="235"/>
      <c r="F61" s="237" t="s">
        <v>30</v>
      </c>
      <c r="G61" s="238"/>
      <c r="H61" s="239"/>
      <c r="I61" s="239"/>
      <c r="J61" s="239"/>
      <c r="K61" s="80" t="s">
        <v>64</v>
      </c>
      <c r="L61" s="240"/>
      <c r="M61" s="240"/>
      <c r="N61" s="240"/>
      <c r="O61" s="241"/>
      <c r="P61" s="237" t="s">
        <v>10</v>
      </c>
      <c r="Q61" s="238"/>
      <c r="R61" s="238"/>
      <c r="S61" s="242" t="s">
        <v>182</v>
      </c>
      <c r="T61" s="242"/>
      <c r="U61" s="242"/>
      <c r="V61" s="242"/>
      <c r="W61" s="242"/>
      <c r="X61" s="243"/>
      <c r="Y61" s="237" t="s">
        <v>11</v>
      </c>
      <c r="Z61" s="238"/>
      <c r="AA61" s="238"/>
      <c r="AB61" s="244"/>
      <c r="AC61" s="244"/>
      <c r="AD61" s="244"/>
      <c r="AE61" s="244"/>
      <c r="AF61" s="244"/>
      <c r="AG61" s="244"/>
      <c r="AH61" s="244"/>
      <c r="AI61" s="244"/>
      <c r="AJ61" s="244"/>
      <c r="AK61" s="244"/>
      <c r="AL61" s="244"/>
      <c r="AM61" s="244"/>
      <c r="AN61" s="244"/>
      <c r="AO61" s="244"/>
      <c r="AP61" s="244"/>
      <c r="AQ61" s="245"/>
    </row>
    <row r="62" spans="1:43" ht="41.25" customHeight="1">
      <c r="A62" s="236"/>
      <c r="B62" s="236"/>
      <c r="C62" s="236"/>
      <c r="D62" s="236"/>
      <c r="E62" s="236"/>
      <c r="F62" s="232"/>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4"/>
    </row>
    <row r="63" spans="1:43" ht="30" customHeight="1">
      <c r="A63" s="219" t="s">
        <v>13</v>
      </c>
      <c r="B63" s="220"/>
      <c r="C63" s="220"/>
      <c r="D63" s="220"/>
      <c r="E63" s="220"/>
      <c r="F63" s="223"/>
      <c r="G63" s="224"/>
      <c r="H63" s="224"/>
      <c r="I63" s="224"/>
      <c r="J63" s="86" t="s">
        <v>65</v>
      </c>
      <c r="K63" s="224"/>
      <c r="L63" s="224"/>
      <c r="M63" s="224"/>
      <c r="N63" s="224"/>
      <c r="O63" s="86" t="s">
        <v>65</v>
      </c>
      <c r="P63" s="224"/>
      <c r="Q63" s="224"/>
      <c r="R63" s="224"/>
      <c r="S63" s="224"/>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8"/>
    </row>
    <row r="64" spans="1:43" ht="30" customHeight="1">
      <c r="A64" s="219" t="s">
        <v>14</v>
      </c>
      <c r="B64" s="220"/>
      <c r="C64" s="220"/>
      <c r="D64" s="220"/>
      <c r="E64" s="220"/>
      <c r="F64" s="223"/>
      <c r="G64" s="224"/>
      <c r="H64" s="224"/>
      <c r="I64" s="224"/>
      <c r="J64" s="86" t="s">
        <v>65</v>
      </c>
      <c r="K64" s="224"/>
      <c r="L64" s="224"/>
      <c r="M64" s="224"/>
      <c r="N64" s="224"/>
      <c r="O64" s="86" t="s">
        <v>65</v>
      </c>
      <c r="P64" s="224"/>
      <c r="Q64" s="224"/>
      <c r="R64" s="224"/>
      <c r="S64" s="224"/>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8"/>
    </row>
    <row r="65" spans="1:44" ht="30" customHeight="1">
      <c r="A65" s="219" t="s">
        <v>15</v>
      </c>
      <c r="B65" s="220"/>
      <c r="C65" s="220"/>
      <c r="D65" s="220"/>
      <c r="E65" s="220"/>
      <c r="F65" s="223"/>
      <c r="G65" s="224"/>
      <c r="H65" s="224"/>
      <c r="I65" s="224"/>
      <c r="J65" s="86" t="s">
        <v>65</v>
      </c>
      <c r="K65" s="224"/>
      <c r="L65" s="224"/>
      <c r="M65" s="224"/>
      <c r="N65" s="224"/>
      <c r="O65" s="86" t="s">
        <v>65</v>
      </c>
      <c r="P65" s="224"/>
      <c r="Q65" s="224"/>
      <c r="R65" s="224"/>
      <c r="S65" s="224"/>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8"/>
    </row>
    <row r="66" spans="1:44" ht="30" customHeight="1">
      <c r="A66" s="221" t="s">
        <v>32</v>
      </c>
      <c r="B66" s="222"/>
      <c r="C66" s="222"/>
      <c r="D66" s="222"/>
      <c r="E66" s="222"/>
      <c r="F66" s="225"/>
      <c r="G66" s="226"/>
      <c r="H66" s="226"/>
      <c r="I66" s="226"/>
      <c r="J66" s="226"/>
      <c r="K66" s="226"/>
      <c r="L66" s="226"/>
      <c r="M66" s="226"/>
      <c r="N66" s="226"/>
      <c r="O66" s="226"/>
      <c r="P66" s="226"/>
      <c r="Q66" s="226"/>
      <c r="R66" s="226"/>
      <c r="S66" s="226"/>
      <c r="T66" s="226"/>
      <c r="U66" s="226"/>
      <c r="V66" s="226"/>
      <c r="W66" s="226"/>
      <c r="X66" s="226"/>
      <c r="Y66" s="86" t="s">
        <v>66</v>
      </c>
      <c r="Z66" s="226"/>
      <c r="AA66" s="226"/>
      <c r="AB66" s="226"/>
      <c r="AC66" s="226"/>
      <c r="AD66" s="226"/>
      <c r="AE66" s="226"/>
      <c r="AF66" s="226"/>
      <c r="AG66" s="226"/>
      <c r="AH66" s="226"/>
      <c r="AI66" s="226"/>
      <c r="AJ66" s="226"/>
      <c r="AK66" s="226"/>
      <c r="AL66" s="226"/>
      <c r="AM66" s="226"/>
      <c r="AN66" s="226"/>
      <c r="AO66" s="226"/>
      <c r="AP66" s="226"/>
      <c r="AQ66" s="227"/>
    </row>
    <row r="67" spans="1:44" s="93" customFormat="1" ht="30" customHeight="1">
      <c r="A67" s="25" t="s">
        <v>33</v>
      </c>
      <c r="B67" s="89"/>
      <c r="C67" s="89"/>
      <c r="D67" s="90"/>
      <c r="E67" s="90"/>
      <c r="F67" s="91"/>
      <c r="G67" s="91"/>
      <c r="H67" s="89"/>
      <c r="I67" s="92"/>
      <c r="J67" s="25"/>
      <c r="K67" s="25"/>
      <c r="L67" s="25"/>
      <c r="M67" s="25"/>
      <c r="N67" s="25"/>
      <c r="O67" s="25"/>
      <c r="P67" s="25"/>
      <c r="Q67" s="25"/>
      <c r="R67" s="25"/>
      <c r="S67" s="25"/>
      <c r="T67" s="25"/>
      <c r="U67" s="25"/>
      <c r="V67" s="25"/>
      <c r="W67" s="25"/>
      <c r="X67" s="25"/>
      <c r="Y67" s="25"/>
      <c r="Z67" s="25"/>
      <c r="AA67" s="25"/>
      <c r="AB67" s="25"/>
      <c r="AC67" s="25"/>
      <c r="AD67" s="228"/>
      <c r="AE67" s="228"/>
      <c r="AF67" s="228"/>
      <c r="AG67" s="228"/>
      <c r="AH67" s="228"/>
      <c r="AI67" s="228"/>
      <c r="AJ67" s="228"/>
      <c r="AK67" s="228"/>
      <c r="AL67" s="228"/>
      <c r="AM67" s="228"/>
      <c r="AN67" s="228"/>
      <c r="AO67" s="228"/>
      <c r="AP67" s="228"/>
      <c r="AQ67" s="228"/>
      <c r="AR67" s="25"/>
    </row>
    <row r="68" spans="1:44" s="93" customFormat="1" ht="30" customHeight="1">
      <c r="A68" s="25"/>
      <c r="B68" s="25"/>
      <c r="C68" s="25"/>
      <c r="D68" s="33"/>
      <c r="E68" s="33"/>
      <c r="F68" s="94"/>
      <c r="G68" s="94"/>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row>
    <row r="69" spans="1:44" s="93" customFormat="1" ht="30" customHeight="1">
      <c r="D69" s="95"/>
      <c r="E69" s="95"/>
      <c r="F69" s="96"/>
      <c r="G69" s="96"/>
      <c r="AJ69" s="97"/>
      <c r="AK69" s="98"/>
      <c r="AL69" s="98"/>
      <c r="AM69" s="98"/>
      <c r="AN69" s="98"/>
      <c r="AO69" s="98"/>
      <c r="AP69" s="97"/>
      <c r="AQ69" s="97"/>
    </row>
    <row r="70" spans="1:44" s="93" customFormat="1" ht="30"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row>
    <row r="71" spans="1:44" s="93" customFormat="1" ht="30" customHeight="1">
      <c r="A71" s="229" t="s">
        <v>38</v>
      </c>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row>
    <row r="72" spans="1:44" s="93" customFormat="1" ht="30"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row>
    <row r="73" spans="1:44" s="93" customFormat="1" ht="30" customHeight="1">
      <c r="A73" s="230" t="s">
        <v>39</v>
      </c>
      <c r="B73" s="230"/>
      <c r="C73" s="230"/>
      <c r="D73" s="230"/>
      <c r="E73" s="230"/>
      <c r="F73" s="230"/>
      <c r="G73" s="230"/>
      <c r="H73" s="230"/>
      <c r="I73" s="100" t="s">
        <v>367</v>
      </c>
      <c r="J73" s="231">
        <f>S10</f>
        <v>0</v>
      </c>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101"/>
      <c r="AP73" s="101"/>
      <c r="AQ73" s="101"/>
    </row>
    <row r="74" spans="1:44" s="93" customFormat="1" ht="12.75"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row>
    <row r="75" spans="1:44" s="93" customFormat="1" ht="30" customHeight="1">
      <c r="A75" s="103"/>
      <c r="B75" s="218" t="s">
        <v>40</v>
      </c>
      <c r="C75" s="218"/>
      <c r="D75" s="218"/>
      <c r="E75" s="218"/>
      <c r="F75" s="218"/>
      <c r="G75" s="218"/>
      <c r="H75" s="218"/>
      <c r="I75" s="218"/>
      <c r="J75" s="218"/>
      <c r="K75" s="218"/>
      <c r="L75" s="218" t="s">
        <v>41</v>
      </c>
      <c r="M75" s="218"/>
      <c r="N75" s="218"/>
      <c r="O75" s="218"/>
      <c r="P75" s="218"/>
      <c r="Q75" s="218"/>
      <c r="R75" s="218"/>
      <c r="S75" s="218"/>
      <c r="T75" s="218"/>
      <c r="U75" s="218"/>
      <c r="V75" s="218" t="s">
        <v>42</v>
      </c>
      <c r="W75" s="218"/>
      <c r="X75" s="218"/>
      <c r="Y75" s="218"/>
      <c r="Z75" s="218"/>
      <c r="AA75" s="218"/>
      <c r="AB75" s="218"/>
      <c r="AC75" s="218"/>
      <c r="AD75" s="218" t="s">
        <v>43</v>
      </c>
      <c r="AE75" s="218"/>
      <c r="AF75" s="218"/>
      <c r="AG75" s="218"/>
      <c r="AH75" s="218" t="s">
        <v>44</v>
      </c>
      <c r="AI75" s="218"/>
      <c r="AJ75" s="218"/>
      <c r="AK75" s="218"/>
      <c r="AL75" s="218"/>
      <c r="AM75" s="218"/>
      <c r="AN75" s="218"/>
      <c r="AO75" s="218"/>
      <c r="AP75" s="218"/>
      <c r="AQ75" s="101"/>
    </row>
    <row r="76" spans="1:44" s="93" customFormat="1" ht="30" customHeight="1">
      <c r="A76" s="104"/>
      <c r="B76" s="218"/>
      <c r="C76" s="218"/>
      <c r="D76" s="218"/>
      <c r="E76" s="218"/>
      <c r="F76" s="218"/>
      <c r="G76" s="218"/>
      <c r="H76" s="218"/>
      <c r="I76" s="218"/>
      <c r="J76" s="218"/>
      <c r="K76" s="218"/>
      <c r="L76" s="218"/>
      <c r="M76" s="218"/>
      <c r="N76" s="218"/>
      <c r="O76" s="218"/>
      <c r="P76" s="218"/>
      <c r="Q76" s="218"/>
      <c r="R76" s="218"/>
      <c r="S76" s="218"/>
      <c r="T76" s="218"/>
      <c r="U76" s="218"/>
      <c r="V76" s="218" t="s">
        <v>45</v>
      </c>
      <c r="W76" s="218"/>
      <c r="X76" s="218" t="s">
        <v>2</v>
      </c>
      <c r="Y76" s="218"/>
      <c r="Z76" s="218" t="s">
        <v>3</v>
      </c>
      <c r="AA76" s="218"/>
      <c r="AB76" s="218" t="s">
        <v>46</v>
      </c>
      <c r="AC76" s="218"/>
      <c r="AD76" s="218"/>
      <c r="AE76" s="218"/>
      <c r="AF76" s="218"/>
      <c r="AG76" s="218"/>
      <c r="AH76" s="218"/>
      <c r="AI76" s="218"/>
      <c r="AJ76" s="218"/>
      <c r="AK76" s="218"/>
      <c r="AL76" s="218"/>
      <c r="AM76" s="218"/>
      <c r="AN76" s="218"/>
      <c r="AO76" s="218"/>
      <c r="AP76" s="218"/>
      <c r="AQ76" s="101"/>
    </row>
    <row r="77" spans="1:44" s="93" customFormat="1" ht="30" customHeight="1">
      <c r="B77" s="213"/>
      <c r="C77" s="213"/>
      <c r="D77" s="213"/>
      <c r="E77" s="213"/>
      <c r="F77" s="213"/>
      <c r="G77" s="213"/>
      <c r="H77" s="213"/>
      <c r="I77" s="213"/>
      <c r="J77" s="213"/>
      <c r="K77" s="213"/>
      <c r="L77" s="214"/>
      <c r="M77" s="214"/>
      <c r="N77" s="214"/>
      <c r="O77" s="214"/>
      <c r="P77" s="214"/>
      <c r="Q77" s="214"/>
      <c r="R77" s="214"/>
      <c r="S77" s="214"/>
      <c r="T77" s="214"/>
      <c r="U77" s="214"/>
      <c r="V77" s="215"/>
      <c r="W77" s="216"/>
      <c r="X77" s="215"/>
      <c r="Y77" s="216"/>
      <c r="Z77" s="215"/>
      <c r="AA77" s="216"/>
      <c r="AB77" s="215"/>
      <c r="AC77" s="216"/>
      <c r="AD77" s="217"/>
      <c r="AE77" s="217"/>
      <c r="AF77" s="217"/>
      <c r="AG77" s="217"/>
      <c r="AH77" s="213"/>
      <c r="AI77" s="213"/>
      <c r="AJ77" s="213"/>
      <c r="AK77" s="213"/>
      <c r="AL77" s="213"/>
      <c r="AM77" s="213"/>
      <c r="AN77" s="213"/>
      <c r="AO77" s="213"/>
      <c r="AP77" s="213"/>
      <c r="AQ77" s="105"/>
    </row>
    <row r="78" spans="1:44" s="93" customFormat="1" ht="29.25" customHeight="1">
      <c r="B78" s="213"/>
      <c r="C78" s="213"/>
      <c r="D78" s="213"/>
      <c r="E78" s="213"/>
      <c r="F78" s="213"/>
      <c r="G78" s="213"/>
      <c r="H78" s="213"/>
      <c r="I78" s="213"/>
      <c r="J78" s="213"/>
      <c r="K78" s="213"/>
      <c r="L78" s="214"/>
      <c r="M78" s="214"/>
      <c r="N78" s="214"/>
      <c r="O78" s="214"/>
      <c r="P78" s="214"/>
      <c r="Q78" s="214"/>
      <c r="R78" s="214"/>
      <c r="S78" s="214"/>
      <c r="T78" s="214"/>
      <c r="U78" s="214"/>
      <c r="V78" s="215"/>
      <c r="W78" s="216"/>
      <c r="X78" s="215"/>
      <c r="Y78" s="216"/>
      <c r="Z78" s="215"/>
      <c r="AA78" s="216"/>
      <c r="AB78" s="215"/>
      <c r="AC78" s="216"/>
      <c r="AD78" s="217" t="s">
        <v>252</v>
      </c>
      <c r="AE78" s="217"/>
      <c r="AF78" s="217"/>
      <c r="AG78" s="217"/>
      <c r="AH78" s="213"/>
      <c r="AI78" s="213"/>
      <c r="AJ78" s="213"/>
      <c r="AK78" s="213"/>
      <c r="AL78" s="213"/>
      <c r="AM78" s="213"/>
      <c r="AN78" s="213"/>
      <c r="AO78" s="213"/>
      <c r="AP78" s="213"/>
    </row>
    <row r="79" spans="1:44" s="93" customFormat="1" ht="30" customHeight="1">
      <c r="B79" s="213"/>
      <c r="C79" s="213"/>
      <c r="D79" s="213"/>
      <c r="E79" s="213"/>
      <c r="F79" s="213"/>
      <c r="G79" s="213"/>
      <c r="H79" s="213"/>
      <c r="I79" s="213"/>
      <c r="J79" s="213"/>
      <c r="K79" s="213"/>
      <c r="L79" s="214"/>
      <c r="M79" s="214"/>
      <c r="N79" s="214"/>
      <c r="O79" s="214"/>
      <c r="P79" s="214"/>
      <c r="Q79" s="214"/>
      <c r="R79" s="214"/>
      <c r="S79" s="214"/>
      <c r="T79" s="214"/>
      <c r="U79" s="214"/>
      <c r="V79" s="215"/>
      <c r="W79" s="216"/>
      <c r="X79" s="215"/>
      <c r="Y79" s="216"/>
      <c r="Z79" s="215"/>
      <c r="AA79" s="216"/>
      <c r="AB79" s="215"/>
      <c r="AC79" s="216"/>
      <c r="AD79" s="217" t="s">
        <v>252</v>
      </c>
      <c r="AE79" s="217"/>
      <c r="AF79" s="217"/>
      <c r="AG79" s="217"/>
      <c r="AH79" s="213"/>
      <c r="AI79" s="213"/>
      <c r="AJ79" s="213"/>
      <c r="AK79" s="213"/>
      <c r="AL79" s="213"/>
      <c r="AM79" s="213"/>
      <c r="AN79" s="213"/>
      <c r="AO79" s="213"/>
      <c r="AP79" s="213"/>
    </row>
    <row r="80" spans="1:44" s="93" customFormat="1" ht="30" customHeight="1">
      <c r="B80" s="213"/>
      <c r="C80" s="213"/>
      <c r="D80" s="213"/>
      <c r="E80" s="213"/>
      <c r="F80" s="213"/>
      <c r="G80" s="213"/>
      <c r="H80" s="213"/>
      <c r="I80" s="213"/>
      <c r="J80" s="213"/>
      <c r="K80" s="213"/>
      <c r="L80" s="214"/>
      <c r="M80" s="214"/>
      <c r="N80" s="214"/>
      <c r="O80" s="214"/>
      <c r="P80" s="214"/>
      <c r="Q80" s="214"/>
      <c r="R80" s="214"/>
      <c r="S80" s="214"/>
      <c r="T80" s="214"/>
      <c r="U80" s="214"/>
      <c r="V80" s="215"/>
      <c r="W80" s="216"/>
      <c r="X80" s="215"/>
      <c r="Y80" s="216"/>
      <c r="Z80" s="215"/>
      <c r="AA80" s="216"/>
      <c r="AB80" s="215"/>
      <c r="AC80" s="216"/>
      <c r="AD80" s="217" t="s">
        <v>252</v>
      </c>
      <c r="AE80" s="217"/>
      <c r="AF80" s="217"/>
      <c r="AG80" s="217"/>
      <c r="AH80" s="213"/>
      <c r="AI80" s="213"/>
      <c r="AJ80" s="213"/>
      <c r="AK80" s="213"/>
      <c r="AL80" s="213"/>
      <c r="AM80" s="213"/>
      <c r="AN80" s="213"/>
      <c r="AO80" s="213"/>
      <c r="AP80" s="213"/>
    </row>
    <row r="81" spans="2:42" s="93" customFormat="1" ht="30" customHeight="1">
      <c r="B81" s="213"/>
      <c r="C81" s="213"/>
      <c r="D81" s="213"/>
      <c r="E81" s="213"/>
      <c r="F81" s="213"/>
      <c r="G81" s="213"/>
      <c r="H81" s="213"/>
      <c r="I81" s="213"/>
      <c r="J81" s="213"/>
      <c r="K81" s="213"/>
      <c r="L81" s="214"/>
      <c r="M81" s="214"/>
      <c r="N81" s="214"/>
      <c r="O81" s="214"/>
      <c r="P81" s="214"/>
      <c r="Q81" s="214"/>
      <c r="R81" s="214"/>
      <c r="S81" s="214"/>
      <c r="T81" s="214"/>
      <c r="U81" s="214"/>
      <c r="V81" s="215"/>
      <c r="W81" s="216"/>
      <c r="X81" s="215"/>
      <c r="Y81" s="216"/>
      <c r="Z81" s="215"/>
      <c r="AA81" s="216"/>
      <c r="AB81" s="215"/>
      <c r="AC81" s="216"/>
      <c r="AD81" s="217" t="s">
        <v>252</v>
      </c>
      <c r="AE81" s="217"/>
      <c r="AF81" s="217"/>
      <c r="AG81" s="217"/>
      <c r="AH81" s="213"/>
      <c r="AI81" s="213"/>
      <c r="AJ81" s="213"/>
      <c r="AK81" s="213"/>
      <c r="AL81" s="213"/>
      <c r="AM81" s="213"/>
      <c r="AN81" s="213"/>
      <c r="AO81" s="213"/>
      <c r="AP81" s="213"/>
    </row>
    <row r="82" spans="2:42" s="93" customFormat="1" ht="30" customHeight="1">
      <c r="B82" s="213"/>
      <c r="C82" s="213"/>
      <c r="D82" s="213"/>
      <c r="E82" s="213"/>
      <c r="F82" s="213"/>
      <c r="G82" s="213"/>
      <c r="H82" s="213"/>
      <c r="I82" s="213"/>
      <c r="J82" s="213"/>
      <c r="K82" s="213"/>
      <c r="L82" s="214"/>
      <c r="M82" s="214"/>
      <c r="N82" s="214"/>
      <c r="O82" s="214"/>
      <c r="P82" s="214"/>
      <c r="Q82" s="214"/>
      <c r="R82" s="214"/>
      <c r="S82" s="214"/>
      <c r="T82" s="214"/>
      <c r="U82" s="214"/>
      <c r="V82" s="215"/>
      <c r="W82" s="216"/>
      <c r="X82" s="215"/>
      <c r="Y82" s="216"/>
      <c r="Z82" s="215"/>
      <c r="AA82" s="216"/>
      <c r="AB82" s="215"/>
      <c r="AC82" s="216"/>
      <c r="AD82" s="217" t="s">
        <v>252</v>
      </c>
      <c r="AE82" s="217"/>
      <c r="AF82" s="217"/>
      <c r="AG82" s="217"/>
      <c r="AH82" s="213"/>
      <c r="AI82" s="213"/>
      <c r="AJ82" s="213"/>
      <c r="AK82" s="213"/>
      <c r="AL82" s="213"/>
      <c r="AM82" s="213"/>
      <c r="AN82" s="213"/>
      <c r="AO82" s="213"/>
      <c r="AP82" s="213"/>
    </row>
    <row r="83" spans="2:42" s="93" customFormat="1" ht="30" customHeight="1">
      <c r="B83" s="213"/>
      <c r="C83" s="213"/>
      <c r="D83" s="213"/>
      <c r="E83" s="213"/>
      <c r="F83" s="213"/>
      <c r="G83" s="213"/>
      <c r="H83" s="213"/>
      <c r="I83" s="213"/>
      <c r="J83" s="213"/>
      <c r="K83" s="213"/>
      <c r="L83" s="214"/>
      <c r="M83" s="214"/>
      <c r="N83" s="214"/>
      <c r="O83" s="214"/>
      <c r="P83" s="214"/>
      <c r="Q83" s="214"/>
      <c r="R83" s="214"/>
      <c r="S83" s="214"/>
      <c r="T83" s="214"/>
      <c r="U83" s="214"/>
      <c r="V83" s="215"/>
      <c r="W83" s="216"/>
      <c r="X83" s="215"/>
      <c r="Y83" s="216"/>
      <c r="Z83" s="215"/>
      <c r="AA83" s="216"/>
      <c r="AB83" s="215"/>
      <c r="AC83" s="216"/>
      <c r="AD83" s="217" t="s">
        <v>252</v>
      </c>
      <c r="AE83" s="217"/>
      <c r="AF83" s="217"/>
      <c r="AG83" s="217"/>
      <c r="AH83" s="213"/>
      <c r="AI83" s="213"/>
      <c r="AJ83" s="213"/>
      <c r="AK83" s="213"/>
      <c r="AL83" s="213"/>
      <c r="AM83" s="213"/>
      <c r="AN83" s="213"/>
      <c r="AO83" s="213"/>
      <c r="AP83" s="213"/>
    </row>
    <row r="84" spans="2:42" s="93" customFormat="1" ht="30" customHeight="1">
      <c r="B84" s="213"/>
      <c r="C84" s="213"/>
      <c r="D84" s="213"/>
      <c r="E84" s="213"/>
      <c r="F84" s="213"/>
      <c r="G84" s="213"/>
      <c r="H84" s="213"/>
      <c r="I84" s="213"/>
      <c r="J84" s="213"/>
      <c r="K84" s="213"/>
      <c r="L84" s="214"/>
      <c r="M84" s="214"/>
      <c r="N84" s="214"/>
      <c r="O84" s="214"/>
      <c r="P84" s="214"/>
      <c r="Q84" s="214"/>
      <c r="R84" s="214"/>
      <c r="S84" s="214"/>
      <c r="T84" s="214"/>
      <c r="U84" s="214"/>
      <c r="V84" s="215"/>
      <c r="W84" s="216"/>
      <c r="X84" s="215"/>
      <c r="Y84" s="216"/>
      <c r="Z84" s="215"/>
      <c r="AA84" s="216"/>
      <c r="AB84" s="215"/>
      <c r="AC84" s="216"/>
      <c r="AD84" s="217" t="s">
        <v>252</v>
      </c>
      <c r="AE84" s="217"/>
      <c r="AF84" s="217"/>
      <c r="AG84" s="217"/>
      <c r="AH84" s="213"/>
      <c r="AI84" s="213"/>
      <c r="AJ84" s="213"/>
      <c r="AK84" s="213"/>
      <c r="AL84" s="213"/>
      <c r="AM84" s="213"/>
      <c r="AN84" s="213"/>
      <c r="AO84" s="213"/>
      <c r="AP84" s="213"/>
    </row>
    <row r="85" spans="2:42" s="93" customFormat="1" ht="30" customHeight="1">
      <c r="B85" s="213"/>
      <c r="C85" s="213"/>
      <c r="D85" s="213"/>
      <c r="E85" s="213"/>
      <c r="F85" s="213"/>
      <c r="G85" s="213"/>
      <c r="H85" s="213"/>
      <c r="I85" s="213"/>
      <c r="J85" s="213"/>
      <c r="K85" s="213"/>
      <c r="L85" s="214"/>
      <c r="M85" s="214"/>
      <c r="N85" s="214"/>
      <c r="O85" s="214"/>
      <c r="P85" s="214"/>
      <c r="Q85" s="214"/>
      <c r="R85" s="214"/>
      <c r="S85" s="214"/>
      <c r="T85" s="214"/>
      <c r="U85" s="214"/>
      <c r="V85" s="215"/>
      <c r="W85" s="216"/>
      <c r="X85" s="215"/>
      <c r="Y85" s="216"/>
      <c r="Z85" s="215"/>
      <c r="AA85" s="216"/>
      <c r="AB85" s="215"/>
      <c r="AC85" s="216"/>
      <c r="AD85" s="217" t="s">
        <v>252</v>
      </c>
      <c r="AE85" s="217"/>
      <c r="AF85" s="217"/>
      <c r="AG85" s="217"/>
      <c r="AH85" s="213"/>
      <c r="AI85" s="213"/>
      <c r="AJ85" s="213"/>
      <c r="AK85" s="213"/>
      <c r="AL85" s="213"/>
      <c r="AM85" s="213"/>
      <c r="AN85" s="213"/>
      <c r="AO85" s="213"/>
      <c r="AP85" s="213"/>
    </row>
    <row r="86" spans="2:42" s="93" customFormat="1" ht="30" customHeight="1">
      <c r="B86" s="213"/>
      <c r="C86" s="213"/>
      <c r="D86" s="213"/>
      <c r="E86" s="213"/>
      <c r="F86" s="213"/>
      <c r="G86" s="213"/>
      <c r="H86" s="213"/>
      <c r="I86" s="213"/>
      <c r="J86" s="213"/>
      <c r="K86" s="213"/>
      <c r="L86" s="214"/>
      <c r="M86" s="214"/>
      <c r="N86" s="214"/>
      <c r="O86" s="214"/>
      <c r="P86" s="214"/>
      <c r="Q86" s="214"/>
      <c r="R86" s="214"/>
      <c r="S86" s="214"/>
      <c r="T86" s="214"/>
      <c r="U86" s="214"/>
      <c r="V86" s="215"/>
      <c r="W86" s="216"/>
      <c r="X86" s="215"/>
      <c r="Y86" s="216"/>
      <c r="Z86" s="215"/>
      <c r="AA86" s="216"/>
      <c r="AB86" s="215"/>
      <c r="AC86" s="216"/>
      <c r="AD86" s="217" t="s">
        <v>252</v>
      </c>
      <c r="AE86" s="217"/>
      <c r="AF86" s="217"/>
      <c r="AG86" s="217"/>
      <c r="AH86" s="213"/>
      <c r="AI86" s="213"/>
      <c r="AJ86" s="213"/>
      <c r="AK86" s="213"/>
      <c r="AL86" s="213"/>
      <c r="AM86" s="213"/>
      <c r="AN86" s="213"/>
      <c r="AO86" s="213"/>
      <c r="AP86" s="213"/>
    </row>
    <row r="87" spans="2:42" s="93" customFormat="1" ht="30" customHeight="1">
      <c r="B87" s="213"/>
      <c r="C87" s="213"/>
      <c r="D87" s="213"/>
      <c r="E87" s="213"/>
      <c r="F87" s="213"/>
      <c r="G87" s="213"/>
      <c r="H87" s="213"/>
      <c r="I87" s="213"/>
      <c r="J87" s="213"/>
      <c r="K87" s="213"/>
      <c r="L87" s="214"/>
      <c r="M87" s="214"/>
      <c r="N87" s="214"/>
      <c r="O87" s="214"/>
      <c r="P87" s="214"/>
      <c r="Q87" s="214"/>
      <c r="R87" s="214"/>
      <c r="S87" s="214"/>
      <c r="T87" s="214"/>
      <c r="U87" s="214"/>
      <c r="V87" s="215"/>
      <c r="W87" s="216"/>
      <c r="X87" s="215"/>
      <c r="Y87" s="216"/>
      <c r="Z87" s="215"/>
      <c r="AA87" s="216"/>
      <c r="AB87" s="215"/>
      <c r="AC87" s="216"/>
      <c r="AD87" s="217" t="s">
        <v>252</v>
      </c>
      <c r="AE87" s="217"/>
      <c r="AF87" s="217"/>
      <c r="AG87" s="217"/>
      <c r="AH87" s="213"/>
      <c r="AI87" s="213"/>
      <c r="AJ87" s="213"/>
      <c r="AK87" s="213"/>
      <c r="AL87" s="213"/>
      <c r="AM87" s="213"/>
      <c r="AN87" s="213"/>
      <c r="AO87" s="213"/>
      <c r="AP87" s="213"/>
    </row>
    <row r="88" spans="2:42" s="93" customFormat="1" ht="30" customHeight="1">
      <c r="B88" s="213"/>
      <c r="C88" s="213"/>
      <c r="D88" s="213"/>
      <c r="E88" s="213"/>
      <c r="F88" s="213"/>
      <c r="G88" s="213"/>
      <c r="H88" s="213"/>
      <c r="I88" s="213"/>
      <c r="J88" s="213"/>
      <c r="K88" s="213"/>
      <c r="L88" s="214"/>
      <c r="M88" s="214"/>
      <c r="N88" s="214"/>
      <c r="O88" s="214"/>
      <c r="P88" s="214"/>
      <c r="Q88" s="214"/>
      <c r="R88" s="214"/>
      <c r="S88" s="214"/>
      <c r="T88" s="214"/>
      <c r="U88" s="214"/>
      <c r="V88" s="215"/>
      <c r="W88" s="216"/>
      <c r="X88" s="215"/>
      <c r="Y88" s="216"/>
      <c r="Z88" s="215"/>
      <c r="AA88" s="216"/>
      <c r="AB88" s="215"/>
      <c r="AC88" s="216"/>
      <c r="AD88" s="217" t="s">
        <v>252</v>
      </c>
      <c r="AE88" s="217"/>
      <c r="AF88" s="217"/>
      <c r="AG88" s="217"/>
      <c r="AH88" s="213"/>
      <c r="AI88" s="213"/>
      <c r="AJ88" s="213"/>
      <c r="AK88" s="213"/>
      <c r="AL88" s="213"/>
      <c r="AM88" s="213"/>
      <c r="AN88" s="213"/>
      <c r="AO88" s="213"/>
      <c r="AP88" s="213"/>
    </row>
    <row r="89" spans="2:42" s="93" customFormat="1" ht="30" customHeight="1">
      <c r="B89" s="213"/>
      <c r="C89" s="213"/>
      <c r="D89" s="213"/>
      <c r="E89" s="213"/>
      <c r="F89" s="213"/>
      <c r="G89" s="213"/>
      <c r="H89" s="213"/>
      <c r="I89" s="213"/>
      <c r="J89" s="213"/>
      <c r="K89" s="213"/>
      <c r="L89" s="214"/>
      <c r="M89" s="214"/>
      <c r="N89" s="214"/>
      <c r="O89" s="214"/>
      <c r="P89" s="214"/>
      <c r="Q89" s="214"/>
      <c r="R89" s="214"/>
      <c r="S89" s="214"/>
      <c r="T89" s="214"/>
      <c r="U89" s="214"/>
      <c r="V89" s="215"/>
      <c r="W89" s="216"/>
      <c r="X89" s="215"/>
      <c r="Y89" s="216"/>
      <c r="Z89" s="215"/>
      <c r="AA89" s="216"/>
      <c r="AB89" s="215"/>
      <c r="AC89" s="216"/>
      <c r="AD89" s="217" t="s">
        <v>252</v>
      </c>
      <c r="AE89" s="217"/>
      <c r="AF89" s="217"/>
      <c r="AG89" s="217"/>
      <c r="AH89" s="213"/>
      <c r="AI89" s="213"/>
      <c r="AJ89" s="213"/>
      <c r="AK89" s="213"/>
      <c r="AL89" s="213"/>
      <c r="AM89" s="213"/>
      <c r="AN89" s="213"/>
      <c r="AO89" s="213"/>
      <c r="AP89" s="213"/>
    </row>
    <row r="90" spans="2:42" s="93" customFormat="1" ht="30" customHeight="1">
      <c r="B90" s="213"/>
      <c r="C90" s="213"/>
      <c r="D90" s="213"/>
      <c r="E90" s="213"/>
      <c r="F90" s="213"/>
      <c r="G90" s="213"/>
      <c r="H90" s="213"/>
      <c r="I90" s="213"/>
      <c r="J90" s="213"/>
      <c r="K90" s="213"/>
      <c r="L90" s="214"/>
      <c r="M90" s="214"/>
      <c r="N90" s="214"/>
      <c r="O90" s="214"/>
      <c r="P90" s="214"/>
      <c r="Q90" s="214"/>
      <c r="R90" s="214"/>
      <c r="S90" s="214"/>
      <c r="T90" s="214"/>
      <c r="U90" s="214"/>
      <c r="V90" s="215"/>
      <c r="W90" s="216"/>
      <c r="X90" s="215"/>
      <c r="Y90" s="216"/>
      <c r="Z90" s="215"/>
      <c r="AA90" s="216"/>
      <c r="AB90" s="215"/>
      <c r="AC90" s="216"/>
      <c r="AD90" s="217" t="s">
        <v>252</v>
      </c>
      <c r="AE90" s="217"/>
      <c r="AF90" s="217"/>
      <c r="AG90" s="217"/>
      <c r="AH90" s="213"/>
      <c r="AI90" s="213"/>
      <c r="AJ90" s="213"/>
      <c r="AK90" s="213"/>
      <c r="AL90" s="213"/>
      <c r="AM90" s="213"/>
      <c r="AN90" s="213"/>
      <c r="AO90" s="213"/>
      <c r="AP90" s="213"/>
    </row>
    <row r="91" spans="2:42" s="93" customFormat="1" ht="30" customHeight="1">
      <c r="B91" s="213"/>
      <c r="C91" s="213"/>
      <c r="D91" s="213"/>
      <c r="E91" s="213"/>
      <c r="F91" s="213"/>
      <c r="G91" s="213"/>
      <c r="H91" s="213"/>
      <c r="I91" s="213"/>
      <c r="J91" s="213"/>
      <c r="K91" s="213"/>
      <c r="L91" s="214"/>
      <c r="M91" s="214"/>
      <c r="N91" s="214"/>
      <c r="O91" s="214"/>
      <c r="P91" s="214"/>
      <c r="Q91" s="214"/>
      <c r="R91" s="214"/>
      <c r="S91" s="214"/>
      <c r="T91" s="214"/>
      <c r="U91" s="214"/>
      <c r="V91" s="215"/>
      <c r="W91" s="216"/>
      <c r="X91" s="215"/>
      <c r="Y91" s="216"/>
      <c r="Z91" s="215"/>
      <c r="AA91" s="216"/>
      <c r="AB91" s="215"/>
      <c r="AC91" s="216"/>
      <c r="AD91" s="217" t="s">
        <v>252</v>
      </c>
      <c r="AE91" s="217"/>
      <c r="AF91" s="217"/>
      <c r="AG91" s="217"/>
      <c r="AH91" s="213"/>
      <c r="AI91" s="213"/>
      <c r="AJ91" s="213"/>
      <c r="AK91" s="213"/>
      <c r="AL91" s="213"/>
      <c r="AM91" s="213"/>
      <c r="AN91" s="213"/>
      <c r="AO91" s="213"/>
      <c r="AP91" s="213"/>
    </row>
    <row r="92" spans="2:42" s="93" customFormat="1" ht="30" customHeight="1">
      <c r="B92" s="213"/>
      <c r="C92" s="213"/>
      <c r="D92" s="213"/>
      <c r="E92" s="213"/>
      <c r="F92" s="213"/>
      <c r="G92" s="213"/>
      <c r="H92" s="213"/>
      <c r="I92" s="213"/>
      <c r="J92" s="213"/>
      <c r="K92" s="213"/>
      <c r="L92" s="214"/>
      <c r="M92" s="214"/>
      <c r="N92" s="214"/>
      <c r="O92" s="214"/>
      <c r="P92" s="214"/>
      <c r="Q92" s="214"/>
      <c r="R92" s="214"/>
      <c r="S92" s="214"/>
      <c r="T92" s="214"/>
      <c r="U92" s="214"/>
      <c r="V92" s="215"/>
      <c r="W92" s="216"/>
      <c r="X92" s="215"/>
      <c r="Y92" s="216"/>
      <c r="Z92" s="215"/>
      <c r="AA92" s="216"/>
      <c r="AB92" s="215"/>
      <c r="AC92" s="216"/>
      <c r="AD92" s="217" t="s">
        <v>252</v>
      </c>
      <c r="AE92" s="217"/>
      <c r="AF92" s="217"/>
      <c r="AG92" s="217"/>
      <c r="AH92" s="213"/>
      <c r="AI92" s="213"/>
      <c r="AJ92" s="213"/>
      <c r="AK92" s="213"/>
      <c r="AL92" s="213"/>
      <c r="AM92" s="213"/>
      <c r="AN92" s="213"/>
      <c r="AO92" s="213"/>
      <c r="AP92" s="213"/>
    </row>
    <row r="93" spans="2:42" s="93" customFormat="1" ht="30" customHeight="1">
      <c r="B93" s="213"/>
      <c r="C93" s="213"/>
      <c r="D93" s="213"/>
      <c r="E93" s="213"/>
      <c r="F93" s="213"/>
      <c r="G93" s="213"/>
      <c r="H93" s="213"/>
      <c r="I93" s="213"/>
      <c r="J93" s="213"/>
      <c r="K93" s="213"/>
      <c r="L93" s="214"/>
      <c r="M93" s="214"/>
      <c r="N93" s="214"/>
      <c r="O93" s="214"/>
      <c r="P93" s="214"/>
      <c r="Q93" s="214"/>
      <c r="R93" s="214"/>
      <c r="S93" s="214"/>
      <c r="T93" s="214"/>
      <c r="U93" s="214"/>
      <c r="V93" s="215"/>
      <c r="W93" s="216"/>
      <c r="X93" s="215"/>
      <c r="Y93" s="216"/>
      <c r="Z93" s="215"/>
      <c r="AA93" s="216"/>
      <c r="AB93" s="215"/>
      <c r="AC93" s="216"/>
      <c r="AD93" s="217" t="s">
        <v>252</v>
      </c>
      <c r="AE93" s="217"/>
      <c r="AF93" s="217"/>
      <c r="AG93" s="217"/>
      <c r="AH93" s="213"/>
      <c r="AI93" s="213"/>
      <c r="AJ93" s="213"/>
      <c r="AK93" s="213"/>
      <c r="AL93" s="213"/>
      <c r="AM93" s="213"/>
      <c r="AN93" s="213"/>
      <c r="AO93" s="213"/>
      <c r="AP93" s="213"/>
    </row>
    <row r="94" spans="2:42" s="93" customFormat="1" ht="30" customHeight="1">
      <c r="B94" s="213"/>
      <c r="C94" s="213"/>
      <c r="D94" s="213"/>
      <c r="E94" s="213"/>
      <c r="F94" s="213"/>
      <c r="G94" s="213"/>
      <c r="H94" s="213"/>
      <c r="I94" s="213"/>
      <c r="J94" s="213"/>
      <c r="K94" s="213"/>
      <c r="L94" s="214"/>
      <c r="M94" s="214"/>
      <c r="N94" s="214"/>
      <c r="O94" s="214"/>
      <c r="P94" s="214"/>
      <c r="Q94" s="214"/>
      <c r="R94" s="214"/>
      <c r="S94" s="214"/>
      <c r="T94" s="214"/>
      <c r="U94" s="214"/>
      <c r="V94" s="215"/>
      <c r="W94" s="216"/>
      <c r="X94" s="215"/>
      <c r="Y94" s="216"/>
      <c r="Z94" s="215"/>
      <c r="AA94" s="216"/>
      <c r="AB94" s="215"/>
      <c r="AC94" s="216"/>
      <c r="AD94" s="217" t="s">
        <v>252</v>
      </c>
      <c r="AE94" s="217"/>
      <c r="AF94" s="217"/>
      <c r="AG94" s="217"/>
      <c r="AH94" s="213"/>
      <c r="AI94" s="213"/>
      <c r="AJ94" s="213"/>
      <c r="AK94" s="213"/>
      <c r="AL94" s="213"/>
      <c r="AM94" s="213"/>
      <c r="AN94" s="213"/>
      <c r="AO94" s="213"/>
      <c r="AP94" s="213"/>
    </row>
    <row r="95" spans="2:42" s="93" customFormat="1" ht="30" customHeight="1">
      <c r="B95" s="213"/>
      <c r="C95" s="213"/>
      <c r="D95" s="213"/>
      <c r="E95" s="213"/>
      <c r="F95" s="213"/>
      <c r="G95" s="213"/>
      <c r="H95" s="213"/>
      <c r="I95" s="213"/>
      <c r="J95" s="213"/>
      <c r="K95" s="213"/>
      <c r="L95" s="214"/>
      <c r="M95" s="214"/>
      <c r="N95" s="214"/>
      <c r="O95" s="214"/>
      <c r="P95" s="214"/>
      <c r="Q95" s="214"/>
      <c r="R95" s="214"/>
      <c r="S95" s="214"/>
      <c r="T95" s="214"/>
      <c r="U95" s="214"/>
      <c r="V95" s="215"/>
      <c r="W95" s="216"/>
      <c r="X95" s="215"/>
      <c r="Y95" s="216"/>
      <c r="Z95" s="215"/>
      <c r="AA95" s="216"/>
      <c r="AB95" s="215"/>
      <c r="AC95" s="216"/>
      <c r="AD95" s="217" t="s">
        <v>252</v>
      </c>
      <c r="AE95" s="217"/>
      <c r="AF95" s="217"/>
      <c r="AG95" s="217"/>
      <c r="AH95" s="213"/>
      <c r="AI95" s="213"/>
      <c r="AJ95" s="213"/>
      <c r="AK95" s="213"/>
      <c r="AL95" s="213"/>
      <c r="AM95" s="213"/>
      <c r="AN95" s="213"/>
      <c r="AO95" s="213"/>
      <c r="AP95" s="213"/>
    </row>
    <row r="96" spans="2:42" s="93" customFormat="1" ht="30" customHeight="1">
      <c r="B96" s="213"/>
      <c r="C96" s="213"/>
      <c r="D96" s="213"/>
      <c r="E96" s="213"/>
      <c r="F96" s="213"/>
      <c r="G96" s="213"/>
      <c r="H96" s="213"/>
      <c r="I96" s="213"/>
      <c r="J96" s="213"/>
      <c r="K96" s="213"/>
      <c r="L96" s="214"/>
      <c r="M96" s="214"/>
      <c r="N96" s="214"/>
      <c r="O96" s="214"/>
      <c r="P96" s="214"/>
      <c r="Q96" s="214"/>
      <c r="R96" s="214"/>
      <c r="S96" s="214"/>
      <c r="T96" s="214"/>
      <c r="U96" s="214"/>
      <c r="V96" s="215"/>
      <c r="W96" s="216"/>
      <c r="X96" s="215"/>
      <c r="Y96" s="216"/>
      <c r="Z96" s="215"/>
      <c r="AA96" s="216"/>
      <c r="AB96" s="215"/>
      <c r="AC96" s="216"/>
      <c r="AD96" s="217" t="s">
        <v>252</v>
      </c>
      <c r="AE96" s="217"/>
      <c r="AF96" s="217"/>
      <c r="AG96" s="217"/>
      <c r="AH96" s="213"/>
      <c r="AI96" s="213"/>
      <c r="AJ96" s="213"/>
      <c r="AK96" s="213"/>
      <c r="AL96" s="213"/>
      <c r="AM96" s="213"/>
      <c r="AN96" s="213"/>
      <c r="AO96" s="213"/>
      <c r="AP96" s="213"/>
    </row>
    <row r="97" spans="1:87" s="93" customFormat="1" ht="30" customHeight="1">
      <c r="B97" s="213"/>
      <c r="C97" s="213"/>
      <c r="D97" s="213"/>
      <c r="E97" s="213"/>
      <c r="F97" s="213"/>
      <c r="G97" s="213"/>
      <c r="H97" s="213"/>
      <c r="I97" s="213"/>
      <c r="J97" s="213"/>
      <c r="K97" s="213"/>
      <c r="L97" s="214"/>
      <c r="M97" s="214"/>
      <c r="N97" s="214"/>
      <c r="O97" s="214"/>
      <c r="P97" s="214"/>
      <c r="Q97" s="214"/>
      <c r="R97" s="214"/>
      <c r="S97" s="214"/>
      <c r="T97" s="214"/>
      <c r="U97" s="214"/>
      <c r="V97" s="215"/>
      <c r="W97" s="216"/>
      <c r="X97" s="215"/>
      <c r="Y97" s="216"/>
      <c r="Z97" s="215"/>
      <c r="AA97" s="216"/>
      <c r="AB97" s="215"/>
      <c r="AC97" s="216"/>
      <c r="AD97" s="217" t="s">
        <v>252</v>
      </c>
      <c r="AE97" s="217"/>
      <c r="AF97" s="217"/>
      <c r="AG97" s="217"/>
      <c r="AH97" s="213"/>
      <c r="AI97" s="213"/>
      <c r="AJ97" s="213"/>
      <c r="AK97" s="213"/>
      <c r="AL97" s="213"/>
      <c r="AM97" s="213"/>
      <c r="AN97" s="213"/>
      <c r="AO97" s="213"/>
      <c r="AP97" s="213"/>
    </row>
    <row r="98" spans="1:87" s="93" customFormat="1" ht="30" customHeight="1">
      <c r="B98" s="213"/>
      <c r="C98" s="213"/>
      <c r="D98" s="213"/>
      <c r="E98" s="213"/>
      <c r="F98" s="213"/>
      <c r="G98" s="213"/>
      <c r="H98" s="213"/>
      <c r="I98" s="213"/>
      <c r="J98" s="213"/>
      <c r="K98" s="213"/>
      <c r="L98" s="214"/>
      <c r="M98" s="214"/>
      <c r="N98" s="214"/>
      <c r="O98" s="214"/>
      <c r="P98" s="214"/>
      <c r="Q98" s="214"/>
      <c r="R98" s="214"/>
      <c r="S98" s="214"/>
      <c r="T98" s="214"/>
      <c r="U98" s="214"/>
      <c r="V98" s="215"/>
      <c r="W98" s="216"/>
      <c r="X98" s="215"/>
      <c r="Y98" s="216"/>
      <c r="Z98" s="215"/>
      <c r="AA98" s="216"/>
      <c r="AB98" s="215"/>
      <c r="AC98" s="216"/>
      <c r="AD98" s="217" t="s">
        <v>252</v>
      </c>
      <c r="AE98" s="217"/>
      <c r="AF98" s="217"/>
      <c r="AG98" s="217"/>
      <c r="AH98" s="213"/>
      <c r="AI98" s="213"/>
      <c r="AJ98" s="213"/>
      <c r="AK98" s="213"/>
      <c r="AL98" s="213"/>
      <c r="AM98" s="213"/>
      <c r="AN98" s="213"/>
      <c r="AO98" s="213"/>
      <c r="AP98" s="213"/>
    </row>
    <row r="99" spans="1:87" s="93" customFormat="1" ht="30" customHeight="1">
      <c r="B99" s="213"/>
      <c r="C99" s="213"/>
      <c r="D99" s="213"/>
      <c r="E99" s="213"/>
      <c r="F99" s="213"/>
      <c r="G99" s="213"/>
      <c r="H99" s="213"/>
      <c r="I99" s="213"/>
      <c r="J99" s="213"/>
      <c r="K99" s="213"/>
      <c r="L99" s="214"/>
      <c r="M99" s="214"/>
      <c r="N99" s="214"/>
      <c r="O99" s="214"/>
      <c r="P99" s="214"/>
      <c r="Q99" s="214"/>
      <c r="R99" s="214"/>
      <c r="S99" s="214"/>
      <c r="T99" s="214"/>
      <c r="U99" s="214"/>
      <c r="V99" s="215"/>
      <c r="W99" s="216"/>
      <c r="X99" s="215"/>
      <c r="Y99" s="216"/>
      <c r="Z99" s="215"/>
      <c r="AA99" s="216"/>
      <c r="AB99" s="215"/>
      <c r="AC99" s="216"/>
      <c r="AD99" s="217" t="s">
        <v>252</v>
      </c>
      <c r="AE99" s="217"/>
      <c r="AF99" s="217"/>
      <c r="AG99" s="217"/>
      <c r="AH99" s="213"/>
      <c r="AI99" s="213"/>
      <c r="AJ99" s="213"/>
      <c r="AK99" s="213"/>
      <c r="AL99" s="213"/>
      <c r="AM99" s="213"/>
      <c r="AN99" s="213"/>
      <c r="AO99" s="213"/>
      <c r="AP99" s="213"/>
    </row>
    <row r="100" spans="1:87" s="93" customFormat="1" ht="30" customHeight="1">
      <c r="B100" s="213"/>
      <c r="C100" s="213"/>
      <c r="D100" s="213"/>
      <c r="E100" s="213"/>
      <c r="F100" s="213"/>
      <c r="G100" s="213"/>
      <c r="H100" s="213"/>
      <c r="I100" s="213"/>
      <c r="J100" s="213"/>
      <c r="K100" s="213"/>
      <c r="L100" s="214"/>
      <c r="M100" s="214"/>
      <c r="N100" s="214"/>
      <c r="O100" s="214"/>
      <c r="P100" s="214"/>
      <c r="Q100" s="214"/>
      <c r="R100" s="214"/>
      <c r="S100" s="214"/>
      <c r="T100" s="214"/>
      <c r="U100" s="214"/>
      <c r="V100" s="215"/>
      <c r="W100" s="216"/>
      <c r="X100" s="215"/>
      <c r="Y100" s="216"/>
      <c r="Z100" s="215"/>
      <c r="AA100" s="216"/>
      <c r="AB100" s="215"/>
      <c r="AC100" s="216"/>
      <c r="AD100" s="217" t="s">
        <v>252</v>
      </c>
      <c r="AE100" s="217"/>
      <c r="AF100" s="217"/>
      <c r="AG100" s="217"/>
      <c r="AH100" s="213"/>
      <c r="AI100" s="213"/>
      <c r="AJ100" s="213"/>
      <c r="AK100" s="213"/>
      <c r="AL100" s="213"/>
      <c r="AM100" s="213"/>
      <c r="AN100" s="213"/>
      <c r="AO100" s="213"/>
      <c r="AP100" s="213"/>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row>
    <row r="101" spans="1:87" s="93" customFormat="1" ht="30" customHeight="1">
      <c r="B101" s="213"/>
      <c r="C101" s="213"/>
      <c r="D101" s="213"/>
      <c r="E101" s="213"/>
      <c r="F101" s="213"/>
      <c r="G101" s="213"/>
      <c r="H101" s="213"/>
      <c r="I101" s="213"/>
      <c r="J101" s="213"/>
      <c r="K101" s="213"/>
      <c r="L101" s="214"/>
      <c r="M101" s="214"/>
      <c r="N101" s="214"/>
      <c r="O101" s="214"/>
      <c r="P101" s="214"/>
      <c r="Q101" s="214"/>
      <c r="R101" s="214"/>
      <c r="S101" s="214"/>
      <c r="T101" s="214"/>
      <c r="U101" s="214"/>
      <c r="V101" s="215"/>
      <c r="W101" s="216"/>
      <c r="X101" s="215"/>
      <c r="Y101" s="216"/>
      <c r="Z101" s="215"/>
      <c r="AA101" s="216"/>
      <c r="AB101" s="215"/>
      <c r="AC101" s="216"/>
      <c r="AD101" s="217" t="s">
        <v>252</v>
      </c>
      <c r="AE101" s="217"/>
      <c r="AF101" s="217"/>
      <c r="AG101" s="217"/>
      <c r="AH101" s="213"/>
      <c r="AI101" s="213"/>
      <c r="AJ101" s="213"/>
      <c r="AK101" s="213"/>
      <c r="AL101" s="213"/>
      <c r="AM101" s="213"/>
      <c r="AN101" s="213"/>
      <c r="AO101" s="213"/>
      <c r="AP101" s="213"/>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row>
    <row r="102" spans="1:87" s="93" customFormat="1" ht="30" customHeight="1">
      <c r="B102" s="213"/>
      <c r="C102" s="213"/>
      <c r="D102" s="213"/>
      <c r="E102" s="213"/>
      <c r="F102" s="213"/>
      <c r="G102" s="213"/>
      <c r="H102" s="213"/>
      <c r="I102" s="213"/>
      <c r="J102" s="213"/>
      <c r="K102" s="213"/>
      <c r="L102" s="214"/>
      <c r="M102" s="214"/>
      <c r="N102" s="214"/>
      <c r="O102" s="214"/>
      <c r="P102" s="214"/>
      <c r="Q102" s="214"/>
      <c r="R102" s="214"/>
      <c r="S102" s="214"/>
      <c r="T102" s="214"/>
      <c r="U102" s="214"/>
      <c r="V102" s="215"/>
      <c r="W102" s="216"/>
      <c r="X102" s="215"/>
      <c r="Y102" s="216"/>
      <c r="Z102" s="215"/>
      <c r="AA102" s="216"/>
      <c r="AB102" s="215"/>
      <c r="AC102" s="216"/>
      <c r="AD102" s="217" t="s">
        <v>252</v>
      </c>
      <c r="AE102" s="217"/>
      <c r="AF102" s="217"/>
      <c r="AG102" s="217"/>
      <c r="AH102" s="213"/>
      <c r="AI102" s="213"/>
      <c r="AJ102" s="213"/>
      <c r="AK102" s="213"/>
      <c r="AL102" s="213"/>
      <c r="AM102" s="213"/>
      <c r="AN102" s="213"/>
      <c r="AO102" s="213"/>
      <c r="AP102" s="213"/>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row>
    <row r="103" spans="1:87" s="93" customFormat="1" ht="30" customHeight="1">
      <c r="B103" s="213"/>
      <c r="C103" s="213"/>
      <c r="D103" s="213"/>
      <c r="E103" s="213"/>
      <c r="F103" s="213"/>
      <c r="G103" s="213"/>
      <c r="H103" s="213"/>
      <c r="I103" s="213"/>
      <c r="J103" s="213"/>
      <c r="K103" s="213"/>
      <c r="L103" s="214"/>
      <c r="M103" s="214"/>
      <c r="N103" s="214"/>
      <c r="O103" s="214"/>
      <c r="P103" s="214"/>
      <c r="Q103" s="214"/>
      <c r="R103" s="214"/>
      <c r="S103" s="214"/>
      <c r="T103" s="214"/>
      <c r="U103" s="214"/>
      <c r="V103" s="215"/>
      <c r="W103" s="216"/>
      <c r="X103" s="215"/>
      <c r="Y103" s="216"/>
      <c r="Z103" s="215"/>
      <c r="AA103" s="216"/>
      <c r="AB103" s="215"/>
      <c r="AC103" s="216"/>
      <c r="AD103" s="217" t="s">
        <v>252</v>
      </c>
      <c r="AE103" s="217"/>
      <c r="AF103" s="217"/>
      <c r="AG103" s="217"/>
      <c r="AH103" s="213"/>
      <c r="AI103" s="213"/>
      <c r="AJ103" s="213"/>
      <c r="AK103" s="213"/>
      <c r="AL103" s="213"/>
      <c r="AM103" s="213"/>
      <c r="AN103" s="213"/>
      <c r="AO103" s="213"/>
      <c r="AP103" s="213"/>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row>
    <row r="104" spans="1:87" s="93" customFormat="1" ht="30" customHeight="1">
      <c r="B104" s="213"/>
      <c r="C104" s="213"/>
      <c r="D104" s="213"/>
      <c r="E104" s="213"/>
      <c r="F104" s="213"/>
      <c r="G104" s="213"/>
      <c r="H104" s="213"/>
      <c r="I104" s="213"/>
      <c r="J104" s="213"/>
      <c r="K104" s="213"/>
      <c r="L104" s="214"/>
      <c r="M104" s="214"/>
      <c r="N104" s="214"/>
      <c r="O104" s="214"/>
      <c r="P104" s="214"/>
      <c r="Q104" s="214"/>
      <c r="R104" s="214"/>
      <c r="S104" s="214"/>
      <c r="T104" s="214"/>
      <c r="U104" s="214"/>
      <c r="V104" s="215"/>
      <c r="W104" s="216"/>
      <c r="X104" s="215"/>
      <c r="Y104" s="216"/>
      <c r="Z104" s="215"/>
      <c r="AA104" s="216"/>
      <c r="AB104" s="215"/>
      <c r="AC104" s="216"/>
      <c r="AD104" s="217" t="s">
        <v>252</v>
      </c>
      <c r="AE104" s="217"/>
      <c r="AF104" s="217"/>
      <c r="AG104" s="217"/>
      <c r="AH104" s="213"/>
      <c r="AI104" s="213"/>
      <c r="AJ104" s="213"/>
      <c r="AK104" s="213"/>
      <c r="AL104" s="213"/>
      <c r="AM104" s="213"/>
      <c r="AN104" s="213"/>
      <c r="AO104" s="213"/>
      <c r="AP104" s="213"/>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row>
    <row r="105" spans="1:87" s="93" customFormat="1" ht="30" customHeight="1">
      <c r="B105" s="213"/>
      <c r="C105" s="213"/>
      <c r="D105" s="213"/>
      <c r="E105" s="213"/>
      <c r="F105" s="213"/>
      <c r="G105" s="213"/>
      <c r="H105" s="213"/>
      <c r="I105" s="213"/>
      <c r="J105" s="213"/>
      <c r="K105" s="213"/>
      <c r="L105" s="214"/>
      <c r="M105" s="214"/>
      <c r="N105" s="214"/>
      <c r="O105" s="214"/>
      <c r="P105" s="214"/>
      <c r="Q105" s="214"/>
      <c r="R105" s="214"/>
      <c r="S105" s="214"/>
      <c r="T105" s="214"/>
      <c r="U105" s="214"/>
      <c r="V105" s="215"/>
      <c r="W105" s="216"/>
      <c r="X105" s="215"/>
      <c r="Y105" s="216"/>
      <c r="Z105" s="215"/>
      <c r="AA105" s="216"/>
      <c r="AB105" s="215"/>
      <c r="AC105" s="216"/>
      <c r="AD105" s="217" t="s">
        <v>252</v>
      </c>
      <c r="AE105" s="217"/>
      <c r="AF105" s="217"/>
      <c r="AG105" s="217"/>
      <c r="AH105" s="213"/>
      <c r="AI105" s="213"/>
      <c r="AJ105" s="213"/>
      <c r="AK105" s="213"/>
      <c r="AL105" s="213"/>
      <c r="AM105" s="213"/>
      <c r="AN105" s="213"/>
      <c r="AO105" s="213"/>
      <c r="AP105" s="213"/>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row>
    <row r="106" spans="1:87" s="93" customFormat="1" ht="30" customHeight="1">
      <c r="B106" s="213"/>
      <c r="C106" s="213"/>
      <c r="D106" s="213"/>
      <c r="E106" s="213"/>
      <c r="F106" s="213"/>
      <c r="G106" s="213"/>
      <c r="H106" s="213"/>
      <c r="I106" s="213"/>
      <c r="J106" s="213"/>
      <c r="K106" s="213"/>
      <c r="L106" s="214"/>
      <c r="M106" s="214"/>
      <c r="N106" s="214"/>
      <c r="O106" s="214"/>
      <c r="P106" s="214"/>
      <c r="Q106" s="214"/>
      <c r="R106" s="214"/>
      <c r="S106" s="214"/>
      <c r="T106" s="214"/>
      <c r="U106" s="214"/>
      <c r="V106" s="215"/>
      <c r="W106" s="216"/>
      <c r="X106" s="215"/>
      <c r="Y106" s="216"/>
      <c r="Z106" s="215"/>
      <c r="AA106" s="216"/>
      <c r="AB106" s="215"/>
      <c r="AC106" s="216"/>
      <c r="AD106" s="217" t="s">
        <v>252</v>
      </c>
      <c r="AE106" s="217"/>
      <c r="AF106" s="217"/>
      <c r="AG106" s="217"/>
      <c r="AH106" s="213"/>
      <c r="AI106" s="213"/>
      <c r="AJ106" s="213"/>
      <c r="AK106" s="213"/>
      <c r="AL106" s="213"/>
      <c r="AM106" s="213"/>
      <c r="AN106" s="213"/>
      <c r="AO106" s="213"/>
      <c r="AP106" s="213"/>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row>
    <row r="107" spans="1:87" s="93" customFormat="1" ht="30" customHeight="1">
      <c r="B107" s="202" t="s">
        <v>364</v>
      </c>
      <c r="C107" s="202"/>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row>
    <row r="108" spans="1:87" s="93" customFormat="1" ht="30" customHeight="1">
      <c r="B108" s="203" t="s">
        <v>375</v>
      </c>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row>
    <row r="109" spans="1:87" s="93" customFormat="1" ht="30" customHeight="1">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row>
    <row r="110" spans="1:87" ht="30" customHeight="1">
      <c r="A110" s="25" t="s">
        <v>34</v>
      </c>
      <c r="B110" s="106"/>
      <c r="C110" s="106"/>
      <c r="D110" s="107"/>
      <c r="E110" s="107"/>
      <c r="F110" s="108"/>
      <c r="G110" s="108"/>
      <c r="H110" s="106"/>
      <c r="I110" s="109"/>
      <c r="J110" s="110"/>
      <c r="K110" s="110"/>
      <c r="L110" s="110"/>
      <c r="M110" s="110"/>
      <c r="N110" s="110"/>
      <c r="O110" s="110"/>
      <c r="P110" s="110"/>
      <c r="Q110" s="110"/>
      <c r="R110" s="110"/>
      <c r="S110" s="110"/>
      <c r="T110" s="110"/>
      <c r="U110" s="110"/>
      <c r="V110" s="110"/>
      <c r="W110" s="110"/>
      <c r="X110" s="110"/>
      <c r="Y110" s="110"/>
      <c r="Z110" s="110"/>
      <c r="AA110" s="110"/>
      <c r="AB110" s="110"/>
      <c r="AC110" s="110"/>
      <c r="AD110" s="25"/>
      <c r="AE110" s="25"/>
      <c r="AF110" s="25"/>
      <c r="AG110" s="25"/>
      <c r="AH110" s="25"/>
      <c r="AI110" s="25"/>
      <c r="AJ110" s="25"/>
      <c r="AK110" s="25"/>
      <c r="AL110" s="25"/>
      <c r="AM110" s="25"/>
      <c r="AN110" s="25"/>
      <c r="AO110" s="25"/>
      <c r="AP110" s="25"/>
      <c r="AQ110" s="25"/>
      <c r="AR110" s="26"/>
    </row>
    <row r="111" spans="1:87" ht="30" customHeight="1">
      <c r="A111" s="111"/>
      <c r="B111" s="106"/>
      <c r="C111" s="106"/>
      <c r="D111" s="107"/>
      <c r="E111" s="107"/>
      <c r="F111" s="108"/>
      <c r="G111" s="108"/>
      <c r="H111" s="106"/>
      <c r="I111" s="110"/>
      <c r="J111" s="110"/>
      <c r="K111" s="110"/>
      <c r="L111" s="110"/>
      <c r="M111" s="110"/>
      <c r="N111" s="110"/>
      <c r="O111" s="110"/>
      <c r="P111" s="110"/>
      <c r="Q111" s="110"/>
      <c r="R111" s="110"/>
      <c r="S111" s="110"/>
      <c r="T111" s="110"/>
      <c r="U111" s="110"/>
      <c r="V111" s="110"/>
      <c r="W111" s="110"/>
      <c r="X111" s="110"/>
      <c r="Y111" s="110"/>
      <c r="Z111" s="110"/>
      <c r="AA111" s="110"/>
      <c r="AB111" s="212"/>
      <c r="AC111" s="212"/>
      <c r="AD111" s="212"/>
      <c r="AE111" s="212"/>
      <c r="AF111" s="212"/>
      <c r="AG111" s="25"/>
      <c r="AH111" s="212"/>
      <c r="AI111" s="212"/>
      <c r="AJ111" s="212"/>
      <c r="AK111" s="25"/>
      <c r="AL111" s="212"/>
      <c r="AM111" s="212"/>
      <c r="AN111" s="212"/>
      <c r="AO111" s="25"/>
      <c r="AP111" s="25"/>
      <c r="AQ111" s="25"/>
      <c r="AR111" s="26"/>
    </row>
    <row r="112" spans="1:87" ht="30" customHeight="1">
      <c r="A112" s="110"/>
      <c r="B112" s="110"/>
      <c r="C112" s="110"/>
      <c r="D112" s="112"/>
      <c r="E112" s="112"/>
      <c r="F112" s="113"/>
      <c r="G112" s="113"/>
      <c r="H112" s="110"/>
      <c r="I112" s="110"/>
      <c r="J112" s="110"/>
      <c r="K112" s="110"/>
      <c r="L112" s="110"/>
      <c r="M112" s="110"/>
      <c r="N112" s="110"/>
      <c r="O112" s="110"/>
      <c r="P112" s="110"/>
      <c r="Q112" s="110"/>
      <c r="R112" s="110"/>
      <c r="S112" s="110"/>
      <c r="T112" s="110"/>
      <c r="U112" s="110"/>
      <c r="V112" s="110"/>
      <c r="W112" s="110"/>
      <c r="X112" s="110"/>
      <c r="Y112" s="110"/>
      <c r="Z112" s="110"/>
      <c r="AA112" s="110"/>
      <c r="AB112" s="25"/>
      <c r="AC112" s="25"/>
      <c r="AD112" s="25"/>
      <c r="AE112" s="25"/>
      <c r="AF112" s="25"/>
      <c r="AG112" s="25"/>
      <c r="AH112" s="25"/>
      <c r="AI112" s="25"/>
      <c r="AJ112" s="25"/>
      <c r="AK112" s="114"/>
      <c r="AL112" s="114"/>
      <c r="AM112" s="114"/>
      <c r="AN112" s="114"/>
      <c r="AO112" s="114"/>
      <c r="AP112" s="25"/>
      <c r="AQ112" s="25"/>
      <c r="AR112" s="26"/>
    </row>
    <row r="113" spans="1:44" ht="30" customHeight="1">
      <c r="A113" s="89" t="s">
        <v>369</v>
      </c>
      <c r="B113" s="115"/>
      <c r="C113" s="115"/>
      <c r="D113" s="115"/>
      <c r="E113" s="115"/>
      <c r="F113" s="115"/>
      <c r="G113" s="115"/>
      <c r="H113" s="115"/>
      <c r="I113" s="116"/>
      <c r="J113" s="110"/>
      <c r="K113" s="110"/>
      <c r="L113" s="110"/>
      <c r="M113" s="110"/>
      <c r="N113" s="110"/>
      <c r="O113" s="110"/>
      <c r="P113" s="110"/>
      <c r="Q113" s="110"/>
      <c r="R113" s="110"/>
      <c r="S113" s="110"/>
      <c r="T113" s="110"/>
      <c r="U113" s="110"/>
      <c r="V113" s="110"/>
      <c r="W113" s="110"/>
      <c r="X113" s="110"/>
      <c r="Y113" s="110"/>
      <c r="Z113" s="110"/>
      <c r="AA113" s="110"/>
      <c r="AB113" s="25"/>
      <c r="AC113" s="25"/>
      <c r="AD113" s="25"/>
      <c r="AE113" s="25"/>
      <c r="AF113" s="25"/>
      <c r="AG113" s="25"/>
      <c r="AH113" s="25"/>
      <c r="AI113" s="25"/>
      <c r="AJ113" s="25"/>
      <c r="AK113" s="117"/>
      <c r="AL113" s="118"/>
      <c r="AM113" s="117"/>
      <c r="AN113" s="117"/>
      <c r="AO113" s="118"/>
      <c r="AP113" s="25"/>
      <c r="AQ113" s="25"/>
      <c r="AR113" s="26"/>
    </row>
    <row r="114" spans="1:44" ht="30" customHeight="1">
      <c r="A114" s="89" t="s">
        <v>370</v>
      </c>
      <c r="B114" s="106"/>
      <c r="C114" s="119"/>
      <c r="D114" s="119"/>
      <c r="E114" s="119"/>
      <c r="F114" s="119"/>
      <c r="G114" s="119"/>
      <c r="H114" s="119"/>
      <c r="I114" s="119"/>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26"/>
    </row>
    <row r="115" spans="1:44" ht="30" customHeight="1">
      <c r="A115" s="120"/>
      <c r="B115" s="120"/>
      <c r="C115" s="120"/>
      <c r="D115" s="120"/>
      <c r="E115" s="120"/>
      <c r="F115" s="120"/>
      <c r="G115" s="120"/>
      <c r="H115" s="120"/>
      <c r="I115" s="120"/>
      <c r="J115" s="121"/>
      <c r="K115" s="121"/>
      <c r="L115" s="121"/>
      <c r="M115" s="121"/>
      <c r="N115" s="121"/>
      <c r="O115" s="121"/>
      <c r="P115" s="121"/>
      <c r="Q115" s="121"/>
      <c r="R115" s="121"/>
      <c r="S115" s="120"/>
      <c r="T115" s="121"/>
      <c r="U115" s="121"/>
      <c r="V115" s="121"/>
      <c r="W115" s="121"/>
      <c r="X115" s="121"/>
      <c r="Y115" s="121"/>
      <c r="Z115" s="121"/>
      <c r="AA115" s="121"/>
      <c r="AB115" s="121"/>
      <c r="AC115" s="120"/>
      <c r="AD115" s="120"/>
      <c r="AE115" s="120"/>
      <c r="AF115" s="120"/>
      <c r="AG115" s="120"/>
      <c r="AH115" s="120"/>
      <c r="AI115" s="120"/>
      <c r="AJ115" s="120"/>
      <c r="AK115" s="120"/>
      <c r="AL115" s="120"/>
      <c r="AM115" s="120"/>
      <c r="AN115" s="120"/>
      <c r="AO115" s="120"/>
      <c r="AP115" s="120"/>
      <c r="AQ115" s="120"/>
    </row>
    <row r="116" spans="1:44" ht="26.25" customHeight="1">
      <c r="A116" s="209" t="s">
        <v>394</v>
      </c>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row>
    <row r="117" spans="1:44" ht="26.25" customHeight="1">
      <c r="A117" s="209"/>
      <c r="B117" s="209"/>
      <c r="C117" s="209"/>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row>
    <row r="118" spans="1:44" ht="26.25" customHeight="1">
      <c r="A118" s="209"/>
      <c r="B118" s="209"/>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row>
    <row r="119" spans="1:44" ht="30"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row>
    <row r="120" spans="1:44" ht="60" customHeight="1">
      <c r="A120" s="210" t="s">
        <v>395</v>
      </c>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row>
    <row r="121" spans="1:44" ht="13.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row>
    <row r="122" spans="1:44" s="127" customFormat="1" ht="17.25" customHeight="1">
      <c r="A122" s="124" t="s">
        <v>339</v>
      </c>
      <c r="B122" s="124"/>
      <c r="C122" s="125" t="s">
        <v>330</v>
      </c>
      <c r="D122" s="124"/>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row>
    <row r="123" spans="1:44" s="127" customFormat="1" ht="17.25" customHeight="1">
      <c r="A123" s="97"/>
      <c r="B123" s="124"/>
      <c r="C123" s="124" t="s">
        <v>340</v>
      </c>
      <c r="D123" s="124"/>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row>
    <row r="124" spans="1:44" s="127" customFormat="1" ht="17.25" customHeight="1">
      <c r="A124" s="97"/>
      <c r="B124" s="124"/>
      <c r="C124" s="124" t="s">
        <v>341</v>
      </c>
      <c r="D124" s="124"/>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row>
    <row r="125" spans="1:44" s="127" customFormat="1" ht="17.25" customHeight="1">
      <c r="A125" s="97"/>
      <c r="B125" s="124"/>
      <c r="C125" s="124"/>
      <c r="D125" s="124"/>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row>
    <row r="126" spans="1:44" s="127" customFormat="1" ht="17.25" customHeight="1">
      <c r="A126" s="124" t="s">
        <v>17</v>
      </c>
      <c r="B126" s="124"/>
      <c r="C126" s="125" t="s">
        <v>18</v>
      </c>
      <c r="D126" s="124"/>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row>
    <row r="127" spans="1:44" s="127" customFormat="1" ht="17.25" customHeight="1">
      <c r="A127" s="97"/>
      <c r="B127" s="124"/>
      <c r="C127" s="124" t="s">
        <v>368</v>
      </c>
      <c r="D127" s="124"/>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row>
    <row r="128" spans="1:44" s="127" customFormat="1" ht="17.25" customHeight="1">
      <c r="A128" s="97"/>
      <c r="B128" s="124"/>
      <c r="C128" s="124"/>
      <c r="D128" s="124"/>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row>
    <row r="129" spans="1:43" s="127" customFormat="1" ht="17.25" customHeight="1">
      <c r="A129" s="124" t="s">
        <v>342</v>
      </c>
      <c r="B129" s="124"/>
      <c r="C129" s="125" t="s">
        <v>23</v>
      </c>
      <c r="D129" s="124"/>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row>
    <row r="130" spans="1:43" s="127" customFormat="1" ht="17.25" customHeight="1">
      <c r="A130" s="97"/>
      <c r="B130" s="124"/>
      <c r="C130" s="124" t="s">
        <v>373</v>
      </c>
      <c r="D130" s="124"/>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row>
    <row r="131" spans="1:43" s="127" customFormat="1" ht="17.25" customHeight="1">
      <c r="A131" s="97"/>
      <c r="B131" s="124"/>
      <c r="C131" s="124" t="s">
        <v>331</v>
      </c>
      <c r="D131" s="124"/>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row>
    <row r="132" spans="1:43" s="127" customFormat="1" ht="17.25" customHeight="1">
      <c r="A132" s="97"/>
      <c r="B132" s="124"/>
      <c r="C132" s="124" t="s">
        <v>343</v>
      </c>
      <c r="D132" s="124"/>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row>
    <row r="133" spans="1:43" s="127" customFormat="1" ht="17.25" customHeight="1">
      <c r="A133" s="97"/>
      <c r="B133" s="124"/>
      <c r="C133" s="124"/>
      <c r="D133" s="124"/>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c r="AQ133" s="126"/>
    </row>
    <row r="134" spans="1:43" s="127" customFormat="1" ht="17.25" customHeight="1">
      <c r="A134" s="124" t="s">
        <v>344</v>
      </c>
      <c r="B134" s="124"/>
      <c r="C134" s="125" t="s">
        <v>332</v>
      </c>
      <c r="D134" s="124"/>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c r="AQ134" s="126"/>
    </row>
    <row r="135" spans="1:43" s="127" customFormat="1" ht="17.25" customHeight="1">
      <c r="A135" s="97"/>
      <c r="B135" s="124"/>
      <c r="C135" s="124" t="s">
        <v>345</v>
      </c>
      <c r="D135" s="124"/>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row>
    <row r="136" spans="1:43" s="127" customFormat="1" ht="17.25" customHeight="1">
      <c r="A136" s="97"/>
      <c r="B136" s="124"/>
      <c r="C136" s="124" t="s">
        <v>346</v>
      </c>
      <c r="D136" s="124"/>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row>
    <row r="137" spans="1:43" s="127" customFormat="1" ht="17.25" customHeight="1">
      <c r="A137" s="97"/>
      <c r="B137" s="124"/>
      <c r="C137" s="124" t="s">
        <v>24</v>
      </c>
      <c r="D137" s="124"/>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6"/>
      <c r="AQ137" s="126"/>
    </row>
    <row r="138" spans="1:43" s="127" customFormat="1" ht="17.25" customHeight="1">
      <c r="A138" s="97"/>
      <c r="B138" s="124"/>
      <c r="C138" s="124" t="s">
        <v>341</v>
      </c>
      <c r="D138" s="124"/>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row>
    <row r="139" spans="1:43" s="127" customFormat="1" ht="17.25" customHeight="1">
      <c r="A139" s="97"/>
      <c r="B139" s="124"/>
      <c r="C139" s="124"/>
      <c r="D139" s="124"/>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row>
    <row r="140" spans="1:43" s="127" customFormat="1" ht="17.25" customHeight="1">
      <c r="A140" s="124" t="s">
        <v>347</v>
      </c>
      <c r="B140" s="124"/>
      <c r="C140" s="125" t="s">
        <v>19</v>
      </c>
      <c r="D140" s="124"/>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row>
    <row r="141" spans="1:43" s="127" customFormat="1" ht="17.25" customHeight="1">
      <c r="A141" s="97"/>
      <c r="B141" s="124"/>
      <c r="C141" s="124" t="s">
        <v>25</v>
      </c>
      <c r="D141" s="124"/>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row>
    <row r="142" spans="1:43" s="127" customFormat="1" ht="17.25" customHeight="1">
      <c r="A142" s="97"/>
      <c r="B142" s="124"/>
      <c r="C142" s="124"/>
      <c r="D142" s="124"/>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row>
    <row r="143" spans="1:43" s="127" customFormat="1" ht="17.25" customHeight="1">
      <c r="A143" s="124" t="s">
        <v>348</v>
      </c>
      <c r="B143" s="124"/>
      <c r="C143" s="125" t="s">
        <v>26</v>
      </c>
      <c r="D143" s="124"/>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row>
    <row r="144" spans="1:43" s="127" customFormat="1" ht="17.25" customHeight="1">
      <c r="A144" s="97"/>
      <c r="B144" s="124"/>
      <c r="C144" s="124" t="s">
        <v>349</v>
      </c>
      <c r="D144" s="124"/>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row>
    <row r="145" spans="1:43" s="127" customFormat="1" ht="17.25" customHeight="1">
      <c r="A145" s="97"/>
      <c r="B145" s="124"/>
      <c r="C145" s="124" t="s">
        <v>350</v>
      </c>
      <c r="D145" s="124"/>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row>
    <row r="146" spans="1:43" s="127" customFormat="1" ht="17.25" customHeight="1">
      <c r="A146" s="97"/>
      <c r="B146" s="124"/>
      <c r="C146" s="124"/>
      <c r="D146" s="124"/>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row>
    <row r="147" spans="1:43" s="127" customFormat="1" ht="17.25" customHeight="1">
      <c r="A147" s="124" t="s">
        <v>351</v>
      </c>
      <c r="B147" s="124"/>
      <c r="C147" s="125" t="s">
        <v>20</v>
      </c>
      <c r="D147" s="124"/>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row>
    <row r="148" spans="1:43" s="127" customFormat="1" ht="17.25" customHeight="1">
      <c r="A148" s="97"/>
      <c r="B148" s="124"/>
      <c r="C148" s="124" t="s">
        <v>352</v>
      </c>
      <c r="D148" s="124"/>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row>
    <row r="149" spans="1:43" s="127" customFormat="1" ht="17.25" customHeight="1">
      <c r="A149" s="97"/>
      <c r="B149" s="124"/>
      <c r="C149" s="124" t="s">
        <v>353</v>
      </c>
      <c r="D149" s="124"/>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row>
    <row r="150" spans="1:43" s="127" customFormat="1" ht="17.25" customHeight="1">
      <c r="A150" s="97"/>
      <c r="B150" s="124"/>
      <c r="C150" s="124"/>
      <c r="D150" s="124"/>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row>
    <row r="151" spans="1:43" s="127" customFormat="1" ht="17.25" customHeight="1">
      <c r="A151" s="124" t="s">
        <v>354</v>
      </c>
      <c r="B151" s="124"/>
      <c r="C151" s="125" t="s">
        <v>27</v>
      </c>
      <c r="D151" s="124"/>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c r="AQ151" s="126"/>
    </row>
    <row r="152" spans="1:43" s="128" customFormat="1" ht="17.25" customHeight="1">
      <c r="A152" s="97"/>
      <c r="B152" s="124"/>
      <c r="C152" s="124" t="s">
        <v>355</v>
      </c>
      <c r="D152" s="124"/>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c r="AQ152" s="126"/>
    </row>
    <row r="153" spans="1:43" s="128" customFormat="1" ht="17.25" customHeight="1">
      <c r="A153" s="97"/>
      <c r="B153" s="124"/>
      <c r="C153" s="124" t="s">
        <v>356</v>
      </c>
      <c r="D153" s="124"/>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row>
    <row r="154" spans="1:43" s="127" customFormat="1" ht="17.25" customHeight="1">
      <c r="A154" s="97"/>
      <c r="B154" s="124"/>
      <c r="C154" s="124"/>
      <c r="D154" s="124"/>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c r="AQ154" s="126"/>
    </row>
    <row r="155" spans="1:43" s="127" customFormat="1" ht="17.25" customHeight="1">
      <c r="A155" s="124" t="s">
        <v>357</v>
      </c>
      <c r="B155" s="124"/>
      <c r="C155" s="125" t="s">
        <v>21</v>
      </c>
      <c r="D155" s="124"/>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c r="AQ155" s="126"/>
    </row>
    <row r="156" spans="1:43" s="128" customFormat="1" ht="17.25" customHeight="1">
      <c r="A156" s="97"/>
      <c r="B156" s="124"/>
      <c r="C156" s="124" t="s">
        <v>358</v>
      </c>
      <c r="D156" s="124"/>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row>
    <row r="157" spans="1:43" s="128" customFormat="1" ht="17.25" customHeight="1">
      <c r="A157" s="97"/>
      <c r="B157" s="124"/>
      <c r="C157" s="97" t="s">
        <v>359</v>
      </c>
      <c r="D157" s="124"/>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row>
    <row r="158" spans="1:43" s="127" customFormat="1" ht="17.25" customHeight="1">
      <c r="A158" s="97"/>
      <c r="B158" s="124"/>
      <c r="C158" s="124"/>
      <c r="D158" s="124"/>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row>
    <row r="159" spans="1:43" s="127" customFormat="1" ht="17.25" customHeight="1">
      <c r="A159" s="124" t="s">
        <v>360</v>
      </c>
      <c r="B159" s="124"/>
      <c r="C159" s="125" t="s">
        <v>22</v>
      </c>
      <c r="D159" s="124"/>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c r="AQ159" s="126"/>
    </row>
    <row r="160" spans="1:43" s="127" customFormat="1" ht="17.25" customHeight="1">
      <c r="A160" s="97"/>
      <c r="B160" s="124"/>
      <c r="C160" s="124" t="s">
        <v>361</v>
      </c>
      <c r="D160" s="124"/>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c r="AO160" s="126"/>
      <c r="AP160" s="126"/>
      <c r="AQ160" s="126"/>
    </row>
    <row r="161" spans="1:44" s="127" customFormat="1" ht="17.25" customHeight="1">
      <c r="A161" s="97"/>
      <c r="B161" s="124"/>
      <c r="C161" s="124" t="s">
        <v>362</v>
      </c>
      <c r="D161" s="124"/>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c r="AO161" s="126"/>
      <c r="AP161" s="126"/>
      <c r="AQ161" s="126"/>
    </row>
    <row r="162" spans="1:44" s="127" customFormat="1" ht="17.25" customHeight="1">
      <c r="A162" s="124"/>
      <c r="B162" s="124"/>
      <c r="C162" s="124"/>
      <c r="D162" s="124"/>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c r="AO162" s="126"/>
      <c r="AP162" s="126"/>
      <c r="AQ162" s="126"/>
    </row>
    <row r="163" spans="1:44" s="127" customFormat="1" ht="17.25" customHeight="1">
      <c r="A163" s="124"/>
      <c r="B163" s="124"/>
      <c r="C163" s="128"/>
      <c r="D163" s="124"/>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c r="AO163" s="126"/>
      <c r="AP163" s="126"/>
      <c r="AQ163" s="126"/>
    </row>
    <row r="164" spans="1:44" ht="30" customHeight="1">
      <c r="A164" s="211" t="s">
        <v>396</v>
      </c>
      <c r="B164" s="211"/>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row>
    <row r="165" spans="1:44" ht="30" customHeight="1">
      <c r="A165" s="129"/>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c r="AP165" s="129"/>
      <c r="AQ165" s="129"/>
    </row>
    <row r="166" spans="1:44" ht="50.1" customHeight="1">
      <c r="A166" s="130"/>
      <c r="B166" s="131"/>
      <c r="C166" s="131"/>
      <c r="D166" s="131"/>
      <c r="E166" s="131"/>
      <c r="F166" s="132"/>
      <c r="G166" s="132"/>
      <c r="H166" s="133"/>
      <c r="I166" s="205" t="s">
        <v>333</v>
      </c>
      <c r="J166" s="205"/>
      <c r="K166" s="205"/>
      <c r="L166" s="205"/>
      <c r="M166" s="205"/>
      <c r="N166" s="205"/>
      <c r="O166" s="206">
        <f>F46</f>
        <v>0</v>
      </c>
      <c r="P166" s="206"/>
      <c r="Q166" s="206"/>
      <c r="R166" s="206"/>
      <c r="S166" s="206"/>
      <c r="T166" s="206"/>
      <c r="U166" s="206"/>
      <c r="V166" s="206"/>
      <c r="W166" s="206"/>
      <c r="X166" s="206"/>
      <c r="Y166" s="206"/>
      <c r="Z166" s="206"/>
      <c r="AA166" s="206"/>
      <c r="AB166" s="206"/>
      <c r="AC166" s="206"/>
      <c r="AD166" s="206"/>
      <c r="AE166" s="206"/>
      <c r="AF166" s="206"/>
      <c r="AG166" s="206"/>
      <c r="AH166" s="206"/>
      <c r="AI166" s="206"/>
      <c r="AJ166" s="206"/>
      <c r="AK166" s="206"/>
      <c r="AL166" s="206"/>
      <c r="AM166" s="206"/>
      <c r="AN166" s="206"/>
    </row>
    <row r="167" spans="1:44" ht="50.1" customHeight="1">
      <c r="A167" s="130"/>
      <c r="B167" s="131"/>
      <c r="C167" s="131"/>
      <c r="D167" s="131"/>
      <c r="E167" s="131"/>
      <c r="F167" s="132"/>
      <c r="G167" s="132"/>
      <c r="H167" s="133"/>
      <c r="I167" s="205" t="s">
        <v>363</v>
      </c>
      <c r="J167" s="205"/>
      <c r="K167" s="205"/>
      <c r="L167" s="205"/>
      <c r="M167" s="205"/>
      <c r="N167" s="205"/>
      <c r="O167" s="207" t="str">
        <f>F48&amp;"　"&amp;H50&amp;"　"&amp;AA50</f>
        <v>　　</v>
      </c>
      <c r="P167" s="207"/>
      <c r="Q167" s="207"/>
      <c r="R167" s="207"/>
      <c r="S167" s="207"/>
      <c r="T167" s="207"/>
      <c r="U167" s="207"/>
      <c r="V167" s="207"/>
      <c r="W167" s="207"/>
      <c r="X167" s="207"/>
      <c r="Y167" s="207"/>
      <c r="Z167" s="207"/>
      <c r="AA167" s="207"/>
      <c r="AB167" s="207"/>
      <c r="AC167" s="207"/>
      <c r="AD167" s="207"/>
      <c r="AE167" s="207"/>
      <c r="AF167" s="207"/>
      <c r="AG167" s="207"/>
      <c r="AH167" s="207"/>
      <c r="AI167" s="207"/>
      <c r="AJ167" s="207"/>
      <c r="AK167" s="208" t="s">
        <v>8</v>
      </c>
      <c r="AL167" s="208"/>
      <c r="AM167" s="208"/>
      <c r="AN167" s="208"/>
    </row>
    <row r="170" spans="1:44" s="93" customFormat="1" ht="30" customHeight="1">
      <c r="A170" s="25" t="s">
        <v>47</v>
      </c>
      <c r="B170" s="89"/>
      <c r="C170" s="89"/>
      <c r="D170" s="90"/>
      <c r="E170" s="90"/>
      <c r="F170" s="91"/>
      <c r="G170" s="91"/>
      <c r="H170" s="89"/>
      <c r="I170" s="92"/>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row>
    <row r="171" spans="1:44" s="93" customFormat="1" ht="30" customHeight="1">
      <c r="A171" s="25"/>
      <c r="B171" s="25"/>
      <c r="C171" s="25"/>
      <c r="D171" s="33"/>
      <c r="E171" s="33"/>
      <c r="F171" s="94"/>
      <c r="G171" s="94"/>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row>
    <row r="172" spans="1:44" s="93" customFormat="1" ht="30" customHeight="1">
      <c r="D172" s="95"/>
      <c r="E172" s="95"/>
      <c r="F172" s="96"/>
      <c r="G172" s="96"/>
      <c r="AJ172" s="97"/>
      <c r="AK172" s="98"/>
      <c r="AL172" s="98"/>
      <c r="AM172" s="98"/>
      <c r="AN172" s="98"/>
      <c r="AO172" s="98"/>
      <c r="AP172" s="97"/>
      <c r="AQ172" s="97"/>
    </row>
    <row r="173" spans="1:44" s="93" customFormat="1" ht="30" customHeight="1">
      <c r="D173" s="95"/>
      <c r="E173" s="95"/>
      <c r="F173" s="96"/>
      <c r="G173" s="96"/>
      <c r="AJ173" s="97"/>
      <c r="AK173" s="104"/>
      <c r="AL173" s="104"/>
      <c r="AM173" s="97"/>
      <c r="AN173" s="104"/>
      <c r="AO173" s="104"/>
      <c r="AP173" s="97"/>
      <c r="AQ173" s="97"/>
    </row>
    <row r="174" spans="1:44" s="93" customFormat="1" ht="30" customHeight="1">
      <c r="A174" s="204" t="s">
        <v>35</v>
      </c>
      <c r="B174" s="204"/>
      <c r="C174" s="204"/>
      <c r="D174" s="204"/>
      <c r="E174" s="204"/>
      <c r="F174" s="204"/>
      <c r="G174" s="204"/>
      <c r="H174" s="204"/>
      <c r="I174" s="204"/>
      <c r="J174" s="204"/>
      <c r="K174" s="204"/>
      <c r="L174" s="204"/>
      <c r="M174" s="204"/>
      <c r="N174" s="204"/>
      <c r="O174" s="204"/>
      <c r="P174" s="204"/>
      <c r="Q174" s="204"/>
      <c r="R174" s="204"/>
      <c r="S174" s="204"/>
      <c r="T174" s="204"/>
      <c r="U174" s="204"/>
      <c r="V174" s="204"/>
      <c r="W174" s="204"/>
      <c r="X174" s="204"/>
      <c r="Y174" s="204"/>
      <c r="Z174" s="204"/>
      <c r="AA174" s="204"/>
      <c r="AB174" s="204"/>
      <c r="AC174" s="204"/>
      <c r="AD174" s="204"/>
      <c r="AE174" s="204"/>
      <c r="AF174" s="204"/>
      <c r="AG174" s="204"/>
      <c r="AH174" s="204"/>
      <c r="AI174" s="204"/>
      <c r="AJ174" s="204"/>
      <c r="AK174" s="204"/>
      <c r="AL174" s="204"/>
      <c r="AM174" s="204"/>
      <c r="AN174" s="204"/>
      <c r="AO174" s="204"/>
      <c r="AP174" s="204"/>
      <c r="AQ174" s="204"/>
    </row>
    <row r="175" spans="1:44" s="93" customFormat="1" ht="30" customHeight="1">
      <c r="A175" s="204"/>
      <c r="B175" s="204"/>
      <c r="C175" s="204"/>
      <c r="D175" s="204"/>
      <c r="E175" s="204"/>
      <c r="F175" s="204"/>
      <c r="G175" s="204"/>
      <c r="H175" s="204"/>
      <c r="I175" s="204"/>
      <c r="J175" s="204"/>
      <c r="K175" s="204"/>
      <c r="L175" s="204"/>
      <c r="M175" s="204"/>
      <c r="N175" s="204"/>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4"/>
      <c r="AL175" s="204"/>
      <c r="AM175" s="204"/>
      <c r="AN175" s="204"/>
      <c r="AO175" s="204"/>
      <c r="AP175" s="204"/>
      <c r="AQ175" s="204"/>
    </row>
    <row r="176" spans="1:44" s="93" customFormat="1" ht="30" customHeight="1">
      <c r="D176" s="95"/>
      <c r="E176" s="95"/>
      <c r="F176" s="96"/>
      <c r="G176" s="96"/>
    </row>
    <row r="177" spans="1:43" s="93" customFormat="1" ht="30" customHeight="1">
      <c r="A177" s="201" t="s">
        <v>335</v>
      </c>
      <c r="B177" s="201"/>
      <c r="C177" s="201"/>
      <c r="D177" s="201"/>
      <c r="E177" s="201"/>
      <c r="F177" s="201"/>
      <c r="G177" s="201"/>
      <c r="H177" s="201"/>
      <c r="I177" s="201"/>
      <c r="J177" s="201"/>
      <c r="K177" s="201"/>
      <c r="L177" s="201"/>
      <c r="M177" s="201"/>
      <c r="N177" s="201"/>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01"/>
      <c r="AL177" s="201"/>
      <c r="AM177" s="201"/>
      <c r="AN177" s="201"/>
      <c r="AO177" s="201"/>
      <c r="AP177" s="201"/>
      <c r="AQ177" s="201"/>
    </row>
    <row r="178" spans="1:43" s="93" customFormat="1" ht="30" customHeight="1">
      <c r="A178" s="201"/>
      <c r="B178" s="201"/>
      <c r="C178" s="201"/>
      <c r="D178" s="201"/>
      <c r="E178" s="201"/>
      <c r="F178" s="201"/>
      <c r="G178" s="201"/>
      <c r="H178" s="201"/>
      <c r="I178" s="201"/>
      <c r="J178" s="201"/>
      <c r="K178" s="201"/>
      <c r="L178" s="201"/>
      <c r="M178" s="201"/>
      <c r="N178" s="201"/>
      <c r="O178" s="201"/>
      <c r="P178" s="201"/>
      <c r="Q178" s="201"/>
      <c r="R178" s="201"/>
      <c r="S178" s="201"/>
      <c r="T178" s="201"/>
      <c r="U178" s="201"/>
      <c r="V178" s="201"/>
      <c r="W178" s="201"/>
      <c r="X178" s="201"/>
      <c r="Y178" s="201"/>
      <c r="Z178" s="201"/>
      <c r="AA178" s="201"/>
      <c r="AB178" s="201"/>
      <c r="AC178" s="201"/>
      <c r="AD178" s="201"/>
      <c r="AE178" s="201"/>
      <c r="AF178" s="201"/>
      <c r="AG178" s="201"/>
      <c r="AH178" s="201"/>
      <c r="AI178" s="201"/>
      <c r="AJ178" s="201"/>
      <c r="AK178" s="201"/>
      <c r="AL178" s="201"/>
      <c r="AM178" s="201"/>
      <c r="AN178" s="201"/>
      <c r="AO178" s="201"/>
      <c r="AP178" s="201"/>
      <c r="AQ178" s="201"/>
    </row>
    <row r="179" spans="1:43" s="93" customFormat="1" ht="30" customHeight="1">
      <c r="A179" s="201"/>
      <c r="B179" s="201"/>
      <c r="C179" s="201"/>
      <c r="D179" s="201"/>
      <c r="E179" s="201"/>
      <c r="F179" s="201"/>
      <c r="G179" s="201"/>
      <c r="H179" s="201"/>
      <c r="I179" s="201"/>
      <c r="J179" s="201"/>
      <c r="K179" s="201"/>
      <c r="L179" s="201"/>
      <c r="M179" s="201"/>
      <c r="N179" s="201"/>
      <c r="O179" s="201"/>
      <c r="P179" s="201"/>
      <c r="Q179" s="201"/>
      <c r="R179" s="201"/>
      <c r="S179" s="201"/>
      <c r="T179" s="201"/>
      <c r="U179" s="201"/>
      <c r="V179" s="201"/>
      <c r="W179" s="201"/>
      <c r="X179" s="201"/>
      <c r="Y179" s="201"/>
      <c r="Z179" s="201"/>
      <c r="AA179" s="201"/>
      <c r="AB179" s="201"/>
      <c r="AC179" s="201"/>
      <c r="AD179" s="201"/>
      <c r="AE179" s="201"/>
      <c r="AF179" s="201"/>
      <c r="AG179" s="201"/>
      <c r="AH179" s="201"/>
      <c r="AI179" s="201"/>
      <c r="AJ179" s="201"/>
      <c r="AK179" s="201"/>
      <c r="AL179" s="201"/>
      <c r="AM179" s="201"/>
      <c r="AN179" s="201"/>
      <c r="AO179" s="201"/>
      <c r="AP179" s="201"/>
      <c r="AQ179" s="201"/>
    </row>
    <row r="180" spans="1:43" s="93" customFormat="1" ht="30" customHeight="1">
      <c r="A180" s="201"/>
      <c r="B180" s="201"/>
      <c r="C180" s="201"/>
      <c r="D180" s="201"/>
      <c r="E180" s="201"/>
      <c r="F180" s="201"/>
      <c r="G180" s="201"/>
      <c r="H180" s="201"/>
      <c r="I180" s="201"/>
      <c r="J180" s="201"/>
      <c r="K180" s="201"/>
      <c r="L180" s="201"/>
      <c r="M180" s="201"/>
      <c r="N180" s="201"/>
      <c r="O180" s="201"/>
      <c r="P180" s="201"/>
      <c r="Q180" s="201"/>
      <c r="R180" s="201"/>
      <c r="S180" s="201"/>
      <c r="T180" s="201"/>
      <c r="U180" s="201"/>
      <c r="V180" s="201"/>
      <c r="W180" s="201"/>
      <c r="X180" s="201"/>
      <c r="Y180" s="201"/>
      <c r="Z180" s="201"/>
      <c r="AA180" s="201"/>
      <c r="AB180" s="201"/>
      <c r="AC180" s="201"/>
      <c r="AD180" s="201"/>
      <c r="AE180" s="201"/>
      <c r="AF180" s="201"/>
      <c r="AG180" s="201"/>
      <c r="AH180" s="201"/>
      <c r="AI180" s="201"/>
      <c r="AJ180" s="201"/>
      <c r="AK180" s="201"/>
      <c r="AL180" s="201"/>
      <c r="AM180" s="201"/>
      <c r="AN180" s="201"/>
      <c r="AO180" s="201"/>
      <c r="AP180" s="201"/>
      <c r="AQ180" s="201"/>
    </row>
    <row r="181" spans="1:43" s="93" customFormat="1" ht="30" customHeight="1">
      <c r="A181" s="201"/>
      <c r="B181" s="201"/>
      <c r="C181" s="201"/>
      <c r="D181" s="201"/>
      <c r="E181" s="201"/>
      <c r="F181" s="201"/>
      <c r="G181" s="201"/>
      <c r="H181" s="201"/>
      <c r="I181" s="201"/>
      <c r="J181" s="201"/>
      <c r="K181" s="201"/>
      <c r="L181" s="201"/>
      <c r="M181" s="201"/>
      <c r="N181" s="201"/>
      <c r="O181" s="201"/>
      <c r="P181" s="201"/>
      <c r="Q181" s="201"/>
      <c r="R181" s="201"/>
      <c r="S181" s="201"/>
      <c r="T181" s="201"/>
      <c r="U181" s="201"/>
      <c r="V181" s="201"/>
      <c r="W181" s="201"/>
      <c r="X181" s="201"/>
      <c r="Y181" s="201"/>
      <c r="Z181" s="201"/>
      <c r="AA181" s="201"/>
      <c r="AB181" s="201"/>
      <c r="AC181" s="201"/>
      <c r="AD181" s="201"/>
      <c r="AE181" s="201"/>
      <c r="AF181" s="201"/>
      <c r="AG181" s="201"/>
      <c r="AH181" s="201"/>
      <c r="AI181" s="201"/>
      <c r="AJ181" s="201"/>
      <c r="AK181" s="201"/>
      <c r="AL181" s="201"/>
      <c r="AM181" s="201"/>
      <c r="AN181" s="201"/>
      <c r="AO181" s="201"/>
      <c r="AP181" s="201"/>
      <c r="AQ181" s="201"/>
    </row>
    <row r="182" spans="1:43" s="93" customFormat="1" ht="30" customHeight="1">
      <c r="A182" s="25"/>
      <c r="B182" s="25"/>
      <c r="C182" s="25"/>
      <c r="D182" s="33"/>
      <c r="E182" s="33"/>
      <c r="F182" s="94"/>
      <c r="G182" s="94"/>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row>
    <row r="183" spans="1:43" s="93" customFormat="1" ht="30" customHeight="1">
      <c r="A183" s="200" t="s">
        <v>36</v>
      </c>
      <c r="B183" s="200"/>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c r="AK183" s="200"/>
      <c r="AL183" s="200"/>
      <c r="AM183" s="200"/>
      <c r="AN183" s="200"/>
      <c r="AO183" s="200"/>
      <c r="AP183" s="200"/>
      <c r="AQ183" s="200"/>
    </row>
    <row r="184" spans="1:43" s="93" customFormat="1" ht="30" customHeight="1">
      <c r="A184" s="200"/>
      <c r="B184" s="200"/>
      <c r="C184" s="200"/>
      <c r="D184" s="200"/>
      <c r="E184" s="200"/>
      <c r="F184" s="200"/>
      <c r="G184" s="200"/>
      <c r="H184" s="200"/>
      <c r="I184" s="200"/>
      <c r="J184" s="200"/>
      <c r="K184" s="200"/>
      <c r="L184" s="200"/>
      <c r="M184" s="200"/>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c r="AI184" s="200"/>
      <c r="AJ184" s="200"/>
      <c r="AK184" s="200"/>
      <c r="AL184" s="200"/>
      <c r="AM184" s="200"/>
      <c r="AN184" s="200"/>
      <c r="AO184" s="200"/>
      <c r="AP184" s="200"/>
      <c r="AQ184" s="200"/>
    </row>
    <row r="185" spans="1:43" s="93" customFormat="1" ht="30" customHeight="1">
      <c r="A185" s="201" t="s">
        <v>374</v>
      </c>
      <c r="B185" s="201"/>
      <c r="C185" s="201"/>
      <c r="D185" s="201"/>
      <c r="E185" s="201"/>
      <c r="F185" s="201"/>
      <c r="G185" s="201"/>
      <c r="H185" s="201"/>
      <c r="I185" s="201"/>
      <c r="J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1"/>
      <c r="AK185" s="201"/>
      <c r="AL185" s="201"/>
      <c r="AM185" s="201"/>
      <c r="AN185" s="201"/>
      <c r="AO185" s="201"/>
      <c r="AP185" s="201"/>
      <c r="AQ185" s="201"/>
    </row>
    <row r="186" spans="1:43" s="93" customFormat="1" ht="30" customHeight="1">
      <c r="A186" s="201"/>
      <c r="B186" s="201"/>
      <c r="C186" s="201"/>
      <c r="D186" s="201"/>
      <c r="E186" s="201"/>
      <c r="F186" s="201"/>
      <c r="G186" s="201"/>
      <c r="H186" s="201"/>
      <c r="I186" s="201"/>
      <c r="J186" s="201"/>
      <c r="K186" s="201"/>
      <c r="L186" s="201"/>
      <c r="M186" s="201"/>
      <c r="N186" s="201"/>
      <c r="O186" s="201"/>
      <c r="P186" s="201"/>
      <c r="Q186" s="201"/>
      <c r="R186" s="201"/>
      <c r="S186" s="201"/>
      <c r="T186" s="201"/>
      <c r="U186" s="201"/>
      <c r="V186" s="201"/>
      <c r="W186" s="201"/>
      <c r="X186" s="201"/>
      <c r="Y186" s="201"/>
      <c r="Z186" s="201"/>
      <c r="AA186" s="201"/>
      <c r="AB186" s="201"/>
      <c r="AC186" s="201"/>
      <c r="AD186" s="201"/>
      <c r="AE186" s="201"/>
      <c r="AF186" s="201"/>
      <c r="AG186" s="201"/>
      <c r="AH186" s="201"/>
      <c r="AI186" s="201"/>
      <c r="AJ186" s="201"/>
      <c r="AK186" s="201"/>
      <c r="AL186" s="201"/>
      <c r="AM186" s="201"/>
      <c r="AN186" s="201"/>
      <c r="AO186" s="201"/>
      <c r="AP186" s="201"/>
      <c r="AQ186" s="201"/>
    </row>
    <row r="187" spans="1:43" s="93" customFormat="1" ht="30" customHeight="1">
      <c r="A187" s="201"/>
      <c r="B187" s="201"/>
      <c r="C187" s="201"/>
      <c r="D187" s="201"/>
      <c r="E187" s="201"/>
      <c r="F187" s="201"/>
      <c r="G187" s="201"/>
      <c r="H187" s="201"/>
      <c r="I187" s="201"/>
      <c r="J187" s="201"/>
      <c r="K187" s="201"/>
      <c r="L187" s="201"/>
      <c r="M187" s="201"/>
      <c r="N187" s="201"/>
      <c r="O187" s="201"/>
      <c r="P187" s="201"/>
      <c r="Q187" s="201"/>
      <c r="R187" s="201"/>
      <c r="S187" s="201"/>
      <c r="T187" s="201"/>
      <c r="U187" s="201"/>
      <c r="V187" s="201"/>
      <c r="W187" s="201"/>
      <c r="X187" s="201"/>
      <c r="Y187" s="201"/>
      <c r="Z187" s="201"/>
      <c r="AA187" s="201"/>
      <c r="AB187" s="201"/>
      <c r="AC187" s="201"/>
      <c r="AD187" s="201"/>
      <c r="AE187" s="201"/>
      <c r="AF187" s="201"/>
      <c r="AG187" s="201"/>
      <c r="AH187" s="201"/>
      <c r="AI187" s="201"/>
      <c r="AJ187" s="201"/>
      <c r="AK187" s="201"/>
      <c r="AL187" s="201"/>
      <c r="AM187" s="201"/>
      <c r="AN187" s="201"/>
      <c r="AO187" s="201"/>
      <c r="AP187" s="201"/>
      <c r="AQ187" s="201"/>
    </row>
    <row r="188" spans="1:43" s="93" customFormat="1" ht="30" customHeight="1">
      <c r="A188" s="201"/>
      <c r="B188" s="201"/>
      <c r="C188" s="201"/>
      <c r="D188" s="201"/>
      <c r="E188" s="201"/>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row>
    <row r="189" spans="1:43" s="93" customFormat="1" ht="30" customHeight="1">
      <c r="A189" s="25" t="s">
        <v>37</v>
      </c>
      <c r="B189" s="25"/>
      <c r="C189" s="25"/>
      <c r="D189" s="33"/>
      <c r="E189" s="33"/>
      <c r="F189" s="94"/>
      <c r="G189" s="94"/>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row>
    <row r="190" spans="1:43" s="93" customFormat="1" ht="30" customHeight="1">
      <c r="A190" s="201" t="s">
        <v>336</v>
      </c>
      <c r="B190" s="201"/>
      <c r="C190" s="201"/>
      <c r="D190" s="201"/>
      <c r="E190" s="201"/>
      <c r="F190" s="201"/>
      <c r="G190" s="201"/>
      <c r="H190" s="201"/>
      <c r="I190" s="201"/>
      <c r="J190" s="201"/>
      <c r="K190" s="201"/>
      <c r="L190" s="201"/>
      <c r="M190" s="201"/>
      <c r="N190" s="201"/>
      <c r="O190" s="201"/>
      <c r="P190" s="201"/>
      <c r="Q190" s="201"/>
      <c r="R190" s="201"/>
      <c r="S190" s="201"/>
      <c r="T190" s="201"/>
      <c r="U190" s="201"/>
      <c r="V190" s="201"/>
      <c r="W190" s="201"/>
      <c r="X190" s="201"/>
      <c r="Y190" s="201"/>
      <c r="Z190" s="201"/>
      <c r="AA190" s="201"/>
      <c r="AB190" s="201"/>
      <c r="AC190" s="201"/>
      <c r="AD190" s="201"/>
      <c r="AE190" s="201"/>
      <c r="AF190" s="201"/>
      <c r="AG190" s="201"/>
      <c r="AH190" s="201"/>
      <c r="AI190" s="201"/>
      <c r="AJ190" s="201"/>
      <c r="AK190" s="201"/>
      <c r="AL190" s="201"/>
      <c r="AM190" s="201"/>
      <c r="AN190" s="201"/>
      <c r="AO190" s="201"/>
      <c r="AP190" s="201"/>
      <c r="AQ190" s="201"/>
    </row>
    <row r="191" spans="1:43" s="93" customFormat="1" ht="30" customHeight="1">
      <c r="A191" s="201"/>
      <c r="B191" s="201"/>
      <c r="C191" s="201"/>
      <c r="D191" s="201"/>
      <c r="E191" s="201"/>
      <c r="F191" s="201"/>
      <c r="G191" s="201"/>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row>
    <row r="192" spans="1:43" s="93" customFormat="1" ht="30" customHeight="1">
      <c r="A192" s="201"/>
      <c r="B192" s="201"/>
      <c r="C192" s="201"/>
      <c r="D192" s="201"/>
      <c r="E192" s="201"/>
      <c r="F192" s="201"/>
      <c r="G192" s="201"/>
      <c r="H192" s="201"/>
      <c r="I192" s="201"/>
      <c r="J192" s="201"/>
      <c r="K192" s="201"/>
      <c r="L192" s="201"/>
      <c r="M192" s="201"/>
      <c r="N192" s="201"/>
      <c r="O192" s="201"/>
      <c r="P192" s="201"/>
      <c r="Q192" s="201"/>
      <c r="R192" s="201"/>
      <c r="S192" s="201"/>
      <c r="T192" s="201"/>
      <c r="U192" s="201"/>
      <c r="V192" s="201"/>
      <c r="W192" s="201"/>
      <c r="X192" s="201"/>
      <c r="Y192" s="201"/>
      <c r="Z192" s="201"/>
      <c r="AA192" s="201"/>
      <c r="AB192" s="201"/>
      <c r="AC192" s="201"/>
      <c r="AD192" s="201"/>
      <c r="AE192" s="201"/>
      <c r="AF192" s="201"/>
      <c r="AG192" s="201"/>
      <c r="AH192" s="201"/>
      <c r="AI192" s="201"/>
      <c r="AJ192" s="201"/>
      <c r="AK192" s="201"/>
      <c r="AL192" s="201"/>
      <c r="AM192" s="201"/>
      <c r="AN192" s="201"/>
      <c r="AO192" s="201"/>
      <c r="AP192" s="201"/>
      <c r="AQ192" s="201"/>
    </row>
    <row r="193" spans="1:43" s="93" customFormat="1" ht="30" customHeight="1">
      <c r="A193" s="201"/>
      <c r="B193" s="201"/>
      <c r="C193" s="201"/>
      <c r="D193" s="201"/>
      <c r="E193" s="201"/>
      <c r="F193" s="201"/>
      <c r="G193" s="201"/>
      <c r="H193" s="201"/>
      <c r="I193" s="201"/>
      <c r="J193" s="201"/>
      <c r="K193" s="201"/>
      <c r="L193" s="201"/>
      <c r="M193" s="201"/>
      <c r="N193" s="201"/>
      <c r="O193" s="201"/>
      <c r="P193" s="201"/>
      <c r="Q193" s="201"/>
      <c r="R193" s="201"/>
      <c r="S193" s="201"/>
      <c r="T193" s="201"/>
      <c r="U193" s="201"/>
      <c r="V193" s="201"/>
      <c r="W193" s="201"/>
      <c r="X193" s="201"/>
      <c r="Y193" s="201"/>
      <c r="Z193" s="201"/>
      <c r="AA193" s="201"/>
      <c r="AB193" s="201"/>
      <c r="AC193" s="201"/>
      <c r="AD193" s="201"/>
      <c r="AE193" s="201"/>
      <c r="AF193" s="201"/>
      <c r="AG193" s="201"/>
      <c r="AH193" s="201"/>
      <c r="AI193" s="201"/>
      <c r="AJ193" s="201"/>
      <c r="AK193" s="201"/>
      <c r="AL193" s="201"/>
      <c r="AM193" s="201"/>
      <c r="AN193" s="201"/>
      <c r="AO193" s="201"/>
      <c r="AP193" s="201"/>
      <c r="AQ193" s="201"/>
    </row>
    <row r="194" spans="1:43" s="93" customFormat="1" ht="30" customHeight="1">
      <c r="A194" s="134"/>
      <c r="B194" s="134"/>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c r="AN194" s="134"/>
      <c r="AO194" s="134"/>
      <c r="AP194" s="134"/>
      <c r="AQ194" s="134"/>
    </row>
    <row r="195" spans="1:43" s="93" customFormat="1" ht="30" customHeight="1">
      <c r="A195" s="201" t="s">
        <v>337</v>
      </c>
      <c r="B195" s="201"/>
      <c r="C195" s="201"/>
      <c r="D195" s="201"/>
      <c r="E195" s="201"/>
      <c r="F195" s="201"/>
      <c r="G195" s="201"/>
      <c r="H195" s="201"/>
      <c r="I195" s="201"/>
      <c r="J195" s="201"/>
      <c r="K195" s="201"/>
      <c r="L195" s="201"/>
      <c r="M195" s="201"/>
      <c r="N195" s="201"/>
      <c r="O195" s="201"/>
      <c r="P195" s="201"/>
      <c r="Q195" s="201"/>
      <c r="R195" s="201"/>
      <c r="S195" s="201"/>
      <c r="T195" s="201"/>
      <c r="U195" s="201"/>
      <c r="V195" s="201"/>
      <c r="W195" s="201"/>
      <c r="X195" s="201"/>
      <c r="Y195" s="201"/>
      <c r="Z195" s="201"/>
      <c r="AA195" s="201"/>
      <c r="AB195" s="201"/>
      <c r="AC195" s="201"/>
      <c r="AD195" s="201"/>
      <c r="AE195" s="201"/>
      <c r="AF195" s="201"/>
      <c r="AG195" s="201"/>
      <c r="AH195" s="201"/>
      <c r="AI195" s="201"/>
      <c r="AJ195" s="201"/>
      <c r="AK195" s="201"/>
      <c r="AL195" s="201"/>
      <c r="AM195" s="201"/>
      <c r="AN195" s="201"/>
      <c r="AO195" s="201"/>
      <c r="AP195" s="201"/>
      <c r="AQ195" s="201"/>
    </row>
    <row r="196" spans="1:43" s="93" customFormat="1" ht="30" customHeight="1">
      <c r="A196" s="201"/>
      <c r="B196" s="201"/>
      <c r="C196" s="201"/>
      <c r="D196" s="201"/>
      <c r="E196" s="201"/>
      <c r="F196" s="201"/>
      <c r="G196" s="201"/>
      <c r="H196" s="201"/>
      <c r="I196" s="201"/>
      <c r="J196" s="201"/>
      <c r="K196" s="201"/>
      <c r="L196" s="201"/>
      <c r="M196" s="201"/>
      <c r="N196" s="201"/>
      <c r="O196" s="201"/>
      <c r="P196" s="201"/>
      <c r="Q196" s="201"/>
      <c r="R196" s="201"/>
      <c r="S196" s="201"/>
      <c r="T196" s="201"/>
      <c r="U196" s="201"/>
      <c r="V196" s="201"/>
      <c r="W196" s="201"/>
      <c r="X196" s="201"/>
      <c r="Y196" s="201"/>
      <c r="Z196" s="201"/>
      <c r="AA196" s="201"/>
      <c r="AB196" s="201"/>
      <c r="AC196" s="201"/>
      <c r="AD196" s="201"/>
      <c r="AE196" s="201"/>
      <c r="AF196" s="201"/>
      <c r="AG196" s="201"/>
      <c r="AH196" s="201"/>
      <c r="AI196" s="201"/>
      <c r="AJ196" s="201"/>
      <c r="AK196" s="201"/>
      <c r="AL196" s="201"/>
      <c r="AM196" s="201"/>
      <c r="AN196" s="201"/>
      <c r="AO196" s="201"/>
      <c r="AP196" s="201"/>
      <c r="AQ196" s="201"/>
    </row>
    <row r="197" spans="1:43" s="93" customFormat="1" ht="30" customHeight="1">
      <c r="A197" s="201"/>
      <c r="B197" s="201"/>
      <c r="C197" s="201"/>
      <c r="D197" s="201"/>
      <c r="E197" s="201"/>
      <c r="F197" s="201"/>
      <c r="G197" s="201"/>
      <c r="H197" s="201"/>
      <c r="I197" s="201"/>
      <c r="J197" s="201"/>
      <c r="K197" s="201"/>
      <c r="L197" s="201"/>
      <c r="M197" s="201"/>
      <c r="N197" s="201"/>
      <c r="O197" s="201"/>
      <c r="P197" s="201"/>
      <c r="Q197" s="201"/>
      <c r="R197" s="201"/>
      <c r="S197" s="201"/>
      <c r="T197" s="201"/>
      <c r="U197" s="201"/>
      <c r="V197" s="201"/>
      <c r="W197" s="201"/>
      <c r="X197" s="201"/>
      <c r="Y197" s="201"/>
      <c r="Z197" s="201"/>
      <c r="AA197" s="201"/>
      <c r="AB197" s="201"/>
      <c r="AC197" s="201"/>
      <c r="AD197" s="201"/>
      <c r="AE197" s="201"/>
      <c r="AF197" s="201"/>
      <c r="AG197" s="201"/>
      <c r="AH197" s="201"/>
      <c r="AI197" s="201"/>
      <c r="AJ197" s="201"/>
      <c r="AK197" s="201"/>
      <c r="AL197" s="201"/>
      <c r="AM197" s="201"/>
      <c r="AN197" s="201"/>
      <c r="AO197" s="201"/>
      <c r="AP197" s="201"/>
      <c r="AQ197" s="201"/>
    </row>
    <row r="198" spans="1:43" s="93" customFormat="1" ht="30" customHeight="1">
      <c r="A198" s="201"/>
      <c r="B198" s="201"/>
      <c r="C198" s="201"/>
      <c r="D198" s="201"/>
      <c r="E198" s="201"/>
      <c r="F198" s="201"/>
      <c r="G198" s="201"/>
      <c r="H198" s="201"/>
      <c r="I198" s="201"/>
      <c r="J198" s="201"/>
      <c r="K198" s="201"/>
      <c r="L198" s="201"/>
      <c r="M198" s="201"/>
      <c r="N198" s="201"/>
      <c r="O198" s="201"/>
      <c r="P198" s="201"/>
      <c r="Q198" s="201"/>
      <c r="R198" s="201"/>
      <c r="S198" s="201"/>
      <c r="T198" s="201"/>
      <c r="U198" s="201"/>
      <c r="V198" s="201"/>
      <c r="W198" s="201"/>
      <c r="X198" s="201"/>
      <c r="Y198" s="201"/>
      <c r="Z198" s="201"/>
      <c r="AA198" s="201"/>
      <c r="AB198" s="201"/>
      <c r="AC198" s="201"/>
      <c r="AD198" s="201"/>
      <c r="AE198" s="201"/>
      <c r="AF198" s="201"/>
      <c r="AG198" s="201"/>
      <c r="AH198" s="201"/>
      <c r="AI198" s="201"/>
      <c r="AJ198" s="201"/>
      <c r="AK198" s="201"/>
      <c r="AL198" s="201"/>
      <c r="AM198" s="201"/>
      <c r="AN198" s="201"/>
      <c r="AO198" s="201"/>
      <c r="AP198" s="201"/>
      <c r="AQ198" s="201"/>
    </row>
    <row r="199" spans="1:43" s="93" customFormat="1" ht="30" customHeight="1">
      <c r="A199" s="25"/>
      <c r="B199" s="25"/>
      <c r="C199" s="25"/>
      <c r="D199" s="33"/>
      <c r="E199" s="33"/>
      <c r="F199" s="94"/>
      <c r="G199" s="94"/>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row>
    <row r="200" spans="1:43" s="93" customFormat="1" ht="30" customHeight="1">
      <c r="A200" s="201" t="s">
        <v>338</v>
      </c>
      <c r="B200" s="201"/>
      <c r="C200" s="201"/>
      <c r="D200" s="201"/>
      <c r="E200" s="201"/>
      <c r="F200" s="201"/>
      <c r="G200" s="201"/>
      <c r="H200" s="201"/>
      <c r="I200" s="201"/>
      <c r="J200" s="201"/>
      <c r="K200" s="201"/>
      <c r="L200" s="201"/>
      <c r="M200" s="201"/>
      <c r="N200" s="201"/>
      <c r="O200" s="201"/>
      <c r="P200" s="201"/>
      <c r="Q200" s="201"/>
      <c r="R200" s="201"/>
      <c r="S200" s="201"/>
      <c r="T200" s="201"/>
      <c r="U200" s="201"/>
      <c r="V200" s="201"/>
      <c r="W200" s="201"/>
      <c r="X200" s="201"/>
      <c r="Y200" s="201"/>
      <c r="Z200" s="201"/>
      <c r="AA200" s="201"/>
      <c r="AB200" s="201"/>
      <c r="AC200" s="201"/>
      <c r="AD200" s="201"/>
      <c r="AE200" s="201"/>
      <c r="AF200" s="201"/>
      <c r="AG200" s="201"/>
      <c r="AH200" s="201"/>
      <c r="AI200" s="201"/>
      <c r="AJ200" s="201"/>
      <c r="AK200" s="201"/>
      <c r="AL200" s="201"/>
      <c r="AM200" s="201"/>
      <c r="AN200" s="201"/>
      <c r="AO200" s="201"/>
      <c r="AP200" s="201"/>
      <c r="AQ200" s="201"/>
    </row>
    <row r="201" spans="1:43" s="93" customFormat="1" ht="30" customHeight="1">
      <c r="A201" s="201"/>
      <c r="B201" s="201"/>
      <c r="C201" s="201"/>
      <c r="D201" s="201"/>
      <c r="E201" s="201"/>
      <c r="F201" s="201"/>
      <c r="G201" s="201"/>
      <c r="H201" s="201"/>
      <c r="I201" s="201"/>
      <c r="J201" s="201"/>
      <c r="K201" s="201"/>
      <c r="L201" s="201"/>
      <c r="M201" s="201"/>
      <c r="N201" s="201"/>
      <c r="O201" s="201"/>
      <c r="P201" s="201"/>
      <c r="Q201" s="201"/>
      <c r="R201" s="201"/>
      <c r="S201" s="201"/>
      <c r="T201" s="201"/>
      <c r="U201" s="201"/>
      <c r="V201" s="201"/>
      <c r="W201" s="201"/>
      <c r="X201" s="201"/>
      <c r="Y201" s="201"/>
      <c r="Z201" s="201"/>
      <c r="AA201" s="201"/>
      <c r="AB201" s="201"/>
      <c r="AC201" s="201"/>
      <c r="AD201" s="201"/>
      <c r="AE201" s="201"/>
      <c r="AF201" s="201"/>
      <c r="AG201" s="201"/>
      <c r="AH201" s="201"/>
      <c r="AI201" s="201"/>
      <c r="AJ201" s="201"/>
      <c r="AK201" s="201"/>
      <c r="AL201" s="201"/>
      <c r="AM201" s="201"/>
      <c r="AN201" s="201"/>
      <c r="AO201" s="201"/>
      <c r="AP201" s="201"/>
      <c r="AQ201" s="201"/>
    </row>
    <row r="202" spans="1:43" s="93" customFormat="1" ht="30" customHeight="1">
      <c r="A202" s="201"/>
      <c r="B202" s="201"/>
      <c r="C202" s="201"/>
      <c r="D202" s="201"/>
      <c r="E202" s="201"/>
      <c r="F202" s="201"/>
      <c r="G202" s="201"/>
      <c r="H202" s="201"/>
      <c r="I202" s="201"/>
      <c r="J202" s="201"/>
      <c r="K202" s="201"/>
      <c r="L202" s="201"/>
      <c r="M202" s="201"/>
      <c r="N202" s="201"/>
      <c r="O202" s="201"/>
      <c r="P202" s="201"/>
      <c r="Q202" s="201"/>
      <c r="R202" s="201"/>
      <c r="S202" s="201"/>
      <c r="T202" s="201"/>
      <c r="U202" s="201"/>
      <c r="V202" s="201"/>
      <c r="W202" s="201"/>
      <c r="X202" s="201"/>
      <c r="Y202" s="201"/>
      <c r="Z202" s="201"/>
      <c r="AA202" s="201"/>
      <c r="AB202" s="201"/>
      <c r="AC202" s="201"/>
      <c r="AD202" s="201"/>
      <c r="AE202" s="201"/>
      <c r="AF202" s="201"/>
      <c r="AG202" s="201"/>
      <c r="AH202" s="201"/>
      <c r="AI202" s="201"/>
      <c r="AJ202" s="201"/>
      <c r="AK202" s="201"/>
      <c r="AL202" s="201"/>
      <c r="AM202" s="201"/>
      <c r="AN202" s="201"/>
      <c r="AO202" s="201"/>
      <c r="AP202" s="201"/>
      <c r="AQ202" s="201"/>
    </row>
    <row r="203" spans="1:43" s="93" customFormat="1" ht="30" customHeight="1">
      <c r="A203" s="201"/>
      <c r="B203" s="201"/>
      <c r="C203" s="201"/>
      <c r="D203" s="201"/>
      <c r="E203" s="201"/>
      <c r="F203" s="201"/>
      <c r="G203" s="201"/>
      <c r="H203" s="201"/>
      <c r="I203" s="201"/>
      <c r="J203" s="201"/>
      <c r="K203" s="201"/>
      <c r="L203" s="201"/>
      <c r="M203" s="201"/>
      <c r="N203" s="201"/>
      <c r="O203" s="201"/>
      <c r="P203" s="201"/>
      <c r="Q203" s="201"/>
      <c r="R203" s="201"/>
      <c r="S203" s="201"/>
      <c r="T203" s="201"/>
      <c r="U203" s="201"/>
      <c r="V203" s="201"/>
      <c r="W203" s="201"/>
      <c r="X203" s="201"/>
      <c r="Y203" s="201"/>
      <c r="Z203" s="201"/>
      <c r="AA203" s="201"/>
      <c r="AB203" s="201"/>
      <c r="AC203" s="201"/>
      <c r="AD203" s="201"/>
      <c r="AE203" s="201"/>
      <c r="AF203" s="201"/>
      <c r="AG203" s="201"/>
      <c r="AH203" s="201"/>
      <c r="AI203" s="201"/>
      <c r="AJ203" s="201"/>
      <c r="AK203" s="201"/>
      <c r="AL203" s="201"/>
      <c r="AM203" s="201"/>
      <c r="AN203" s="201"/>
      <c r="AO203" s="201"/>
      <c r="AP203" s="201"/>
      <c r="AQ203" s="201"/>
    </row>
    <row r="204" spans="1:43" s="93" customFormat="1" ht="30" customHeight="1">
      <c r="A204" s="25"/>
      <c r="B204" s="25"/>
      <c r="C204" s="25"/>
      <c r="D204" s="33"/>
      <c r="E204" s="33"/>
      <c r="F204" s="94"/>
      <c r="G204" s="94"/>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row>
    <row r="205" spans="1:43" s="93" customFormat="1" ht="30" customHeight="1">
      <c r="D205" s="95"/>
      <c r="E205" s="95"/>
      <c r="F205" s="96"/>
      <c r="G205" s="96"/>
      <c r="AL205" s="25" t="s">
        <v>16</v>
      </c>
    </row>
    <row r="206" spans="1:43" s="93" customFormat="1" ht="30" customHeight="1">
      <c r="D206" s="95"/>
      <c r="E206" s="95"/>
      <c r="F206" s="96"/>
      <c r="G206" s="96"/>
      <c r="AI206" s="25"/>
      <c r="AJ206" s="97"/>
      <c r="AK206" s="25"/>
    </row>
  </sheetData>
  <sheetProtection sheet="1" objects="1" scenarios="1" selectLockedCells="1"/>
  <dataConsolidate/>
  <mergeCells count="361">
    <mergeCell ref="W8:Y8"/>
    <mergeCell ref="AB51:AQ51"/>
    <mergeCell ref="F50:G50"/>
    <mergeCell ref="A51:E52"/>
    <mergeCell ref="A17:AQ17"/>
    <mergeCell ref="A18:AQ18"/>
    <mergeCell ref="A19:AQ19"/>
    <mergeCell ref="Y50:Z50"/>
    <mergeCell ref="AA50:AQ50"/>
    <mergeCell ref="AA49:AQ49"/>
    <mergeCell ref="H50:X50"/>
    <mergeCell ref="A22:AQ26"/>
    <mergeCell ref="A27:AQ30"/>
    <mergeCell ref="A50:E50"/>
    <mergeCell ref="A45:E45"/>
    <mergeCell ref="A46:E46"/>
    <mergeCell ref="A48:E48"/>
    <mergeCell ref="A47:E47"/>
    <mergeCell ref="F47:AQ47"/>
    <mergeCell ref="H49:X49"/>
    <mergeCell ref="A49:E49"/>
    <mergeCell ref="P51:R51"/>
    <mergeCell ref="AB2:AC2"/>
    <mergeCell ref="AD2:AF2"/>
    <mergeCell ref="AH2:AJ2"/>
    <mergeCell ref="AL2:AN2"/>
    <mergeCell ref="J8:M8"/>
    <mergeCell ref="N8:R8"/>
    <mergeCell ref="F52:AQ52"/>
    <mergeCell ref="F45:AQ45"/>
    <mergeCell ref="F46:AQ46"/>
    <mergeCell ref="F48:AQ48"/>
    <mergeCell ref="F51:G51"/>
    <mergeCell ref="H51:J51"/>
    <mergeCell ref="L51:O51"/>
    <mergeCell ref="N9:R9"/>
    <mergeCell ref="S9:AQ9"/>
    <mergeCell ref="N10:R10"/>
    <mergeCell ref="S10:AQ10"/>
    <mergeCell ref="A16:AQ16"/>
    <mergeCell ref="N11:R11"/>
    <mergeCell ref="AM11:AP11"/>
    <mergeCell ref="S11:AL11"/>
    <mergeCell ref="S51:X51"/>
    <mergeCell ref="Y51:AA51"/>
    <mergeCell ref="T8:U8"/>
    <mergeCell ref="A53:E54"/>
    <mergeCell ref="F60:G60"/>
    <mergeCell ref="Y60:Z60"/>
    <mergeCell ref="H60:X60"/>
    <mergeCell ref="AA60:AQ60"/>
    <mergeCell ref="H59:X59"/>
    <mergeCell ref="A57:E57"/>
    <mergeCell ref="F57:AQ57"/>
    <mergeCell ref="A59:E59"/>
    <mergeCell ref="A60:E60"/>
    <mergeCell ref="AA59:AQ59"/>
    <mergeCell ref="A58:E58"/>
    <mergeCell ref="F58:AQ58"/>
    <mergeCell ref="F53:I53"/>
    <mergeCell ref="J53:AQ53"/>
    <mergeCell ref="F54:I54"/>
    <mergeCell ref="J54:AQ54"/>
    <mergeCell ref="A73:H73"/>
    <mergeCell ref="J73:AN73"/>
    <mergeCell ref="B75:K76"/>
    <mergeCell ref="L75:U76"/>
    <mergeCell ref="V75:AC75"/>
    <mergeCell ref="AD75:AG76"/>
    <mergeCell ref="AH75:AP76"/>
    <mergeCell ref="F62:AQ62"/>
    <mergeCell ref="A63:E63"/>
    <mergeCell ref="A64:E64"/>
    <mergeCell ref="A61:E62"/>
    <mergeCell ref="F61:G61"/>
    <mergeCell ref="H61:J61"/>
    <mergeCell ref="L61:O61"/>
    <mergeCell ref="P61:R61"/>
    <mergeCell ref="S61:X61"/>
    <mergeCell ref="F64:I64"/>
    <mergeCell ref="K64:N64"/>
    <mergeCell ref="P64:S64"/>
    <mergeCell ref="F63:I63"/>
    <mergeCell ref="K63:N63"/>
    <mergeCell ref="P63:S63"/>
    <mergeCell ref="Y61:AA61"/>
    <mergeCell ref="AB61:AQ61"/>
    <mergeCell ref="A65:E65"/>
    <mergeCell ref="A66:E66"/>
    <mergeCell ref="F65:I65"/>
    <mergeCell ref="K65:N65"/>
    <mergeCell ref="P65:S65"/>
    <mergeCell ref="F66:X66"/>
    <mergeCell ref="Z66:AQ66"/>
    <mergeCell ref="AD67:AQ67"/>
    <mergeCell ref="A71:AQ71"/>
    <mergeCell ref="V76:W76"/>
    <mergeCell ref="X76:Y76"/>
    <mergeCell ref="Z76:AA76"/>
    <mergeCell ref="AB76:AC76"/>
    <mergeCell ref="B77:K77"/>
    <mergeCell ref="L77:U77"/>
    <mergeCell ref="V77:W77"/>
    <mergeCell ref="X77:Y77"/>
    <mergeCell ref="Z77:AA77"/>
    <mergeCell ref="AB77:AC77"/>
    <mergeCell ref="AD77:AG77"/>
    <mergeCell ref="AH77:AP77"/>
    <mergeCell ref="B78:K78"/>
    <mergeCell ref="L78:U78"/>
    <mergeCell ref="V78:W78"/>
    <mergeCell ref="X78:Y78"/>
    <mergeCell ref="Z78:AA78"/>
    <mergeCell ref="AB78:AC78"/>
    <mergeCell ref="AD78:AG78"/>
    <mergeCell ref="AH78:AP78"/>
    <mergeCell ref="B79:K79"/>
    <mergeCell ref="L79:U79"/>
    <mergeCell ref="V79:W79"/>
    <mergeCell ref="X79:Y79"/>
    <mergeCell ref="Z79:AA79"/>
    <mergeCell ref="AB79:AC79"/>
    <mergeCell ref="AD79:AG79"/>
    <mergeCell ref="AH79:AP79"/>
    <mergeCell ref="B80:K80"/>
    <mergeCell ref="L80:U80"/>
    <mergeCell ref="V80:W80"/>
    <mergeCell ref="X80:Y80"/>
    <mergeCell ref="Z80:AA80"/>
    <mergeCell ref="AB80:AC80"/>
    <mergeCell ref="AD80:AG80"/>
    <mergeCell ref="AH80:AP80"/>
    <mergeCell ref="B81:K81"/>
    <mergeCell ref="L81:U81"/>
    <mergeCell ref="V81:W81"/>
    <mergeCell ref="X81:Y81"/>
    <mergeCell ref="Z81:AA81"/>
    <mergeCell ref="AB81:AC81"/>
    <mergeCell ref="AD81:AG81"/>
    <mergeCell ref="AH81:AP81"/>
    <mergeCell ref="B82:K82"/>
    <mergeCell ref="L82:U82"/>
    <mergeCell ref="V82:W82"/>
    <mergeCell ref="X82:Y82"/>
    <mergeCell ref="Z82:AA82"/>
    <mergeCell ref="AB82:AC82"/>
    <mergeCell ref="AD82:AG82"/>
    <mergeCell ref="AH82:AP82"/>
    <mergeCell ref="B83:K83"/>
    <mergeCell ref="L83:U83"/>
    <mergeCell ref="V83:W83"/>
    <mergeCell ref="X83:Y83"/>
    <mergeCell ref="Z83:AA83"/>
    <mergeCell ref="AB83:AC83"/>
    <mergeCell ref="AD83:AG83"/>
    <mergeCell ref="AH83:AP83"/>
    <mergeCell ref="B84:K84"/>
    <mergeCell ref="L84:U84"/>
    <mergeCell ref="V84:W84"/>
    <mergeCell ref="X84:Y84"/>
    <mergeCell ref="Z84:AA84"/>
    <mergeCell ref="AB84:AC84"/>
    <mergeCell ref="AD84:AG84"/>
    <mergeCell ref="AH84:AP84"/>
    <mergeCell ref="B85:K85"/>
    <mergeCell ref="L85:U85"/>
    <mergeCell ref="V85:W85"/>
    <mergeCell ref="X85:Y85"/>
    <mergeCell ref="Z85:AA85"/>
    <mergeCell ref="AB85:AC85"/>
    <mergeCell ref="AD85:AG85"/>
    <mergeCell ref="AH85:AP85"/>
    <mergeCell ref="B86:K86"/>
    <mergeCell ref="L86:U86"/>
    <mergeCell ref="V86:W86"/>
    <mergeCell ref="X86:Y86"/>
    <mergeCell ref="Z86:AA86"/>
    <mergeCell ref="AB86:AC86"/>
    <mergeCell ref="AD86:AG86"/>
    <mergeCell ref="AH86:AP86"/>
    <mergeCell ref="B87:K87"/>
    <mergeCell ref="L87:U87"/>
    <mergeCell ref="V87:W87"/>
    <mergeCell ref="X87:Y87"/>
    <mergeCell ref="Z87:AA87"/>
    <mergeCell ref="AB87:AC87"/>
    <mergeCell ref="AD87:AG87"/>
    <mergeCell ref="AH87:AP87"/>
    <mergeCell ref="B88:K88"/>
    <mergeCell ref="L88:U88"/>
    <mergeCell ref="V88:W88"/>
    <mergeCell ref="X88:Y88"/>
    <mergeCell ref="Z88:AA88"/>
    <mergeCell ref="AB88:AC88"/>
    <mergeCell ref="AD88:AG88"/>
    <mergeCell ref="AH88:AP88"/>
    <mergeCell ref="B89:K89"/>
    <mergeCell ref="L89:U89"/>
    <mergeCell ref="V89:W89"/>
    <mergeCell ref="X89:Y89"/>
    <mergeCell ref="Z89:AA89"/>
    <mergeCell ref="AB89:AC89"/>
    <mergeCell ref="AD89:AG89"/>
    <mergeCell ref="AH89:AP89"/>
    <mergeCell ref="B90:K90"/>
    <mergeCell ref="L90:U90"/>
    <mergeCell ref="V90:W90"/>
    <mergeCell ref="X90:Y90"/>
    <mergeCell ref="Z90:AA90"/>
    <mergeCell ref="AB90:AC90"/>
    <mergeCell ref="AD90:AG90"/>
    <mergeCell ref="AH90:AP90"/>
    <mergeCell ref="B91:K91"/>
    <mergeCell ref="L91:U91"/>
    <mergeCell ref="V91:W91"/>
    <mergeCell ref="X91:Y91"/>
    <mergeCell ref="Z91:AA91"/>
    <mergeCell ref="AB91:AC91"/>
    <mergeCell ref="AD91:AG91"/>
    <mergeCell ref="AH91:AP91"/>
    <mergeCell ref="B92:K92"/>
    <mergeCell ref="L92:U92"/>
    <mergeCell ref="V92:W92"/>
    <mergeCell ref="X92:Y92"/>
    <mergeCell ref="Z92:AA92"/>
    <mergeCell ref="AB92:AC92"/>
    <mergeCell ref="AD92:AG92"/>
    <mergeCell ref="AH92:AP92"/>
    <mergeCell ref="B93:K93"/>
    <mergeCell ref="L93:U93"/>
    <mergeCell ref="V93:W93"/>
    <mergeCell ref="X93:Y93"/>
    <mergeCell ref="Z93:AA93"/>
    <mergeCell ref="AB93:AC93"/>
    <mergeCell ref="AD93:AG93"/>
    <mergeCell ref="AH93:AP93"/>
    <mergeCell ref="B94:K94"/>
    <mergeCell ref="L94:U94"/>
    <mergeCell ref="V94:W94"/>
    <mergeCell ref="X94:Y94"/>
    <mergeCell ref="Z94:AA94"/>
    <mergeCell ref="AB94:AC94"/>
    <mergeCell ref="AD94:AG94"/>
    <mergeCell ref="AH94:AP94"/>
    <mergeCell ref="B95:K95"/>
    <mergeCell ref="L95:U95"/>
    <mergeCell ref="V95:W95"/>
    <mergeCell ref="X95:Y95"/>
    <mergeCell ref="Z95:AA95"/>
    <mergeCell ref="AB95:AC95"/>
    <mergeCell ref="AD95:AG95"/>
    <mergeCell ref="AH95:AP95"/>
    <mergeCell ref="B96:K96"/>
    <mergeCell ref="L96:U96"/>
    <mergeCell ref="V96:W96"/>
    <mergeCell ref="X96:Y96"/>
    <mergeCell ref="Z96:AA96"/>
    <mergeCell ref="AB96:AC96"/>
    <mergeCell ref="AD96:AG96"/>
    <mergeCell ref="AH96:AP96"/>
    <mergeCell ref="B97:K97"/>
    <mergeCell ref="L97:U97"/>
    <mergeCell ref="V97:W97"/>
    <mergeCell ref="X97:Y97"/>
    <mergeCell ref="Z97:AA97"/>
    <mergeCell ref="AB97:AC97"/>
    <mergeCell ref="AD97:AG97"/>
    <mergeCell ref="AH97:AP97"/>
    <mergeCell ref="B98:K98"/>
    <mergeCell ref="L98:U98"/>
    <mergeCell ref="V98:W98"/>
    <mergeCell ref="X98:Y98"/>
    <mergeCell ref="Z98:AA98"/>
    <mergeCell ref="AB98:AC98"/>
    <mergeCell ref="AD98:AG98"/>
    <mergeCell ref="AH98:AP98"/>
    <mergeCell ref="B99:K99"/>
    <mergeCell ref="L99:U99"/>
    <mergeCell ref="V99:W99"/>
    <mergeCell ref="X99:Y99"/>
    <mergeCell ref="Z99:AA99"/>
    <mergeCell ref="AB99:AC99"/>
    <mergeCell ref="AD99:AG99"/>
    <mergeCell ref="AH99:AP99"/>
    <mergeCell ref="B100:K100"/>
    <mergeCell ref="L100:U100"/>
    <mergeCell ref="V100:W100"/>
    <mergeCell ref="X100:Y100"/>
    <mergeCell ref="Z100:AA100"/>
    <mergeCell ref="AB100:AC100"/>
    <mergeCell ref="AD100:AG100"/>
    <mergeCell ref="AH100:AP100"/>
    <mergeCell ref="B101:K101"/>
    <mergeCell ref="L101:U101"/>
    <mergeCell ref="V101:W101"/>
    <mergeCell ref="X101:Y101"/>
    <mergeCell ref="Z101:AA101"/>
    <mergeCell ref="AB101:AC101"/>
    <mergeCell ref="AD101:AG101"/>
    <mergeCell ref="AH101:AP101"/>
    <mergeCell ref="B102:K102"/>
    <mergeCell ref="L102:U102"/>
    <mergeCell ref="V102:W102"/>
    <mergeCell ref="X102:Y102"/>
    <mergeCell ref="Z102:AA102"/>
    <mergeCell ref="AB102:AC102"/>
    <mergeCell ref="AD102:AG102"/>
    <mergeCell ref="AH102:AP102"/>
    <mergeCell ref="B103:K103"/>
    <mergeCell ref="L103:U103"/>
    <mergeCell ref="V103:W103"/>
    <mergeCell ref="X103:Y103"/>
    <mergeCell ref="Z103:AA103"/>
    <mergeCell ref="AB103:AC103"/>
    <mergeCell ref="AD103:AG103"/>
    <mergeCell ref="AH103:AP103"/>
    <mergeCell ref="B104:K104"/>
    <mergeCell ref="L104:U104"/>
    <mergeCell ref="V104:W104"/>
    <mergeCell ref="X104:Y104"/>
    <mergeCell ref="Z104:AA104"/>
    <mergeCell ref="AB104:AC104"/>
    <mergeCell ref="AD104:AG104"/>
    <mergeCell ref="AH104:AP104"/>
    <mergeCell ref="B105:K105"/>
    <mergeCell ref="L105:U105"/>
    <mergeCell ref="V105:W105"/>
    <mergeCell ref="X105:Y105"/>
    <mergeCell ref="Z105:AA105"/>
    <mergeCell ref="AB105:AC105"/>
    <mergeCell ref="AD105:AG105"/>
    <mergeCell ref="AH105:AP105"/>
    <mergeCell ref="B106:K106"/>
    <mergeCell ref="L106:U106"/>
    <mergeCell ref="V106:W106"/>
    <mergeCell ref="X106:Y106"/>
    <mergeCell ref="Z106:AA106"/>
    <mergeCell ref="AB106:AC106"/>
    <mergeCell ref="AD106:AG106"/>
    <mergeCell ref="AH106:AP106"/>
    <mergeCell ref="A183:AQ184"/>
    <mergeCell ref="A185:AQ188"/>
    <mergeCell ref="A190:AQ193"/>
    <mergeCell ref="A195:AQ198"/>
    <mergeCell ref="A200:AQ203"/>
    <mergeCell ref="B107:AP107"/>
    <mergeCell ref="B108:AP109"/>
    <mergeCell ref="A174:AQ175"/>
    <mergeCell ref="A177:AQ181"/>
    <mergeCell ref="I166:N166"/>
    <mergeCell ref="O166:AN166"/>
    <mergeCell ref="I167:N167"/>
    <mergeCell ref="O167:AJ167"/>
    <mergeCell ref="AK167:AN167"/>
    <mergeCell ref="A116:AQ118"/>
    <mergeCell ref="A120:AQ120"/>
    <mergeCell ref="A164:AQ164"/>
    <mergeCell ref="AB111:AC111"/>
    <mergeCell ref="AD111:AF111"/>
    <mergeCell ref="AH111:AJ111"/>
    <mergeCell ref="AL111:AN111"/>
  </mergeCells>
  <phoneticPr fontId="1"/>
  <conditionalFormatting sqref="F46:AQ46">
    <cfRule type="containsBlanks" dxfId="558" priority="48">
      <formula>LEN(TRIM(F46))=0</formula>
    </cfRule>
  </conditionalFormatting>
  <conditionalFormatting sqref="F45:AQ46 F48:AQ48">
    <cfRule type="containsBlanks" dxfId="557" priority="47">
      <formula>LEN(TRIM(F45))=0</formula>
    </cfRule>
  </conditionalFormatting>
  <conditionalFormatting sqref="H51:J51">
    <cfRule type="containsBlanks" dxfId="556" priority="46">
      <formula>LEN(TRIM(H51))=0</formula>
    </cfRule>
  </conditionalFormatting>
  <conditionalFormatting sqref="L51:O51">
    <cfRule type="containsBlanks" dxfId="555" priority="45">
      <formula>LEN(TRIM(L51))=0</formula>
    </cfRule>
  </conditionalFormatting>
  <conditionalFormatting sqref="AB51:AQ51 F52:AQ52">
    <cfRule type="containsBlanks" dxfId="554" priority="43">
      <formula>LEN(TRIM(F51))=0</formula>
    </cfRule>
  </conditionalFormatting>
  <conditionalFormatting sqref="F57:AQ58">
    <cfRule type="containsBlanks" dxfId="553" priority="40">
      <formula>LEN(TRIM(F57))=0</formula>
    </cfRule>
  </conditionalFormatting>
  <conditionalFormatting sqref="Z66:AQ66 F66:X66 F63:I65 K63:N65 P63:S65 F62:AQ62 AB61:AQ61 L61:O61 H61:J61">
    <cfRule type="containsBlanks" dxfId="552" priority="39">
      <formula>LEN(TRIM(F61))=0</formula>
    </cfRule>
  </conditionalFormatting>
  <conditionalFormatting sqref="AD2:AF2 AH2:AJ2 AL2:AN2">
    <cfRule type="containsBlanks" dxfId="551" priority="37">
      <formula>LEN(TRIM(AD2))=0</formula>
    </cfRule>
  </conditionalFormatting>
  <conditionalFormatting sqref="H60 AA60">
    <cfRule type="containsBlanks" dxfId="550" priority="36">
      <formula>LEN(TRIM(H60))=0</formula>
    </cfRule>
  </conditionalFormatting>
  <conditionalFormatting sqref="H59">
    <cfRule type="containsBlanks" dxfId="549" priority="35">
      <formula>LEN(TRIM(H59))=0</formula>
    </cfRule>
  </conditionalFormatting>
  <conditionalFormatting sqref="AA59">
    <cfRule type="containsBlanks" dxfId="548" priority="34">
      <formula>LEN(TRIM(AA59))=0</formula>
    </cfRule>
  </conditionalFormatting>
  <conditionalFormatting sqref="H49">
    <cfRule type="containsBlanks" dxfId="547" priority="33">
      <formula>LEN(TRIM(H49))=0</formula>
    </cfRule>
  </conditionalFormatting>
  <conditionalFormatting sqref="AA49">
    <cfRule type="containsBlanks" dxfId="546" priority="32">
      <formula>LEN(TRIM(AA49))=0</formula>
    </cfRule>
  </conditionalFormatting>
  <conditionalFormatting sqref="F47:AQ47">
    <cfRule type="containsBlanks" dxfId="545" priority="11">
      <formula>LEN(TRIM(F47))=0</formula>
    </cfRule>
  </conditionalFormatting>
  <conditionalFormatting sqref="H50:X50">
    <cfRule type="containsBlanks" dxfId="544" priority="9">
      <formula>LEN(TRIM(H50))=0</formula>
    </cfRule>
  </conditionalFormatting>
  <conditionalFormatting sqref="AA50:AQ50">
    <cfRule type="containsBlanks" dxfId="543" priority="8">
      <formula>LEN(TRIM(AA50))=0</formula>
    </cfRule>
  </conditionalFormatting>
  <conditionalFormatting sqref="S51:X51">
    <cfRule type="containsBlanks" dxfId="542" priority="1">
      <formula>LEN(TRIM(S51))=0</formula>
    </cfRule>
    <cfRule type="expression" dxfId="541" priority="7">
      <formula>$S$51="--選択--"</formula>
    </cfRule>
  </conditionalFormatting>
  <conditionalFormatting sqref="S61:X61">
    <cfRule type="expression" dxfId="540" priority="6">
      <formula>$S$61="--選択--"</formula>
    </cfRule>
    <cfRule type="containsBlanks" dxfId="539" priority="108">
      <formula>LEN(TRIM(S61))=0</formula>
    </cfRule>
  </conditionalFormatting>
  <conditionalFormatting sqref="J53:AQ53">
    <cfRule type="expression" dxfId="538" priority="4">
      <formula>$J$53="--選択--"</formula>
    </cfRule>
    <cfRule type="containsBlanks" dxfId="537" priority="5">
      <formula>LEN(TRIM(J53))=0</formula>
    </cfRule>
  </conditionalFormatting>
  <conditionalFormatting sqref="J54:AQ54">
    <cfRule type="expression" dxfId="536" priority="2">
      <formula>$J$54="--選択--"</formula>
    </cfRule>
    <cfRule type="containsBlanks" dxfId="535" priority="3">
      <formula>LEN(TRIM(J54))=0</formula>
    </cfRule>
  </conditionalFormatting>
  <dataValidations count="29">
    <dataValidation type="list" allowBlank="1" showInputMessage="1" showErrorMessage="1" sqref="J53:AQ53">
      <formula1>大分類</formula1>
    </dataValidation>
    <dataValidation type="list" allowBlank="1" showInputMessage="1" showErrorMessage="1" sqref="J54:AQ54">
      <formula1>INDIRECT($J$53)</formula1>
    </dataValidation>
    <dataValidation type="list" showInputMessage="1" showErrorMessage="1" sqref="V77:W106">
      <formula1>"　,Ｔ,Ｓ,Ｈ"</formula1>
    </dataValidation>
    <dataValidation type="list" allowBlank="1" showInputMessage="1" showErrorMessage="1" sqref="AD77:AG106">
      <formula1>"　,Ｍ,Ｆ"</formula1>
    </dataValidation>
    <dataValidation type="custom" imeMode="fullKatakana" allowBlank="1" showInputMessage="1" showErrorMessage="1" error="全角カタカナで入力してください。" sqref="F45:AQ45">
      <formula1>AND(F45=PHONETIC(F45), LEN(F45)*2=LENB(F45))</formula1>
    </dataValidation>
    <dataValidation type="custom" imeMode="hiragana" allowBlank="1" showInputMessage="1" showErrorMessage="1" error="全角で入力してください。" sqref="F46:AQ46">
      <formula1>DBCS(F46)=F46</formula1>
    </dataValidation>
    <dataValidation type="textLength" imeMode="halfAlpha" allowBlank="1" showInputMessage="1" showErrorMessage="1" error="13桁で入力してください。" sqref="F47:AQ47">
      <formula1>13</formula1>
      <formula2>13</formula2>
    </dataValidation>
    <dataValidation type="custom" imeMode="fullKatakana" allowBlank="1" showInputMessage="1" showErrorMessage="1" sqref="AA49:AQ49">
      <formula1>AND(AA49=PHONETIC(AA49), LEN(AA49)*2=LENB(AA49))</formula1>
    </dataValidation>
    <dataValidation type="custom" imeMode="hiragana" allowBlank="1" showInputMessage="1" showErrorMessage="1" sqref="H50:X50">
      <formula1>DBCS(H50)=H50</formula1>
    </dataValidation>
    <dataValidation type="custom" imeMode="hiragana" allowBlank="1" showInputMessage="1" showErrorMessage="1" error="全角で入力してください。_x000a_" sqref="AA50:AQ50">
      <formula1>DBCS(AA50)=AA50</formula1>
    </dataValidation>
    <dataValidation type="whole" imeMode="halfAlpha" allowBlank="1" showInputMessage="1" showErrorMessage="1" error="再度番号をお確かめの上、ご入力ください。" sqref="H51:J51">
      <formula1>1</formula1>
      <formula2>999</formula2>
    </dataValidation>
    <dataValidation type="whole" imeMode="halfAlpha" allowBlank="1" showInputMessage="1" showErrorMessage="1" error="再度番号をお確かめの上、ご入力ください。" sqref="L51:O51">
      <formula1>0</formula1>
      <formula2>9999</formula2>
    </dataValidation>
    <dataValidation type="whole" imeMode="halfAlpha" allowBlank="1" showInputMessage="1" showErrorMessage="1" error="再度、番号をお確かめの上ご入力ください。" sqref="H61:J61">
      <formula1>1</formula1>
      <formula2>999</formula2>
    </dataValidation>
    <dataValidation type="whole" imeMode="halfAlpha" allowBlank="1" showInputMessage="1" showErrorMessage="1" error="再度番号をお確かめの上、ご入力ください。" sqref="L61:O61">
      <formula1>0</formula1>
      <formula2>9999</formula2>
    </dataValidation>
    <dataValidation type="custom" imeMode="halfAlpha" allowBlank="1" showInputMessage="1" showErrorMessage="1" error="半角数字で入力してください。" sqref="P65:S65">
      <formula1>LENB(P65)=LEN(P65)</formula1>
    </dataValidation>
    <dataValidation type="custom" imeMode="halfAlpha" allowBlank="1" showInputMessage="1" showErrorMessage="1" error="半角英数字で入力してください。" sqref="F66:X66">
      <formula1>LENB(F66)=LEN(F66)</formula1>
    </dataValidation>
    <dataValidation type="custom" imeMode="halfAlpha" allowBlank="1" showInputMessage="1" showErrorMessage="1" error="半角英数字で入力してください。" sqref="Z66:AQ66">
      <formula1>LENB(Z66)=LEN(Z66)</formula1>
    </dataValidation>
    <dataValidation type="custom" imeMode="fullKatakana" allowBlank="1" showInputMessage="1" showErrorMessage="1" errorTitle="カタカナ" error="全角カタカナで入力してください。_x000a_" sqref="B99:K99">
      <formula1>AND(B99=PHONETIC(B99), LEN(B99)*2=LENB(B99))</formula1>
    </dataValidation>
    <dataValidation type="custom" allowBlank="1" showInputMessage="1" showErrorMessage="1" errorTitle="全角のみ" error="全角で入力してください。" sqref="X77:AC106">
      <formula1>X77=DBCS(X77)</formula1>
    </dataValidation>
    <dataValidation type="custom" allowBlank="1" showInputMessage="1" showErrorMessage="1" error="全角で入力してください。" sqref="AB51:AQ51">
      <formula1>DBCS(AB51)=AB51</formula1>
    </dataValidation>
    <dataValidation type="custom" imeMode="fullKatakana" allowBlank="1" showInputMessage="1" showErrorMessage="1" error="全角カタカナで入力してください。_x000a_" sqref="H59:X59">
      <formula1>AND(H59=PHONETIC(H59), LEN(H59)*2=LENB(H59))</formula1>
    </dataValidation>
    <dataValidation type="custom" imeMode="fullKatakana" allowBlank="1" showInputMessage="1" showErrorMessage="1" error="全角カタカナで入力してください。" sqref="AA59:AQ59">
      <formula1>AND(AA59=PHONETIC(AA59), LEN(AA59)*2=LENB(AA59))</formula1>
    </dataValidation>
    <dataValidation type="custom" imeMode="fullKatakana" allowBlank="1" showInputMessage="1" showErrorMessage="1" sqref="H49:X49">
      <formula1>AND(H49=PHONETIC(H49), LEN(H49)*2=LENB(H49))</formula1>
    </dataValidation>
    <dataValidation type="custom" imeMode="halfAlpha" allowBlank="1" showInputMessage="1" showErrorMessage="1" error="半角数字で入力してください。" sqref="F63:I65 K63:N65 P63:S64">
      <formula1>LENB(F63)=LEN(F63)</formula1>
    </dataValidation>
    <dataValidation type="custom" imeMode="fullKatakana" allowBlank="1" showInputMessage="1" showErrorMessage="1" errorTitle="カタカナ" error="全角カタカナで入力してください。_x000a_" sqref="B77:K98 B100:K106">
      <formula1>AND(B77=PHONETIC(B77), LEN(B77)*2=LENB(B77))</formula1>
    </dataValidation>
    <dataValidation type="custom" imeMode="hiragana" allowBlank="1" showInputMessage="1" showErrorMessage="1" error="全角で入力してください。_x000a_" sqref="L77:U106">
      <formula1>DBCS(L77)=L77</formula1>
    </dataValidation>
    <dataValidation type="custom" imeMode="hiragana" allowBlank="1" showInputMessage="1" showErrorMessage="1" error="全角で入力してください。" sqref="AH77:AP106 F62:AQ62 AB61:AQ61 H60:X60 AA60:AQ60 F58:AQ58 F57:AQ57 F52:AQ52 F48:AQ48">
      <formula1>DBCS(F48)=F48</formula1>
    </dataValidation>
    <dataValidation type="whole" imeMode="disabled" allowBlank="1" showInputMessage="1" showErrorMessage="1" sqref="AH2:AJ2">
      <formula1>1</formula1>
      <formula2>12</formula2>
    </dataValidation>
    <dataValidation type="whole" imeMode="disabled" allowBlank="1" showInputMessage="1" showErrorMessage="1" sqref="AL2:AN2">
      <formula1>1</formula1>
      <formula2>31</formula2>
    </dataValidation>
  </dataValidations>
  <printOptions horizontalCentered="1"/>
  <pageMargins left="0.62992125984251968" right="0.62992125984251968" top="0.39370078740157483" bottom="0.39370078740157483" header="0.39370078740157483" footer="0.31496062992125984"/>
  <pageSetup paperSize="9" scale="67" orientation="portrait" r:id="rId1"/>
  <headerFooter alignWithMargins="0"/>
  <rowBreaks count="3" manualBreakCount="3">
    <brk id="40" max="43" man="1"/>
    <brk id="66" max="43" man="1"/>
    <brk id="109" max="43" man="1"/>
  </rowBreaks>
  <colBreaks count="1" manualBreakCount="1">
    <brk id="44" max="1048575" man="1"/>
  </colBreaks>
  <extLst>
    <ext xmlns:x14="http://schemas.microsoft.com/office/spreadsheetml/2009/9/main" uri="{CCE6A557-97BC-4b89-ADB6-D9C93CAAB3DF}">
      <x14:dataValidations xmlns:xm="http://schemas.microsoft.com/office/excel/2006/main" count="2">
        <x14:dataValidation imeMode="disabled" allowBlank="1" showInputMessage="1" showErrorMessage="1">
          <xm:sqref>AP2 KK2 UG2 AEC2 ANY2 AXU2 BHQ2 BRM2 CBI2 CLE2 CVA2 DEW2 DOS2 DYO2 EIK2 ESG2 FCC2 FLY2 FVU2 GFQ2 GPM2 GZI2 HJE2 HTA2 ICW2 IMS2 IWO2 JGK2 JQG2 KAC2 KJY2 KTU2 LDQ2 LNM2 LXI2 MHE2 MRA2 NAW2 NKS2 NUO2 OEK2 OOG2 OYC2 PHY2 PRU2 QBQ2 QLM2 QVI2 RFE2 RPA2 RYW2 SIS2 SSO2 TCK2 TMG2 TWC2 UFY2 UPU2 UZQ2 VJM2 VTI2 WDE2 WNA2 WWW2 AP65538 KK65538 UG65538 AEC65538 ANY65538 AXU65538 BHQ65538 BRM65538 CBI65538 CLE65538 CVA65538 DEW65538 DOS65538 DYO65538 EIK65538 ESG65538 FCC65538 FLY65538 FVU65538 GFQ65538 GPM65538 GZI65538 HJE65538 HTA65538 ICW65538 IMS65538 IWO65538 JGK65538 JQG65538 KAC65538 KJY65538 KTU65538 LDQ65538 LNM65538 LXI65538 MHE65538 MRA65538 NAW65538 NKS65538 NUO65538 OEK65538 OOG65538 OYC65538 PHY65538 PRU65538 QBQ65538 QLM65538 QVI65538 RFE65538 RPA65538 RYW65538 SIS65538 SSO65538 TCK65538 TMG65538 TWC65538 UFY65538 UPU65538 UZQ65538 VJM65538 VTI65538 WDE65538 WNA65538 WWW65538 AP131074 KK131074 UG131074 AEC131074 ANY131074 AXU131074 BHQ131074 BRM131074 CBI131074 CLE131074 CVA131074 DEW131074 DOS131074 DYO131074 EIK131074 ESG131074 FCC131074 FLY131074 FVU131074 GFQ131074 GPM131074 GZI131074 HJE131074 HTA131074 ICW131074 IMS131074 IWO131074 JGK131074 JQG131074 KAC131074 KJY131074 KTU131074 LDQ131074 LNM131074 LXI131074 MHE131074 MRA131074 NAW131074 NKS131074 NUO131074 OEK131074 OOG131074 OYC131074 PHY131074 PRU131074 QBQ131074 QLM131074 QVI131074 RFE131074 RPA131074 RYW131074 SIS131074 SSO131074 TCK131074 TMG131074 TWC131074 UFY131074 UPU131074 UZQ131074 VJM131074 VTI131074 WDE131074 WNA131074 WWW131074 AP196610 KK196610 UG196610 AEC196610 ANY196610 AXU196610 BHQ196610 BRM196610 CBI196610 CLE196610 CVA196610 DEW196610 DOS196610 DYO196610 EIK196610 ESG196610 FCC196610 FLY196610 FVU196610 GFQ196610 GPM196610 GZI196610 HJE196610 HTA196610 ICW196610 IMS196610 IWO196610 JGK196610 JQG196610 KAC196610 KJY196610 KTU196610 LDQ196610 LNM196610 LXI196610 MHE196610 MRA196610 NAW196610 NKS196610 NUO196610 OEK196610 OOG196610 OYC196610 PHY196610 PRU196610 QBQ196610 QLM196610 QVI196610 RFE196610 RPA196610 RYW196610 SIS196610 SSO196610 TCK196610 TMG196610 TWC196610 UFY196610 UPU196610 UZQ196610 VJM196610 VTI196610 WDE196610 WNA196610 WWW196610 AP262146 KK262146 UG262146 AEC262146 ANY262146 AXU262146 BHQ262146 BRM262146 CBI262146 CLE262146 CVA262146 DEW262146 DOS262146 DYO262146 EIK262146 ESG262146 FCC262146 FLY262146 FVU262146 GFQ262146 GPM262146 GZI262146 HJE262146 HTA262146 ICW262146 IMS262146 IWO262146 JGK262146 JQG262146 KAC262146 KJY262146 KTU262146 LDQ262146 LNM262146 LXI262146 MHE262146 MRA262146 NAW262146 NKS262146 NUO262146 OEK262146 OOG262146 OYC262146 PHY262146 PRU262146 QBQ262146 QLM262146 QVI262146 RFE262146 RPA262146 RYW262146 SIS262146 SSO262146 TCK262146 TMG262146 TWC262146 UFY262146 UPU262146 UZQ262146 VJM262146 VTI262146 WDE262146 WNA262146 WWW262146 AP327682 KK327682 UG327682 AEC327682 ANY327682 AXU327682 BHQ327682 BRM327682 CBI327682 CLE327682 CVA327682 DEW327682 DOS327682 DYO327682 EIK327682 ESG327682 FCC327682 FLY327682 FVU327682 GFQ327682 GPM327682 GZI327682 HJE327682 HTA327682 ICW327682 IMS327682 IWO327682 JGK327682 JQG327682 KAC327682 KJY327682 KTU327682 LDQ327682 LNM327682 LXI327682 MHE327682 MRA327682 NAW327682 NKS327682 NUO327682 OEK327682 OOG327682 OYC327682 PHY327682 PRU327682 QBQ327682 QLM327682 QVI327682 RFE327682 RPA327682 RYW327682 SIS327682 SSO327682 TCK327682 TMG327682 TWC327682 UFY327682 UPU327682 UZQ327682 VJM327682 VTI327682 WDE327682 WNA327682 WWW327682 AP393218 KK393218 UG393218 AEC393218 ANY393218 AXU393218 BHQ393218 BRM393218 CBI393218 CLE393218 CVA393218 DEW393218 DOS393218 DYO393218 EIK393218 ESG393218 FCC393218 FLY393218 FVU393218 GFQ393218 GPM393218 GZI393218 HJE393218 HTA393218 ICW393218 IMS393218 IWO393218 JGK393218 JQG393218 KAC393218 KJY393218 KTU393218 LDQ393218 LNM393218 LXI393218 MHE393218 MRA393218 NAW393218 NKS393218 NUO393218 OEK393218 OOG393218 OYC393218 PHY393218 PRU393218 QBQ393218 QLM393218 QVI393218 RFE393218 RPA393218 RYW393218 SIS393218 SSO393218 TCK393218 TMG393218 TWC393218 UFY393218 UPU393218 UZQ393218 VJM393218 VTI393218 WDE393218 WNA393218 WWW393218 AP458754 KK458754 UG458754 AEC458754 ANY458754 AXU458754 BHQ458754 BRM458754 CBI458754 CLE458754 CVA458754 DEW458754 DOS458754 DYO458754 EIK458754 ESG458754 FCC458754 FLY458754 FVU458754 GFQ458754 GPM458754 GZI458754 HJE458754 HTA458754 ICW458754 IMS458754 IWO458754 JGK458754 JQG458754 KAC458754 KJY458754 KTU458754 LDQ458754 LNM458754 LXI458754 MHE458754 MRA458754 NAW458754 NKS458754 NUO458754 OEK458754 OOG458754 OYC458754 PHY458754 PRU458754 QBQ458754 QLM458754 QVI458754 RFE458754 RPA458754 RYW458754 SIS458754 SSO458754 TCK458754 TMG458754 TWC458754 UFY458754 UPU458754 UZQ458754 VJM458754 VTI458754 WDE458754 WNA458754 WWW458754 AP524290 KK524290 UG524290 AEC524290 ANY524290 AXU524290 BHQ524290 BRM524290 CBI524290 CLE524290 CVA524290 DEW524290 DOS524290 DYO524290 EIK524290 ESG524290 FCC524290 FLY524290 FVU524290 GFQ524290 GPM524290 GZI524290 HJE524290 HTA524290 ICW524290 IMS524290 IWO524290 JGK524290 JQG524290 KAC524290 KJY524290 KTU524290 LDQ524290 LNM524290 LXI524290 MHE524290 MRA524290 NAW524290 NKS524290 NUO524290 OEK524290 OOG524290 OYC524290 PHY524290 PRU524290 QBQ524290 QLM524290 QVI524290 RFE524290 RPA524290 RYW524290 SIS524290 SSO524290 TCK524290 TMG524290 TWC524290 UFY524290 UPU524290 UZQ524290 VJM524290 VTI524290 WDE524290 WNA524290 WWW524290 AP589826 KK589826 UG589826 AEC589826 ANY589826 AXU589826 BHQ589826 BRM589826 CBI589826 CLE589826 CVA589826 DEW589826 DOS589826 DYO589826 EIK589826 ESG589826 FCC589826 FLY589826 FVU589826 GFQ589826 GPM589826 GZI589826 HJE589826 HTA589826 ICW589826 IMS589826 IWO589826 JGK589826 JQG589826 KAC589826 KJY589826 KTU589826 LDQ589826 LNM589826 LXI589826 MHE589826 MRA589826 NAW589826 NKS589826 NUO589826 OEK589826 OOG589826 OYC589826 PHY589826 PRU589826 QBQ589826 QLM589826 QVI589826 RFE589826 RPA589826 RYW589826 SIS589826 SSO589826 TCK589826 TMG589826 TWC589826 UFY589826 UPU589826 UZQ589826 VJM589826 VTI589826 WDE589826 WNA589826 WWW589826 AP655362 KK655362 UG655362 AEC655362 ANY655362 AXU655362 BHQ655362 BRM655362 CBI655362 CLE655362 CVA655362 DEW655362 DOS655362 DYO655362 EIK655362 ESG655362 FCC655362 FLY655362 FVU655362 GFQ655362 GPM655362 GZI655362 HJE655362 HTA655362 ICW655362 IMS655362 IWO655362 JGK655362 JQG655362 KAC655362 KJY655362 KTU655362 LDQ655362 LNM655362 LXI655362 MHE655362 MRA655362 NAW655362 NKS655362 NUO655362 OEK655362 OOG655362 OYC655362 PHY655362 PRU655362 QBQ655362 QLM655362 QVI655362 RFE655362 RPA655362 RYW655362 SIS655362 SSO655362 TCK655362 TMG655362 TWC655362 UFY655362 UPU655362 UZQ655362 VJM655362 VTI655362 WDE655362 WNA655362 WWW655362 AP720898 KK720898 UG720898 AEC720898 ANY720898 AXU720898 BHQ720898 BRM720898 CBI720898 CLE720898 CVA720898 DEW720898 DOS720898 DYO720898 EIK720898 ESG720898 FCC720898 FLY720898 FVU720898 GFQ720898 GPM720898 GZI720898 HJE720898 HTA720898 ICW720898 IMS720898 IWO720898 JGK720898 JQG720898 KAC720898 KJY720898 KTU720898 LDQ720898 LNM720898 LXI720898 MHE720898 MRA720898 NAW720898 NKS720898 NUO720898 OEK720898 OOG720898 OYC720898 PHY720898 PRU720898 QBQ720898 QLM720898 QVI720898 RFE720898 RPA720898 RYW720898 SIS720898 SSO720898 TCK720898 TMG720898 TWC720898 UFY720898 UPU720898 UZQ720898 VJM720898 VTI720898 WDE720898 WNA720898 WWW720898 AP786434 KK786434 UG786434 AEC786434 ANY786434 AXU786434 BHQ786434 BRM786434 CBI786434 CLE786434 CVA786434 DEW786434 DOS786434 DYO786434 EIK786434 ESG786434 FCC786434 FLY786434 FVU786434 GFQ786434 GPM786434 GZI786434 HJE786434 HTA786434 ICW786434 IMS786434 IWO786434 JGK786434 JQG786434 KAC786434 KJY786434 KTU786434 LDQ786434 LNM786434 LXI786434 MHE786434 MRA786434 NAW786434 NKS786434 NUO786434 OEK786434 OOG786434 OYC786434 PHY786434 PRU786434 QBQ786434 QLM786434 QVI786434 RFE786434 RPA786434 RYW786434 SIS786434 SSO786434 TCK786434 TMG786434 TWC786434 UFY786434 UPU786434 UZQ786434 VJM786434 VTI786434 WDE786434 WNA786434 WWW786434 AP851970 KK851970 UG851970 AEC851970 ANY851970 AXU851970 BHQ851970 BRM851970 CBI851970 CLE851970 CVA851970 DEW851970 DOS851970 DYO851970 EIK851970 ESG851970 FCC851970 FLY851970 FVU851970 GFQ851970 GPM851970 GZI851970 HJE851970 HTA851970 ICW851970 IMS851970 IWO851970 JGK851970 JQG851970 KAC851970 KJY851970 KTU851970 LDQ851970 LNM851970 LXI851970 MHE851970 MRA851970 NAW851970 NKS851970 NUO851970 OEK851970 OOG851970 OYC851970 PHY851970 PRU851970 QBQ851970 QLM851970 QVI851970 RFE851970 RPA851970 RYW851970 SIS851970 SSO851970 TCK851970 TMG851970 TWC851970 UFY851970 UPU851970 UZQ851970 VJM851970 VTI851970 WDE851970 WNA851970 WWW851970 AP917506 KK917506 UG917506 AEC917506 ANY917506 AXU917506 BHQ917506 BRM917506 CBI917506 CLE917506 CVA917506 DEW917506 DOS917506 DYO917506 EIK917506 ESG917506 FCC917506 FLY917506 FVU917506 GFQ917506 GPM917506 GZI917506 HJE917506 HTA917506 ICW917506 IMS917506 IWO917506 JGK917506 JQG917506 KAC917506 KJY917506 KTU917506 LDQ917506 LNM917506 LXI917506 MHE917506 MRA917506 NAW917506 NKS917506 NUO917506 OEK917506 OOG917506 OYC917506 PHY917506 PRU917506 QBQ917506 QLM917506 QVI917506 RFE917506 RPA917506 RYW917506 SIS917506 SSO917506 TCK917506 TMG917506 TWC917506 UFY917506 UPU917506 UZQ917506 VJM917506 VTI917506 WDE917506 WNA917506 WWW917506 AP983042 KK983042 UG983042 AEC983042 ANY983042 AXU983042 BHQ983042 BRM983042 CBI983042 CLE983042 CVA983042 DEW983042 DOS983042 DYO983042 EIK983042 ESG983042 FCC983042 FLY983042 FVU983042 GFQ983042 GPM983042 GZI983042 HJE983042 HTA983042 ICW983042 IMS983042 IWO983042 JGK983042 JQG983042 KAC983042 KJY983042 KTU983042 LDQ983042 LNM983042 LXI983042 MHE983042 MRA983042 NAW983042 NKS983042 NUO983042 OEK983042 OOG983042 OYC983042 PHY983042 PRU983042 QBQ983042 QLM983042 QVI983042 RFE983042 RPA983042 RYW983042 SIS983042 SSO983042 TCK983042 TMG983042 TWC983042 UFY983042 UPU983042 UZQ983042 VJM983042 VTI983042 WDE983042 WNA983042 WWW983042 AD2 JY2 TU2 ADQ2 ANM2 AXI2 BHE2 BRA2 CAW2 CKS2 CUO2 DEK2 DOG2 DYC2 EHY2 ERU2 FBQ2 FLM2 FVI2 GFE2 GPA2 GYW2 HIS2 HSO2 ICK2 IMG2 IWC2 JFY2 JPU2 JZQ2 KJM2 KTI2 LDE2 LNA2 LWW2 MGS2 MQO2 NAK2 NKG2 NUC2 ODY2 ONU2 OXQ2 PHM2 PRI2 QBE2 QLA2 QUW2 RES2 ROO2 RYK2 SIG2 SSC2 TBY2 TLU2 TVQ2 UFM2 UPI2 UZE2 VJA2 VSW2 WCS2 WMO2 WWK2 AD65538 JY65538 TU65538 ADQ65538 ANM65538 AXI65538 BHE65538 BRA65538 CAW65538 CKS65538 CUO65538 DEK65538 DOG65538 DYC65538 EHY65538 ERU65538 FBQ65538 FLM65538 FVI65538 GFE65538 GPA65538 GYW65538 HIS65538 HSO65538 ICK65538 IMG65538 IWC65538 JFY65538 JPU65538 JZQ65538 KJM65538 KTI65538 LDE65538 LNA65538 LWW65538 MGS65538 MQO65538 NAK65538 NKG65538 NUC65538 ODY65538 ONU65538 OXQ65538 PHM65538 PRI65538 QBE65538 QLA65538 QUW65538 RES65538 ROO65538 RYK65538 SIG65538 SSC65538 TBY65538 TLU65538 TVQ65538 UFM65538 UPI65538 UZE65538 VJA65538 VSW65538 WCS65538 WMO65538 WWK65538 AD131074 JY131074 TU131074 ADQ131074 ANM131074 AXI131074 BHE131074 BRA131074 CAW131074 CKS131074 CUO131074 DEK131074 DOG131074 DYC131074 EHY131074 ERU131074 FBQ131074 FLM131074 FVI131074 GFE131074 GPA131074 GYW131074 HIS131074 HSO131074 ICK131074 IMG131074 IWC131074 JFY131074 JPU131074 JZQ131074 KJM131074 KTI131074 LDE131074 LNA131074 LWW131074 MGS131074 MQO131074 NAK131074 NKG131074 NUC131074 ODY131074 ONU131074 OXQ131074 PHM131074 PRI131074 QBE131074 QLA131074 QUW131074 RES131074 ROO131074 RYK131074 SIG131074 SSC131074 TBY131074 TLU131074 TVQ131074 UFM131074 UPI131074 UZE131074 VJA131074 VSW131074 WCS131074 WMO131074 WWK131074 AD196610 JY196610 TU196610 ADQ196610 ANM196610 AXI196610 BHE196610 BRA196610 CAW196610 CKS196610 CUO196610 DEK196610 DOG196610 DYC196610 EHY196610 ERU196610 FBQ196610 FLM196610 FVI196610 GFE196610 GPA196610 GYW196610 HIS196610 HSO196610 ICK196610 IMG196610 IWC196610 JFY196610 JPU196610 JZQ196610 KJM196610 KTI196610 LDE196610 LNA196610 LWW196610 MGS196610 MQO196610 NAK196610 NKG196610 NUC196610 ODY196610 ONU196610 OXQ196610 PHM196610 PRI196610 QBE196610 QLA196610 QUW196610 RES196610 ROO196610 RYK196610 SIG196610 SSC196610 TBY196610 TLU196610 TVQ196610 UFM196610 UPI196610 UZE196610 VJA196610 VSW196610 WCS196610 WMO196610 WWK196610 AD262146 JY262146 TU262146 ADQ262146 ANM262146 AXI262146 BHE262146 BRA262146 CAW262146 CKS262146 CUO262146 DEK262146 DOG262146 DYC262146 EHY262146 ERU262146 FBQ262146 FLM262146 FVI262146 GFE262146 GPA262146 GYW262146 HIS262146 HSO262146 ICK262146 IMG262146 IWC262146 JFY262146 JPU262146 JZQ262146 KJM262146 KTI262146 LDE262146 LNA262146 LWW262146 MGS262146 MQO262146 NAK262146 NKG262146 NUC262146 ODY262146 ONU262146 OXQ262146 PHM262146 PRI262146 QBE262146 QLA262146 QUW262146 RES262146 ROO262146 RYK262146 SIG262146 SSC262146 TBY262146 TLU262146 TVQ262146 UFM262146 UPI262146 UZE262146 VJA262146 VSW262146 WCS262146 WMO262146 WWK262146 AD327682 JY327682 TU327682 ADQ327682 ANM327682 AXI327682 BHE327682 BRA327682 CAW327682 CKS327682 CUO327682 DEK327682 DOG327682 DYC327682 EHY327682 ERU327682 FBQ327682 FLM327682 FVI327682 GFE327682 GPA327682 GYW327682 HIS327682 HSO327682 ICK327682 IMG327682 IWC327682 JFY327682 JPU327682 JZQ327682 KJM327682 KTI327682 LDE327682 LNA327682 LWW327682 MGS327682 MQO327682 NAK327682 NKG327682 NUC327682 ODY327682 ONU327682 OXQ327682 PHM327682 PRI327682 QBE327682 QLA327682 QUW327682 RES327682 ROO327682 RYK327682 SIG327682 SSC327682 TBY327682 TLU327682 TVQ327682 UFM327682 UPI327682 UZE327682 VJA327682 VSW327682 WCS327682 WMO327682 WWK327682 AD393218 JY393218 TU393218 ADQ393218 ANM393218 AXI393218 BHE393218 BRA393218 CAW393218 CKS393218 CUO393218 DEK393218 DOG393218 DYC393218 EHY393218 ERU393218 FBQ393218 FLM393218 FVI393218 GFE393218 GPA393218 GYW393218 HIS393218 HSO393218 ICK393218 IMG393218 IWC393218 JFY393218 JPU393218 JZQ393218 KJM393218 KTI393218 LDE393218 LNA393218 LWW393218 MGS393218 MQO393218 NAK393218 NKG393218 NUC393218 ODY393218 ONU393218 OXQ393218 PHM393218 PRI393218 QBE393218 QLA393218 QUW393218 RES393218 ROO393218 RYK393218 SIG393218 SSC393218 TBY393218 TLU393218 TVQ393218 UFM393218 UPI393218 UZE393218 VJA393218 VSW393218 WCS393218 WMO393218 WWK393218 AD458754 JY458754 TU458754 ADQ458754 ANM458754 AXI458754 BHE458754 BRA458754 CAW458754 CKS458754 CUO458754 DEK458754 DOG458754 DYC458754 EHY458754 ERU458754 FBQ458754 FLM458754 FVI458754 GFE458754 GPA458754 GYW458754 HIS458754 HSO458754 ICK458754 IMG458754 IWC458754 JFY458754 JPU458754 JZQ458754 KJM458754 KTI458754 LDE458754 LNA458754 LWW458754 MGS458754 MQO458754 NAK458754 NKG458754 NUC458754 ODY458754 ONU458754 OXQ458754 PHM458754 PRI458754 QBE458754 QLA458754 QUW458754 RES458754 ROO458754 RYK458754 SIG458754 SSC458754 TBY458754 TLU458754 TVQ458754 UFM458754 UPI458754 UZE458754 VJA458754 VSW458754 WCS458754 WMO458754 WWK458754 AD524290 JY524290 TU524290 ADQ524290 ANM524290 AXI524290 BHE524290 BRA524290 CAW524290 CKS524290 CUO524290 DEK524290 DOG524290 DYC524290 EHY524290 ERU524290 FBQ524290 FLM524290 FVI524290 GFE524290 GPA524290 GYW524290 HIS524290 HSO524290 ICK524290 IMG524290 IWC524290 JFY524290 JPU524290 JZQ524290 KJM524290 KTI524290 LDE524290 LNA524290 LWW524290 MGS524290 MQO524290 NAK524290 NKG524290 NUC524290 ODY524290 ONU524290 OXQ524290 PHM524290 PRI524290 QBE524290 QLA524290 QUW524290 RES524290 ROO524290 RYK524290 SIG524290 SSC524290 TBY524290 TLU524290 TVQ524290 UFM524290 UPI524290 UZE524290 VJA524290 VSW524290 WCS524290 WMO524290 WWK524290 AD589826 JY589826 TU589826 ADQ589826 ANM589826 AXI589826 BHE589826 BRA589826 CAW589826 CKS589826 CUO589826 DEK589826 DOG589826 DYC589826 EHY589826 ERU589826 FBQ589826 FLM589826 FVI589826 GFE589826 GPA589826 GYW589826 HIS589826 HSO589826 ICK589826 IMG589826 IWC589826 JFY589826 JPU589826 JZQ589826 KJM589826 KTI589826 LDE589826 LNA589826 LWW589826 MGS589826 MQO589826 NAK589826 NKG589826 NUC589826 ODY589826 ONU589826 OXQ589826 PHM589826 PRI589826 QBE589826 QLA589826 QUW589826 RES589826 ROO589826 RYK589826 SIG589826 SSC589826 TBY589826 TLU589826 TVQ589826 UFM589826 UPI589826 UZE589826 VJA589826 VSW589826 WCS589826 WMO589826 WWK589826 AD655362 JY655362 TU655362 ADQ655362 ANM655362 AXI655362 BHE655362 BRA655362 CAW655362 CKS655362 CUO655362 DEK655362 DOG655362 DYC655362 EHY655362 ERU655362 FBQ655362 FLM655362 FVI655362 GFE655362 GPA655362 GYW655362 HIS655362 HSO655362 ICK655362 IMG655362 IWC655362 JFY655362 JPU655362 JZQ655362 KJM655362 KTI655362 LDE655362 LNA655362 LWW655362 MGS655362 MQO655362 NAK655362 NKG655362 NUC655362 ODY655362 ONU655362 OXQ655362 PHM655362 PRI655362 QBE655362 QLA655362 QUW655362 RES655362 ROO655362 RYK655362 SIG655362 SSC655362 TBY655362 TLU655362 TVQ655362 UFM655362 UPI655362 UZE655362 VJA655362 VSW655362 WCS655362 WMO655362 WWK655362 AD720898 JY720898 TU720898 ADQ720898 ANM720898 AXI720898 BHE720898 BRA720898 CAW720898 CKS720898 CUO720898 DEK720898 DOG720898 DYC720898 EHY720898 ERU720898 FBQ720898 FLM720898 FVI720898 GFE720898 GPA720898 GYW720898 HIS720898 HSO720898 ICK720898 IMG720898 IWC720898 JFY720898 JPU720898 JZQ720898 KJM720898 KTI720898 LDE720898 LNA720898 LWW720898 MGS720898 MQO720898 NAK720898 NKG720898 NUC720898 ODY720898 ONU720898 OXQ720898 PHM720898 PRI720898 QBE720898 QLA720898 QUW720898 RES720898 ROO720898 RYK720898 SIG720898 SSC720898 TBY720898 TLU720898 TVQ720898 UFM720898 UPI720898 UZE720898 VJA720898 VSW720898 WCS720898 WMO720898 WWK720898 AD786434 JY786434 TU786434 ADQ786434 ANM786434 AXI786434 BHE786434 BRA786434 CAW786434 CKS786434 CUO786434 DEK786434 DOG786434 DYC786434 EHY786434 ERU786434 FBQ786434 FLM786434 FVI786434 GFE786434 GPA786434 GYW786434 HIS786434 HSO786434 ICK786434 IMG786434 IWC786434 JFY786434 JPU786434 JZQ786434 KJM786434 KTI786434 LDE786434 LNA786434 LWW786434 MGS786434 MQO786434 NAK786434 NKG786434 NUC786434 ODY786434 ONU786434 OXQ786434 PHM786434 PRI786434 QBE786434 QLA786434 QUW786434 RES786434 ROO786434 RYK786434 SIG786434 SSC786434 TBY786434 TLU786434 TVQ786434 UFM786434 UPI786434 UZE786434 VJA786434 VSW786434 WCS786434 WMO786434 WWK786434 AD851970 JY851970 TU851970 ADQ851970 ANM851970 AXI851970 BHE851970 BRA851970 CAW851970 CKS851970 CUO851970 DEK851970 DOG851970 DYC851970 EHY851970 ERU851970 FBQ851970 FLM851970 FVI851970 GFE851970 GPA851970 GYW851970 HIS851970 HSO851970 ICK851970 IMG851970 IWC851970 JFY851970 JPU851970 JZQ851970 KJM851970 KTI851970 LDE851970 LNA851970 LWW851970 MGS851970 MQO851970 NAK851970 NKG851970 NUC851970 ODY851970 ONU851970 OXQ851970 PHM851970 PRI851970 QBE851970 QLA851970 QUW851970 RES851970 ROO851970 RYK851970 SIG851970 SSC851970 TBY851970 TLU851970 TVQ851970 UFM851970 UPI851970 UZE851970 VJA851970 VSW851970 WCS851970 WMO851970 WWK851970 AD917506 JY917506 TU917506 ADQ917506 ANM917506 AXI917506 BHE917506 BRA917506 CAW917506 CKS917506 CUO917506 DEK917506 DOG917506 DYC917506 EHY917506 ERU917506 FBQ917506 FLM917506 FVI917506 GFE917506 GPA917506 GYW917506 HIS917506 HSO917506 ICK917506 IMG917506 IWC917506 JFY917506 JPU917506 JZQ917506 KJM917506 KTI917506 LDE917506 LNA917506 LWW917506 MGS917506 MQO917506 NAK917506 NKG917506 NUC917506 ODY917506 ONU917506 OXQ917506 PHM917506 PRI917506 QBE917506 QLA917506 QUW917506 RES917506 ROO917506 RYK917506 SIG917506 SSC917506 TBY917506 TLU917506 TVQ917506 UFM917506 UPI917506 UZE917506 VJA917506 VSW917506 WCS917506 WMO917506 WWK917506 AD983042 JY983042 TU983042 ADQ983042 ANM983042 AXI983042 BHE983042 BRA983042 CAW983042 CKS983042 CUO983042 DEK983042 DOG983042 DYC983042 EHY983042 ERU983042 FBQ983042 FLM983042 FVI983042 GFE983042 GPA983042 GYW983042 HIS983042 HSO983042 ICK983042 IMG983042 IWC983042 JFY983042 JPU983042 JZQ983042 KJM983042 KTI983042 LDE983042 LNA983042 LWW983042 MGS983042 MQO983042 NAK983042 NKG983042 NUC983042 ODY983042 ONU983042 OXQ983042 PHM983042 PRI983042 QBE983042 QLA983042 QUW983042 RES983042 ROO983042 RYK983042 SIG983042 SSC983042 TBY983042 TLU983042 TVQ983042 UFM983042 UPI983042 UZE983042 VJA983042 VSW983042 WCS983042 WMO983042 WWK983042 AD65640 JY65640 TU65640 ADQ65640 ANM65640 AXI65640 BHE65640 BRA65640 CAW65640 CKS65640 CUO65640 DEK65640 DOG65640 DYC65640 EHY65640 ERU65640 FBQ65640 FLM65640 FVI65640 GFE65640 GPA65640 GYW65640 HIS65640 HSO65640 ICK65640 IMG65640 IWC65640 JFY65640 JPU65640 JZQ65640 KJM65640 KTI65640 LDE65640 LNA65640 LWW65640 MGS65640 MQO65640 NAK65640 NKG65640 NUC65640 ODY65640 ONU65640 OXQ65640 PHM65640 PRI65640 QBE65640 QLA65640 QUW65640 RES65640 ROO65640 RYK65640 SIG65640 SSC65640 TBY65640 TLU65640 TVQ65640 UFM65640 UPI65640 UZE65640 VJA65640 VSW65640 WCS65640 WMO65640 WWK65640 AD131176 JY131176 TU131176 ADQ131176 ANM131176 AXI131176 BHE131176 BRA131176 CAW131176 CKS131176 CUO131176 DEK131176 DOG131176 DYC131176 EHY131176 ERU131176 FBQ131176 FLM131176 FVI131176 GFE131176 GPA131176 GYW131176 HIS131176 HSO131176 ICK131176 IMG131176 IWC131176 JFY131176 JPU131176 JZQ131176 KJM131176 KTI131176 LDE131176 LNA131176 LWW131176 MGS131176 MQO131176 NAK131176 NKG131176 NUC131176 ODY131176 ONU131176 OXQ131176 PHM131176 PRI131176 QBE131176 QLA131176 QUW131176 RES131176 ROO131176 RYK131176 SIG131176 SSC131176 TBY131176 TLU131176 TVQ131176 UFM131176 UPI131176 UZE131176 VJA131176 VSW131176 WCS131176 WMO131176 WWK131176 AD196712 JY196712 TU196712 ADQ196712 ANM196712 AXI196712 BHE196712 BRA196712 CAW196712 CKS196712 CUO196712 DEK196712 DOG196712 DYC196712 EHY196712 ERU196712 FBQ196712 FLM196712 FVI196712 GFE196712 GPA196712 GYW196712 HIS196712 HSO196712 ICK196712 IMG196712 IWC196712 JFY196712 JPU196712 JZQ196712 KJM196712 KTI196712 LDE196712 LNA196712 LWW196712 MGS196712 MQO196712 NAK196712 NKG196712 NUC196712 ODY196712 ONU196712 OXQ196712 PHM196712 PRI196712 QBE196712 QLA196712 QUW196712 RES196712 ROO196712 RYK196712 SIG196712 SSC196712 TBY196712 TLU196712 TVQ196712 UFM196712 UPI196712 UZE196712 VJA196712 VSW196712 WCS196712 WMO196712 WWK196712 AD262248 JY262248 TU262248 ADQ262248 ANM262248 AXI262248 BHE262248 BRA262248 CAW262248 CKS262248 CUO262248 DEK262248 DOG262248 DYC262248 EHY262248 ERU262248 FBQ262248 FLM262248 FVI262248 GFE262248 GPA262248 GYW262248 HIS262248 HSO262248 ICK262248 IMG262248 IWC262248 JFY262248 JPU262248 JZQ262248 KJM262248 KTI262248 LDE262248 LNA262248 LWW262248 MGS262248 MQO262248 NAK262248 NKG262248 NUC262248 ODY262248 ONU262248 OXQ262248 PHM262248 PRI262248 QBE262248 QLA262248 QUW262248 RES262248 ROO262248 RYK262248 SIG262248 SSC262248 TBY262248 TLU262248 TVQ262248 UFM262248 UPI262248 UZE262248 VJA262248 VSW262248 WCS262248 WMO262248 WWK262248 AD327784 JY327784 TU327784 ADQ327784 ANM327784 AXI327784 BHE327784 BRA327784 CAW327784 CKS327784 CUO327784 DEK327784 DOG327784 DYC327784 EHY327784 ERU327784 FBQ327784 FLM327784 FVI327784 GFE327784 GPA327784 GYW327784 HIS327784 HSO327784 ICK327784 IMG327784 IWC327784 JFY327784 JPU327784 JZQ327784 KJM327784 KTI327784 LDE327784 LNA327784 LWW327784 MGS327784 MQO327784 NAK327784 NKG327784 NUC327784 ODY327784 ONU327784 OXQ327784 PHM327784 PRI327784 QBE327784 QLA327784 QUW327784 RES327784 ROO327784 RYK327784 SIG327784 SSC327784 TBY327784 TLU327784 TVQ327784 UFM327784 UPI327784 UZE327784 VJA327784 VSW327784 WCS327784 WMO327784 WWK327784 AD393320 JY393320 TU393320 ADQ393320 ANM393320 AXI393320 BHE393320 BRA393320 CAW393320 CKS393320 CUO393320 DEK393320 DOG393320 DYC393320 EHY393320 ERU393320 FBQ393320 FLM393320 FVI393320 GFE393320 GPA393320 GYW393320 HIS393320 HSO393320 ICK393320 IMG393320 IWC393320 JFY393320 JPU393320 JZQ393320 KJM393320 KTI393320 LDE393320 LNA393320 LWW393320 MGS393320 MQO393320 NAK393320 NKG393320 NUC393320 ODY393320 ONU393320 OXQ393320 PHM393320 PRI393320 QBE393320 QLA393320 QUW393320 RES393320 ROO393320 RYK393320 SIG393320 SSC393320 TBY393320 TLU393320 TVQ393320 UFM393320 UPI393320 UZE393320 VJA393320 VSW393320 WCS393320 WMO393320 WWK393320 AD458856 JY458856 TU458856 ADQ458856 ANM458856 AXI458856 BHE458856 BRA458856 CAW458856 CKS458856 CUO458856 DEK458856 DOG458856 DYC458856 EHY458856 ERU458856 FBQ458856 FLM458856 FVI458856 GFE458856 GPA458856 GYW458856 HIS458856 HSO458856 ICK458856 IMG458856 IWC458856 JFY458856 JPU458856 JZQ458856 KJM458856 KTI458856 LDE458856 LNA458856 LWW458856 MGS458856 MQO458856 NAK458856 NKG458856 NUC458856 ODY458856 ONU458856 OXQ458856 PHM458856 PRI458856 QBE458856 QLA458856 QUW458856 RES458856 ROO458856 RYK458856 SIG458856 SSC458856 TBY458856 TLU458856 TVQ458856 UFM458856 UPI458856 UZE458856 VJA458856 VSW458856 WCS458856 WMO458856 WWK458856 AD524392 JY524392 TU524392 ADQ524392 ANM524392 AXI524392 BHE524392 BRA524392 CAW524392 CKS524392 CUO524392 DEK524392 DOG524392 DYC524392 EHY524392 ERU524392 FBQ524392 FLM524392 FVI524392 GFE524392 GPA524392 GYW524392 HIS524392 HSO524392 ICK524392 IMG524392 IWC524392 JFY524392 JPU524392 JZQ524392 KJM524392 KTI524392 LDE524392 LNA524392 LWW524392 MGS524392 MQO524392 NAK524392 NKG524392 NUC524392 ODY524392 ONU524392 OXQ524392 PHM524392 PRI524392 QBE524392 QLA524392 QUW524392 RES524392 ROO524392 RYK524392 SIG524392 SSC524392 TBY524392 TLU524392 TVQ524392 UFM524392 UPI524392 UZE524392 VJA524392 VSW524392 WCS524392 WMO524392 WWK524392 AD589928 JY589928 TU589928 ADQ589928 ANM589928 AXI589928 BHE589928 BRA589928 CAW589928 CKS589928 CUO589928 DEK589928 DOG589928 DYC589928 EHY589928 ERU589928 FBQ589928 FLM589928 FVI589928 GFE589928 GPA589928 GYW589928 HIS589928 HSO589928 ICK589928 IMG589928 IWC589928 JFY589928 JPU589928 JZQ589928 KJM589928 KTI589928 LDE589928 LNA589928 LWW589928 MGS589928 MQO589928 NAK589928 NKG589928 NUC589928 ODY589928 ONU589928 OXQ589928 PHM589928 PRI589928 QBE589928 QLA589928 QUW589928 RES589928 ROO589928 RYK589928 SIG589928 SSC589928 TBY589928 TLU589928 TVQ589928 UFM589928 UPI589928 UZE589928 VJA589928 VSW589928 WCS589928 WMO589928 WWK589928 AD655464 JY655464 TU655464 ADQ655464 ANM655464 AXI655464 BHE655464 BRA655464 CAW655464 CKS655464 CUO655464 DEK655464 DOG655464 DYC655464 EHY655464 ERU655464 FBQ655464 FLM655464 FVI655464 GFE655464 GPA655464 GYW655464 HIS655464 HSO655464 ICK655464 IMG655464 IWC655464 JFY655464 JPU655464 JZQ655464 KJM655464 KTI655464 LDE655464 LNA655464 LWW655464 MGS655464 MQO655464 NAK655464 NKG655464 NUC655464 ODY655464 ONU655464 OXQ655464 PHM655464 PRI655464 QBE655464 QLA655464 QUW655464 RES655464 ROO655464 RYK655464 SIG655464 SSC655464 TBY655464 TLU655464 TVQ655464 UFM655464 UPI655464 UZE655464 VJA655464 VSW655464 WCS655464 WMO655464 WWK655464 AD721000 JY721000 TU721000 ADQ721000 ANM721000 AXI721000 BHE721000 BRA721000 CAW721000 CKS721000 CUO721000 DEK721000 DOG721000 DYC721000 EHY721000 ERU721000 FBQ721000 FLM721000 FVI721000 GFE721000 GPA721000 GYW721000 HIS721000 HSO721000 ICK721000 IMG721000 IWC721000 JFY721000 JPU721000 JZQ721000 KJM721000 KTI721000 LDE721000 LNA721000 LWW721000 MGS721000 MQO721000 NAK721000 NKG721000 NUC721000 ODY721000 ONU721000 OXQ721000 PHM721000 PRI721000 QBE721000 QLA721000 QUW721000 RES721000 ROO721000 RYK721000 SIG721000 SSC721000 TBY721000 TLU721000 TVQ721000 UFM721000 UPI721000 UZE721000 VJA721000 VSW721000 WCS721000 WMO721000 WWK721000 AD786536 JY786536 TU786536 ADQ786536 ANM786536 AXI786536 BHE786536 BRA786536 CAW786536 CKS786536 CUO786536 DEK786536 DOG786536 DYC786536 EHY786536 ERU786536 FBQ786536 FLM786536 FVI786536 GFE786536 GPA786536 GYW786536 HIS786536 HSO786536 ICK786536 IMG786536 IWC786536 JFY786536 JPU786536 JZQ786536 KJM786536 KTI786536 LDE786536 LNA786536 LWW786536 MGS786536 MQO786536 NAK786536 NKG786536 NUC786536 ODY786536 ONU786536 OXQ786536 PHM786536 PRI786536 QBE786536 QLA786536 QUW786536 RES786536 ROO786536 RYK786536 SIG786536 SSC786536 TBY786536 TLU786536 TVQ786536 UFM786536 UPI786536 UZE786536 VJA786536 VSW786536 WCS786536 WMO786536 WWK786536 AD852072 JY852072 TU852072 ADQ852072 ANM852072 AXI852072 BHE852072 BRA852072 CAW852072 CKS852072 CUO852072 DEK852072 DOG852072 DYC852072 EHY852072 ERU852072 FBQ852072 FLM852072 FVI852072 GFE852072 GPA852072 GYW852072 HIS852072 HSO852072 ICK852072 IMG852072 IWC852072 JFY852072 JPU852072 JZQ852072 KJM852072 KTI852072 LDE852072 LNA852072 LWW852072 MGS852072 MQO852072 NAK852072 NKG852072 NUC852072 ODY852072 ONU852072 OXQ852072 PHM852072 PRI852072 QBE852072 QLA852072 QUW852072 RES852072 ROO852072 RYK852072 SIG852072 SSC852072 TBY852072 TLU852072 TVQ852072 UFM852072 UPI852072 UZE852072 VJA852072 VSW852072 WCS852072 WMO852072 WWK852072 AD917608 JY917608 TU917608 ADQ917608 ANM917608 AXI917608 BHE917608 BRA917608 CAW917608 CKS917608 CUO917608 DEK917608 DOG917608 DYC917608 EHY917608 ERU917608 FBQ917608 FLM917608 FVI917608 GFE917608 GPA917608 GYW917608 HIS917608 HSO917608 ICK917608 IMG917608 IWC917608 JFY917608 JPU917608 JZQ917608 KJM917608 KTI917608 LDE917608 LNA917608 LWW917608 MGS917608 MQO917608 NAK917608 NKG917608 NUC917608 ODY917608 ONU917608 OXQ917608 PHM917608 PRI917608 QBE917608 QLA917608 QUW917608 RES917608 ROO917608 RYK917608 SIG917608 SSC917608 TBY917608 TLU917608 TVQ917608 UFM917608 UPI917608 UZE917608 VJA917608 VSW917608 WCS917608 WMO917608 WWK917608 AD983144 JY983144 TU983144 ADQ983144 ANM983144 AXI983144 BHE983144 BRA983144 CAW983144 CKS983144 CUO983144 DEK983144 DOG983144 DYC983144 EHY983144 ERU983144 FBQ983144 FLM983144 FVI983144 GFE983144 GPA983144 GYW983144 HIS983144 HSO983144 ICK983144 IMG983144 IWC983144 JFY983144 JPU983144 JZQ983144 KJM983144 KTI983144 LDE983144 LNA983144 LWW983144 MGS983144 MQO983144 NAK983144 NKG983144 NUC983144 ODY983144 ONU983144 OXQ983144 PHM983144 PRI983144 QBE983144 QLA983144 QUW983144 RES983144 ROO983144 RYK983144 SIG983144 SSC983144 TBY983144 TLU983144 TVQ983144 UFM983144 UPI983144 UZE983144 VJA983144 VSW983144 WCS983144 WMO983144 WWK983144 AL111 KC2 TY2 ADU2 ANQ2 AXM2 BHI2 BRE2 CBA2 CKW2 CUS2 DEO2 DOK2 DYG2 EIC2 ERY2 FBU2 FLQ2 FVM2 GFI2 GPE2 GZA2 HIW2 HSS2 ICO2 IMK2 IWG2 JGC2 JPY2 JZU2 KJQ2 KTM2 LDI2 LNE2 LXA2 MGW2 MQS2 NAO2 NKK2 NUG2 OEC2 ONY2 OXU2 PHQ2 PRM2 QBI2 QLE2 QVA2 REW2 ROS2 RYO2 SIK2 SSG2 TCC2 TLY2 TVU2 UFQ2 UPM2 UZI2 VJE2 VTA2 WCW2 WMS2 WWO2 AH65538 KC65538 TY65538 ADU65538 ANQ65538 AXM65538 BHI65538 BRE65538 CBA65538 CKW65538 CUS65538 DEO65538 DOK65538 DYG65538 EIC65538 ERY65538 FBU65538 FLQ65538 FVM65538 GFI65538 GPE65538 GZA65538 HIW65538 HSS65538 ICO65538 IMK65538 IWG65538 JGC65538 JPY65538 JZU65538 KJQ65538 KTM65538 LDI65538 LNE65538 LXA65538 MGW65538 MQS65538 NAO65538 NKK65538 NUG65538 OEC65538 ONY65538 OXU65538 PHQ65538 PRM65538 QBI65538 QLE65538 QVA65538 REW65538 ROS65538 RYO65538 SIK65538 SSG65538 TCC65538 TLY65538 TVU65538 UFQ65538 UPM65538 UZI65538 VJE65538 VTA65538 WCW65538 WMS65538 WWO65538 AH131074 KC131074 TY131074 ADU131074 ANQ131074 AXM131074 BHI131074 BRE131074 CBA131074 CKW131074 CUS131074 DEO131074 DOK131074 DYG131074 EIC131074 ERY131074 FBU131074 FLQ131074 FVM131074 GFI131074 GPE131074 GZA131074 HIW131074 HSS131074 ICO131074 IMK131074 IWG131074 JGC131074 JPY131074 JZU131074 KJQ131074 KTM131074 LDI131074 LNE131074 LXA131074 MGW131074 MQS131074 NAO131074 NKK131074 NUG131074 OEC131074 ONY131074 OXU131074 PHQ131074 PRM131074 QBI131074 QLE131074 QVA131074 REW131074 ROS131074 RYO131074 SIK131074 SSG131074 TCC131074 TLY131074 TVU131074 UFQ131074 UPM131074 UZI131074 VJE131074 VTA131074 WCW131074 WMS131074 WWO131074 AH196610 KC196610 TY196610 ADU196610 ANQ196610 AXM196610 BHI196610 BRE196610 CBA196610 CKW196610 CUS196610 DEO196610 DOK196610 DYG196610 EIC196610 ERY196610 FBU196610 FLQ196610 FVM196610 GFI196610 GPE196610 GZA196610 HIW196610 HSS196610 ICO196610 IMK196610 IWG196610 JGC196610 JPY196610 JZU196610 KJQ196610 KTM196610 LDI196610 LNE196610 LXA196610 MGW196610 MQS196610 NAO196610 NKK196610 NUG196610 OEC196610 ONY196610 OXU196610 PHQ196610 PRM196610 QBI196610 QLE196610 QVA196610 REW196610 ROS196610 RYO196610 SIK196610 SSG196610 TCC196610 TLY196610 TVU196610 UFQ196610 UPM196610 UZI196610 VJE196610 VTA196610 WCW196610 WMS196610 WWO196610 AH262146 KC262146 TY262146 ADU262146 ANQ262146 AXM262146 BHI262146 BRE262146 CBA262146 CKW262146 CUS262146 DEO262146 DOK262146 DYG262146 EIC262146 ERY262146 FBU262146 FLQ262146 FVM262146 GFI262146 GPE262146 GZA262146 HIW262146 HSS262146 ICO262146 IMK262146 IWG262146 JGC262146 JPY262146 JZU262146 KJQ262146 KTM262146 LDI262146 LNE262146 LXA262146 MGW262146 MQS262146 NAO262146 NKK262146 NUG262146 OEC262146 ONY262146 OXU262146 PHQ262146 PRM262146 QBI262146 QLE262146 QVA262146 REW262146 ROS262146 RYO262146 SIK262146 SSG262146 TCC262146 TLY262146 TVU262146 UFQ262146 UPM262146 UZI262146 VJE262146 VTA262146 WCW262146 WMS262146 WWO262146 AH327682 KC327682 TY327682 ADU327682 ANQ327682 AXM327682 BHI327682 BRE327682 CBA327682 CKW327682 CUS327682 DEO327682 DOK327682 DYG327682 EIC327682 ERY327682 FBU327682 FLQ327682 FVM327682 GFI327682 GPE327682 GZA327682 HIW327682 HSS327682 ICO327682 IMK327682 IWG327682 JGC327682 JPY327682 JZU327682 KJQ327682 KTM327682 LDI327682 LNE327682 LXA327682 MGW327682 MQS327682 NAO327682 NKK327682 NUG327682 OEC327682 ONY327682 OXU327682 PHQ327682 PRM327682 QBI327682 QLE327682 QVA327682 REW327682 ROS327682 RYO327682 SIK327682 SSG327682 TCC327682 TLY327682 TVU327682 UFQ327682 UPM327682 UZI327682 VJE327682 VTA327682 WCW327682 WMS327682 WWO327682 AH393218 KC393218 TY393218 ADU393218 ANQ393218 AXM393218 BHI393218 BRE393218 CBA393218 CKW393218 CUS393218 DEO393218 DOK393218 DYG393218 EIC393218 ERY393218 FBU393218 FLQ393218 FVM393218 GFI393218 GPE393218 GZA393218 HIW393218 HSS393218 ICO393218 IMK393218 IWG393218 JGC393218 JPY393218 JZU393218 KJQ393218 KTM393218 LDI393218 LNE393218 LXA393218 MGW393218 MQS393218 NAO393218 NKK393218 NUG393218 OEC393218 ONY393218 OXU393218 PHQ393218 PRM393218 QBI393218 QLE393218 QVA393218 REW393218 ROS393218 RYO393218 SIK393218 SSG393218 TCC393218 TLY393218 TVU393218 UFQ393218 UPM393218 UZI393218 VJE393218 VTA393218 WCW393218 WMS393218 WWO393218 AH458754 KC458754 TY458754 ADU458754 ANQ458754 AXM458754 BHI458754 BRE458754 CBA458754 CKW458754 CUS458754 DEO458754 DOK458754 DYG458754 EIC458754 ERY458754 FBU458754 FLQ458754 FVM458754 GFI458754 GPE458754 GZA458754 HIW458754 HSS458754 ICO458754 IMK458754 IWG458754 JGC458754 JPY458754 JZU458754 KJQ458754 KTM458754 LDI458754 LNE458754 LXA458754 MGW458754 MQS458754 NAO458754 NKK458754 NUG458754 OEC458754 ONY458754 OXU458754 PHQ458754 PRM458754 QBI458754 QLE458754 QVA458754 REW458754 ROS458754 RYO458754 SIK458754 SSG458754 TCC458754 TLY458754 TVU458754 UFQ458754 UPM458754 UZI458754 VJE458754 VTA458754 WCW458754 WMS458754 WWO458754 AH524290 KC524290 TY524290 ADU524290 ANQ524290 AXM524290 BHI524290 BRE524290 CBA524290 CKW524290 CUS524290 DEO524290 DOK524290 DYG524290 EIC524290 ERY524290 FBU524290 FLQ524290 FVM524290 GFI524290 GPE524290 GZA524290 HIW524290 HSS524290 ICO524290 IMK524290 IWG524290 JGC524290 JPY524290 JZU524290 KJQ524290 KTM524290 LDI524290 LNE524290 LXA524290 MGW524290 MQS524290 NAO524290 NKK524290 NUG524290 OEC524290 ONY524290 OXU524290 PHQ524290 PRM524290 QBI524290 QLE524290 QVA524290 REW524290 ROS524290 RYO524290 SIK524290 SSG524290 TCC524290 TLY524290 TVU524290 UFQ524290 UPM524290 UZI524290 VJE524290 VTA524290 WCW524290 WMS524290 WWO524290 AH589826 KC589826 TY589826 ADU589826 ANQ589826 AXM589826 BHI589826 BRE589826 CBA589826 CKW589826 CUS589826 DEO589826 DOK589826 DYG589826 EIC589826 ERY589826 FBU589826 FLQ589826 FVM589826 GFI589826 GPE589826 GZA589826 HIW589826 HSS589826 ICO589826 IMK589826 IWG589826 JGC589826 JPY589826 JZU589826 KJQ589826 KTM589826 LDI589826 LNE589826 LXA589826 MGW589826 MQS589826 NAO589826 NKK589826 NUG589826 OEC589826 ONY589826 OXU589826 PHQ589826 PRM589826 QBI589826 QLE589826 QVA589826 REW589826 ROS589826 RYO589826 SIK589826 SSG589826 TCC589826 TLY589826 TVU589826 UFQ589826 UPM589826 UZI589826 VJE589826 VTA589826 WCW589826 WMS589826 WWO589826 AH655362 KC655362 TY655362 ADU655362 ANQ655362 AXM655362 BHI655362 BRE655362 CBA655362 CKW655362 CUS655362 DEO655362 DOK655362 DYG655362 EIC655362 ERY655362 FBU655362 FLQ655362 FVM655362 GFI655362 GPE655362 GZA655362 HIW655362 HSS655362 ICO655362 IMK655362 IWG655362 JGC655362 JPY655362 JZU655362 KJQ655362 KTM655362 LDI655362 LNE655362 LXA655362 MGW655362 MQS655362 NAO655362 NKK655362 NUG655362 OEC655362 ONY655362 OXU655362 PHQ655362 PRM655362 QBI655362 QLE655362 QVA655362 REW655362 ROS655362 RYO655362 SIK655362 SSG655362 TCC655362 TLY655362 TVU655362 UFQ655362 UPM655362 UZI655362 VJE655362 VTA655362 WCW655362 WMS655362 WWO655362 AH720898 KC720898 TY720898 ADU720898 ANQ720898 AXM720898 BHI720898 BRE720898 CBA720898 CKW720898 CUS720898 DEO720898 DOK720898 DYG720898 EIC720898 ERY720898 FBU720898 FLQ720898 FVM720898 GFI720898 GPE720898 GZA720898 HIW720898 HSS720898 ICO720898 IMK720898 IWG720898 JGC720898 JPY720898 JZU720898 KJQ720898 KTM720898 LDI720898 LNE720898 LXA720898 MGW720898 MQS720898 NAO720898 NKK720898 NUG720898 OEC720898 ONY720898 OXU720898 PHQ720898 PRM720898 QBI720898 QLE720898 QVA720898 REW720898 ROS720898 RYO720898 SIK720898 SSG720898 TCC720898 TLY720898 TVU720898 UFQ720898 UPM720898 UZI720898 VJE720898 VTA720898 WCW720898 WMS720898 WWO720898 AH786434 KC786434 TY786434 ADU786434 ANQ786434 AXM786434 BHI786434 BRE786434 CBA786434 CKW786434 CUS786434 DEO786434 DOK786434 DYG786434 EIC786434 ERY786434 FBU786434 FLQ786434 FVM786434 GFI786434 GPE786434 GZA786434 HIW786434 HSS786434 ICO786434 IMK786434 IWG786434 JGC786434 JPY786434 JZU786434 KJQ786434 KTM786434 LDI786434 LNE786434 LXA786434 MGW786434 MQS786434 NAO786434 NKK786434 NUG786434 OEC786434 ONY786434 OXU786434 PHQ786434 PRM786434 QBI786434 QLE786434 QVA786434 REW786434 ROS786434 RYO786434 SIK786434 SSG786434 TCC786434 TLY786434 TVU786434 UFQ786434 UPM786434 UZI786434 VJE786434 VTA786434 WCW786434 WMS786434 WWO786434 AH851970 KC851970 TY851970 ADU851970 ANQ851970 AXM851970 BHI851970 BRE851970 CBA851970 CKW851970 CUS851970 DEO851970 DOK851970 DYG851970 EIC851970 ERY851970 FBU851970 FLQ851970 FVM851970 GFI851970 GPE851970 GZA851970 HIW851970 HSS851970 ICO851970 IMK851970 IWG851970 JGC851970 JPY851970 JZU851970 KJQ851970 KTM851970 LDI851970 LNE851970 LXA851970 MGW851970 MQS851970 NAO851970 NKK851970 NUG851970 OEC851970 ONY851970 OXU851970 PHQ851970 PRM851970 QBI851970 QLE851970 QVA851970 REW851970 ROS851970 RYO851970 SIK851970 SSG851970 TCC851970 TLY851970 TVU851970 UFQ851970 UPM851970 UZI851970 VJE851970 VTA851970 WCW851970 WMS851970 WWO851970 AH917506 KC917506 TY917506 ADU917506 ANQ917506 AXM917506 BHI917506 BRE917506 CBA917506 CKW917506 CUS917506 DEO917506 DOK917506 DYG917506 EIC917506 ERY917506 FBU917506 FLQ917506 FVM917506 GFI917506 GPE917506 GZA917506 HIW917506 HSS917506 ICO917506 IMK917506 IWG917506 JGC917506 JPY917506 JZU917506 KJQ917506 KTM917506 LDI917506 LNE917506 LXA917506 MGW917506 MQS917506 NAO917506 NKK917506 NUG917506 OEC917506 ONY917506 OXU917506 PHQ917506 PRM917506 QBI917506 QLE917506 QVA917506 REW917506 ROS917506 RYO917506 SIK917506 SSG917506 TCC917506 TLY917506 TVU917506 UFQ917506 UPM917506 UZI917506 VJE917506 VTA917506 WCW917506 WMS917506 WWO917506 AH983042 KC983042 TY983042 ADU983042 ANQ983042 AXM983042 BHI983042 BRE983042 CBA983042 CKW983042 CUS983042 DEO983042 DOK983042 DYG983042 EIC983042 ERY983042 FBU983042 FLQ983042 FVM983042 GFI983042 GPE983042 GZA983042 HIW983042 HSS983042 ICO983042 IMK983042 IWG983042 JGC983042 JPY983042 JZU983042 KJQ983042 KTM983042 LDI983042 LNE983042 LXA983042 MGW983042 MQS983042 NAO983042 NKK983042 NUG983042 OEC983042 ONY983042 OXU983042 PHQ983042 PRM983042 QBI983042 QLE983042 QVA983042 REW983042 ROS983042 RYO983042 SIK983042 SSG983042 TCC983042 TLY983042 TVU983042 UFQ983042 UPM983042 UZI983042 VJE983042 VTA983042 WCW983042 WMS983042 WWO983042 AH65640 KC65640 TY65640 ADU65640 ANQ65640 AXM65640 BHI65640 BRE65640 CBA65640 CKW65640 CUS65640 DEO65640 DOK65640 DYG65640 EIC65640 ERY65640 FBU65640 FLQ65640 FVM65640 GFI65640 GPE65640 GZA65640 HIW65640 HSS65640 ICO65640 IMK65640 IWG65640 JGC65640 JPY65640 JZU65640 KJQ65640 KTM65640 LDI65640 LNE65640 LXA65640 MGW65640 MQS65640 NAO65640 NKK65640 NUG65640 OEC65640 ONY65640 OXU65640 PHQ65640 PRM65640 QBI65640 QLE65640 QVA65640 REW65640 ROS65640 RYO65640 SIK65640 SSG65640 TCC65640 TLY65640 TVU65640 UFQ65640 UPM65640 UZI65640 VJE65640 VTA65640 WCW65640 WMS65640 WWO65640 AH131176 KC131176 TY131176 ADU131176 ANQ131176 AXM131176 BHI131176 BRE131176 CBA131176 CKW131176 CUS131176 DEO131176 DOK131176 DYG131176 EIC131176 ERY131176 FBU131176 FLQ131176 FVM131176 GFI131176 GPE131176 GZA131176 HIW131176 HSS131176 ICO131176 IMK131176 IWG131176 JGC131176 JPY131176 JZU131176 KJQ131176 KTM131176 LDI131176 LNE131176 LXA131176 MGW131176 MQS131176 NAO131176 NKK131176 NUG131176 OEC131176 ONY131176 OXU131176 PHQ131176 PRM131176 QBI131176 QLE131176 QVA131176 REW131176 ROS131176 RYO131176 SIK131176 SSG131176 TCC131176 TLY131176 TVU131176 UFQ131176 UPM131176 UZI131176 VJE131176 VTA131176 WCW131176 WMS131176 WWO131176 AH196712 KC196712 TY196712 ADU196712 ANQ196712 AXM196712 BHI196712 BRE196712 CBA196712 CKW196712 CUS196712 DEO196712 DOK196712 DYG196712 EIC196712 ERY196712 FBU196712 FLQ196712 FVM196712 GFI196712 GPE196712 GZA196712 HIW196712 HSS196712 ICO196712 IMK196712 IWG196712 JGC196712 JPY196712 JZU196712 KJQ196712 KTM196712 LDI196712 LNE196712 LXA196712 MGW196712 MQS196712 NAO196712 NKK196712 NUG196712 OEC196712 ONY196712 OXU196712 PHQ196712 PRM196712 QBI196712 QLE196712 QVA196712 REW196712 ROS196712 RYO196712 SIK196712 SSG196712 TCC196712 TLY196712 TVU196712 UFQ196712 UPM196712 UZI196712 VJE196712 VTA196712 WCW196712 WMS196712 WWO196712 AH262248 KC262248 TY262248 ADU262248 ANQ262248 AXM262248 BHI262248 BRE262248 CBA262248 CKW262248 CUS262248 DEO262248 DOK262248 DYG262248 EIC262248 ERY262248 FBU262248 FLQ262248 FVM262248 GFI262248 GPE262248 GZA262248 HIW262248 HSS262248 ICO262248 IMK262248 IWG262248 JGC262248 JPY262248 JZU262248 KJQ262248 KTM262248 LDI262248 LNE262248 LXA262248 MGW262248 MQS262248 NAO262248 NKK262248 NUG262248 OEC262248 ONY262248 OXU262248 PHQ262248 PRM262248 QBI262248 QLE262248 QVA262248 REW262248 ROS262248 RYO262248 SIK262248 SSG262248 TCC262248 TLY262248 TVU262248 UFQ262248 UPM262248 UZI262248 VJE262248 VTA262248 WCW262248 WMS262248 WWO262248 AH327784 KC327784 TY327784 ADU327784 ANQ327784 AXM327784 BHI327784 BRE327784 CBA327784 CKW327784 CUS327784 DEO327784 DOK327784 DYG327784 EIC327784 ERY327784 FBU327784 FLQ327784 FVM327784 GFI327784 GPE327784 GZA327784 HIW327784 HSS327784 ICO327784 IMK327784 IWG327784 JGC327784 JPY327784 JZU327784 KJQ327784 KTM327784 LDI327784 LNE327784 LXA327784 MGW327784 MQS327784 NAO327784 NKK327784 NUG327784 OEC327784 ONY327784 OXU327784 PHQ327784 PRM327784 QBI327784 QLE327784 QVA327784 REW327784 ROS327784 RYO327784 SIK327784 SSG327784 TCC327784 TLY327784 TVU327784 UFQ327784 UPM327784 UZI327784 VJE327784 VTA327784 WCW327784 WMS327784 WWO327784 AH393320 KC393320 TY393320 ADU393320 ANQ393320 AXM393320 BHI393320 BRE393320 CBA393320 CKW393320 CUS393320 DEO393320 DOK393320 DYG393320 EIC393320 ERY393320 FBU393320 FLQ393320 FVM393320 GFI393320 GPE393320 GZA393320 HIW393320 HSS393320 ICO393320 IMK393320 IWG393320 JGC393320 JPY393320 JZU393320 KJQ393320 KTM393320 LDI393320 LNE393320 LXA393320 MGW393320 MQS393320 NAO393320 NKK393320 NUG393320 OEC393320 ONY393320 OXU393320 PHQ393320 PRM393320 QBI393320 QLE393320 QVA393320 REW393320 ROS393320 RYO393320 SIK393320 SSG393320 TCC393320 TLY393320 TVU393320 UFQ393320 UPM393320 UZI393320 VJE393320 VTA393320 WCW393320 WMS393320 WWO393320 AH458856 KC458856 TY458856 ADU458856 ANQ458856 AXM458856 BHI458856 BRE458856 CBA458856 CKW458856 CUS458856 DEO458856 DOK458856 DYG458856 EIC458856 ERY458856 FBU458856 FLQ458856 FVM458856 GFI458856 GPE458856 GZA458856 HIW458856 HSS458856 ICO458856 IMK458856 IWG458856 JGC458856 JPY458856 JZU458856 KJQ458856 KTM458856 LDI458856 LNE458856 LXA458856 MGW458856 MQS458856 NAO458856 NKK458856 NUG458856 OEC458856 ONY458856 OXU458856 PHQ458856 PRM458856 QBI458856 QLE458856 QVA458856 REW458856 ROS458856 RYO458856 SIK458856 SSG458856 TCC458856 TLY458856 TVU458856 UFQ458856 UPM458856 UZI458856 VJE458856 VTA458856 WCW458856 WMS458856 WWO458856 AH524392 KC524392 TY524392 ADU524392 ANQ524392 AXM524392 BHI524392 BRE524392 CBA524392 CKW524392 CUS524392 DEO524392 DOK524392 DYG524392 EIC524392 ERY524392 FBU524392 FLQ524392 FVM524392 GFI524392 GPE524392 GZA524392 HIW524392 HSS524392 ICO524392 IMK524392 IWG524392 JGC524392 JPY524392 JZU524392 KJQ524392 KTM524392 LDI524392 LNE524392 LXA524392 MGW524392 MQS524392 NAO524392 NKK524392 NUG524392 OEC524392 ONY524392 OXU524392 PHQ524392 PRM524392 QBI524392 QLE524392 QVA524392 REW524392 ROS524392 RYO524392 SIK524392 SSG524392 TCC524392 TLY524392 TVU524392 UFQ524392 UPM524392 UZI524392 VJE524392 VTA524392 WCW524392 WMS524392 WWO524392 AH589928 KC589928 TY589928 ADU589928 ANQ589928 AXM589928 BHI589928 BRE589928 CBA589928 CKW589928 CUS589928 DEO589928 DOK589928 DYG589928 EIC589928 ERY589928 FBU589928 FLQ589928 FVM589928 GFI589928 GPE589928 GZA589928 HIW589928 HSS589928 ICO589928 IMK589928 IWG589928 JGC589928 JPY589928 JZU589928 KJQ589928 KTM589928 LDI589928 LNE589928 LXA589928 MGW589928 MQS589928 NAO589928 NKK589928 NUG589928 OEC589928 ONY589928 OXU589928 PHQ589928 PRM589928 QBI589928 QLE589928 QVA589928 REW589928 ROS589928 RYO589928 SIK589928 SSG589928 TCC589928 TLY589928 TVU589928 UFQ589928 UPM589928 UZI589928 VJE589928 VTA589928 WCW589928 WMS589928 WWO589928 AH655464 KC655464 TY655464 ADU655464 ANQ655464 AXM655464 BHI655464 BRE655464 CBA655464 CKW655464 CUS655464 DEO655464 DOK655464 DYG655464 EIC655464 ERY655464 FBU655464 FLQ655464 FVM655464 GFI655464 GPE655464 GZA655464 HIW655464 HSS655464 ICO655464 IMK655464 IWG655464 JGC655464 JPY655464 JZU655464 KJQ655464 KTM655464 LDI655464 LNE655464 LXA655464 MGW655464 MQS655464 NAO655464 NKK655464 NUG655464 OEC655464 ONY655464 OXU655464 PHQ655464 PRM655464 QBI655464 QLE655464 QVA655464 REW655464 ROS655464 RYO655464 SIK655464 SSG655464 TCC655464 TLY655464 TVU655464 UFQ655464 UPM655464 UZI655464 VJE655464 VTA655464 WCW655464 WMS655464 WWO655464 AH721000 KC721000 TY721000 ADU721000 ANQ721000 AXM721000 BHI721000 BRE721000 CBA721000 CKW721000 CUS721000 DEO721000 DOK721000 DYG721000 EIC721000 ERY721000 FBU721000 FLQ721000 FVM721000 GFI721000 GPE721000 GZA721000 HIW721000 HSS721000 ICO721000 IMK721000 IWG721000 JGC721000 JPY721000 JZU721000 KJQ721000 KTM721000 LDI721000 LNE721000 LXA721000 MGW721000 MQS721000 NAO721000 NKK721000 NUG721000 OEC721000 ONY721000 OXU721000 PHQ721000 PRM721000 QBI721000 QLE721000 QVA721000 REW721000 ROS721000 RYO721000 SIK721000 SSG721000 TCC721000 TLY721000 TVU721000 UFQ721000 UPM721000 UZI721000 VJE721000 VTA721000 WCW721000 WMS721000 WWO721000 AH786536 KC786536 TY786536 ADU786536 ANQ786536 AXM786536 BHI786536 BRE786536 CBA786536 CKW786536 CUS786536 DEO786536 DOK786536 DYG786536 EIC786536 ERY786536 FBU786536 FLQ786536 FVM786536 GFI786536 GPE786536 GZA786536 HIW786536 HSS786536 ICO786536 IMK786536 IWG786536 JGC786536 JPY786536 JZU786536 KJQ786536 KTM786536 LDI786536 LNE786536 LXA786536 MGW786536 MQS786536 NAO786536 NKK786536 NUG786536 OEC786536 ONY786536 OXU786536 PHQ786536 PRM786536 QBI786536 QLE786536 QVA786536 REW786536 ROS786536 RYO786536 SIK786536 SSG786536 TCC786536 TLY786536 TVU786536 UFQ786536 UPM786536 UZI786536 VJE786536 VTA786536 WCW786536 WMS786536 WWO786536 AH852072 KC852072 TY852072 ADU852072 ANQ852072 AXM852072 BHI852072 BRE852072 CBA852072 CKW852072 CUS852072 DEO852072 DOK852072 DYG852072 EIC852072 ERY852072 FBU852072 FLQ852072 FVM852072 GFI852072 GPE852072 GZA852072 HIW852072 HSS852072 ICO852072 IMK852072 IWG852072 JGC852072 JPY852072 JZU852072 KJQ852072 KTM852072 LDI852072 LNE852072 LXA852072 MGW852072 MQS852072 NAO852072 NKK852072 NUG852072 OEC852072 ONY852072 OXU852072 PHQ852072 PRM852072 QBI852072 QLE852072 QVA852072 REW852072 ROS852072 RYO852072 SIK852072 SSG852072 TCC852072 TLY852072 TVU852072 UFQ852072 UPM852072 UZI852072 VJE852072 VTA852072 WCW852072 WMS852072 WWO852072 AH917608 KC917608 TY917608 ADU917608 ANQ917608 AXM917608 BHI917608 BRE917608 CBA917608 CKW917608 CUS917608 DEO917608 DOK917608 DYG917608 EIC917608 ERY917608 FBU917608 FLQ917608 FVM917608 GFI917608 GPE917608 GZA917608 HIW917608 HSS917608 ICO917608 IMK917608 IWG917608 JGC917608 JPY917608 JZU917608 KJQ917608 KTM917608 LDI917608 LNE917608 LXA917608 MGW917608 MQS917608 NAO917608 NKK917608 NUG917608 OEC917608 ONY917608 OXU917608 PHQ917608 PRM917608 QBI917608 QLE917608 QVA917608 REW917608 ROS917608 RYO917608 SIK917608 SSG917608 TCC917608 TLY917608 TVU917608 UFQ917608 UPM917608 UZI917608 VJE917608 VTA917608 WCW917608 WMS917608 WWO917608 AH983144 KC983144 TY983144 ADU983144 ANQ983144 AXM983144 BHI983144 BRE983144 CBA983144 CKW983144 CUS983144 DEO983144 DOK983144 DYG983144 EIC983144 ERY983144 FBU983144 FLQ983144 FVM983144 GFI983144 GPE983144 GZA983144 HIW983144 HSS983144 ICO983144 IMK983144 IWG983144 JGC983144 JPY983144 JZU983144 KJQ983144 KTM983144 LDI983144 LNE983144 LXA983144 MGW983144 MQS983144 NAO983144 NKK983144 NUG983144 OEC983144 ONY983144 OXU983144 PHQ983144 PRM983144 QBI983144 QLE983144 QVA983144 REW983144 ROS983144 RYO983144 SIK983144 SSG983144 TCC983144 TLY983144 TVU983144 UFQ983144 UPM983144 UZI983144 VJE983144 VTA983144 WCW983144 WMS983144 WWO983144 AL65603 KG65603 UC65603 ADY65603 ANU65603 AXQ65603 BHM65603 BRI65603 CBE65603 CLA65603 CUW65603 DES65603 DOO65603 DYK65603 EIG65603 ESC65603 FBY65603 FLU65603 FVQ65603 GFM65603 GPI65603 GZE65603 HJA65603 HSW65603 ICS65603 IMO65603 IWK65603 JGG65603 JQC65603 JZY65603 KJU65603 KTQ65603 LDM65603 LNI65603 LXE65603 MHA65603 MQW65603 NAS65603 NKO65603 NUK65603 OEG65603 OOC65603 OXY65603 PHU65603 PRQ65603 QBM65603 QLI65603 QVE65603 RFA65603 ROW65603 RYS65603 SIO65603 SSK65603 TCG65603 TMC65603 TVY65603 UFU65603 UPQ65603 UZM65603 VJI65603 VTE65603 WDA65603 WMW65603 WWS65603 AL131139 KG131139 UC131139 ADY131139 ANU131139 AXQ131139 BHM131139 BRI131139 CBE131139 CLA131139 CUW131139 DES131139 DOO131139 DYK131139 EIG131139 ESC131139 FBY131139 FLU131139 FVQ131139 GFM131139 GPI131139 GZE131139 HJA131139 HSW131139 ICS131139 IMO131139 IWK131139 JGG131139 JQC131139 JZY131139 KJU131139 KTQ131139 LDM131139 LNI131139 LXE131139 MHA131139 MQW131139 NAS131139 NKO131139 NUK131139 OEG131139 OOC131139 OXY131139 PHU131139 PRQ131139 QBM131139 QLI131139 QVE131139 RFA131139 ROW131139 RYS131139 SIO131139 SSK131139 TCG131139 TMC131139 TVY131139 UFU131139 UPQ131139 UZM131139 VJI131139 VTE131139 WDA131139 WMW131139 WWS131139 AL196675 KG196675 UC196675 ADY196675 ANU196675 AXQ196675 BHM196675 BRI196675 CBE196675 CLA196675 CUW196675 DES196675 DOO196675 DYK196675 EIG196675 ESC196675 FBY196675 FLU196675 FVQ196675 GFM196675 GPI196675 GZE196675 HJA196675 HSW196675 ICS196675 IMO196675 IWK196675 JGG196675 JQC196675 JZY196675 KJU196675 KTQ196675 LDM196675 LNI196675 LXE196675 MHA196675 MQW196675 NAS196675 NKO196675 NUK196675 OEG196675 OOC196675 OXY196675 PHU196675 PRQ196675 QBM196675 QLI196675 QVE196675 RFA196675 ROW196675 RYS196675 SIO196675 SSK196675 TCG196675 TMC196675 TVY196675 UFU196675 UPQ196675 UZM196675 VJI196675 VTE196675 WDA196675 WMW196675 WWS196675 AL262211 KG262211 UC262211 ADY262211 ANU262211 AXQ262211 BHM262211 BRI262211 CBE262211 CLA262211 CUW262211 DES262211 DOO262211 DYK262211 EIG262211 ESC262211 FBY262211 FLU262211 FVQ262211 GFM262211 GPI262211 GZE262211 HJA262211 HSW262211 ICS262211 IMO262211 IWK262211 JGG262211 JQC262211 JZY262211 KJU262211 KTQ262211 LDM262211 LNI262211 LXE262211 MHA262211 MQW262211 NAS262211 NKO262211 NUK262211 OEG262211 OOC262211 OXY262211 PHU262211 PRQ262211 QBM262211 QLI262211 QVE262211 RFA262211 ROW262211 RYS262211 SIO262211 SSK262211 TCG262211 TMC262211 TVY262211 UFU262211 UPQ262211 UZM262211 VJI262211 VTE262211 WDA262211 WMW262211 WWS262211 AL327747 KG327747 UC327747 ADY327747 ANU327747 AXQ327747 BHM327747 BRI327747 CBE327747 CLA327747 CUW327747 DES327747 DOO327747 DYK327747 EIG327747 ESC327747 FBY327747 FLU327747 FVQ327747 GFM327747 GPI327747 GZE327747 HJA327747 HSW327747 ICS327747 IMO327747 IWK327747 JGG327747 JQC327747 JZY327747 KJU327747 KTQ327747 LDM327747 LNI327747 LXE327747 MHA327747 MQW327747 NAS327747 NKO327747 NUK327747 OEG327747 OOC327747 OXY327747 PHU327747 PRQ327747 QBM327747 QLI327747 QVE327747 RFA327747 ROW327747 RYS327747 SIO327747 SSK327747 TCG327747 TMC327747 TVY327747 UFU327747 UPQ327747 UZM327747 VJI327747 VTE327747 WDA327747 WMW327747 WWS327747 AL393283 KG393283 UC393283 ADY393283 ANU393283 AXQ393283 BHM393283 BRI393283 CBE393283 CLA393283 CUW393283 DES393283 DOO393283 DYK393283 EIG393283 ESC393283 FBY393283 FLU393283 FVQ393283 GFM393283 GPI393283 GZE393283 HJA393283 HSW393283 ICS393283 IMO393283 IWK393283 JGG393283 JQC393283 JZY393283 KJU393283 KTQ393283 LDM393283 LNI393283 LXE393283 MHA393283 MQW393283 NAS393283 NKO393283 NUK393283 OEG393283 OOC393283 OXY393283 PHU393283 PRQ393283 QBM393283 QLI393283 QVE393283 RFA393283 ROW393283 RYS393283 SIO393283 SSK393283 TCG393283 TMC393283 TVY393283 UFU393283 UPQ393283 UZM393283 VJI393283 VTE393283 WDA393283 WMW393283 WWS393283 AL458819 KG458819 UC458819 ADY458819 ANU458819 AXQ458819 BHM458819 BRI458819 CBE458819 CLA458819 CUW458819 DES458819 DOO458819 DYK458819 EIG458819 ESC458819 FBY458819 FLU458819 FVQ458819 GFM458819 GPI458819 GZE458819 HJA458819 HSW458819 ICS458819 IMO458819 IWK458819 JGG458819 JQC458819 JZY458819 KJU458819 KTQ458819 LDM458819 LNI458819 LXE458819 MHA458819 MQW458819 NAS458819 NKO458819 NUK458819 OEG458819 OOC458819 OXY458819 PHU458819 PRQ458819 QBM458819 QLI458819 QVE458819 RFA458819 ROW458819 RYS458819 SIO458819 SSK458819 TCG458819 TMC458819 TVY458819 UFU458819 UPQ458819 UZM458819 VJI458819 VTE458819 WDA458819 WMW458819 WWS458819 AL524355 KG524355 UC524355 ADY524355 ANU524355 AXQ524355 BHM524355 BRI524355 CBE524355 CLA524355 CUW524355 DES524355 DOO524355 DYK524355 EIG524355 ESC524355 FBY524355 FLU524355 FVQ524355 GFM524355 GPI524355 GZE524355 HJA524355 HSW524355 ICS524355 IMO524355 IWK524355 JGG524355 JQC524355 JZY524355 KJU524355 KTQ524355 LDM524355 LNI524355 LXE524355 MHA524355 MQW524355 NAS524355 NKO524355 NUK524355 OEG524355 OOC524355 OXY524355 PHU524355 PRQ524355 QBM524355 QLI524355 QVE524355 RFA524355 ROW524355 RYS524355 SIO524355 SSK524355 TCG524355 TMC524355 TVY524355 UFU524355 UPQ524355 UZM524355 VJI524355 VTE524355 WDA524355 WMW524355 WWS524355 AL589891 KG589891 UC589891 ADY589891 ANU589891 AXQ589891 BHM589891 BRI589891 CBE589891 CLA589891 CUW589891 DES589891 DOO589891 DYK589891 EIG589891 ESC589891 FBY589891 FLU589891 FVQ589891 GFM589891 GPI589891 GZE589891 HJA589891 HSW589891 ICS589891 IMO589891 IWK589891 JGG589891 JQC589891 JZY589891 KJU589891 KTQ589891 LDM589891 LNI589891 LXE589891 MHA589891 MQW589891 NAS589891 NKO589891 NUK589891 OEG589891 OOC589891 OXY589891 PHU589891 PRQ589891 QBM589891 QLI589891 QVE589891 RFA589891 ROW589891 RYS589891 SIO589891 SSK589891 TCG589891 TMC589891 TVY589891 UFU589891 UPQ589891 UZM589891 VJI589891 VTE589891 WDA589891 WMW589891 WWS589891 AL655427 KG655427 UC655427 ADY655427 ANU655427 AXQ655427 BHM655427 BRI655427 CBE655427 CLA655427 CUW655427 DES655427 DOO655427 DYK655427 EIG655427 ESC655427 FBY655427 FLU655427 FVQ655427 GFM655427 GPI655427 GZE655427 HJA655427 HSW655427 ICS655427 IMO655427 IWK655427 JGG655427 JQC655427 JZY655427 KJU655427 KTQ655427 LDM655427 LNI655427 LXE655427 MHA655427 MQW655427 NAS655427 NKO655427 NUK655427 OEG655427 OOC655427 OXY655427 PHU655427 PRQ655427 QBM655427 QLI655427 QVE655427 RFA655427 ROW655427 RYS655427 SIO655427 SSK655427 TCG655427 TMC655427 TVY655427 UFU655427 UPQ655427 UZM655427 VJI655427 VTE655427 WDA655427 WMW655427 WWS655427 AL720963 KG720963 UC720963 ADY720963 ANU720963 AXQ720963 BHM720963 BRI720963 CBE720963 CLA720963 CUW720963 DES720963 DOO720963 DYK720963 EIG720963 ESC720963 FBY720963 FLU720963 FVQ720963 GFM720963 GPI720963 GZE720963 HJA720963 HSW720963 ICS720963 IMO720963 IWK720963 JGG720963 JQC720963 JZY720963 KJU720963 KTQ720963 LDM720963 LNI720963 LXE720963 MHA720963 MQW720963 NAS720963 NKO720963 NUK720963 OEG720963 OOC720963 OXY720963 PHU720963 PRQ720963 QBM720963 QLI720963 QVE720963 RFA720963 ROW720963 RYS720963 SIO720963 SSK720963 TCG720963 TMC720963 TVY720963 UFU720963 UPQ720963 UZM720963 VJI720963 VTE720963 WDA720963 WMW720963 WWS720963 AL786499 KG786499 UC786499 ADY786499 ANU786499 AXQ786499 BHM786499 BRI786499 CBE786499 CLA786499 CUW786499 DES786499 DOO786499 DYK786499 EIG786499 ESC786499 FBY786499 FLU786499 FVQ786499 GFM786499 GPI786499 GZE786499 HJA786499 HSW786499 ICS786499 IMO786499 IWK786499 JGG786499 JQC786499 JZY786499 KJU786499 KTQ786499 LDM786499 LNI786499 LXE786499 MHA786499 MQW786499 NAS786499 NKO786499 NUK786499 OEG786499 OOC786499 OXY786499 PHU786499 PRQ786499 QBM786499 QLI786499 QVE786499 RFA786499 ROW786499 RYS786499 SIO786499 SSK786499 TCG786499 TMC786499 TVY786499 UFU786499 UPQ786499 UZM786499 VJI786499 VTE786499 WDA786499 WMW786499 WWS786499 AL852035 KG852035 UC852035 ADY852035 ANU852035 AXQ852035 BHM852035 BRI852035 CBE852035 CLA852035 CUW852035 DES852035 DOO852035 DYK852035 EIG852035 ESC852035 FBY852035 FLU852035 FVQ852035 GFM852035 GPI852035 GZE852035 HJA852035 HSW852035 ICS852035 IMO852035 IWK852035 JGG852035 JQC852035 JZY852035 KJU852035 KTQ852035 LDM852035 LNI852035 LXE852035 MHA852035 MQW852035 NAS852035 NKO852035 NUK852035 OEG852035 OOC852035 OXY852035 PHU852035 PRQ852035 QBM852035 QLI852035 QVE852035 RFA852035 ROW852035 RYS852035 SIO852035 SSK852035 TCG852035 TMC852035 TVY852035 UFU852035 UPQ852035 UZM852035 VJI852035 VTE852035 WDA852035 WMW852035 WWS852035 AL917571 KG917571 UC917571 ADY917571 ANU917571 AXQ917571 BHM917571 BRI917571 CBE917571 CLA917571 CUW917571 DES917571 DOO917571 DYK917571 EIG917571 ESC917571 FBY917571 FLU917571 FVQ917571 GFM917571 GPI917571 GZE917571 HJA917571 HSW917571 ICS917571 IMO917571 IWK917571 JGG917571 JQC917571 JZY917571 KJU917571 KTQ917571 LDM917571 LNI917571 LXE917571 MHA917571 MQW917571 NAS917571 NKO917571 NUK917571 OEG917571 OOC917571 OXY917571 PHU917571 PRQ917571 QBM917571 QLI917571 QVE917571 RFA917571 ROW917571 RYS917571 SIO917571 SSK917571 TCG917571 TMC917571 TVY917571 UFU917571 UPQ917571 UZM917571 VJI917571 VTE917571 WDA917571 WMW917571 WWS917571 AL983107 KG983107 UC983107 ADY983107 ANU983107 AXQ983107 BHM983107 BRI983107 CBE983107 CLA983107 CUW983107 DES983107 DOO983107 DYK983107 EIG983107 ESC983107 FBY983107 FLU983107 FVQ983107 GFM983107 GPI983107 GZE983107 HJA983107 HSW983107 ICS983107 IMO983107 IWK983107 JGG983107 JQC983107 JZY983107 KJU983107 KTQ983107 LDM983107 LNI983107 LXE983107 MHA983107 MQW983107 NAS983107 NKO983107 NUK983107 OEG983107 OOC983107 OXY983107 PHU983107 PRQ983107 QBM983107 QLI983107 QVE983107 RFA983107 ROW983107 RYS983107 SIO983107 SSK983107 TCG983107 TMC983107 TVY983107 UFU983107 UPQ983107 UZM983107 VJI983107 VTE983107 WDA983107 WMW983107 WWS983107 AP65603 KK65603 UG65603 AEC65603 ANY65603 AXU65603 BHQ65603 BRM65603 CBI65603 CLE65603 CVA65603 DEW65603 DOS65603 DYO65603 EIK65603 ESG65603 FCC65603 FLY65603 FVU65603 GFQ65603 GPM65603 GZI65603 HJE65603 HTA65603 ICW65603 IMS65603 IWO65603 JGK65603 JQG65603 KAC65603 KJY65603 KTU65603 LDQ65603 LNM65603 LXI65603 MHE65603 MRA65603 NAW65603 NKS65603 NUO65603 OEK65603 OOG65603 OYC65603 PHY65603 PRU65603 QBQ65603 QLM65603 QVI65603 RFE65603 RPA65603 RYW65603 SIS65603 SSO65603 TCK65603 TMG65603 TWC65603 UFY65603 UPU65603 UZQ65603 VJM65603 VTI65603 WDE65603 WNA65603 WWW65603 AP131139 KK131139 UG131139 AEC131139 ANY131139 AXU131139 BHQ131139 BRM131139 CBI131139 CLE131139 CVA131139 DEW131139 DOS131139 DYO131139 EIK131139 ESG131139 FCC131139 FLY131139 FVU131139 GFQ131139 GPM131139 GZI131139 HJE131139 HTA131139 ICW131139 IMS131139 IWO131139 JGK131139 JQG131139 KAC131139 KJY131139 KTU131139 LDQ131139 LNM131139 LXI131139 MHE131139 MRA131139 NAW131139 NKS131139 NUO131139 OEK131139 OOG131139 OYC131139 PHY131139 PRU131139 QBQ131139 QLM131139 QVI131139 RFE131139 RPA131139 RYW131139 SIS131139 SSO131139 TCK131139 TMG131139 TWC131139 UFY131139 UPU131139 UZQ131139 VJM131139 VTI131139 WDE131139 WNA131139 WWW131139 AP196675 KK196675 UG196675 AEC196675 ANY196675 AXU196675 BHQ196675 BRM196675 CBI196675 CLE196675 CVA196675 DEW196675 DOS196675 DYO196675 EIK196675 ESG196675 FCC196675 FLY196675 FVU196675 GFQ196675 GPM196675 GZI196675 HJE196675 HTA196675 ICW196675 IMS196675 IWO196675 JGK196675 JQG196675 KAC196675 KJY196675 KTU196675 LDQ196675 LNM196675 LXI196675 MHE196675 MRA196675 NAW196675 NKS196675 NUO196675 OEK196675 OOG196675 OYC196675 PHY196675 PRU196675 QBQ196675 QLM196675 QVI196675 RFE196675 RPA196675 RYW196675 SIS196675 SSO196675 TCK196675 TMG196675 TWC196675 UFY196675 UPU196675 UZQ196675 VJM196675 VTI196675 WDE196675 WNA196675 WWW196675 AP262211 KK262211 UG262211 AEC262211 ANY262211 AXU262211 BHQ262211 BRM262211 CBI262211 CLE262211 CVA262211 DEW262211 DOS262211 DYO262211 EIK262211 ESG262211 FCC262211 FLY262211 FVU262211 GFQ262211 GPM262211 GZI262211 HJE262211 HTA262211 ICW262211 IMS262211 IWO262211 JGK262211 JQG262211 KAC262211 KJY262211 KTU262211 LDQ262211 LNM262211 LXI262211 MHE262211 MRA262211 NAW262211 NKS262211 NUO262211 OEK262211 OOG262211 OYC262211 PHY262211 PRU262211 QBQ262211 QLM262211 QVI262211 RFE262211 RPA262211 RYW262211 SIS262211 SSO262211 TCK262211 TMG262211 TWC262211 UFY262211 UPU262211 UZQ262211 VJM262211 VTI262211 WDE262211 WNA262211 WWW262211 AP327747 KK327747 UG327747 AEC327747 ANY327747 AXU327747 BHQ327747 BRM327747 CBI327747 CLE327747 CVA327747 DEW327747 DOS327747 DYO327747 EIK327747 ESG327747 FCC327747 FLY327747 FVU327747 GFQ327747 GPM327747 GZI327747 HJE327747 HTA327747 ICW327747 IMS327747 IWO327747 JGK327747 JQG327747 KAC327747 KJY327747 KTU327747 LDQ327747 LNM327747 LXI327747 MHE327747 MRA327747 NAW327747 NKS327747 NUO327747 OEK327747 OOG327747 OYC327747 PHY327747 PRU327747 QBQ327747 QLM327747 QVI327747 RFE327747 RPA327747 RYW327747 SIS327747 SSO327747 TCK327747 TMG327747 TWC327747 UFY327747 UPU327747 UZQ327747 VJM327747 VTI327747 WDE327747 WNA327747 WWW327747 AP393283 KK393283 UG393283 AEC393283 ANY393283 AXU393283 BHQ393283 BRM393283 CBI393283 CLE393283 CVA393283 DEW393283 DOS393283 DYO393283 EIK393283 ESG393283 FCC393283 FLY393283 FVU393283 GFQ393283 GPM393283 GZI393283 HJE393283 HTA393283 ICW393283 IMS393283 IWO393283 JGK393283 JQG393283 KAC393283 KJY393283 KTU393283 LDQ393283 LNM393283 LXI393283 MHE393283 MRA393283 NAW393283 NKS393283 NUO393283 OEK393283 OOG393283 OYC393283 PHY393283 PRU393283 QBQ393283 QLM393283 QVI393283 RFE393283 RPA393283 RYW393283 SIS393283 SSO393283 TCK393283 TMG393283 TWC393283 UFY393283 UPU393283 UZQ393283 VJM393283 VTI393283 WDE393283 WNA393283 WWW393283 AP458819 KK458819 UG458819 AEC458819 ANY458819 AXU458819 BHQ458819 BRM458819 CBI458819 CLE458819 CVA458819 DEW458819 DOS458819 DYO458819 EIK458819 ESG458819 FCC458819 FLY458819 FVU458819 GFQ458819 GPM458819 GZI458819 HJE458819 HTA458819 ICW458819 IMS458819 IWO458819 JGK458819 JQG458819 KAC458819 KJY458819 KTU458819 LDQ458819 LNM458819 LXI458819 MHE458819 MRA458819 NAW458819 NKS458819 NUO458819 OEK458819 OOG458819 OYC458819 PHY458819 PRU458819 QBQ458819 QLM458819 QVI458819 RFE458819 RPA458819 RYW458819 SIS458819 SSO458819 TCK458819 TMG458819 TWC458819 UFY458819 UPU458819 UZQ458819 VJM458819 VTI458819 WDE458819 WNA458819 WWW458819 AP524355 KK524355 UG524355 AEC524355 ANY524355 AXU524355 BHQ524355 BRM524355 CBI524355 CLE524355 CVA524355 DEW524355 DOS524355 DYO524355 EIK524355 ESG524355 FCC524355 FLY524355 FVU524355 GFQ524355 GPM524355 GZI524355 HJE524355 HTA524355 ICW524355 IMS524355 IWO524355 JGK524355 JQG524355 KAC524355 KJY524355 KTU524355 LDQ524355 LNM524355 LXI524355 MHE524355 MRA524355 NAW524355 NKS524355 NUO524355 OEK524355 OOG524355 OYC524355 PHY524355 PRU524355 QBQ524355 QLM524355 QVI524355 RFE524355 RPA524355 RYW524355 SIS524355 SSO524355 TCK524355 TMG524355 TWC524355 UFY524355 UPU524355 UZQ524355 VJM524355 VTI524355 WDE524355 WNA524355 WWW524355 AP589891 KK589891 UG589891 AEC589891 ANY589891 AXU589891 BHQ589891 BRM589891 CBI589891 CLE589891 CVA589891 DEW589891 DOS589891 DYO589891 EIK589891 ESG589891 FCC589891 FLY589891 FVU589891 GFQ589891 GPM589891 GZI589891 HJE589891 HTA589891 ICW589891 IMS589891 IWO589891 JGK589891 JQG589891 KAC589891 KJY589891 KTU589891 LDQ589891 LNM589891 LXI589891 MHE589891 MRA589891 NAW589891 NKS589891 NUO589891 OEK589891 OOG589891 OYC589891 PHY589891 PRU589891 QBQ589891 QLM589891 QVI589891 RFE589891 RPA589891 RYW589891 SIS589891 SSO589891 TCK589891 TMG589891 TWC589891 UFY589891 UPU589891 UZQ589891 VJM589891 VTI589891 WDE589891 WNA589891 WWW589891 AP655427 KK655427 UG655427 AEC655427 ANY655427 AXU655427 BHQ655427 BRM655427 CBI655427 CLE655427 CVA655427 DEW655427 DOS655427 DYO655427 EIK655427 ESG655427 FCC655427 FLY655427 FVU655427 GFQ655427 GPM655427 GZI655427 HJE655427 HTA655427 ICW655427 IMS655427 IWO655427 JGK655427 JQG655427 KAC655427 KJY655427 KTU655427 LDQ655427 LNM655427 LXI655427 MHE655427 MRA655427 NAW655427 NKS655427 NUO655427 OEK655427 OOG655427 OYC655427 PHY655427 PRU655427 QBQ655427 QLM655427 QVI655427 RFE655427 RPA655427 RYW655427 SIS655427 SSO655427 TCK655427 TMG655427 TWC655427 UFY655427 UPU655427 UZQ655427 VJM655427 VTI655427 WDE655427 WNA655427 WWW655427 AP720963 KK720963 UG720963 AEC720963 ANY720963 AXU720963 BHQ720963 BRM720963 CBI720963 CLE720963 CVA720963 DEW720963 DOS720963 DYO720963 EIK720963 ESG720963 FCC720963 FLY720963 FVU720963 GFQ720963 GPM720963 GZI720963 HJE720963 HTA720963 ICW720963 IMS720963 IWO720963 JGK720963 JQG720963 KAC720963 KJY720963 KTU720963 LDQ720963 LNM720963 LXI720963 MHE720963 MRA720963 NAW720963 NKS720963 NUO720963 OEK720963 OOG720963 OYC720963 PHY720963 PRU720963 QBQ720963 QLM720963 QVI720963 RFE720963 RPA720963 RYW720963 SIS720963 SSO720963 TCK720963 TMG720963 TWC720963 UFY720963 UPU720963 UZQ720963 VJM720963 VTI720963 WDE720963 WNA720963 WWW720963 AP786499 KK786499 UG786499 AEC786499 ANY786499 AXU786499 BHQ786499 BRM786499 CBI786499 CLE786499 CVA786499 DEW786499 DOS786499 DYO786499 EIK786499 ESG786499 FCC786499 FLY786499 FVU786499 GFQ786499 GPM786499 GZI786499 HJE786499 HTA786499 ICW786499 IMS786499 IWO786499 JGK786499 JQG786499 KAC786499 KJY786499 KTU786499 LDQ786499 LNM786499 LXI786499 MHE786499 MRA786499 NAW786499 NKS786499 NUO786499 OEK786499 OOG786499 OYC786499 PHY786499 PRU786499 QBQ786499 QLM786499 QVI786499 RFE786499 RPA786499 RYW786499 SIS786499 SSO786499 TCK786499 TMG786499 TWC786499 UFY786499 UPU786499 UZQ786499 VJM786499 VTI786499 WDE786499 WNA786499 WWW786499 AP852035 KK852035 UG852035 AEC852035 ANY852035 AXU852035 BHQ852035 BRM852035 CBI852035 CLE852035 CVA852035 DEW852035 DOS852035 DYO852035 EIK852035 ESG852035 FCC852035 FLY852035 FVU852035 GFQ852035 GPM852035 GZI852035 HJE852035 HTA852035 ICW852035 IMS852035 IWO852035 JGK852035 JQG852035 KAC852035 KJY852035 KTU852035 LDQ852035 LNM852035 LXI852035 MHE852035 MRA852035 NAW852035 NKS852035 NUO852035 OEK852035 OOG852035 OYC852035 PHY852035 PRU852035 QBQ852035 QLM852035 QVI852035 RFE852035 RPA852035 RYW852035 SIS852035 SSO852035 TCK852035 TMG852035 TWC852035 UFY852035 UPU852035 UZQ852035 VJM852035 VTI852035 WDE852035 WNA852035 WWW852035 AP917571 KK917571 UG917571 AEC917571 ANY917571 AXU917571 BHQ917571 BRM917571 CBI917571 CLE917571 CVA917571 DEW917571 DOS917571 DYO917571 EIK917571 ESG917571 FCC917571 FLY917571 FVU917571 GFQ917571 GPM917571 GZI917571 HJE917571 HTA917571 ICW917571 IMS917571 IWO917571 JGK917571 JQG917571 KAC917571 KJY917571 KTU917571 LDQ917571 LNM917571 LXI917571 MHE917571 MRA917571 NAW917571 NKS917571 NUO917571 OEK917571 OOG917571 OYC917571 PHY917571 PRU917571 QBQ917571 QLM917571 QVI917571 RFE917571 RPA917571 RYW917571 SIS917571 SSO917571 TCK917571 TMG917571 TWC917571 UFY917571 UPU917571 UZQ917571 VJM917571 VTI917571 WDE917571 WNA917571 WWW917571 AP983107 KK983107 UG983107 AEC983107 ANY983107 AXU983107 BHQ983107 BRM983107 CBI983107 CLE983107 CVA983107 DEW983107 DOS983107 DYO983107 EIK983107 ESG983107 FCC983107 FLY983107 FVU983107 GFQ983107 GPM983107 GZI983107 HJE983107 HTA983107 ICW983107 IMS983107 IWO983107 JGK983107 JQG983107 KAC983107 KJY983107 KTU983107 LDQ983107 LNM983107 LXI983107 MHE983107 MRA983107 NAW983107 NKS983107 NUO983107 OEK983107 OOG983107 OYC983107 PHY983107 PRU983107 QBQ983107 QLM983107 QVI983107 RFE983107 RPA983107 RYW983107 SIS983107 SSO983107 TCK983107 TMG983107 TWC983107 UFY983107 UPU983107 UZQ983107 VJM983107 VTI983107 WDE983107 WNA983107 WWW983107 AD65603 JY65603 TU65603 ADQ65603 ANM65603 AXI65603 BHE65603 BRA65603 CAW65603 CKS65603 CUO65603 DEK65603 DOG65603 DYC65603 EHY65603 ERU65603 FBQ65603 FLM65603 FVI65603 GFE65603 GPA65603 GYW65603 HIS65603 HSO65603 ICK65603 IMG65603 IWC65603 JFY65603 JPU65603 JZQ65603 KJM65603 KTI65603 LDE65603 LNA65603 LWW65603 MGS65603 MQO65603 NAK65603 NKG65603 NUC65603 ODY65603 ONU65603 OXQ65603 PHM65603 PRI65603 QBE65603 QLA65603 QUW65603 RES65603 ROO65603 RYK65603 SIG65603 SSC65603 TBY65603 TLU65603 TVQ65603 UFM65603 UPI65603 UZE65603 VJA65603 VSW65603 WCS65603 WMO65603 WWK65603 AD131139 JY131139 TU131139 ADQ131139 ANM131139 AXI131139 BHE131139 BRA131139 CAW131139 CKS131139 CUO131139 DEK131139 DOG131139 DYC131139 EHY131139 ERU131139 FBQ131139 FLM131139 FVI131139 GFE131139 GPA131139 GYW131139 HIS131139 HSO131139 ICK131139 IMG131139 IWC131139 JFY131139 JPU131139 JZQ131139 KJM131139 KTI131139 LDE131139 LNA131139 LWW131139 MGS131139 MQO131139 NAK131139 NKG131139 NUC131139 ODY131139 ONU131139 OXQ131139 PHM131139 PRI131139 QBE131139 QLA131139 QUW131139 RES131139 ROO131139 RYK131139 SIG131139 SSC131139 TBY131139 TLU131139 TVQ131139 UFM131139 UPI131139 UZE131139 VJA131139 VSW131139 WCS131139 WMO131139 WWK131139 AD196675 JY196675 TU196675 ADQ196675 ANM196675 AXI196675 BHE196675 BRA196675 CAW196675 CKS196675 CUO196675 DEK196675 DOG196675 DYC196675 EHY196675 ERU196675 FBQ196675 FLM196675 FVI196675 GFE196675 GPA196675 GYW196675 HIS196675 HSO196675 ICK196675 IMG196675 IWC196675 JFY196675 JPU196675 JZQ196675 KJM196675 KTI196675 LDE196675 LNA196675 LWW196675 MGS196675 MQO196675 NAK196675 NKG196675 NUC196675 ODY196675 ONU196675 OXQ196675 PHM196675 PRI196675 QBE196675 QLA196675 QUW196675 RES196675 ROO196675 RYK196675 SIG196675 SSC196675 TBY196675 TLU196675 TVQ196675 UFM196675 UPI196675 UZE196675 VJA196675 VSW196675 WCS196675 WMO196675 WWK196675 AD262211 JY262211 TU262211 ADQ262211 ANM262211 AXI262211 BHE262211 BRA262211 CAW262211 CKS262211 CUO262211 DEK262211 DOG262211 DYC262211 EHY262211 ERU262211 FBQ262211 FLM262211 FVI262211 GFE262211 GPA262211 GYW262211 HIS262211 HSO262211 ICK262211 IMG262211 IWC262211 JFY262211 JPU262211 JZQ262211 KJM262211 KTI262211 LDE262211 LNA262211 LWW262211 MGS262211 MQO262211 NAK262211 NKG262211 NUC262211 ODY262211 ONU262211 OXQ262211 PHM262211 PRI262211 QBE262211 QLA262211 QUW262211 RES262211 ROO262211 RYK262211 SIG262211 SSC262211 TBY262211 TLU262211 TVQ262211 UFM262211 UPI262211 UZE262211 VJA262211 VSW262211 WCS262211 WMO262211 WWK262211 AD327747 JY327747 TU327747 ADQ327747 ANM327747 AXI327747 BHE327747 BRA327747 CAW327747 CKS327747 CUO327747 DEK327747 DOG327747 DYC327747 EHY327747 ERU327747 FBQ327747 FLM327747 FVI327747 GFE327747 GPA327747 GYW327747 HIS327747 HSO327747 ICK327747 IMG327747 IWC327747 JFY327747 JPU327747 JZQ327747 KJM327747 KTI327747 LDE327747 LNA327747 LWW327747 MGS327747 MQO327747 NAK327747 NKG327747 NUC327747 ODY327747 ONU327747 OXQ327747 PHM327747 PRI327747 QBE327747 QLA327747 QUW327747 RES327747 ROO327747 RYK327747 SIG327747 SSC327747 TBY327747 TLU327747 TVQ327747 UFM327747 UPI327747 UZE327747 VJA327747 VSW327747 WCS327747 WMO327747 WWK327747 AD393283 JY393283 TU393283 ADQ393283 ANM393283 AXI393283 BHE393283 BRA393283 CAW393283 CKS393283 CUO393283 DEK393283 DOG393283 DYC393283 EHY393283 ERU393283 FBQ393283 FLM393283 FVI393283 GFE393283 GPA393283 GYW393283 HIS393283 HSO393283 ICK393283 IMG393283 IWC393283 JFY393283 JPU393283 JZQ393283 KJM393283 KTI393283 LDE393283 LNA393283 LWW393283 MGS393283 MQO393283 NAK393283 NKG393283 NUC393283 ODY393283 ONU393283 OXQ393283 PHM393283 PRI393283 QBE393283 QLA393283 QUW393283 RES393283 ROO393283 RYK393283 SIG393283 SSC393283 TBY393283 TLU393283 TVQ393283 UFM393283 UPI393283 UZE393283 VJA393283 VSW393283 WCS393283 WMO393283 WWK393283 AD458819 JY458819 TU458819 ADQ458819 ANM458819 AXI458819 BHE458819 BRA458819 CAW458819 CKS458819 CUO458819 DEK458819 DOG458819 DYC458819 EHY458819 ERU458819 FBQ458819 FLM458819 FVI458819 GFE458819 GPA458819 GYW458819 HIS458819 HSO458819 ICK458819 IMG458819 IWC458819 JFY458819 JPU458819 JZQ458819 KJM458819 KTI458819 LDE458819 LNA458819 LWW458819 MGS458819 MQO458819 NAK458819 NKG458819 NUC458819 ODY458819 ONU458819 OXQ458819 PHM458819 PRI458819 QBE458819 QLA458819 QUW458819 RES458819 ROO458819 RYK458819 SIG458819 SSC458819 TBY458819 TLU458819 TVQ458819 UFM458819 UPI458819 UZE458819 VJA458819 VSW458819 WCS458819 WMO458819 WWK458819 AD524355 JY524355 TU524355 ADQ524355 ANM524355 AXI524355 BHE524355 BRA524355 CAW524355 CKS524355 CUO524355 DEK524355 DOG524355 DYC524355 EHY524355 ERU524355 FBQ524355 FLM524355 FVI524355 GFE524355 GPA524355 GYW524355 HIS524355 HSO524355 ICK524355 IMG524355 IWC524355 JFY524355 JPU524355 JZQ524355 KJM524355 KTI524355 LDE524355 LNA524355 LWW524355 MGS524355 MQO524355 NAK524355 NKG524355 NUC524355 ODY524355 ONU524355 OXQ524355 PHM524355 PRI524355 QBE524355 QLA524355 QUW524355 RES524355 ROO524355 RYK524355 SIG524355 SSC524355 TBY524355 TLU524355 TVQ524355 UFM524355 UPI524355 UZE524355 VJA524355 VSW524355 WCS524355 WMO524355 WWK524355 AD589891 JY589891 TU589891 ADQ589891 ANM589891 AXI589891 BHE589891 BRA589891 CAW589891 CKS589891 CUO589891 DEK589891 DOG589891 DYC589891 EHY589891 ERU589891 FBQ589891 FLM589891 FVI589891 GFE589891 GPA589891 GYW589891 HIS589891 HSO589891 ICK589891 IMG589891 IWC589891 JFY589891 JPU589891 JZQ589891 KJM589891 KTI589891 LDE589891 LNA589891 LWW589891 MGS589891 MQO589891 NAK589891 NKG589891 NUC589891 ODY589891 ONU589891 OXQ589891 PHM589891 PRI589891 QBE589891 QLA589891 QUW589891 RES589891 ROO589891 RYK589891 SIG589891 SSC589891 TBY589891 TLU589891 TVQ589891 UFM589891 UPI589891 UZE589891 VJA589891 VSW589891 WCS589891 WMO589891 WWK589891 AD655427 JY655427 TU655427 ADQ655427 ANM655427 AXI655427 BHE655427 BRA655427 CAW655427 CKS655427 CUO655427 DEK655427 DOG655427 DYC655427 EHY655427 ERU655427 FBQ655427 FLM655427 FVI655427 GFE655427 GPA655427 GYW655427 HIS655427 HSO655427 ICK655427 IMG655427 IWC655427 JFY655427 JPU655427 JZQ655427 KJM655427 KTI655427 LDE655427 LNA655427 LWW655427 MGS655427 MQO655427 NAK655427 NKG655427 NUC655427 ODY655427 ONU655427 OXQ655427 PHM655427 PRI655427 QBE655427 QLA655427 QUW655427 RES655427 ROO655427 RYK655427 SIG655427 SSC655427 TBY655427 TLU655427 TVQ655427 UFM655427 UPI655427 UZE655427 VJA655427 VSW655427 WCS655427 WMO655427 WWK655427 AD720963 JY720963 TU720963 ADQ720963 ANM720963 AXI720963 BHE720963 BRA720963 CAW720963 CKS720963 CUO720963 DEK720963 DOG720963 DYC720963 EHY720963 ERU720963 FBQ720963 FLM720963 FVI720963 GFE720963 GPA720963 GYW720963 HIS720963 HSO720963 ICK720963 IMG720963 IWC720963 JFY720963 JPU720963 JZQ720963 KJM720963 KTI720963 LDE720963 LNA720963 LWW720963 MGS720963 MQO720963 NAK720963 NKG720963 NUC720963 ODY720963 ONU720963 OXQ720963 PHM720963 PRI720963 QBE720963 QLA720963 QUW720963 RES720963 ROO720963 RYK720963 SIG720963 SSC720963 TBY720963 TLU720963 TVQ720963 UFM720963 UPI720963 UZE720963 VJA720963 VSW720963 WCS720963 WMO720963 WWK720963 AD786499 JY786499 TU786499 ADQ786499 ANM786499 AXI786499 BHE786499 BRA786499 CAW786499 CKS786499 CUO786499 DEK786499 DOG786499 DYC786499 EHY786499 ERU786499 FBQ786499 FLM786499 FVI786499 GFE786499 GPA786499 GYW786499 HIS786499 HSO786499 ICK786499 IMG786499 IWC786499 JFY786499 JPU786499 JZQ786499 KJM786499 KTI786499 LDE786499 LNA786499 LWW786499 MGS786499 MQO786499 NAK786499 NKG786499 NUC786499 ODY786499 ONU786499 OXQ786499 PHM786499 PRI786499 QBE786499 QLA786499 QUW786499 RES786499 ROO786499 RYK786499 SIG786499 SSC786499 TBY786499 TLU786499 TVQ786499 UFM786499 UPI786499 UZE786499 VJA786499 VSW786499 WCS786499 WMO786499 WWK786499 AD852035 JY852035 TU852035 ADQ852035 ANM852035 AXI852035 BHE852035 BRA852035 CAW852035 CKS852035 CUO852035 DEK852035 DOG852035 DYC852035 EHY852035 ERU852035 FBQ852035 FLM852035 FVI852035 GFE852035 GPA852035 GYW852035 HIS852035 HSO852035 ICK852035 IMG852035 IWC852035 JFY852035 JPU852035 JZQ852035 KJM852035 KTI852035 LDE852035 LNA852035 LWW852035 MGS852035 MQO852035 NAK852035 NKG852035 NUC852035 ODY852035 ONU852035 OXQ852035 PHM852035 PRI852035 QBE852035 QLA852035 QUW852035 RES852035 ROO852035 RYK852035 SIG852035 SSC852035 TBY852035 TLU852035 TVQ852035 UFM852035 UPI852035 UZE852035 VJA852035 VSW852035 WCS852035 WMO852035 WWK852035 AD917571 JY917571 TU917571 ADQ917571 ANM917571 AXI917571 BHE917571 BRA917571 CAW917571 CKS917571 CUO917571 DEK917571 DOG917571 DYC917571 EHY917571 ERU917571 FBQ917571 FLM917571 FVI917571 GFE917571 GPA917571 GYW917571 HIS917571 HSO917571 ICK917571 IMG917571 IWC917571 JFY917571 JPU917571 JZQ917571 KJM917571 KTI917571 LDE917571 LNA917571 LWW917571 MGS917571 MQO917571 NAK917571 NKG917571 NUC917571 ODY917571 ONU917571 OXQ917571 PHM917571 PRI917571 QBE917571 QLA917571 QUW917571 RES917571 ROO917571 RYK917571 SIG917571 SSC917571 TBY917571 TLU917571 TVQ917571 UFM917571 UPI917571 UZE917571 VJA917571 VSW917571 WCS917571 WMO917571 WWK917571 AD983107 JY983107 TU983107 ADQ983107 ANM983107 AXI983107 BHE983107 BRA983107 CAW983107 CKS983107 CUO983107 DEK983107 DOG983107 DYC983107 EHY983107 ERU983107 FBQ983107 FLM983107 FVI983107 GFE983107 GPA983107 GYW983107 HIS983107 HSO983107 ICK983107 IMG983107 IWC983107 JFY983107 JPU983107 JZQ983107 KJM983107 KTI983107 LDE983107 LNA983107 LWW983107 MGS983107 MQO983107 NAK983107 NKG983107 NUC983107 ODY983107 ONU983107 OXQ983107 PHM983107 PRI983107 QBE983107 QLA983107 QUW983107 RES983107 ROO983107 RYK983107 SIG983107 SSC983107 TBY983107 TLU983107 TVQ983107 UFM983107 UPI983107 UZE983107 VJA983107 VSW983107 WCS983107 WMO983107 WWK983107 AH65603 KC65603 TY65603 ADU65603 ANQ65603 AXM65603 BHI65603 BRE65603 CBA65603 CKW65603 CUS65603 DEO65603 DOK65603 DYG65603 EIC65603 ERY65603 FBU65603 FLQ65603 FVM65603 GFI65603 GPE65603 GZA65603 HIW65603 HSS65603 ICO65603 IMK65603 IWG65603 JGC65603 JPY65603 JZU65603 KJQ65603 KTM65603 LDI65603 LNE65603 LXA65603 MGW65603 MQS65603 NAO65603 NKK65603 NUG65603 OEC65603 ONY65603 OXU65603 PHQ65603 PRM65603 QBI65603 QLE65603 QVA65603 REW65603 ROS65603 RYO65603 SIK65603 SSG65603 TCC65603 TLY65603 TVU65603 UFQ65603 UPM65603 UZI65603 VJE65603 VTA65603 WCW65603 WMS65603 WWO65603 AH131139 KC131139 TY131139 ADU131139 ANQ131139 AXM131139 BHI131139 BRE131139 CBA131139 CKW131139 CUS131139 DEO131139 DOK131139 DYG131139 EIC131139 ERY131139 FBU131139 FLQ131139 FVM131139 GFI131139 GPE131139 GZA131139 HIW131139 HSS131139 ICO131139 IMK131139 IWG131139 JGC131139 JPY131139 JZU131139 KJQ131139 KTM131139 LDI131139 LNE131139 LXA131139 MGW131139 MQS131139 NAO131139 NKK131139 NUG131139 OEC131139 ONY131139 OXU131139 PHQ131139 PRM131139 QBI131139 QLE131139 QVA131139 REW131139 ROS131139 RYO131139 SIK131139 SSG131139 TCC131139 TLY131139 TVU131139 UFQ131139 UPM131139 UZI131139 VJE131139 VTA131139 WCW131139 WMS131139 WWO131139 AH196675 KC196675 TY196675 ADU196675 ANQ196675 AXM196675 BHI196675 BRE196675 CBA196675 CKW196675 CUS196675 DEO196675 DOK196675 DYG196675 EIC196675 ERY196675 FBU196675 FLQ196675 FVM196675 GFI196675 GPE196675 GZA196675 HIW196675 HSS196675 ICO196675 IMK196675 IWG196675 JGC196675 JPY196675 JZU196675 KJQ196675 KTM196675 LDI196675 LNE196675 LXA196675 MGW196675 MQS196675 NAO196675 NKK196675 NUG196675 OEC196675 ONY196675 OXU196675 PHQ196675 PRM196675 QBI196675 QLE196675 QVA196675 REW196675 ROS196675 RYO196675 SIK196675 SSG196675 TCC196675 TLY196675 TVU196675 UFQ196675 UPM196675 UZI196675 VJE196675 VTA196675 WCW196675 WMS196675 WWO196675 AH262211 KC262211 TY262211 ADU262211 ANQ262211 AXM262211 BHI262211 BRE262211 CBA262211 CKW262211 CUS262211 DEO262211 DOK262211 DYG262211 EIC262211 ERY262211 FBU262211 FLQ262211 FVM262211 GFI262211 GPE262211 GZA262211 HIW262211 HSS262211 ICO262211 IMK262211 IWG262211 JGC262211 JPY262211 JZU262211 KJQ262211 KTM262211 LDI262211 LNE262211 LXA262211 MGW262211 MQS262211 NAO262211 NKK262211 NUG262211 OEC262211 ONY262211 OXU262211 PHQ262211 PRM262211 QBI262211 QLE262211 QVA262211 REW262211 ROS262211 RYO262211 SIK262211 SSG262211 TCC262211 TLY262211 TVU262211 UFQ262211 UPM262211 UZI262211 VJE262211 VTA262211 WCW262211 WMS262211 WWO262211 AH327747 KC327747 TY327747 ADU327747 ANQ327747 AXM327747 BHI327747 BRE327747 CBA327747 CKW327747 CUS327747 DEO327747 DOK327747 DYG327747 EIC327747 ERY327747 FBU327747 FLQ327747 FVM327747 GFI327747 GPE327747 GZA327747 HIW327747 HSS327747 ICO327747 IMK327747 IWG327747 JGC327747 JPY327747 JZU327747 KJQ327747 KTM327747 LDI327747 LNE327747 LXA327747 MGW327747 MQS327747 NAO327747 NKK327747 NUG327747 OEC327747 ONY327747 OXU327747 PHQ327747 PRM327747 QBI327747 QLE327747 QVA327747 REW327747 ROS327747 RYO327747 SIK327747 SSG327747 TCC327747 TLY327747 TVU327747 UFQ327747 UPM327747 UZI327747 VJE327747 VTA327747 WCW327747 WMS327747 WWO327747 AH393283 KC393283 TY393283 ADU393283 ANQ393283 AXM393283 BHI393283 BRE393283 CBA393283 CKW393283 CUS393283 DEO393283 DOK393283 DYG393283 EIC393283 ERY393283 FBU393283 FLQ393283 FVM393283 GFI393283 GPE393283 GZA393283 HIW393283 HSS393283 ICO393283 IMK393283 IWG393283 JGC393283 JPY393283 JZU393283 KJQ393283 KTM393283 LDI393283 LNE393283 LXA393283 MGW393283 MQS393283 NAO393283 NKK393283 NUG393283 OEC393283 ONY393283 OXU393283 PHQ393283 PRM393283 QBI393283 QLE393283 QVA393283 REW393283 ROS393283 RYO393283 SIK393283 SSG393283 TCC393283 TLY393283 TVU393283 UFQ393283 UPM393283 UZI393283 VJE393283 VTA393283 WCW393283 WMS393283 WWO393283 AH458819 KC458819 TY458819 ADU458819 ANQ458819 AXM458819 BHI458819 BRE458819 CBA458819 CKW458819 CUS458819 DEO458819 DOK458819 DYG458819 EIC458819 ERY458819 FBU458819 FLQ458819 FVM458819 GFI458819 GPE458819 GZA458819 HIW458819 HSS458819 ICO458819 IMK458819 IWG458819 JGC458819 JPY458819 JZU458819 KJQ458819 KTM458819 LDI458819 LNE458819 LXA458819 MGW458819 MQS458819 NAO458819 NKK458819 NUG458819 OEC458819 ONY458819 OXU458819 PHQ458819 PRM458819 QBI458819 QLE458819 QVA458819 REW458819 ROS458819 RYO458819 SIK458819 SSG458819 TCC458819 TLY458819 TVU458819 UFQ458819 UPM458819 UZI458819 VJE458819 VTA458819 WCW458819 WMS458819 WWO458819 AH524355 KC524355 TY524355 ADU524355 ANQ524355 AXM524355 BHI524355 BRE524355 CBA524355 CKW524355 CUS524355 DEO524355 DOK524355 DYG524355 EIC524355 ERY524355 FBU524355 FLQ524355 FVM524355 GFI524355 GPE524355 GZA524355 HIW524355 HSS524355 ICO524355 IMK524355 IWG524355 JGC524355 JPY524355 JZU524355 KJQ524355 KTM524355 LDI524355 LNE524355 LXA524355 MGW524355 MQS524355 NAO524355 NKK524355 NUG524355 OEC524355 ONY524355 OXU524355 PHQ524355 PRM524355 QBI524355 QLE524355 QVA524355 REW524355 ROS524355 RYO524355 SIK524355 SSG524355 TCC524355 TLY524355 TVU524355 UFQ524355 UPM524355 UZI524355 VJE524355 VTA524355 WCW524355 WMS524355 WWO524355 AH589891 KC589891 TY589891 ADU589891 ANQ589891 AXM589891 BHI589891 BRE589891 CBA589891 CKW589891 CUS589891 DEO589891 DOK589891 DYG589891 EIC589891 ERY589891 FBU589891 FLQ589891 FVM589891 GFI589891 GPE589891 GZA589891 HIW589891 HSS589891 ICO589891 IMK589891 IWG589891 JGC589891 JPY589891 JZU589891 KJQ589891 KTM589891 LDI589891 LNE589891 LXA589891 MGW589891 MQS589891 NAO589891 NKK589891 NUG589891 OEC589891 ONY589891 OXU589891 PHQ589891 PRM589891 QBI589891 QLE589891 QVA589891 REW589891 ROS589891 RYO589891 SIK589891 SSG589891 TCC589891 TLY589891 TVU589891 UFQ589891 UPM589891 UZI589891 VJE589891 VTA589891 WCW589891 WMS589891 WWO589891 AH655427 KC655427 TY655427 ADU655427 ANQ655427 AXM655427 BHI655427 BRE655427 CBA655427 CKW655427 CUS655427 DEO655427 DOK655427 DYG655427 EIC655427 ERY655427 FBU655427 FLQ655427 FVM655427 GFI655427 GPE655427 GZA655427 HIW655427 HSS655427 ICO655427 IMK655427 IWG655427 JGC655427 JPY655427 JZU655427 KJQ655427 KTM655427 LDI655427 LNE655427 LXA655427 MGW655427 MQS655427 NAO655427 NKK655427 NUG655427 OEC655427 ONY655427 OXU655427 PHQ655427 PRM655427 QBI655427 QLE655427 QVA655427 REW655427 ROS655427 RYO655427 SIK655427 SSG655427 TCC655427 TLY655427 TVU655427 UFQ655427 UPM655427 UZI655427 VJE655427 VTA655427 WCW655427 WMS655427 WWO655427 AH720963 KC720963 TY720963 ADU720963 ANQ720963 AXM720963 BHI720963 BRE720963 CBA720963 CKW720963 CUS720963 DEO720963 DOK720963 DYG720963 EIC720963 ERY720963 FBU720963 FLQ720963 FVM720963 GFI720963 GPE720963 GZA720963 HIW720963 HSS720963 ICO720963 IMK720963 IWG720963 JGC720963 JPY720963 JZU720963 KJQ720963 KTM720963 LDI720963 LNE720963 LXA720963 MGW720963 MQS720963 NAO720963 NKK720963 NUG720963 OEC720963 ONY720963 OXU720963 PHQ720963 PRM720963 QBI720963 QLE720963 QVA720963 REW720963 ROS720963 RYO720963 SIK720963 SSG720963 TCC720963 TLY720963 TVU720963 UFQ720963 UPM720963 UZI720963 VJE720963 VTA720963 WCW720963 WMS720963 WWO720963 AH786499 KC786499 TY786499 ADU786499 ANQ786499 AXM786499 BHI786499 BRE786499 CBA786499 CKW786499 CUS786499 DEO786499 DOK786499 DYG786499 EIC786499 ERY786499 FBU786499 FLQ786499 FVM786499 GFI786499 GPE786499 GZA786499 HIW786499 HSS786499 ICO786499 IMK786499 IWG786499 JGC786499 JPY786499 JZU786499 KJQ786499 KTM786499 LDI786499 LNE786499 LXA786499 MGW786499 MQS786499 NAO786499 NKK786499 NUG786499 OEC786499 ONY786499 OXU786499 PHQ786499 PRM786499 QBI786499 QLE786499 QVA786499 REW786499 ROS786499 RYO786499 SIK786499 SSG786499 TCC786499 TLY786499 TVU786499 UFQ786499 UPM786499 UZI786499 VJE786499 VTA786499 WCW786499 WMS786499 WWO786499 AH852035 KC852035 TY852035 ADU852035 ANQ852035 AXM852035 BHI852035 BRE852035 CBA852035 CKW852035 CUS852035 DEO852035 DOK852035 DYG852035 EIC852035 ERY852035 FBU852035 FLQ852035 FVM852035 GFI852035 GPE852035 GZA852035 HIW852035 HSS852035 ICO852035 IMK852035 IWG852035 JGC852035 JPY852035 JZU852035 KJQ852035 KTM852035 LDI852035 LNE852035 LXA852035 MGW852035 MQS852035 NAO852035 NKK852035 NUG852035 OEC852035 ONY852035 OXU852035 PHQ852035 PRM852035 QBI852035 QLE852035 QVA852035 REW852035 ROS852035 RYO852035 SIK852035 SSG852035 TCC852035 TLY852035 TVU852035 UFQ852035 UPM852035 UZI852035 VJE852035 VTA852035 WCW852035 WMS852035 WWO852035 AH917571 KC917571 TY917571 ADU917571 ANQ917571 AXM917571 BHI917571 BRE917571 CBA917571 CKW917571 CUS917571 DEO917571 DOK917571 DYG917571 EIC917571 ERY917571 FBU917571 FLQ917571 FVM917571 GFI917571 GPE917571 GZA917571 HIW917571 HSS917571 ICO917571 IMK917571 IWG917571 JGC917571 JPY917571 JZU917571 KJQ917571 KTM917571 LDI917571 LNE917571 LXA917571 MGW917571 MQS917571 NAO917571 NKK917571 NUG917571 OEC917571 ONY917571 OXU917571 PHQ917571 PRM917571 QBI917571 QLE917571 QVA917571 REW917571 ROS917571 RYO917571 SIK917571 SSG917571 TCC917571 TLY917571 TVU917571 UFQ917571 UPM917571 UZI917571 VJE917571 VTA917571 WCW917571 WMS917571 WWO917571 AH983107 KC983107 TY983107 ADU983107 ANQ983107 AXM983107 BHI983107 BRE983107 CBA983107 CKW983107 CUS983107 DEO983107 DOK983107 DYG983107 EIC983107 ERY983107 FBU983107 FLQ983107 FVM983107 GFI983107 GPE983107 GZA983107 HIW983107 HSS983107 ICO983107 IMK983107 IWG983107 JGC983107 JPY983107 JZU983107 KJQ983107 KTM983107 LDI983107 LNE983107 LXA983107 MGW983107 MQS983107 NAO983107 NKK983107 NUG983107 OEC983107 ONY983107 OXU983107 PHQ983107 PRM983107 QBI983107 QLE983107 QVA983107 REW983107 ROS983107 RYO983107 SIK983107 SSG983107 TCC983107 TLY983107 TVU983107 UFQ983107 UPM983107 UZI983107 VJE983107 VTA983107 WCW983107 WMS983107 WWO983107 AL65640 KG65640 UC65640 ADY65640 ANU65640 AXQ65640 BHM65640 BRI65640 CBE65640 CLA65640 CUW65640 DES65640 DOO65640 DYK65640 EIG65640 ESC65640 FBY65640 FLU65640 FVQ65640 GFM65640 GPI65640 GZE65640 HJA65640 HSW65640 ICS65640 IMO65640 IWK65640 JGG65640 JQC65640 JZY65640 KJU65640 KTQ65640 LDM65640 LNI65640 LXE65640 MHA65640 MQW65640 NAS65640 NKO65640 NUK65640 OEG65640 OOC65640 OXY65640 PHU65640 PRQ65640 QBM65640 QLI65640 QVE65640 RFA65640 ROW65640 RYS65640 SIO65640 SSK65640 TCG65640 TMC65640 TVY65640 UFU65640 UPQ65640 UZM65640 VJI65640 VTE65640 WDA65640 WMW65640 WWS65640 AL131176 KG131176 UC131176 ADY131176 ANU131176 AXQ131176 BHM131176 BRI131176 CBE131176 CLA131176 CUW131176 DES131176 DOO131176 DYK131176 EIG131176 ESC131176 FBY131176 FLU131176 FVQ131176 GFM131176 GPI131176 GZE131176 HJA131176 HSW131176 ICS131176 IMO131176 IWK131176 JGG131176 JQC131176 JZY131176 KJU131176 KTQ131176 LDM131176 LNI131176 LXE131176 MHA131176 MQW131176 NAS131176 NKO131176 NUK131176 OEG131176 OOC131176 OXY131176 PHU131176 PRQ131176 QBM131176 QLI131176 QVE131176 RFA131176 ROW131176 RYS131176 SIO131176 SSK131176 TCG131176 TMC131176 TVY131176 UFU131176 UPQ131176 UZM131176 VJI131176 VTE131176 WDA131176 WMW131176 WWS131176 AL196712 KG196712 UC196712 ADY196712 ANU196712 AXQ196712 BHM196712 BRI196712 CBE196712 CLA196712 CUW196712 DES196712 DOO196712 DYK196712 EIG196712 ESC196712 FBY196712 FLU196712 FVQ196712 GFM196712 GPI196712 GZE196712 HJA196712 HSW196712 ICS196712 IMO196712 IWK196712 JGG196712 JQC196712 JZY196712 KJU196712 KTQ196712 LDM196712 LNI196712 LXE196712 MHA196712 MQW196712 NAS196712 NKO196712 NUK196712 OEG196712 OOC196712 OXY196712 PHU196712 PRQ196712 QBM196712 QLI196712 QVE196712 RFA196712 ROW196712 RYS196712 SIO196712 SSK196712 TCG196712 TMC196712 TVY196712 UFU196712 UPQ196712 UZM196712 VJI196712 VTE196712 WDA196712 WMW196712 WWS196712 AL262248 KG262248 UC262248 ADY262248 ANU262248 AXQ262248 BHM262248 BRI262248 CBE262248 CLA262248 CUW262248 DES262248 DOO262248 DYK262248 EIG262248 ESC262248 FBY262248 FLU262248 FVQ262248 GFM262248 GPI262248 GZE262248 HJA262248 HSW262248 ICS262248 IMO262248 IWK262248 JGG262248 JQC262248 JZY262248 KJU262248 KTQ262248 LDM262248 LNI262248 LXE262248 MHA262248 MQW262248 NAS262248 NKO262248 NUK262248 OEG262248 OOC262248 OXY262248 PHU262248 PRQ262248 QBM262248 QLI262248 QVE262248 RFA262248 ROW262248 RYS262248 SIO262248 SSK262248 TCG262248 TMC262248 TVY262248 UFU262248 UPQ262248 UZM262248 VJI262248 VTE262248 WDA262248 WMW262248 WWS262248 AL327784 KG327784 UC327784 ADY327784 ANU327784 AXQ327784 BHM327784 BRI327784 CBE327784 CLA327784 CUW327784 DES327784 DOO327784 DYK327784 EIG327784 ESC327784 FBY327784 FLU327784 FVQ327784 GFM327784 GPI327784 GZE327784 HJA327784 HSW327784 ICS327784 IMO327784 IWK327784 JGG327784 JQC327784 JZY327784 KJU327784 KTQ327784 LDM327784 LNI327784 LXE327784 MHA327784 MQW327784 NAS327784 NKO327784 NUK327784 OEG327784 OOC327784 OXY327784 PHU327784 PRQ327784 QBM327784 QLI327784 QVE327784 RFA327784 ROW327784 RYS327784 SIO327784 SSK327784 TCG327784 TMC327784 TVY327784 UFU327784 UPQ327784 UZM327784 VJI327784 VTE327784 WDA327784 WMW327784 WWS327784 AL393320 KG393320 UC393320 ADY393320 ANU393320 AXQ393320 BHM393320 BRI393320 CBE393320 CLA393320 CUW393320 DES393320 DOO393320 DYK393320 EIG393320 ESC393320 FBY393320 FLU393320 FVQ393320 GFM393320 GPI393320 GZE393320 HJA393320 HSW393320 ICS393320 IMO393320 IWK393320 JGG393320 JQC393320 JZY393320 KJU393320 KTQ393320 LDM393320 LNI393320 LXE393320 MHA393320 MQW393320 NAS393320 NKO393320 NUK393320 OEG393320 OOC393320 OXY393320 PHU393320 PRQ393320 QBM393320 QLI393320 QVE393320 RFA393320 ROW393320 RYS393320 SIO393320 SSK393320 TCG393320 TMC393320 TVY393320 UFU393320 UPQ393320 UZM393320 VJI393320 VTE393320 WDA393320 WMW393320 WWS393320 AL458856 KG458856 UC458856 ADY458856 ANU458856 AXQ458856 BHM458856 BRI458856 CBE458856 CLA458856 CUW458856 DES458856 DOO458856 DYK458856 EIG458856 ESC458856 FBY458856 FLU458856 FVQ458856 GFM458856 GPI458856 GZE458856 HJA458856 HSW458856 ICS458856 IMO458856 IWK458856 JGG458856 JQC458856 JZY458856 KJU458856 KTQ458856 LDM458856 LNI458856 LXE458856 MHA458856 MQW458856 NAS458856 NKO458856 NUK458856 OEG458856 OOC458856 OXY458856 PHU458856 PRQ458856 QBM458856 QLI458856 QVE458856 RFA458856 ROW458856 RYS458856 SIO458856 SSK458856 TCG458856 TMC458856 TVY458856 UFU458856 UPQ458856 UZM458856 VJI458856 VTE458856 WDA458856 WMW458856 WWS458856 AL524392 KG524392 UC524392 ADY524392 ANU524392 AXQ524392 BHM524392 BRI524392 CBE524392 CLA524392 CUW524392 DES524392 DOO524392 DYK524392 EIG524392 ESC524392 FBY524392 FLU524392 FVQ524392 GFM524392 GPI524392 GZE524392 HJA524392 HSW524392 ICS524392 IMO524392 IWK524392 JGG524392 JQC524392 JZY524392 KJU524392 KTQ524392 LDM524392 LNI524392 LXE524392 MHA524392 MQW524392 NAS524392 NKO524392 NUK524392 OEG524392 OOC524392 OXY524392 PHU524392 PRQ524392 QBM524392 QLI524392 QVE524392 RFA524392 ROW524392 RYS524392 SIO524392 SSK524392 TCG524392 TMC524392 TVY524392 UFU524392 UPQ524392 UZM524392 VJI524392 VTE524392 WDA524392 WMW524392 WWS524392 AL589928 KG589928 UC589928 ADY589928 ANU589928 AXQ589928 BHM589928 BRI589928 CBE589928 CLA589928 CUW589928 DES589928 DOO589928 DYK589928 EIG589928 ESC589928 FBY589928 FLU589928 FVQ589928 GFM589928 GPI589928 GZE589928 HJA589928 HSW589928 ICS589928 IMO589928 IWK589928 JGG589928 JQC589928 JZY589928 KJU589928 KTQ589928 LDM589928 LNI589928 LXE589928 MHA589928 MQW589928 NAS589928 NKO589928 NUK589928 OEG589928 OOC589928 OXY589928 PHU589928 PRQ589928 QBM589928 QLI589928 QVE589928 RFA589928 ROW589928 RYS589928 SIO589928 SSK589928 TCG589928 TMC589928 TVY589928 UFU589928 UPQ589928 UZM589928 VJI589928 VTE589928 WDA589928 WMW589928 WWS589928 AL655464 KG655464 UC655464 ADY655464 ANU655464 AXQ655464 BHM655464 BRI655464 CBE655464 CLA655464 CUW655464 DES655464 DOO655464 DYK655464 EIG655464 ESC655464 FBY655464 FLU655464 FVQ655464 GFM655464 GPI655464 GZE655464 HJA655464 HSW655464 ICS655464 IMO655464 IWK655464 JGG655464 JQC655464 JZY655464 KJU655464 KTQ655464 LDM655464 LNI655464 LXE655464 MHA655464 MQW655464 NAS655464 NKO655464 NUK655464 OEG655464 OOC655464 OXY655464 PHU655464 PRQ655464 QBM655464 QLI655464 QVE655464 RFA655464 ROW655464 RYS655464 SIO655464 SSK655464 TCG655464 TMC655464 TVY655464 UFU655464 UPQ655464 UZM655464 VJI655464 VTE655464 WDA655464 WMW655464 WWS655464 AL721000 KG721000 UC721000 ADY721000 ANU721000 AXQ721000 BHM721000 BRI721000 CBE721000 CLA721000 CUW721000 DES721000 DOO721000 DYK721000 EIG721000 ESC721000 FBY721000 FLU721000 FVQ721000 GFM721000 GPI721000 GZE721000 HJA721000 HSW721000 ICS721000 IMO721000 IWK721000 JGG721000 JQC721000 JZY721000 KJU721000 KTQ721000 LDM721000 LNI721000 LXE721000 MHA721000 MQW721000 NAS721000 NKO721000 NUK721000 OEG721000 OOC721000 OXY721000 PHU721000 PRQ721000 QBM721000 QLI721000 QVE721000 RFA721000 ROW721000 RYS721000 SIO721000 SSK721000 TCG721000 TMC721000 TVY721000 UFU721000 UPQ721000 UZM721000 VJI721000 VTE721000 WDA721000 WMW721000 WWS721000 AL786536 KG786536 UC786536 ADY786536 ANU786536 AXQ786536 BHM786536 BRI786536 CBE786536 CLA786536 CUW786536 DES786536 DOO786536 DYK786536 EIG786536 ESC786536 FBY786536 FLU786536 FVQ786536 GFM786536 GPI786536 GZE786536 HJA786536 HSW786536 ICS786536 IMO786536 IWK786536 JGG786536 JQC786536 JZY786536 KJU786536 KTQ786536 LDM786536 LNI786536 LXE786536 MHA786536 MQW786536 NAS786536 NKO786536 NUK786536 OEG786536 OOC786536 OXY786536 PHU786536 PRQ786536 QBM786536 QLI786536 QVE786536 RFA786536 ROW786536 RYS786536 SIO786536 SSK786536 TCG786536 TMC786536 TVY786536 UFU786536 UPQ786536 UZM786536 VJI786536 VTE786536 WDA786536 WMW786536 WWS786536 AL852072 KG852072 UC852072 ADY852072 ANU852072 AXQ852072 BHM852072 BRI852072 CBE852072 CLA852072 CUW852072 DES852072 DOO852072 DYK852072 EIG852072 ESC852072 FBY852072 FLU852072 FVQ852072 GFM852072 GPI852072 GZE852072 HJA852072 HSW852072 ICS852072 IMO852072 IWK852072 JGG852072 JQC852072 JZY852072 KJU852072 KTQ852072 LDM852072 LNI852072 LXE852072 MHA852072 MQW852072 NAS852072 NKO852072 NUK852072 OEG852072 OOC852072 OXY852072 PHU852072 PRQ852072 QBM852072 QLI852072 QVE852072 RFA852072 ROW852072 RYS852072 SIO852072 SSK852072 TCG852072 TMC852072 TVY852072 UFU852072 UPQ852072 UZM852072 VJI852072 VTE852072 WDA852072 WMW852072 WWS852072 AL917608 KG917608 UC917608 ADY917608 ANU917608 AXQ917608 BHM917608 BRI917608 CBE917608 CLA917608 CUW917608 DES917608 DOO917608 DYK917608 EIG917608 ESC917608 FBY917608 FLU917608 FVQ917608 GFM917608 GPI917608 GZE917608 HJA917608 HSW917608 ICS917608 IMO917608 IWK917608 JGG917608 JQC917608 JZY917608 KJU917608 KTQ917608 LDM917608 LNI917608 LXE917608 MHA917608 MQW917608 NAS917608 NKO917608 NUK917608 OEG917608 OOC917608 OXY917608 PHU917608 PRQ917608 QBM917608 QLI917608 QVE917608 RFA917608 ROW917608 RYS917608 SIO917608 SSK917608 TCG917608 TMC917608 TVY917608 UFU917608 UPQ917608 UZM917608 VJI917608 VTE917608 WDA917608 WMW917608 WWS917608 AL983144 KG983144 UC983144 ADY983144 ANU983144 AXQ983144 BHM983144 BRI983144 CBE983144 CLA983144 CUW983144 DES983144 DOO983144 DYK983144 EIG983144 ESC983144 FBY983144 FLU983144 FVQ983144 GFM983144 GPI983144 GZE983144 HJA983144 HSW983144 ICS983144 IMO983144 IWK983144 JGG983144 JQC983144 JZY983144 KJU983144 KTQ983144 LDM983144 LNI983144 LXE983144 MHA983144 MQW983144 NAS983144 NKO983144 NUK983144 OEG983144 OOC983144 OXY983144 PHU983144 PRQ983144 QBM983144 QLI983144 QVE983144 RFA983144 ROW983144 RYS983144 SIO983144 SSK983144 TCG983144 TMC983144 TVY983144 UFU983144 UPQ983144 UZM983144 VJI983144 VTE983144 WDA983144 WMW983144 WWS983144 AD111 KG2 UC2 ADY2 ANU2 AXQ2 BHM2 BRI2 CBE2 CLA2 CUW2 DES2 DOO2 DYK2 EIG2 ESC2 FBY2 FLU2 FVQ2 GFM2 GPI2 GZE2 HJA2 HSW2 ICS2 IMO2 IWK2 JGG2 JQC2 JZY2 KJU2 KTQ2 LDM2 LNI2 LXE2 MHA2 MQW2 NAS2 NKO2 NUK2 OEG2 OOC2 OXY2 PHU2 PRQ2 QBM2 QLI2 QVE2 RFA2 ROW2 RYS2 SIO2 SSK2 TCG2 TMC2 TVY2 UFU2 UPQ2 UZM2 VJI2 VTE2 WDA2 WMW2 WWS2 AL65538 KG65538 UC65538 ADY65538 ANU65538 AXQ65538 BHM65538 BRI65538 CBE65538 CLA65538 CUW65538 DES65538 DOO65538 DYK65538 EIG65538 ESC65538 FBY65538 FLU65538 FVQ65538 GFM65538 GPI65538 GZE65538 HJA65538 HSW65538 ICS65538 IMO65538 IWK65538 JGG65538 JQC65538 JZY65538 KJU65538 KTQ65538 LDM65538 LNI65538 LXE65538 MHA65538 MQW65538 NAS65538 NKO65538 NUK65538 OEG65538 OOC65538 OXY65538 PHU65538 PRQ65538 QBM65538 QLI65538 QVE65538 RFA65538 ROW65538 RYS65538 SIO65538 SSK65538 TCG65538 TMC65538 TVY65538 UFU65538 UPQ65538 UZM65538 VJI65538 VTE65538 WDA65538 WMW65538 WWS65538 AL131074 KG131074 UC131074 ADY131074 ANU131074 AXQ131074 BHM131074 BRI131074 CBE131074 CLA131074 CUW131074 DES131074 DOO131074 DYK131074 EIG131074 ESC131074 FBY131074 FLU131074 FVQ131074 GFM131074 GPI131074 GZE131074 HJA131074 HSW131074 ICS131074 IMO131074 IWK131074 JGG131074 JQC131074 JZY131074 KJU131074 KTQ131074 LDM131074 LNI131074 LXE131074 MHA131074 MQW131074 NAS131074 NKO131074 NUK131074 OEG131074 OOC131074 OXY131074 PHU131074 PRQ131074 QBM131074 QLI131074 QVE131074 RFA131074 ROW131074 RYS131074 SIO131074 SSK131074 TCG131074 TMC131074 TVY131074 UFU131074 UPQ131074 UZM131074 VJI131074 VTE131074 WDA131074 WMW131074 WWS131074 AL196610 KG196610 UC196610 ADY196610 ANU196610 AXQ196610 BHM196610 BRI196610 CBE196610 CLA196610 CUW196610 DES196610 DOO196610 DYK196610 EIG196610 ESC196610 FBY196610 FLU196610 FVQ196610 GFM196610 GPI196610 GZE196610 HJA196610 HSW196610 ICS196610 IMO196610 IWK196610 JGG196610 JQC196610 JZY196610 KJU196610 KTQ196610 LDM196610 LNI196610 LXE196610 MHA196610 MQW196610 NAS196610 NKO196610 NUK196610 OEG196610 OOC196610 OXY196610 PHU196610 PRQ196610 QBM196610 QLI196610 QVE196610 RFA196610 ROW196610 RYS196610 SIO196610 SSK196610 TCG196610 TMC196610 TVY196610 UFU196610 UPQ196610 UZM196610 VJI196610 VTE196610 WDA196610 WMW196610 WWS196610 AL262146 KG262146 UC262146 ADY262146 ANU262146 AXQ262146 BHM262146 BRI262146 CBE262146 CLA262146 CUW262146 DES262146 DOO262146 DYK262146 EIG262146 ESC262146 FBY262146 FLU262146 FVQ262146 GFM262146 GPI262146 GZE262146 HJA262146 HSW262146 ICS262146 IMO262146 IWK262146 JGG262146 JQC262146 JZY262146 KJU262146 KTQ262146 LDM262146 LNI262146 LXE262146 MHA262146 MQW262146 NAS262146 NKO262146 NUK262146 OEG262146 OOC262146 OXY262146 PHU262146 PRQ262146 QBM262146 QLI262146 QVE262146 RFA262146 ROW262146 RYS262146 SIO262146 SSK262146 TCG262146 TMC262146 TVY262146 UFU262146 UPQ262146 UZM262146 VJI262146 VTE262146 WDA262146 WMW262146 WWS262146 AL327682 KG327682 UC327682 ADY327682 ANU327682 AXQ327682 BHM327682 BRI327682 CBE327682 CLA327682 CUW327682 DES327682 DOO327682 DYK327682 EIG327682 ESC327682 FBY327682 FLU327682 FVQ327682 GFM327682 GPI327682 GZE327682 HJA327682 HSW327682 ICS327682 IMO327682 IWK327682 JGG327682 JQC327682 JZY327682 KJU327682 KTQ327682 LDM327682 LNI327682 LXE327682 MHA327682 MQW327682 NAS327682 NKO327682 NUK327682 OEG327682 OOC327682 OXY327682 PHU327682 PRQ327682 QBM327682 QLI327682 QVE327682 RFA327682 ROW327682 RYS327682 SIO327682 SSK327682 TCG327682 TMC327682 TVY327682 UFU327682 UPQ327682 UZM327682 VJI327682 VTE327682 WDA327682 WMW327682 WWS327682 AL393218 KG393218 UC393218 ADY393218 ANU393218 AXQ393218 BHM393218 BRI393218 CBE393218 CLA393218 CUW393218 DES393218 DOO393218 DYK393218 EIG393218 ESC393218 FBY393218 FLU393218 FVQ393218 GFM393218 GPI393218 GZE393218 HJA393218 HSW393218 ICS393218 IMO393218 IWK393218 JGG393218 JQC393218 JZY393218 KJU393218 KTQ393218 LDM393218 LNI393218 LXE393218 MHA393218 MQW393218 NAS393218 NKO393218 NUK393218 OEG393218 OOC393218 OXY393218 PHU393218 PRQ393218 QBM393218 QLI393218 QVE393218 RFA393218 ROW393218 RYS393218 SIO393218 SSK393218 TCG393218 TMC393218 TVY393218 UFU393218 UPQ393218 UZM393218 VJI393218 VTE393218 WDA393218 WMW393218 WWS393218 AL458754 KG458754 UC458754 ADY458754 ANU458754 AXQ458754 BHM458754 BRI458754 CBE458754 CLA458754 CUW458754 DES458754 DOO458754 DYK458754 EIG458754 ESC458754 FBY458754 FLU458754 FVQ458754 GFM458754 GPI458754 GZE458754 HJA458754 HSW458754 ICS458754 IMO458754 IWK458754 JGG458754 JQC458754 JZY458754 KJU458754 KTQ458754 LDM458754 LNI458754 LXE458754 MHA458754 MQW458754 NAS458754 NKO458754 NUK458754 OEG458754 OOC458754 OXY458754 PHU458754 PRQ458754 QBM458754 QLI458754 QVE458754 RFA458754 ROW458754 RYS458754 SIO458754 SSK458754 TCG458754 TMC458754 TVY458754 UFU458754 UPQ458754 UZM458754 VJI458754 VTE458754 WDA458754 WMW458754 WWS458754 AL524290 KG524290 UC524290 ADY524290 ANU524290 AXQ524290 BHM524290 BRI524290 CBE524290 CLA524290 CUW524290 DES524290 DOO524290 DYK524290 EIG524290 ESC524290 FBY524290 FLU524290 FVQ524290 GFM524290 GPI524290 GZE524290 HJA524290 HSW524290 ICS524290 IMO524290 IWK524290 JGG524290 JQC524290 JZY524290 KJU524290 KTQ524290 LDM524290 LNI524290 LXE524290 MHA524290 MQW524290 NAS524290 NKO524290 NUK524290 OEG524290 OOC524290 OXY524290 PHU524290 PRQ524290 QBM524290 QLI524290 QVE524290 RFA524290 ROW524290 RYS524290 SIO524290 SSK524290 TCG524290 TMC524290 TVY524290 UFU524290 UPQ524290 UZM524290 VJI524290 VTE524290 WDA524290 WMW524290 WWS524290 AL589826 KG589826 UC589826 ADY589826 ANU589826 AXQ589826 BHM589826 BRI589826 CBE589826 CLA589826 CUW589826 DES589826 DOO589826 DYK589826 EIG589826 ESC589826 FBY589826 FLU589826 FVQ589826 GFM589826 GPI589826 GZE589826 HJA589826 HSW589826 ICS589826 IMO589826 IWK589826 JGG589826 JQC589826 JZY589826 KJU589826 KTQ589826 LDM589826 LNI589826 LXE589826 MHA589826 MQW589826 NAS589826 NKO589826 NUK589826 OEG589826 OOC589826 OXY589826 PHU589826 PRQ589826 QBM589826 QLI589826 QVE589826 RFA589826 ROW589826 RYS589826 SIO589826 SSK589826 TCG589826 TMC589826 TVY589826 UFU589826 UPQ589826 UZM589826 VJI589826 VTE589826 WDA589826 WMW589826 WWS589826 AL655362 KG655362 UC655362 ADY655362 ANU655362 AXQ655362 BHM655362 BRI655362 CBE655362 CLA655362 CUW655362 DES655362 DOO655362 DYK655362 EIG655362 ESC655362 FBY655362 FLU655362 FVQ655362 GFM655362 GPI655362 GZE655362 HJA655362 HSW655362 ICS655362 IMO655362 IWK655362 JGG655362 JQC655362 JZY655362 KJU655362 KTQ655362 LDM655362 LNI655362 LXE655362 MHA655362 MQW655362 NAS655362 NKO655362 NUK655362 OEG655362 OOC655362 OXY655362 PHU655362 PRQ655362 QBM655362 QLI655362 QVE655362 RFA655362 ROW655362 RYS655362 SIO655362 SSK655362 TCG655362 TMC655362 TVY655362 UFU655362 UPQ655362 UZM655362 VJI655362 VTE655362 WDA655362 WMW655362 WWS655362 AL720898 KG720898 UC720898 ADY720898 ANU720898 AXQ720898 BHM720898 BRI720898 CBE720898 CLA720898 CUW720898 DES720898 DOO720898 DYK720898 EIG720898 ESC720898 FBY720898 FLU720898 FVQ720898 GFM720898 GPI720898 GZE720898 HJA720898 HSW720898 ICS720898 IMO720898 IWK720898 JGG720898 JQC720898 JZY720898 KJU720898 KTQ720898 LDM720898 LNI720898 LXE720898 MHA720898 MQW720898 NAS720898 NKO720898 NUK720898 OEG720898 OOC720898 OXY720898 PHU720898 PRQ720898 QBM720898 QLI720898 QVE720898 RFA720898 ROW720898 RYS720898 SIO720898 SSK720898 TCG720898 TMC720898 TVY720898 UFU720898 UPQ720898 UZM720898 VJI720898 VTE720898 WDA720898 WMW720898 WWS720898 AL786434 KG786434 UC786434 ADY786434 ANU786434 AXQ786434 BHM786434 BRI786434 CBE786434 CLA786434 CUW786434 DES786434 DOO786434 DYK786434 EIG786434 ESC786434 FBY786434 FLU786434 FVQ786434 GFM786434 GPI786434 GZE786434 HJA786434 HSW786434 ICS786434 IMO786434 IWK786434 JGG786434 JQC786434 JZY786434 KJU786434 KTQ786434 LDM786434 LNI786434 LXE786434 MHA786434 MQW786434 NAS786434 NKO786434 NUK786434 OEG786434 OOC786434 OXY786434 PHU786434 PRQ786434 QBM786434 QLI786434 QVE786434 RFA786434 ROW786434 RYS786434 SIO786434 SSK786434 TCG786434 TMC786434 TVY786434 UFU786434 UPQ786434 UZM786434 VJI786434 VTE786434 WDA786434 WMW786434 WWS786434 AL851970 KG851970 UC851970 ADY851970 ANU851970 AXQ851970 BHM851970 BRI851970 CBE851970 CLA851970 CUW851970 DES851970 DOO851970 DYK851970 EIG851970 ESC851970 FBY851970 FLU851970 FVQ851970 GFM851970 GPI851970 GZE851970 HJA851970 HSW851970 ICS851970 IMO851970 IWK851970 JGG851970 JQC851970 JZY851970 KJU851970 KTQ851970 LDM851970 LNI851970 LXE851970 MHA851970 MQW851970 NAS851970 NKO851970 NUK851970 OEG851970 OOC851970 OXY851970 PHU851970 PRQ851970 QBM851970 QLI851970 QVE851970 RFA851970 ROW851970 RYS851970 SIO851970 SSK851970 TCG851970 TMC851970 TVY851970 UFU851970 UPQ851970 UZM851970 VJI851970 VTE851970 WDA851970 WMW851970 WWS851970 AL917506 KG917506 UC917506 ADY917506 ANU917506 AXQ917506 BHM917506 BRI917506 CBE917506 CLA917506 CUW917506 DES917506 DOO917506 DYK917506 EIG917506 ESC917506 FBY917506 FLU917506 FVQ917506 GFM917506 GPI917506 GZE917506 HJA917506 HSW917506 ICS917506 IMO917506 IWK917506 JGG917506 JQC917506 JZY917506 KJU917506 KTQ917506 LDM917506 LNI917506 LXE917506 MHA917506 MQW917506 NAS917506 NKO917506 NUK917506 OEG917506 OOC917506 OXY917506 PHU917506 PRQ917506 QBM917506 QLI917506 QVE917506 RFA917506 ROW917506 RYS917506 SIO917506 SSK917506 TCG917506 TMC917506 TVY917506 UFU917506 UPQ917506 UZM917506 VJI917506 VTE917506 WDA917506 WMW917506 WWS917506 AL983042 KG983042 UC983042 ADY983042 ANU983042 AXQ983042 BHM983042 BRI983042 CBE983042 CLA983042 CUW983042 DES983042 DOO983042 DYK983042 EIG983042 ESC983042 FBY983042 FLU983042 FVQ983042 GFM983042 GPI983042 GZE983042 HJA983042 HSW983042 ICS983042 IMO983042 IWK983042 JGG983042 JQC983042 JZY983042 KJU983042 KTQ983042 LDM983042 LNI983042 LXE983042 MHA983042 MQW983042 NAS983042 NKO983042 NUK983042 OEG983042 OOC983042 OXY983042 PHU983042 PRQ983042 QBM983042 QLI983042 QVE983042 RFA983042 ROW983042 RYS983042 SIO983042 SSK983042 TCG983042 TMC983042 TVY983042 UFU983042 UPQ983042 UZM983042 VJI983042 VTE983042 WDA983042 WMW983042 WWS983042 AP65640 KK65640 UG65640 AEC65640 ANY65640 AXU65640 BHQ65640 BRM65640 CBI65640 CLE65640 CVA65640 DEW65640 DOS65640 DYO65640 EIK65640 ESG65640 FCC65640 FLY65640 FVU65640 GFQ65640 GPM65640 GZI65640 HJE65640 HTA65640 ICW65640 IMS65640 IWO65640 JGK65640 JQG65640 KAC65640 KJY65640 KTU65640 LDQ65640 LNM65640 LXI65640 MHE65640 MRA65640 NAW65640 NKS65640 NUO65640 OEK65640 OOG65640 OYC65640 PHY65640 PRU65640 QBQ65640 QLM65640 QVI65640 RFE65640 RPA65640 RYW65640 SIS65640 SSO65640 TCK65640 TMG65640 TWC65640 UFY65640 UPU65640 UZQ65640 VJM65640 VTI65640 WDE65640 WNA65640 WWW65640 AP131176 KK131176 UG131176 AEC131176 ANY131176 AXU131176 BHQ131176 BRM131176 CBI131176 CLE131176 CVA131176 DEW131176 DOS131176 DYO131176 EIK131176 ESG131176 FCC131176 FLY131176 FVU131176 GFQ131176 GPM131176 GZI131176 HJE131176 HTA131176 ICW131176 IMS131176 IWO131176 JGK131176 JQG131176 KAC131176 KJY131176 KTU131176 LDQ131176 LNM131176 LXI131176 MHE131176 MRA131176 NAW131176 NKS131176 NUO131176 OEK131176 OOG131176 OYC131176 PHY131176 PRU131176 QBQ131176 QLM131176 QVI131176 RFE131176 RPA131176 RYW131176 SIS131176 SSO131176 TCK131176 TMG131176 TWC131176 UFY131176 UPU131176 UZQ131176 VJM131176 VTI131176 WDE131176 WNA131176 WWW131176 AP196712 KK196712 UG196712 AEC196712 ANY196712 AXU196712 BHQ196712 BRM196712 CBI196712 CLE196712 CVA196712 DEW196712 DOS196712 DYO196712 EIK196712 ESG196712 FCC196712 FLY196712 FVU196712 GFQ196712 GPM196712 GZI196712 HJE196712 HTA196712 ICW196712 IMS196712 IWO196712 JGK196712 JQG196712 KAC196712 KJY196712 KTU196712 LDQ196712 LNM196712 LXI196712 MHE196712 MRA196712 NAW196712 NKS196712 NUO196712 OEK196712 OOG196712 OYC196712 PHY196712 PRU196712 QBQ196712 QLM196712 QVI196712 RFE196712 RPA196712 RYW196712 SIS196712 SSO196712 TCK196712 TMG196712 TWC196712 UFY196712 UPU196712 UZQ196712 VJM196712 VTI196712 WDE196712 WNA196712 WWW196712 AP262248 KK262248 UG262248 AEC262248 ANY262248 AXU262248 BHQ262248 BRM262248 CBI262248 CLE262248 CVA262248 DEW262248 DOS262248 DYO262248 EIK262248 ESG262248 FCC262248 FLY262248 FVU262248 GFQ262248 GPM262248 GZI262248 HJE262248 HTA262248 ICW262248 IMS262248 IWO262248 JGK262248 JQG262248 KAC262248 KJY262248 KTU262248 LDQ262248 LNM262248 LXI262248 MHE262248 MRA262248 NAW262248 NKS262248 NUO262248 OEK262248 OOG262248 OYC262248 PHY262248 PRU262248 QBQ262248 QLM262248 QVI262248 RFE262248 RPA262248 RYW262248 SIS262248 SSO262248 TCK262248 TMG262248 TWC262248 UFY262248 UPU262248 UZQ262248 VJM262248 VTI262248 WDE262248 WNA262248 WWW262248 AP327784 KK327784 UG327784 AEC327784 ANY327784 AXU327784 BHQ327784 BRM327784 CBI327784 CLE327784 CVA327784 DEW327784 DOS327784 DYO327784 EIK327784 ESG327784 FCC327784 FLY327784 FVU327784 GFQ327784 GPM327784 GZI327784 HJE327784 HTA327784 ICW327784 IMS327784 IWO327784 JGK327784 JQG327784 KAC327784 KJY327784 KTU327784 LDQ327784 LNM327784 LXI327784 MHE327784 MRA327784 NAW327784 NKS327784 NUO327784 OEK327784 OOG327784 OYC327784 PHY327784 PRU327784 QBQ327784 QLM327784 QVI327784 RFE327784 RPA327784 RYW327784 SIS327784 SSO327784 TCK327784 TMG327784 TWC327784 UFY327784 UPU327784 UZQ327784 VJM327784 VTI327784 WDE327784 WNA327784 WWW327784 AP393320 KK393320 UG393320 AEC393320 ANY393320 AXU393320 BHQ393320 BRM393320 CBI393320 CLE393320 CVA393320 DEW393320 DOS393320 DYO393320 EIK393320 ESG393320 FCC393320 FLY393320 FVU393320 GFQ393320 GPM393320 GZI393320 HJE393320 HTA393320 ICW393320 IMS393320 IWO393320 JGK393320 JQG393320 KAC393320 KJY393320 KTU393320 LDQ393320 LNM393320 LXI393320 MHE393320 MRA393320 NAW393320 NKS393320 NUO393320 OEK393320 OOG393320 OYC393320 PHY393320 PRU393320 QBQ393320 QLM393320 QVI393320 RFE393320 RPA393320 RYW393320 SIS393320 SSO393320 TCK393320 TMG393320 TWC393320 UFY393320 UPU393320 UZQ393320 VJM393320 VTI393320 WDE393320 WNA393320 WWW393320 AP458856 KK458856 UG458856 AEC458856 ANY458856 AXU458856 BHQ458856 BRM458856 CBI458856 CLE458856 CVA458856 DEW458856 DOS458856 DYO458856 EIK458856 ESG458856 FCC458856 FLY458856 FVU458856 GFQ458856 GPM458856 GZI458856 HJE458856 HTA458856 ICW458856 IMS458856 IWO458856 JGK458856 JQG458856 KAC458856 KJY458856 KTU458856 LDQ458856 LNM458856 LXI458856 MHE458856 MRA458856 NAW458856 NKS458856 NUO458856 OEK458856 OOG458856 OYC458856 PHY458856 PRU458856 QBQ458856 QLM458856 QVI458856 RFE458856 RPA458856 RYW458856 SIS458856 SSO458856 TCK458856 TMG458856 TWC458856 UFY458856 UPU458856 UZQ458856 VJM458856 VTI458856 WDE458856 WNA458856 WWW458856 AP524392 KK524392 UG524392 AEC524392 ANY524392 AXU524392 BHQ524392 BRM524392 CBI524392 CLE524392 CVA524392 DEW524392 DOS524392 DYO524392 EIK524392 ESG524392 FCC524392 FLY524392 FVU524392 GFQ524392 GPM524392 GZI524392 HJE524392 HTA524392 ICW524392 IMS524392 IWO524392 JGK524392 JQG524392 KAC524392 KJY524392 KTU524392 LDQ524392 LNM524392 LXI524392 MHE524392 MRA524392 NAW524392 NKS524392 NUO524392 OEK524392 OOG524392 OYC524392 PHY524392 PRU524392 QBQ524392 QLM524392 QVI524392 RFE524392 RPA524392 RYW524392 SIS524392 SSO524392 TCK524392 TMG524392 TWC524392 UFY524392 UPU524392 UZQ524392 VJM524392 VTI524392 WDE524392 WNA524392 WWW524392 AP589928 KK589928 UG589928 AEC589928 ANY589928 AXU589928 BHQ589928 BRM589928 CBI589928 CLE589928 CVA589928 DEW589928 DOS589928 DYO589928 EIK589928 ESG589928 FCC589928 FLY589928 FVU589928 GFQ589928 GPM589928 GZI589928 HJE589928 HTA589928 ICW589928 IMS589928 IWO589928 JGK589928 JQG589928 KAC589928 KJY589928 KTU589928 LDQ589928 LNM589928 LXI589928 MHE589928 MRA589928 NAW589928 NKS589928 NUO589928 OEK589928 OOG589928 OYC589928 PHY589928 PRU589928 QBQ589928 QLM589928 QVI589928 RFE589928 RPA589928 RYW589928 SIS589928 SSO589928 TCK589928 TMG589928 TWC589928 UFY589928 UPU589928 UZQ589928 VJM589928 VTI589928 WDE589928 WNA589928 WWW589928 AP655464 KK655464 UG655464 AEC655464 ANY655464 AXU655464 BHQ655464 BRM655464 CBI655464 CLE655464 CVA655464 DEW655464 DOS655464 DYO655464 EIK655464 ESG655464 FCC655464 FLY655464 FVU655464 GFQ655464 GPM655464 GZI655464 HJE655464 HTA655464 ICW655464 IMS655464 IWO655464 JGK655464 JQG655464 KAC655464 KJY655464 KTU655464 LDQ655464 LNM655464 LXI655464 MHE655464 MRA655464 NAW655464 NKS655464 NUO655464 OEK655464 OOG655464 OYC655464 PHY655464 PRU655464 QBQ655464 QLM655464 QVI655464 RFE655464 RPA655464 RYW655464 SIS655464 SSO655464 TCK655464 TMG655464 TWC655464 UFY655464 UPU655464 UZQ655464 VJM655464 VTI655464 WDE655464 WNA655464 WWW655464 AP721000 KK721000 UG721000 AEC721000 ANY721000 AXU721000 BHQ721000 BRM721000 CBI721000 CLE721000 CVA721000 DEW721000 DOS721000 DYO721000 EIK721000 ESG721000 FCC721000 FLY721000 FVU721000 GFQ721000 GPM721000 GZI721000 HJE721000 HTA721000 ICW721000 IMS721000 IWO721000 JGK721000 JQG721000 KAC721000 KJY721000 KTU721000 LDQ721000 LNM721000 LXI721000 MHE721000 MRA721000 NAW721000 NKS721000 NUO721000 OEK721000 OOG721000 OYC721000 PHY721000 PRU721000 QBQ721000 QLM721000 QVI721000 RFE721000 RPA721000 RYW721000 SIS721000 SSO721000 TCK721000 TMG721000 TWC721000 UFY721000 UPU721000 UZQ721000 VJM721000 VTI721000 WDE721000 WNA721000 WWW721000 AP786536 KK786536 UG786536 AEC786536 ANY786536 AXU786536 BHQ786536 BRM786536 CBI786536 CLE786536 CVA786536 DEW786536 DOS786536 DYO786536 EIK786536 ESG786536 FCC786536 FLY786536 FVU786536 GFQ786536 GPM786536 GZI786536 HJE786536 HTA786536 ICW786536 IMS786536 IWO786536 JGK786536 JQG786536 KAC786536 KJY786536 KTU786536 LDQ786536 LNM786536 LXI786536 MHE786536 MRA786536 NAW786536 NKS786536 NUO786536 OEK786536 OOG786536 OYC786536 PHY786536 PRU786536 QBQ786536 QLM786536 QVI786536 RFE786536 RPA786536 RYW786536 SIS786536 SSO786536 TCK786536 TMG786536 TWC786536 UFY786536 UPU786536 UZQ786536 VJM786536 VTI786536 WDE786536 WNA786536 WWW786536 AP852072 KK852072 UG852072 AEC852072 ANY852072 AXU852072 BHQ852072 BRM852072 CBI852072 CLE852072 CVA852072 DEW852072 DOS852072 DYO852072 EIK852072 ESG852072 FCC852072 FLY852072 FVU852072 GFQ852072 GPM852072 GZI852072 HJE852072 HTA852072 ICW852072 IMS852072 IWO852072 JGK852072 JQG852072 KAC852072 KJY852072 KTU852072 LDQ852072 LNM852072 LXI852072 MHE852072 MRA852072 NAW852072 NKS852072 NUO852072 OEK852072 OOG852072 OYC852072 PHY852072 PRU852072 QBQ852072 QLM852072 QVI852072 RFE852072 RPA852072 RYW852072 SIS852072 SSO852072 TCK852072 TMG852072 TWC852072 UFY852072 UPU852072 UZQ852072 VJM852072 VTI852072 WDE852072 WNA852072 WWW852072 AP917608 KK917608 UG917608 AEC917608 ANY917608 AXU917608 BHQ917608 BRM917608 CBI917608 CLE917608 CVA917608 DEW917608 DOS917608 DYO917608 EIK917608 ESG917608 FCC917608 FLY917608 FVU917608 GFQ917608 GPM917608 GZI917608 HJE917608 HTA917608 ICW917608 IMS917608 IWO917608 JGK917608 JQG917608 KAC917608 KJY917608 KTU917608 LDQ917608 LNM917608 LXI917608 MHE917608 MRA917608 NAW917608 NKS917608 NUO917608 OEK917608 OOG917608 OYC917608 PHY917608 PRU917608 QBQ917608 QLM917608 QVI917608 RFE917608 RPA917608 RYW917608 SIS917608 SSO917608 TCK917608 TMG917608 TWC917608 UFY917608 UPU917608 UZQ917608 VJM917608 VTI917608 WDE917608 WNA917608 WWW917608 AP983144 KK983144 UG983144 AEC983144 ANY983144 AXU983144 BHQ983144 BRM983144 CBI983144 CLE983144 CVA983144 DEW983144 DOS983144 DYO983144 EIK983144 ESG983144 FCC983144 FLY983144 FVU983144 GFQ983144 GPM983144 GZI983144 HJE983144 HTA983144 ICW983144 IMS983144 IWO983144 JGK983144 JQG983144 KAC983144 KJY983144 KTU983144 LDQ983144 LNM983144 LXI983144 MHE983144 MRA983144 NAW983144 NKS983144 NUO983144 OEK983144 OOG983144 OYC983144 PHY983144 PRU983144 QBQ983144 QLM983144 QVI983144 RFE983144 RPA983144 RYW983144 SIS983144 SSO983144 TCK983144 TMG983144 TWC983144 UFY983144 UPU983144 UZQ983144 VJM983144 VTI983144 WDE983144 WNA983144 WWW983144 AC65680 JX65680 TT65680 ADP65680 ANL65680 AXH65680 BHD65680 BQZ65680 CAV65680 CKR65680 CUN65680 DEJ65680 DOF65680 DYB65680 EHX65680 ERT65680 FBP65680 FLL65680 FVH65680 GFD65680 GOZ65680 GYV65680 HIR65680 HSN65680 ICJ65680 IMF65680 IWB65680 JFX65680 JPT65680 JZP65680 KJL65680 KTH65680 LDD65680 LMZ65680 LWV65680 MGR65680 MQN65680 NAJ65680 NKF65680 NUB65680 ODX65680 ONT65680 OXP65680 PHL65680 PRH65680 QBD65680 QKZ65680 QUV65680 RER65680 RON65680 RYJ65680 SIF65680 SSB65680 TBX65680 TLT65680 TVP65680 UFL65680 UPH65680 UZD65680 VIZ65680 VSV65680 WCR65680 WMN65680 WWJ65680 AC131216 JX131216 TT131216 ADP131216 ANL131216 AXH131216 BHD131216 BQZ131216 CAV131216 CKR131216 CUN131216 DEJ131216 DOF131216 DYB131216 EHX131216 ERT131216 FBP131216 FLL131216 FVH131216 GFD131216 GOZ131216 GYV131216 HIR131216 HSN131216 ICJ131216 IMF131216 IWB131216 JFX131216 JPT131216 JZP131216 KJL131216 KTH131216 LDD131216 LMZ131216 LWV131216 MGR131216 MQN131216 NAJ131216 NKF131216 NUB131216 ODX131216 ONT131216 OXP131216 PHL131216 PRH131216 QBD131216 QKZ131216 QUV131216 RER131216 RON131216 RYJ131216 SIF131216 SSB131216 TBX131216 TLT131216 TVP131216 UFL131216 UPH131216 UZD131216 VIZ131216 VSV131216 WCR131216 WMN131216 WWJ131216 AC196752 JX196752 TT196752 ADP196752 ANL196752 AXH196752 BHD196752 BQZ196752 CAV196752 CKR196752 CUN196752 DEJ196752 DOF196752 DYB196752 EHX196752 ERT196752 FBP196752 FLL196752 FVH196752 GFD196752 GOZ196752 GYV196752 HIR196752 HSN196752 ICJ196752 IMF196752 IWB196752 JFX196752 JPT196752 JZP196752 KJL196752 KTH196752 LDD196752 LMZ196752 LWV196752 MGR196752 MQN196752 NAJ196752 NKF196752 NUB196752 ODX196752 ONT196752 OXP196752 PHL196752 PRH196752 QBD196752 QKZ196752 QUV196752 RER196752 RON196752 RYJ196752 SIF196752 SSB196752 TBX196752 TLT196752 TVP196752 UFL196752 UPH196752 UZD196752 VIZ196752 VSV196752 WCR196752 WMN196752 WWJ196752 AC262288 JX262288 TT262288 ADP262288 ANL262288 AXH262288 BHD262288 BQZ262288 CAV262288 CKR262288 CUN262288 DEJ262288 DOF262288 DYB262288 EHX262288 ERT262288 FBP262288 FLL262288 FVH262288 GFD262288 GOZ262288 GYV262288 HIR262288 HSN262288 ICJ262288 IMF262288 IWB262288 JFX262288 JPT262288 JZP262288 KJL262288 KTH262288 LDD262288 LMZ262288 LWV262288 MGR262288 MQN262288 NAJ262288 NKF262288 NUB262288 ODX262288 ONT262288 OXP262288 PHL262288 PRH262288 QBD262288 QKZ262288 QUV262288 RER262288 RON262288 RYJ262288 SIF262288 SSB262288 TBX262288 TLT262288 TVP262288 UFL262288 UPH262288 UZD262288 VIZ262288 VSV262288 WCR262288 WMN262288 WWJ262288 AC327824 JX327824 TT327824 ADP327824 ANL327824 AXH327824 BHD327824 BQZ327824 CAV327824 CKR327824 CUN327824 DEJ327824 DOF327824 DYB327824 EHX327824 ERT327824 FBP327824 FLL327824 FVH327824 GFD327824 GOZ327824 GYV327824 HIR327824 HSN327824 ICJ327824 IMF327824 IWB327824 JFX327824 JPT327824 JZP327824 KJL327824 KTH327824 LDD327824 LMZ327824 LWV327824 MGR327824 MQN327824 NAJ327824 NKF327824 NUB327824 ODX327824 ONT327824 OXP327824 PHL327824 PRH327824 QBD327824 QKZ327824 QUV327824 RER327824 RON327824 RYJ327824 SIF327824 SSB327824 TBX327824 TLT327824 TVP327824 UFL327824 UPH327824 UZD327824 VIZ327824 VSV327824 WCR327824 WMN327824 WWJ327824 AC393360 JX393360 TT393360 ADP393360 ANL393360 AXH393360 BHD393360 BQZ393360 CAV393360 CKR393360 CUN393360 DEJ393360 DOF393360 DYB393360 EHX393360 ERT393360 FBP393360 FLL393360 FVH393360 GFD393360 GOZ393360 GYV393360 HIR393360 HSN393360 ICJ393360 IMF393360 IWB393360 JFX393360 JPT393360 JZP393360 KJL393360 KTH393360 LDD393360 LMZ393360 LWV393360 MGR393360 MQN393360 NAJ393360 NKF393360 NUB393360 ODX393360 ONT393360 OXP393360 PHL393360 PRH393360 QBD393360 QKZ393360 QUV393360 RER393360 RON393360 RYJ393360 SIF393360 SSB393360 TBX393360 TLT393360 TVP393360 UFL393360 UPH393360 UZD393360 VIZ393360 VSV393360 WCR393360 WMN393360 WWJ393360 AC458896 JX458896 TT458896 ADP458896 ANL458896 AXH458896 BHD458896 BQZ458896 CAV458896 CKR458896 CUN458896 DEJ458896 DOF458896 DYB458896 EHX458896 ERT458896 FBP458896 FLL458896 FVH458896 GFD458896 GOZ458896 GYV458896 HIR458896 HSN458896 ICJ458896 IMF458896 IWB458896 JFX458896 JPT458896 JZP458896 KJL458896 KTH458896 LDD458896 LMZ458896 LWV458896 MGR458896 MQN458896 NAJ458896 NKF458896 NUB458896 ODX458896 ONT458896 OXP458896 PHL458896 PRH458896 QBD458896 QKZ458896 QUV458896 RER458896 RON458896 RYJ458896 SIF458896 SSB458896 TBX458896 TLT458896 TVP458896 UFL458896 UPH458896 UZD458896 VIZ458896 VSV458896 WCR458896 WMN458896 WWJ458896 AC524432 JX524432 TT524432 ADP524432 ANL524432 AXH524432 BHD524432 BQZ524432 CAV524432 CKR524432 CUN524432 DEJ524432 DOF524432 DYB524432 EHX524432 ERT524432 FBP524432 FLL524432 FVH524432 GFD524432 GOZ524432 GYV524432 HIR524432 HSN524432 ICJ524432 IMF524432 IWB524432 JFX524432 JPT524432 JZP524432 KJL524432 KTH524432 LDD524432 LMZ524432 LWV524432 MGR524432 MQN524432 NAJ524432 NKF524432 NUB524432 ODX524432 ONT524432 OXP524432 PHL524432 PRH524432 QBD524432 QKZ524432 QUV524432 RER524432 RON524432 RYJ524432 SIF524432 SSB524432 TBX524432 TLT524432 TVP524432 UFL524432 UPH524432 UZD524432 VIZ524432 VSV524432 WCR524432 WMN524432 WWJ524432 AC589968 JX589968 TT589968 ADP589968 ANL589968 AXH589968 BHD589968 BQZ589968 CAV589968 CKR589968 CUN589968 DEJ589968 DOF589968 DYB589968 EHX589968 ERT589968 FBP589968 FLL589968 FVH589968 GFD589968 GOZ589968 GYV589968 HIR589968 HSN589968 ICJ589968 IMF589968 IWB589968 JFX589968 JPT589968 JZP589968 KJL589968 KTH589968 LDD589968 LMZ589968 LWV589968 MGR589968 MQN589968 NAJ589968 NKF589968 NUB589968 ODX589968 ONT589968 OXP589968 PHL589968 PRH589968 QBD589968 QKZ589968 QUV589968 RER589968 RON589968 RYJ589968 SIF589968 SSB589968 TBX589968 TLT589968 TVP589968 UFL589968 UPH589968 UZD589968 VIZ589968 VSV589968 WCR589968 WMN589968 WWJ589968 AC655504 JX655504 TT655504 ADP655504 ANL655504 AXH655504 BHD655504 BQZ655504 CAV655504 CKR655504 CUN655504 DEJ655504 DOF655504 DYB655504 EHX655504 ERT655504 FBP655504 FLL655504 FVH655504 GFD655504 GOZ655504 GYV655504 HIR655504 HSN655504 ICJ655504 IMF655504 IWB655504 JFX655504 JPT655504 JZP655504 KJL655504 KTH655504 LDD655504 LMZ655504 LWV655504 MGR655504 MQN655504 NAJ655504 NKF655504 NUB655504 ODX655504 ONT655504 OXP655504 PHL655504 PRH655504 QBD655504 QKZ655504 QUV655504 RER655504 RON655504 RYJ655504 SIF655504 SSB655504 TBX655504 TLT655504 TVP655504 UFL655504 UPH655504 UZD655504 VIZ655504 VSV655504 WCR655504 WMN655504 WWJ655504 AC721040 JX721040 TT721040 ADP721040 ANL721040 AXH721040 BHD721040 BQZ721040 CAV721040 CKR721040 CUN721040 DEJ721040 DOF721040 DYB721040 EHX721040 ERT721040 FBP721040 FLL721040 FVH721040 GFD721040 GOZ721040 GYV721040 HIR721040 HSN721040 ICJ721040 IMF721040 IWB721040 JFX721040 JPT721040 JZP721040 KJL721040 KTH721040 LDD721040 LMZ721040 LWV721040 MGR721040 MQN721040 NAJ721040 NKF721040 NUB721040 ODX721040 ONT721040 OXP721040 PHL721040 PRH721040 QBD721040 QKZ721040 QUV721040 RER721040 RON721040 RYJ721040 SIF721040 SSB721040 TBX721040 TLT721040 TVP721040 UFL721040 UPH721040 UZD721040 VIZ721040 VSV721040 WCR721040 WMN721040 WWJ721040 AC786576 JX786576 TT786576 ADP786576 ANL786576 AXH786576 BHD786576 BQZ786576 CAV786576 CKR786576 CUN786576 DEJ786576 DOF786576 DYB786576 EHX786576 ERT786576 FBP786576 FLL786576 FVH786576 GFD786576 GOZ786576 GYV786576 HIR786576 HSN786576 ICJ786576 IMF786576 IWB786576 JFX786576 JPT786576 JZP786576 KJL786576 KTH786576 LDD786576 LMZ786576 LWV786576 MGR786576 MQN786576 NAJ786576 NKF786576 NUB786576 ODX786576 ONT786576 OXP786576 PHL786576 PRH786576 QBD786576 QKZ786576 QUV786576 RER786576 RON786576 RYJ786576 SIF786576 SSB786576 TBX786576 TLT786576 TVP786576 UFL786576 UPH786576 UZD786576 VIZ786576 VSV786576 WCR786576 WMN786576 WWJ786576 AC852112 JX852112 TT852112 ADP852112 ANL852112 AXH852112 BHD852112 BQZ852112 CAV852112 CKR852112 CUN852112 DEJ852112 DOF852112 DYB852112 EHX852112 ERT852112 FBP852112 FLL852112 FVH852112 GFD852112 GOZ852112 GYV852112 HIR852112 HSN852112 ICJ852112 IMF852112 IWB852112 JFX852112 JPT852112 JZP852112 KJL852112 KTH852112 LDD852112 LMZ852112 LWV852112 MGR852112 MQN852112 NAJ852112 NKF852112 NUB852112 ODX852112 ONT852112 OXP852112 PHL852112 PRH852112 QBD852112 QKZ852112 QUV852112 RER852112 RON852112 RYJ852112 SIF852112 SSB852112 TBX852112 TLT852112 TVP852112 UFL852112 UPH852112 UZD852112 VIZ852112 VSV852112 WCR852112 WMN852112 WWJ852112 AC917648 JX917648 TT917648 ADP917648 ANL917648 AXH917648 BHD917648 BQZ917648 CAV917648 CKR917648 CUN917648 DEJ917648 DOF917648 DYB917648 EHX917648 ERT917648 FBP917648 FLL917648 FVH917648 GFD917648 GOZ917648 GYV917648 HIR917648 HSN917648 ICJ917648 IMF917648 IWB917648 JFX917648 JPT917648 JZP917648 KJL917648 KTH917648 LDD917648 LMZ917648 LWV917648 MGR917648 MQN917648 NAJ917648 NKF917648 NUB917648 ODX917648 ONT917648 OXP917648 PHL917648 PRH917648 QBD917648 QKZ917648 QUV917648 RER917648 RON917648 RYJ917648 SIF917648 SSB917648 TBX917648 TLT917648 TVP917648 UFL917648 UPH917648 UZD917648 VIZ917648 VSV917648 WCR917648 WMN917648 WWJ917648 AC983184 JX983184 TT983184 ADP983184 ANL983184 AXH983184 BHD983184 BQZ983184 CAV983184 CKR983184 CUN983184 DEJ983184 DOF983184 DYB983184 EHX983184 ERT983184 FBP983184 FLL983184 FVH983184 GFD983184 GOZ983184 GYV983184 HIR983184 HSN983184 ICJ983184 IMF983184 IWB983184 JFX983184 JPT983184 JZP983184 KJL983184 KTH983184 LDD983184 LMZ983184 LWV983184 MGR983184 MQN983184 NAJ983184 NKF983184 NUB983184 ODX983184 ONT983184 OXP983184 PHL983184 PRH983184 QBD983184 QKZ983184 QUV983184 RER983184 RON983184 RYJ983184 SIF983184 SSB983184 TBX983184 TLT983184 TVP983184 UFL983184 UPH983184 UZD983184 VIZ983184 VSV983184 WCR983184 WMN983184 WWJ983184 Y65680 JT65680 TP65680 ADL65680 ANH65680 AXD65680 BGZ65680 BQV65680 CAR65680 CKN65680 CUJ65680 DEF65680 DOB65680 DXX65680 EHT65680 ERP65680 FBL65680 FLH65680 FVD65680 GEZ65680 GOV65680 GYR65680 HIN65680 HSJ65680 ICF65680 IMB65680 IVX65680 JFT65680 JPP65680 JZL65680 KJH65680 KTD65680 LCZ65680 LMV65680 LWR65680 MGN65680 MQJ65680 NAF65680 NKB65680 NTX65680 ODT65680 ONP65680 OXL65680 PHH65680 PRD65680 QAZ65680 QKV65680 QUR65680 REN65680 ROJ65680 RYF65680 SIB65680 SRX65680 TBT65680 TLP65680 TVL65680 UFH65680 UPD65680 UYZ65680 VIV65680 VSR65680 WCN65680 WMJ65680 WWF65680 Y131216 JT131216 TP131216 ADL131216 ANH131216 AXD131216 BGZ131216 BQV131216 CAR131216 CKN131216 CUJ131216 DEF131216 DOB131216 DXX131216 EHT131216 ERP131216 FBL131216 FLH131216 FVD131216 GEZ131216 GOV131216 GYR131216 HIN131216 HSJ131216 ICF131216 IMB131216 IVX131216 JFT131216 JPP131216 JZL131216 KJH131216 KTD131216 LCZ131216 LMV131216 LWR131216 MGN131216 MQJ131216 NAF131216 NKB131216 NTX131216 ODT131216 ONP131216 OXL131216 PHH131216 PRD131216 QAZ131216 QKV131216 QUR131216 REN131216 ROJ131216 RYF131216 SIB131216 SRX131216 TBT131216 TLP131216 TVL131216 UFH131216 UPD131216 UYZ131216 VIV131216 VSR131216 WCN131216 WMJ131216 WWF131216 Y196752 JT196752 TP196752 ADL196752 ANH196752 AXD196752 BGZ196752 BQV196752 CAR196752 CKN196752 CUJ196752 DEF196752 DOB196752 DXX196752 EHT196752 ERP196752 FBL196752 FLH196752 FVD196752 GEZ196752 GOV196752 GYR196752 HIN196752 HSJ196752 ICF196752 IMB196752 IVX196752 JFT196752 JPP196752 JZL196752 KJH196752 KTD196752 LCZ196752 LMV196752 LWR196752 MGN196752 MQJ196752 NAF196752 NKB196752 NTX196752 ODT196752 ONP196752 OXL196752 PHH196752 PRD196752 QAZ196752 QKV196752 QUR196752 REN196752 ROJ196752 RYF196752 SIB196752 SRX196752 TBT196752 TLP196752 TVL196752 UFH196752 UPD196752 UYZ196752 VIV196752 VSR196752 WCN196752 WMJ196752 WWF196752 Y262288 JT262288 TP262288 ADL262288 ANH262288 AXD262288 BGZ262288 BQV262288 CAR262288 CKN262288 CUJ262288 DEF262288 DOB262288 DXX262288 EHT262288 ERP262288 FBL262288 FLH262288 FVD262288 GEZ262288 GOV262288 GYR262288 HIN262288 HSJ262288 ICF262288 IMB262288 IVX262288 JFT262288 JPP262288 JZL262288 KJH262288 KTD262288 LCZ262288 LMV262288 LWR262288 MGN262288 MQJ262288 NAF262288 NKB262288 NTX262288 ODT262288 ONP262288 OXL262288 PHH262288 PRD262288 QAZ262288 QKV262288 QUR262288 REN262288 ROJ262288 RYF262288 SIB262288 SRX262288 TBT262288 TLP262288 TVL262288 UFH262288 UPD262288 UYZ262288 VIV262288 VSR262288 WCN262288 WMJ262288 WWF262288 Y327824 JT327824 TP327824 ADL327824 ANH327824 AXD327824 BGZ327824 BQV327824 CAR327824 CKN327824 CUJ327824 DEF327824 DOB327824 DXX327824 EHT327824 ERP327824 FBL327824 FLH327824 FVD327824 GEZ327824 GOV327824 GYR327824 HIN327824 HSJ327824 ICF327824 IMB327824 IVX327824 JFT327824 JPP327824 JZL327824 KJH327824 KTD327824 LCZ327824 LMV327824 LWR327824 MGN327824 MQJ327824 NAF327824 NKB327824 NTX327824 ODT327824 ONP327824 OXL327824 PHH327824 PRD327824 QAZ327824 QKV327824 QUR327824 REN327824 ROJ327824 RYF327824 SIB327824 SRX327824 TBT327824 TLP327824 TVL327824 UFH327824 UPD327824 UYZ327824 VIV327824 VSR327824 WCN327824 WMJ327824 WWF327824 Y393360 JT393360 TP393360 ADL393360 ANH393360 AXD393360 BGZ393360 BQV393360 CAR393360 CKN393360 CUJ393360 DEF393360 DOB393360 DXX393360 EHT393360 ERP393360 FBL393360 FLH393360 FVD393360 GEZ393360 GOV393360 GYR393360 HIN393360 HSJ393360 ICF393360 IMB393360 IVX393360 JFT393360 JPP393360 JZL393360 KJH393360 KTD393360 LCZ393360 LMV393360 LWR393360 MGN393360 MQJ393360 NAF393360 NKB393360 NTX393360 ODT393360 ONP393360 OXL393360 PHH393360 PRD393360 QAZ393360 QKV393360 QUR393360 REN393360 ROJ393360 RYF393360 SIB393360 SRX393360 TBT393360 TLP393360 TVL393360 UFH393360 UPD393360 UYZ393360 VIV393360 VSR393360 WCN393360 WMJ393360 WWF393360 Y458896 JT458896 TP458896 ADL458896 ANH458896 AXD458896 BGZ458896 BQV458896 CAR458896 CKN458896 CUJ458896 DEF458896 DOB458896 DXX458896 EHT458896 ERP458896 FBL458896 FLH458896 FVD458896 GEZ458896 GOV458896 GYR458896 HIN458896 HSJ458896 ICF458896 IMB458896 IVX458896 JFT458896 JPP458896 JZL458896 KJH458896 KTD458896 LCZ458896 LMV458896 LWR458896 MGN458896 MQJ458896 NAF458896 NKB458896 NTX458896 ODT458896 ONP458896 OXL458896 PHH458896 PRD458896 QAZ458896 QKV458896 QUR458896 REN458896 ROJ458896 RYF458896 SIB458896 SRX458896 TBT458896 TLP458896 TVL458896 UFH458896 UPD458896 UYZ458896 VIV458896 VSR458896 WCN458896 WMJ458896 WWF458896 Y524432 JT524432 TP524432 ADL524432 ANH524432 AXD524432 BGZ524432 BQV524432 CAR524432 CKN524432 CUJ524432 DEF524432 DOB524432 DXX524432 EHT524432 ERP524432 FBL524432 FLH524432 FVD524432 GEZ524432 GOV524432 GYR524432 HIN524432 HSJ524432 ICF524432 IMB524432 IVX524432 JFT524432 JPP524432 JZL524432 KJH524432 KTD524432 LCZ524432 LMV524432 LWR524432 MGN524432 MQJ524432 NAF524432 NKB524432 NTX524432 ODT524432 ONP524432 OXL524432 PHH524432 PRD524432 QAZ524432 QKV524432 QUR524432 REN524432 ROJ524432 RYF524432 SIB524432 SRX524432 TBT524432 TLP524432 TVL524432 UFH524432 UPD524432 UYZ524432 VIV524432 VSR524432 WCN524432 WMJ524432 WWF524432 Y589968 JT589968 TP589968 ADL589968 ANH589968 AXD589968 BGZ589968 BQV589968 CAR589968 CKN589968 CUJ589968 DEF589968 DOB589968 DXX589968 EHT589968 ERP589968 FBL589968 FLH589968 FVD589968 GEZ589968 GOV589968 GYR589968 HIN589968 HSJ589968 ICF589968 IMB589968 IVX589968 JFT589968 JPP589968 JZL589968 KJH589968 KTD589968 LCZ589968 LMV589968 LWR589968 MGN589968 MQJ589968 NAF589968 NKB589968 NTX589968 ODT589968 ONP589968 OXL589968 PHH589968 PRD589968 QAZ589968 QKV589968 QUR589968 REN589968 ROJ589968 RYF589968 SIB589968 SRX589968 TBT589968 TLP589968 TVL589968 UFH589968 UPD589968 UYZ589968 VIV589968 VSR589968 WCN589968 WMJ589968 WWF589968 Y655504 JT655504 TP655504 ADL655504 ANH655504 AXD655504 BGZ655504 BQV655504 CAR655504 CKN655504 CUJ655504 DEF655504 DOB655504 DXX655504 EHT655504 ERP655504 FBL655504 FLH655504 FVD655504 GEZ655504 GOV655504 GYR655504 HIN655504 HSJ655504 ICF655504 IMB655504 IVX655504 JFT655504 JPP655504 JZL655504 KJH655504 KTD655504 LCZ655504 LMV655504 LWR655504 MGN655504 MQJ655504 NAF655504 NKB655504 NTX655504 ODT655504 ONP655504 OXL655504 PHH655504 PRD655504 QAZ655504 QKV655504 QUR655504 REN655504 ROJ655504 RYF655504 SIB655504 SRX655504 TBT655504 TLP655504 TVL655504 UFH655504 UPD655504 UYZ655504 VIV655504 VSR655504 WCN655504 WMJ655504 WWF655504 Y721040 JT721040 TP721040 ADL721040 ANH721040 AXD721040 BGZ721040 BQV721040 CAR721040 CKN721040 CUJ721040 DEF721040 DOB721040 DXX721040 EHT721040 ERP721040 FBL721040 FLH721040 FVD721040 GEZ721040 GOV721040 GYR721040 HIN721040 HSJ721040 ICF721040 IMB721040 IVX721040 JFT721040 JPP721040 JZL721040 KJH721040 KTD721040 LCZ721040 LMV721040 LWR721040 MGN721040 MQJ721040 NAF721040 NKB721040 NTX721040 ODT721040 ONP721040 OXL721040 PHH721040 PRD721040 QAZ721040 QKV721040 QUR721040 REN721040 ROJ721040 RYF721040 SIB721040 SRX721040 TBT721040 TLP721040 TVL721040 UFH721040 UPD721040 UYZ721040 VIV721040 VSR721040 WCN721040 WMJ721040 WWF721040 Y786576 JT786576 TP786576 ADL786576 ANH786576 AXD786576 BGZ786576 BQV786576 CAR786576 CKN786576 CUJ786576 DEF786576 DOB786576 DXX786576 EHT786576 ERP786576 FBL786576 FLH786576 FVD786576 GEZ786576 GOV786576 GYR786576 HIN786576 HSJ786576 ICF786576 IMB786576 IVX786576 JFT786576 JPP786576 JZL786576 KJH786576 KTD786576 LCZ786576 LMV786576 LWR786576 MGN786576 MQJ786576 NAF786576 NKB786576 NTX786576 ODT786576 ONP786576 OXL786576 PHH786576 PRD786576 QAZ786576 QKV786576 QUR786576 REN786576 ROJ786576 RYF786576 SIB786576 SRX786576 TBT786576 TLP786576 TVL786576 UFH786576 UPD786576 UYZ786576 VIV786576 VSR786576 WCN786576 WMJ786576 WWF786576 Y852112 JT852112 TP852112 ADL852112 ANH852112 AXD852112 BGZ852112 BQV852112 CAR852112 CKN852112 CUJ852112 DEF852112 DOB852112 DXX852112 EHT852112 ERP852112 FBL852112 FLH852112 FVD852112 GEZ852112 GOV852112 GYR852112 HIN852112 HSJ852112 ICF852112 IMB852112 IVX852112 JFT852112 JPP852112 JZL852112 KJH852112 KTD852112 LCZ852112 LMV852112 LWR852112 MGN852112 MQJ852112 NAF852112 NKB852112 NTX852112 ODT852112 ONP852112 OXL852112 PHH852112 PRD852112 QAZ852112 QKV852112 QUR852112 REN852112 ROJ852112 RYF852112 SIB852112 SRX852112 TBT852112 TLP852112 TVL852112 UFH852112 UPD852112 UYZ852112 VIV852112 VSR852112 WCN852112 WMJ852112 WWF852112 Y917648 JT917648 TP917648 ADL917648 ANH917648 AXD917648 BGZ917648 BQV917648 CAR917648 CKN917648 CUJ917648 DEF917648 DOB917648 DXX917648 EHT917648 ERP917648 FBL917648 FLH917648 FVD917648 GEZ917648 GOV917648 GYR917648 HIN917648 HSJ917648 ICF917648 IMB917648 IVX917648 JFT917648 JPP917648 JZL917648 KJH917648 KTD917648 LCZ917648 LMV917648 LWR917648 MGN917648 MQJ917648 NAF917648 NKB917648 NTX917648 ODT917648 ONP917648 OXL917648 PHH917648 PRD917648 QAZ917648 QKV917648 QUR917648 REN917648 ROJ917648 RYF917648 SIB917648 SRX917648 TBT917648 TLP917648 TVL917648 UFH917648 UPD917648 UYZ917648 VIV917648 VSR917648 WCN917648 WMJ917648 WWF917648 Y983184 JT983184 TP983184 ADL983184 ANH983184 AXD983184 BGZ983184 BQV983184 CAR983184 CKN983184 CUJ983184 DEF983184 DOB983184 DXX983184 EHT983184 ERP983184 FBL983184 FLH983184 FVD983184 GEZ983184 GOV983184 GYR983184 HIN983184 HSJ983184 ICF983184 IMB983184 IVX983184 JFT983184 JPP983184 JZL983184 KJH983184 KTD983184 LCZ983184 LMV983184 LWR983184 MGN983184 MQJ983184 NAF983184 NKB983184 NTX983184 ODT983184 ONP983184 OXL983184 PHH983184 PRD983184 QAZ983184 QKV983184 QUR983184 REN983184 ROJ983184 RYF983184 SIB983184 SRX983184 TBT983184 TLP983184 TVL983184 UFH983184 UPD983184 UYZ983184 VIV983184 VSR983184 WCN983184 WMJ983184 WWF983184 AG65680 KB65680 TX65680 ADT65680 ANP65680 AXL65680 BHH65680 BRD65680 CAZ65680 CKV65680 CUR65680 DEN65680 DOJ65680 DYF65680 EIB65680 ERX65680 FBT65680 FLP65680 FVL65680 GFH65680 GPD65680 GYZ65680 HIV65680 HSR65680 ICN65680 IMJ65680 IWF65680 JGB65680 JPX65680 JZT65680 KJP65680 KTL65680 LDH65680 LND65680 LWZ65680 MGV65680 MQR65680 NAN65680 NKJ65680 NUF65680 OEB65680 ONX65680 OXT65680 PHP65680 PRL65680 QBH65680 QLD65680 QUZ65680 REV65680 ROR65680 RYN65680 SIJ65680 SSF65680 TCB65680 TLX65680 TVT65680 UFP65680 UPL65680 UZH65680 VJD65680 VSZ65680 WCV65680 WMR65680 WWN65680 AG131216 KB131216 TX131216 ADT131216 ANP131216 AXL131216 BHH131216 BRD131216 CAZ131216 CKV131216 CUR131216 DEN131216 DOJ131216 DYF131216 EIB131216 ERX131216 FBT131216 FLP131216 FVL131216 GFH131216 GPD131216 GYZ131216 HIV131216 HSR131216 ICN131216 IMJ131216 IWF131216 JGB131216 JPX131216 JZT131216 KJP131216 KTL131216 LDH131216 LND131216 LWZ131216 MGV131216 MQR131216 NAN131216 NKJ131216 NUF131216 OEB131216 ONX131216 OXT131216 PHP131216 PRL131216 QBH131216 QLD131216 QUZ131216 REV131216 ROR131216 RYN131216 SIJ131216 SSF131216 TCB131216 TLX131216 TVT131216 UFP131216 UPL131216 UZH131216 VJD131216 VSZ131216 WCV131216 WMR131216 WWN131216 AG196752 KB196752 TX196752 ADT196752 ANP196752 AXL196752 BHH196752 BRD196752 CAZ196752 CKV196752 CUR196752 DEN196752 DOJ196752 DYF196752 EIB196752 ERX196752 FBT196752 FLP196752 FVL196752 GFH196752 GPD196752 GYZ196752 HIV196752 HSR196752 ICN196752 IMJ196752 IWF196752 JGB196752 JPX196752 JZT196752 KJP196752 KTL196752 LDH196752 LND196752 LWZ196752 MGV196752 MQR196752 NAN196752 NKJ196752 NUF196752 OEB196752 ONX196752 OXT196752 PHP196752 PRL196752 QBH196752 QLD196752 QUZ196752 REV196752 ROR196752 RYN196752 SIJ196752 SSF196752 TCB196752 TLX196752 TVT196752 UFP196752 UPL196752 UZH196752 VJD196752 VSZ196752 WCV196752 WMR196752 WWN196752 AG262288 KB262288 TX262288 ADT262288 ANP262288 AXL262288 BHH262288 BRD262288 CAZ262288 CKV262288 CUR262288 DEN262288 DOJ262288 DYF262288 EIB262288 ERX262288 FBT262288 FLP262288 FVL262288 GFH262288 GPD262288 GYZ262288 HIV262288 HSR262288 ICN262288 IMJ262288 IWF262288 JGB262288 JPX262288 JZT262288 KJP262288 KTL262288 LDH262288 LND262288 LWZ262288 MGV262288 MQR262288 NAN262288 NKJ262288 NUF262288 OEB262288 ONX262288 OXT262288 PHP262288 PRL262288 QBH262288 QLD262288 QUZ262288 REV262288 ROR262288 RYN262288 SIJ262288 SSF262288 TCB262288 TLX262288 TVT262288 UFP262288 UPL262288 UZH262288 VJD262288 VSZ262288 WCV262288 WMR262288 WWN262288 AG327824 KB327824 TX327824 ADT327824 ANP327824 AXL327824 BHH327824 BRD327824 CAZ327824 CKV327824 CUR327824 DEN327824 DOJ327824 DYF327824 EIB327824 ERX327824 FBT327824 FLP327824 FVL327824 GFH327824 GPD327824 GYZ327824 HIV327824 HSR327824 ICN327824 IMJ327824 IWF327824 JGB327824 JPX327824 JZT327824 KJP327824 KTL327824 LDH327824 LND327824 LWZ327824 MGV327824 MQR327824 NAN327824 NKJ327824 NUF327824 OEB327824 ONX327824 OXT327824 PHP327824 PRL327824 QBH327824 QLD327824 QUZ327824 REV327824 ROR327824 RYN327824 SIJ327824 SSF327824 TCB327824 TLX327824 TVT327824 UFP327824 UPL327824 UZH327824 VJD327824 VSZ327824 WCV327824 WMR327824 WWN327824 AG393360 KB393360 TX393360 ADT393360 ANP393360 AXL393360 BHH393360 BRD393360 CAZ393360 CKV393360 CUR393360 DEN393360 DOJ393360 DYF393360 EIB393360 ERX393360 FBT393360 FLP393360 FVL393360 GFH393360 GPD393360 GYZ393360 HIV393360 HSR393360 ICN393360 IMJ393360 IWF393360 JGB393360 JPX393360 JZT393360 KJP393360 KTL393360 LDH393360 LND393360 LWZ393360 MGV393360 MQR393360 NAN393360 NKJ393360 NUF393360 OEB393360 ONX393360 OXT393360 PHP393360 PRL393360 QBH393360 QLD393360 QUZ393360 REV393360 ROR393360 RYN393360 SIJ393360 SSF393360 TCB393360 TLX393360 TVT393360 UFP393360 UPL393360 UZH393360 VJD393360 VSZ393360 WCV393360 WMR393360 WWN393360 AG458896 KB458896 TX458896 ADT458896 ANP458896 AXL458896 BHH458896 BRD458896 CAZ458896 CKV458896 CUR458896 DEN458896 DOJ458896 DYF458896 EIB458896 ERX458896 FBT458896 FLP458896 FVL458896 GFH458896 GPD458896 GYZ458896 HIV458896 HSR458896 ICN458896 IMJ458896 IWF458896 JGB458896 JPX458896 JZT458896 KJP458896 KTL458896 LDH458896 LND458896 LWZ458896 MGV458896 MQR458896 NAN458896 NKJ458896 NUF458896 OEB458896 ONX458896 OXT458896 PHP458896 PRL458896 QBH458896 QLD458896 QUZ458896 REV458896 ROR458896 RYN458896 SIJ458896 SSF458896 TCB458896 TLX458896 TVT458896 UFP458896 UPL458896 UZH458896 VJD458896 VSZ458896 WCV458896 WMR458896 WWN458896 AG524432 KB524432 TX524432 ADT524432 ANP524432 AXL524432 BHH524432 BRD524432 CAZ524432 CKV524432 CUR524432 DEN524432 DOJ524432 DYF524432 EIB524432 ERX524432 FBT524432 FLP524432 FVL524432 GFH524432 GPD524432 GYZ524432 HIV524432 HSR524432 ICN524432 IMJ524432 IWF524432 JGB524432 JPX524432 JZT524432 KJP524432 KTL524432 LDH524432 LND524432 LWZ524432 MGV524432 MQR524432 NAN524432 NKJ524432 NUF524432 OEB524432 ONX524432 OXT524432 PHP524432 PRL524432 QBH524432 QLD524432 QUZ524432 REV524432 ROR524432 RYN524432 SIJ524432 SSF524432 TCB524432 TLX524432 TVT524432 UFP524432 UPL524432 UZH524432 VJD524432 VSZ524432 WCV524432 WMR524432 WWN524432 AG589968 KB589968 TX589968 ADT589968 ANP589968 AXL589968 BHH589968 BRD589968 CAZ589968 CKV589968 CUR589968 DEN589968 DOJ589968 DYF589968 EIB589968 ERX589968 FBT589968 FLP589968 FVL589968 GFH589968 GPD589968 GYZ589968 HIV589968 HSR589968 ICN589968 IMJ589968 IWF589968 JGB589968 JPX589968 JZT589968 KJP589968 KTL589968 LDH589968 LND589968 LWZ589968 MGV589968 MQR589968 NAN589968 NKJ589968 NUF589968 OEB589968 ONX589968 OXT589968 PHP589968 PRL589968 QBH589968 QLD589968 QUZ589968 REV589968 ROR589968 RYN589968 SIJ589968 SSF589968 TCB589968 TLX589968 TVT589968 UFP589968 UPL589968 UZH589968 VJD589968 VSZ589968 WCV589968 WMR589968 WWN589968 AG655504 KB655504 TX655504 ADT655504 ANP655504 AXL655504 BHH655504 BRD655504 CAZ655504 CKV655504 CUR655504 DEN655504 DOJ655504 DYF655504 EIB655504 ERX655504 FBT655504 FLP655504 FVL655504 GFH655504 GPD655504 GYZ655504 HIV655504 HSR655504 ICN655504 IMJ655504 IWF655504 JGB655504 JPX655504 JZT655504 KJP655504 KTL655504 LDH655504 LND655504 LWZ655504 MGV655504 MQR655504 NAN655504 NKJ655504 NUF655504 OEB655504 ONX655504 OXT655504 PHP655504 PRL655504 QBH655504 QLD655504 QUZ655504 REV655504 ROR655504 RYN655504 SIJ655504 SSF655504 TCB655504 TLX655504 TVT655504 UFP655504 UPL655504 UZH655504 VJD655504 VSZ655504 WCV655504 WMR655504 WWN655504 AG721040 KB721040 TX721040 ADT721040 ANP721040 AXL721040 BHH721040 BRD721040 CAZ721040 CKV721040 CUR721040 DEN721040 DOJ721040 DYF721040 EIB721040 ERX721040 FBT721040 FLP721040 FVL721040 GFH721040 GPD721040 GYZ721040 HIV721040 HSR721040 ICN721040 IMJ721040 IWF721040 JGB721040 JPX721040 JZT721040 KJP721040 KTL721040 LDH721040 LND721040 LWZ721040 MGV721040 MQR721040 NAN721040 NKJ721040 NUF721040 OEB721040 ONX721040 OXT721040 PHP721040 PRL721040 QBH721040 QLD721040 QUZ721040 REV721040 ROR721040 RYN721040 SIJ721040 SSF721040 TCB721040 TLX721040 TVT721040 UFP721040 UPL721040 UZH721040 VJD721040 VSZ721040 WCV721040 WMR721040 WWN721040 AG786576 KB786576 TX786576 ADT786576 ANP786576 AXL786576 BHH786576 BRD786576 CAZ786576 CKV786576 CUR786576 DEN786576 DOJ786576 DYF786576 EIB786576 ERX786576 FBT786576 FLP786576 FVL786576 GFH786576 GPD786576 GYZ786576 HIV786576 HSR786576 ICN786576 IMJ786576 IWF786576 JGB786576 JPX786576 JZT786576 KJP786576 KTL786576 LDH786576 LND786576 LWZ786576 MGV786576 MQR786576 NAN786576 NKJ786576 NUF786576 OEB786576 ONX786576 OXT786576 PHP786576 PRL786576 QBH786576 QLD786576 QUZ786576 REV786576 ROR786576 RYN786576 SIJ786576 SSF786576 TCB786576 TLX786576 TVT786576 UFP786576 UPL786576 UZH786576 VJD786576 VSZ786576 WCV786576 WMR786576 WWN786576 AG852112 KB852112 TX852112 ADT852112 ANP852112 AXL852112 BHH852112 BRD852112 CAZ852112 CKV852112 CUR852112 DEN852112 DOJ852112 DYF852112 EIB852112 ERX852112 FBT852112 FLP852112 FVL852112 GFH852112 GPD852112 GYZ852112 HIV852112 HSR852112 ICN852112 IMJ852112 IWF852112 JGB852112 JPX852112 JZT852112 KJP852112 KTL852112 LDH852112 LND852112 LWZ852112 MGV852112 MQR852112 NAN852112 NKJ852112 NUF852112 OEB852112 ONX852112 OXT852112 PHP852112 PRL852112 QBH852112 QLD852112 QUZ852112 REV852112 ROR852112 RYN852112 SIJ852112 SSF852112 TCB852112 TLX852112 TVT852112 UFP852112 UPL852112 UZH852112 VJD852112 VSZ852112 WCV852112 WMR852112 WWN852112 AG917648 KB917648 TX917648 ADT917648 ANP917648 AXL917648 BHH917648 BRD917648 CAZ917648 CKV917648 CUR917648 DEN917648 DOJ917648 DYF917648 EIB917648 ERX917648 FBT917648 FLP917648 FVL917648 GFH917648 GPD917648 GYZ917648 HIV917648 HSR917648 ICN917648 IMJ917648 IWF917648 JGB917648 JPX917648 JZT917648 KJP917648 KTL917648 LDH917648 LND917648 LWZ917648 MGV917648 MQR917648 NAN917648 NKJ917648 NUF917648 OEB917648 ONX917648 OXT917648 PHP917648 PRL917648 QBH917648 QLD917648 QUZ917648 REV917648 ROR917648 RYN917648 SIJ917648 SSF917648 TCB917648 TLX917648 TVT917648 UFP917648 UPL917648 UZH917648 VJD917648 VSZ917648 WCV917648 WMR917648 WWN917648 AG983184 KB983184 TX983184 ADT983184 ANP983184 AXL983184 BHH983184 BRD983184 CAZ983184 CKV983184 CUR983184 DEN983184 DOJ983184 DYF983184 EIB983184 ERX983184 FBT983184 FLP983184 FVL983184 GFH983184 GPD983184 GYZ983184 HIV983184 HSR983184 ICN983184 IMJ983184 IWF983184 JGB983184 JPX983184 JZT983184 KJP983184 KTL983184 LDH983184 LND983184 LWZ983184 MGV983184 MQR983184 NAN983184 NKJ983184 NUF983184 OEB983184 ONX983184 OXT983184 PHP983184 PRL983184 QBH983184 QLD983184 QUZ983184 REV983184 ROR983184 RYN983184 SIJ983184 SSF983184 TCB983184 TLX983184 TVT983184 UFP983184 UPL983184 UZH983184 VJD983184 VSZ983184 WCV983184 WMR983184 WWN983184 AH171 KG171 UC171 ADY171 ANU171 AXQ171 BHM171 BRI171 CBE171 CLA171 CUW171 DES171 DOO171 DYK171 EIG171 ESC171 FBY171 FLU171 FVQ171 GFM171 GPI171 GZE171 HJA171 HSW171 ICS171 IMO171 IWK171 JGG171 JQC171 JZY171 KJU171 KTQ171 LDM171 LNI171 LXE171 MHA171 MQW171 NAS171 NKO171 NUK171 OEG171 OOC171 OXY171 PHU171 PRQ171 QBM171 QLI171 QVE171 RFA171 ROW171 RYS171 SIO171 SSK171 TCG171 TMC171 TVY171 UFU171 UPQ171 UZM171 VJI171 VTE171 WDA171 WMW171 WWS171 AP171 KK171 UG171 AEC171 ANY171 AXU171 BHQ171 BRM171 CBI171 CLE171 CVA171 DEW171 DOS171 DYO171 EIK171 ESG171 FCC171 FLY171 FVU171 GFQ171 GPM171 GZI171 HJE171 HTA171 ICW171 IMS171 IWO171 JGK171 JQG171 KAC171 KJY171 KTU171 LDQ171 LNM171 LXI171 MHE171 MRA171 NAW171 NKS171 NUO171 OEK171 OOG171 OYC171 PHY171 PRU171 QBQ171 QLM171 QVI171 RFE171 RPA171 RYW171 SIS171 SSO171 TCK171 TMG171 TWC171 UFY171 UPU171 UZQ171 VJM171 VTI171 WDE171 WNA171 WWW171 AD171 JY171 TU171 ADQ171 ANM171 AXI171 BHE171 BRA171 CAW171 CKS171 CUO171 DEK171 DOG171 DYC171 EHY171 ERU171 FBQ171 FLM171 FVI171 GFE171 GPA171 GYW171 HIS171 HSO171 ICK171 IMG171 IWC171 JFY171 JPU171 JZQ171 KJM171 KTI171 LDE171 LNA171 LWW171 MGS171 MQO171 NAK171 NKG171 NUC171 ODY171 ONU171 OXQ171 PHM171 PRI171 QBE171 QLA171 QUW171 RES171 ROO171 RYK171 SIG171 SSC171 TBY171 TLU171 TVQ171 UFM171 UPI171 UZE171 VJA171 VSW171 WCS171 WMO171 WWK171 KC171 TY171 ADU171 ANQ171 AXM171 BHI171 BRE171 CBA171 CKW171 CUS171 DEO171 DOK171 DYG171 EIC171 ERY171 FBU171 FLQ171 FVM171 GFI171 GPE171 GZA171 HIW171 HSS171 ICO171 IMK171 IWG171 JGC171 JPY171 JZU171 KJQ171 KTM171 LDI171 LNE171 LXA171 MGW171 MQS171 NAO171 NKK171 NUG171 OEC171 ONY171 OXU171 PHQ171 PRM171 QBI171 QLE171 QVA171 REW171 ROS171 RYO171 SIK171 SSG171 TCC171 TLY171 TVU171 UFQ171 UPM171 UZI171 VJE171 VTA171 WCW171 WMS171 WWO171 AL171 AL68 AH68 KG68 UC68 ADY68 ANU68 AXQ68 BHM68 BRI68 CBE68 CLA68 CUW68 DES68 DOO68 DYK68 EIG68 ESC68 FBY68 FLU68 FVQ68 GFM68 GPI68 GZE68 HJA68 HSW68 ICS68 IMO68 IWK68 JGG68 JQC68 JZY68 KJU68 KTQ68 LDM68 LNI68 LXE68 MHA68 MQW68 NAS68 NKO68 NUK68 OEG68 OOC68 OXY68 PHU68 PRQ68 QBM68 QLI68 QVE68 RFA68 ROW68 RYS68 SIO68 SSK68 TCG68 TMC68 TVY68 UFU68 UPQ68 UZM68 VJI68 VTE68 WDA68 WMW68 WWS68 AP68 KK68 UG68 AEC68 ANY68 AXU68 BHQ68 BRM68 CBI68 CLE68 CVA68 DEW68 DOS68 DYO68 EIK68 ESG68 FCC68 FLY68 FVU68 GFQ68 GPM68 GZI68 HJE68 HTA68 ICW68 IMS68 IWO68 JGK68 JQG68 KAC68 KJY68 KTU68 LDQ68 LNM68 LXI68 MHE68 MRA68 NAW68 NKS68 NUO68 OEK68 OOG68 OYC68 PHY68 PRU68 QBQ68 QLM68 QVI68 RFE68 RPA68 RYW68 SIS68 SSO68 TCK68 TMG68 TWC68 UFY68 UPU68 UZQ68 VJM68 VTI68 WDE68 WNA68 WWW68 JY68 TU68 ADQ68 ANM68 AXI68 BHE68 BRA68 CAW68 CKS68 CUO68 DEK68 DOG68 DYC68 EHY68 ERU68 FBQ68 FLM68 FVI68 GFE68 GPA68 GYW68 HIS68 HSO68 ICK68 IMG68 IWC68 JFY68 JPU68 JZQ68 KJM68 KTI68 LDE68 LNA68 LWW68 MGS68 MQO68 NAK68 NKG68 NUC68 ODY68 ONU68 OXQ68 PHM68 PRI68 QBE68 QLA68 QUW68 RES68 ROO68 RYK68 SIG68 SSC68 TBY68 TLU68 TVQ68 UFM68 UPI68 UZE68 VJA68 VSW68 WCS68 WMO68 WWK68 AD68 KC68 TY68 ADU68 ANQ68 AXM68 BHI68 BRE68 CBA68 CKW68 CUS68 DEO68 DOK68 DYG68 EIC68 ERY68 FBU68 FLQ68 FVM68 GFI68 GPE68 GZA68 HIW68 HSS68 ICO68 IMK68 IWG68 JGC68 JPY68 JZU68 KJQ68 KTM68 LDI68 LNE68 LXA68 MGW68 MQS68 NAO68 NKK68 NUG68 OEC68 ONY68 OXU68 PHQ68 PRM68 QBI68 QLE68 QVA68 REW68 ROS68 RYO68 SIK68 SSG68 TCC68 TLY68 TVU68 UFQ68 UPM68 UZI68 VJE68 VTA68 WCW68 WMS68 WWO68 JZ111 TV111 ADR111 ANN111 AXJ111 BHF111 BRB111 CAX111 CKT111 CUP111 DEL111 DOH111 DYD111 EHZ111 ERV111 FBR111 FLN111 FVJ111 GFF111 GPB111 GYX111 HIT111 HSP111 ICL111 IMH111 IWD111 JFZ111 JPV111 JZR111 KJN111 KTJ111 LDF111 LNB111 LWX111 MGT111 MQP111 NAL111 NKH111 NUD111 ODZ111 ONV111 OXR111 PHN111 PRJ111 QBF111 QLB111 QUX111 RET111 ROP111 RYL111 SIH111 SSD111 TBZ111 TLV111 TVR111 UFN111 UPJ111 UZF111 VJB111 VSX111 WCT111 WMP111 WWL111 KD111 TZ111 ADV111 ANR111 AXN111 BHJ111 BRF111 CBB111 CKX111 CUT111 DEP111 DOL111 DYH111 EID111 ERZ111 FBV111 FLR111 FVN111 GFJ111 GPF111 GZB111 HIX111 HST111 ICP111 IML111 IWH111 JGD111 JPZ111 JZV111 KJR111 KTN111 LDJ111 LNF111 LXB111 MGX111 MQT111 NAP111 NKL111 NUH111 OED111 ONZ111 OXV111 PHR111 PRN111 QBJ111 QLF111 QVB111 REX111 ROT111 RYP111 SIL111 SSH111 TCD111 TLZ111 TVV111 UFR111 UPN111 UZJ111 VJF111 VTB111 WCX111 WMT111 WWP111 KH111 UD111 ADZ111 ANV111 AXR111 BHN111 BRJ111 CBF111 CLB111 CUX111 DET111 DOP111 DYL111 EIH111 ESD111 FBZ111 FLV111 FVR111 GFN111 GPJ111 GZF111 HJB111 HSX111 ICT111 IMP111 IWL111 JGH111 JQD111 JZZ111 KJV111 KTR111 LDN111 LNJ111 LXF111 MHB111 MQX111 NAT111 NKP111 NUL111 OEH111 OOD111 OXZ111 PHV111 PRR111 QBN111 QLJ111 QVF111 RFB111 ROX111 RYT111 SIP111 SSL111 TCH111 TMD111 TVZ111 UFV111 UPR111 UZN111 VJJ111 VTF111 WDB111 WMX111 WWT111 AP111 KL111 UH111 AED111 ANZ111 AXV111 BHR111 BRN111 CBJ111 CLF111 CVB111 DEX111 DOT111 DYP111 EIL111 ESH111 FCD111 FLZ111 FVV111 GFR111 GPN111 GZJ111 HJF111 HTB111 ICX111 IMT111 IWP111 JGL111 JQH111 KAD111 KJZ111 KTV111 LDR111 LNN111 LXJ111 MHF111 MRB111 NAX111 NKT111 NUP111 OEL111 OOH111 OYD111 PHZ111 PRV111 QBR111 QLN111 QVJ111 RFF111 RPB111 RYX111 SIT111 SSP111 TCL111 TMH111 TWD111 UFZ111 UPV111 UZR111 VJN111 VTJ111 WDF111 WNB111 WWX111 AH111</xm:sqref>
        </x14:dataValidation>
        <x14:dataValidation type="list" showInputMessage="1" showErrorMessage="1" error="プルダウンから選択してください。">
          <x14:formula1>
            <xm:f>date2!$A$2:$A$49</xm:f>
          </x14:formula1>
          <xm:sqref>S51:X51 S61:X61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U62"/>
  <sheetViews>
    <sheetView showGridLines="0" view="pageBreakPreview" zoomScaleNormal="115" zoomScaleSheetLayoutView="100" workbookViewId="0">
      <selection activeCell="F6" sqref="F6:BE6"/>
    </sheetView>
  </sheetViews>
  <sheetFormatPr defaultColWidth="12.5" defaultRowHeight="15" customHeight="1" outlineLevelRow="1"/>
  <cols>
    <col min="1" max="72" width="1.875" style="19" customWidth="1"/>
    <col min="73" max="99" width="3.75" style="19" customWidth="1"/>
    <col min="100" max="16384" width="12.5" style="19"/>
  </cols>
  <sheetData>
    <row r="1" spans="1:73" ht="23.25" customHeight="1">
      <c r="A1" s="135" t="s">
        <v>397</v>
      </c>
      <c r="B1" s="136"/>
      <c r="C1" s="136"/>
      <c r="D1" s="136"/>
      <c r="E1" s="135"/>
      <c r="F1" s="135"/>
      <c r="G1" s="136"/>
      <c r="H1" s="136"/>
      <c r="I1" s="136"/>
      <c r="J1" s="136"/>
      <c r="K1" s="136"/>
      <c r="L1" s="136"/>
      <c r="M1" s="136"/>
      <c r="N1" s="136"/>
      <c r="O1" s="136"/>
      <c r="P1" s="381" t="s">
        <v>497</v>
      </c>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136"/>
      <c r="BF1" s="136"/>
      <c r="BG1" s="136"/>
      <c r="BH1" s="136"/>
      <c r="BI1" s="136"/>
      <c r="BJ1" s="136"/>
      <c r="BK1" s="136"/>
      <c r="BL1" s="136"/>
      <c r="BM1" s="136"/>
      <c r="BN1" s="136"/>
      <c r="BO1" s="136"/>
      <c r="BP1" s="136"/>
      <c r="BQ1" s="136"/>
      <c r="BR1" s="136"/>
      <c r="BS1" s="137"/>
      <c r="BT1" s="138"/>
    </row>
    <row r="3" spans="1:73" ht="22.5" customHeight="1">
      <c r="A3" s="377" t="s">
        <v>257</v>
      </c>
      <c r="B3" s="377"/>
      <c r="C3" s="377"/>
      <c r="D3" s="377"/>
      <c r="E3" s="378"/>
      <c r="F3" s="379" t="str">
        <f>IF(ＺＥＢリーディング・オーナー登録申請書!F46="","",ＺＥＢリーディング・オーナー登録申請書!F46)</f>
        <v/>
      </c>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139"/>
      <c r="BG3" s="139"/>
      <c r="BH3" s="139"/>
      <c r="BI3" s="139"/>
      <c r="BJ3" s="139"/>
      <c r="BK3" s="139"/>
      <c r="BL3" s="139"/>
      <c r="BM3" s="139"/>
      <c r="BN3" s="139"/>
      <c r="BO3" s="139"/>
      <c r="BP3" s="139"/>
      <c r="BQ3" s="139"/>
      <c r="BR3" s="139"/>
      <c r="BS3" s="139"/>
      <c r="BT3" s="140"/>
      <c r="BU3" s="195" t="s">
        <v>551</v>
      </c>
    </row>
    <row r="4" spans="1:73" ht="6.75" customHeight="1">
      <c r="A4" s="141"/>
      <c r="B4" s="141"/>
      <c r="C4" s="141"/>
      <c r="D4" s="141"/>
      <c r="E4" s="141"/>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39"/>
      <c r="BG4" s="139"/>
      <c r="BH4" s="139"/>
      <c r="BI4" s="139"/>
      <c r="BJ4" s="139"/>
      <c r="BK4" s="139"/>
      <c r="BL4" s="139"/>
      <c r="BM4" s="139"/>
      <c r="BN4" s="139"/>
      <c r="BO4" s="139"/>
      <c r="BP4" s="139"/>
      <c r="BQ4" s="139"/>
      <c r="BR4" s="139"/>
      <c r="BS4" s="139"/>
      <c r="BT4" s="140"/>
    </row>
    <row r="5" spans="1:73" ht="17.25" customHeight="1">
      <c r="A5" s="382" t="s">
        <v>0</v>
      </c>
      <c r="B5" s="382"/>
      <c r="C5" s="382"/>
      <c r="D5" s="382"/>
      <c r="E5" s="383"/>
      <c r="F5" s="330" t="s">
        <v>259</v>
      </c>
      <c r="G5" s="330"/>
      <c r="H5" s="330"/>
      <c r="I5" s="330"/>
      <c r="J5" s="384" t="str">
        <f>IF(OR(ＺＥＢリーディング・オーナー登録申請書!J53="--選択--",ＺＥＢリーディング・オーナー登録申請書!J53=""),"",ＺＥＢリーディング・オーナー登録申請書!J53)</f>
        <v/>
      </c>
      <c r="K5" s="384"/>
      <c r="L5" s="384"/>
      <c r="M5" s="384"/>
      <c r="N5" s="384"/>
      <c r="O5" s="384"/>
      <c r="P5" s="384"/>
      <c r="Q5" s="384"/>
      <c r="R5" s="384"/>
      <c r="S5" s="384"/>
      <c r="T5" s="384"/>
      <c r="U5" s="384"/>
      <c r="V5" s="384"/>
      <c r="W5" s="384"/>
      <c r="X5" s="384"/>
      <c r="Y5" s="384"/>
      <c r="Z5" s="384"/>
      <c r="AA5" s="384"/>
      <c r="AB5" s="384"/>
      <c r="AC5" s="384"/>
      <c r="AD5" s="384"/>
      <c r="AE5" s="384"/>
      <c r="AF5" s="330" t="s">
        <v>49</v>
      </c>
      <c r="AG5" s="330"/>
      <c r="AH5" s="330"/>
      <c r="AI5" s="330"/>
      <c r="AJ5" s="384" t="str">
        <f>IF(OR(ＺＥＢリーディング・オーナー登録申請書!J54="",ＺＥＢリーディング・オーナー登録申請書!J54="--選択--"),"",ＺＥＢリーディング・オーナー登録申請書!J54)</f>
        <v/>
      </c>
      <c r="AK5" s="384"/>
      <c r="AL5" s="384"/>
      <c r="AM5" s="384"/>
      <c r="AN5" s="384"/>
      <c r="AO5" s="384"/>
      <c r="AP5" s="384"/>
      <c r="AQ5" s="384"/>
      <c r="AR5" s="384"/>
      <c r="AS5" s="384"/>
      <c r="AT5" s="384"/>
      <c r="AU5" s="384"/>
      <c r="AV5" s="384"/>
      <c r="AW5" s="384"/>
      <c r="AX5" s="384"/>
      <c r="AY5" s="384"/>
      <c r="AZ5" s="384"/>
      <c r="BA5" s="384"/>
      <c r="BB5" s="384"/>
      <c r="BC5" s="384"/>
      <c r="BD5" s="384"/>
      <c r="BE5" s="384"/>
      <c r="BF5" s="143"/>
      <c r="BG5" s="143"/>
      <c r="BH5" s="143"/>
      <c r="BI5" s="143"/>
      <c r="BJ5" s="143"/>
      <c r="BK5" s="143"/>
      <c r="BL5" s="143"/>
      <c r="BM5" s="143"/>
      <c r="BN5" s="143"/>
      <c r="BO5" s="143"/>
      <c r="BP5" s="143"/>
      <c r="BQ5" s="143"/>
      <c r="BR5" s="143"/>
      <c r="BS5" s="143"/>
      <c r="BT5" s="140"/>
      <c r="BU5" s="195" t="s">
        <v>551</v>
      </c>
    </row>
    <row r="6" spans="1:73" ht="17.25" customHeight="1">
      <c r="A6" s="385" t="s">
        <v>258</v>
      </c>
      <c r="B6" s="385"/>
      <c r="C6" s="385"/>
      <c r="D6" s="385"/>
      <c r="E6" s="386"/>
      <c r="F6" s="387" t="s">
        <v>547</v>
      </c>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9"/>
      <c r="BF6" s="144"/>
      <c r="BG6" s="144"/>
      <c r="BH6" s="144"/>
      <c r="BI6" s="144"/>
      <c r="BJ6" s="144"/>
      <c r="BK6" s="144"/>
      <c r="BL6" s="144"/>
      <c r="BM6" s="144"/>
      <c r="BN6" s="144"/>
      <c r="BO6" s="144"/>
      <c r="BP6" s="144"/>
      <c r="BQ6" s="144"/>
      <c r="BR6" s="144"/>
      <c r="BS6" s="144"/>
      <c r="BT6" s="145"/>
      <c r="BU6" s="145"/>
    </row>
    <row r="7" spans="1:73" ht="27" customHeight="1">
      <c r="A7" s="390" t="s">
        <v>498</v>
      </c>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row>
    <row r="8" spans="1:73" ht="20.25" customHeigh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row>
    <row r="9" spans="1:73" ht="20.25" customHeigh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row>
    <row r="10" spans="1:73" ht="20.25" customHeigh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row>
    <row r="11" spans="1:73" ht="20.25" customHeigh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row>
    <row r="12" spans="1:73" ht="20.25" customHeigh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row>
    <row r="13" spans="1:73" ht="20.25" customHeigh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row>
    <row r="14" spans="1:73" ht="20.25" customHeigh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row>
    <row r="15" spans="1:73" s="4" customFormat="1" ht="22.5" customHeight="1">
      <c r="A15" s="361" t="s">
        <v>256</v>
      </c>
      <c r="B15" s="361"/>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1"/>
      <c r="BE15" s="361"/>
      <c r="BF15" s="361"/>
      <c r="BG15" s="361"/>
      <c r="BH15" s="361"/>
      <c r="BI15" s="361"/>
      <c r="BJ15" s="361"/>
      <c r="BK15" s="361"/>
      <c r="BL15" s="361"/>
      <c r="BM15" s="361"/>
      <c r="BN15" s="361"/>
      <c r="BO15" s="361"/>
      <c r="BP15" s="361"/>
      <c r="BQ15" s="361"/>
      <c r="BR15" s="361"/>
      <c r="BS15" s="361"/>
    </row>
    <row r="16" spans="1:73" s="4" customFormat="1" ht="20.25" customHeight="1">
      <c r="A16" s="348"/>
      <c r="B16" s="362"/>
      <c r="C16" s="295" t="s">
        <v>50</v>
      </c>
      <c r="D16" s="296"/>
      <c r="E16" s="296"/>
      <c r="F16" s="296"/>
      <c r="G16" s="296"/>
      <c r="H16" s="296"/>
      <c r="I16" s="296"/>
      <c r="J16" s="296"/>
      <c r="K16" s="296"/>
      <c r="L16" s="296"/>
      <c r="M16" s="296"/>
      <c r="N16" s="296"/>
      <c r="O16" s="296"/>
      <c r="P16" s="296"/>
      <c r="Q16" s="296"/>
      <c r="R16" s="296"/>
      <c r="S16" s="296"/>
      <c r="T16" s="296"/>
      <c r="U16" s="296"/>
      <c r="V16" s="296"/>
      <c r="W16" s="296"/>
      <c r="X16" s="296"/>
      <c r="Y16" s="296"/>
      <c r="Z16" s="299" t="s">
        <v>67</v>
      </c>
      <c r="AA16" s="299"/>
      <c r="AB16" s="299"/>
      <c r="AC16" s="299"/>
      <c r="AD16" s="301" t="s">
        <v>398</v>
      </c>
      <c r="AE16" s="301"/>
      <c r="AF16" s="301"/>
      <c r="AG16" s="301"/>
      <c r="AH16" s="301"/>
      <c r="AI16" s="347" t="s">
        <v>51</v>
      </c>
      <c r="AJ16" s="348"/>
      <c r="AK16" s="348"/>
      <c r="AL16" s="348"/>
      <c r="AM16" s="348"/>
      <c r="AN16" s="349"/>
      <c r="AO16" s="347" t="s">
        <v>52</v>
      </c>
      <c r="AP16" s="348"/>
      <c r="AQ16" s="348"/>
      <c r="AR16" s="348"/>
      <c r="AS16" s="348"/>
      <c r="AT16" s="349"/>
      <c r="AU16" s="347" t="s">
        <v>53</v>
      </c>
      <c r="AV16" s="348"/>
      <c r="AW16" s="349"/>
      <c r="AX16" s="347" t="s">
        <v>54</v>
      </c>
      <c r="AY16" s="348"/>
      <c r="AZ16" s="348"/>
      <c r="BA16" s="349"/>
      <c r="BB16" s="350" t="s">
        <v>55</v>
      </c>
      <c r="BC16" s="351"/>
      <c r="BD16" s="351"/>
      <c r="BE16" s="351"/>
      <c r="BF16" s="351"/>
      <c r="BG16" s="351"/>
      <c r="BH16" s="351"/>
      <c r="BI16" s="351"/>
      <c r="BJ16" s="351"/>
      <c r="BK16" s="351"/>
      <c r="BL16" s="351"/>
      <c r="BM16" s="352"/>
      <c r="BN16" s="353" t="s">
        <v>499</v>
      </c>
      <c r="BO16" s="348"/>
      <c r="BP16" s="348"/>
      <c r="BQ16" s="348"/>
      <c r="BR16" s="348"/>
      <c r="BS16" s="354"/>
      <c r="BT16" s="34"/>
      <c r="BU16" s="194" t="s">
        <v>548</v>
      </c>
    </row>
    <row r="17" spans="1:73" s="4" customFormat="1" ht="20.25" customHeight="1">
      <c r="A17" s="348"/>
      <c r="B17" s="362"/>
      <c r="C17" s="297"/>
      <c r="D17" s="298"/>
      <c r="E17" s="298"/>
      <c r="F17" s="298"/>
      <c r="G17" s="298"/>
      <c r="H17" s="298"/>
      <c r="I17" s="298"/>
      <c r="J17" s="298"/>
      <c r="K17" s="298"/>
      <c r="L17" s="298"/>
      <c r="M17" s="298"/>
      <c r="N17" s="298"/>
      <c r="O17" s="298"/>
      <c r="P17" s="298"/>
      <c r="Q17" s="298"/>
      <c r="R17" s="298"/>
      <c r="S17" s="298"/>
      <c r="T17" s="298"/>
      <c r="U17" s="298"/>
      <c r="V17" s="298"/>
      <c r="W17" s="298"/>
      <c r="X17" s="298"/>
      <c r="Y17" s="298"/>
      <c r="Z17" s="300"/>
      <c r="AA17" s="300"/>
      <c r="AB17" s="300"/>
      <c r="AC17" s="300"/>
      <c r="AD17" s="302"/>
      <c r="AE17" s="302"/>
      <c r="AF17" s="302"/>
      <c r="AG17" s="302"/>
      <c r="AH17" s="302"/>
      <c r="AI17" s="347"/>
      <c r="AJ17" s="348"/>
      <c r="AK17" s="348"/>
      <c r="AL17" s="348"/>
      <c r="AM17" s="348"/>
      <c r="AN17" s="349"/>
      <c r="AO17" s="347"/>
      <c r="AP17" s="348"/>
      <c r="AQ17" s="348"/>
      <c r="AR17" s="348"/>
      <c r="AS17" s="348"/>
      <c r="AT17" s="349"/>
      <c r="AU17" s="347"/>
      <c r="AV17" s="348"/>
      <c r="AW17" s="349"/>
      <c r="AX17" s="347"/>
      <c r="AY17" s="348"/>
      <c r="AZ17" s="348"/>
      <c r="BA17" s="349"/>
      <c r="BB17" s="355" t="s">
        <v>56</v>
      </c>
      <c r="BC17" s="356"/>
      <c r="BD17" s="356"/>
      <c r="BE17" s="356"/>
      <c r="BF17" s="356"/>
      <c r="BG17" s="357"/>
      <c r="BH17" s="355" t="s">
        <v>57</v>
      </c>
      <c r="BI17" s="356"/>
      <c r="BJ17" s="356"/>
      <c r="BK17" s="356"/>
      <c r="BL17" s="356"/>
      <c r="BM17" s="357"/>
      <c r="BN17" s="353"/>
      <c r="BO17" s="348"/>
      <c r="BP17" s="348"/>
      <c r="BQ17" s="348"/>
      <c r="BR17" s="348"/>
      <c r="BS17" s="354"/>
      <c r="BT17" s="34"/>
      <c r="BU17" s="193"/>
    </row>
    <row r="18" spans="1:73" s="4" customFormat="1" ht="20.25" customHeight="1">
      <c r="A18" s="330">
        <v>1</v>
      </c>
      <c r="B18" s="330"/>
      <c r="C18" s="303" t="str">
        <f>IF(導入実績!E4="","",導入実績!E4)</f>
        <v/>
      </c>
      <c r="D18" s="304"/>
      <c r="E18" s="304"/>
      <c r="F18" s="304"/>
      <c r="G18" s="304"/>
      <c r="H18" s="304"/>
      <c r="I18" s="304"/>
      <c r="J18" s="304"/>
      <c r="K18" s="304"/>
      <c r="L18" s="304"/>
      <c r="M18" s="304"/>
      <c r="N18" s="304"/>
      <c r="O18" s="304"/>
      <c r="P18" s="304"/>
      <c r="Q18" s="304"/>
      <c r="R18" s="304"/>
      <c r="S18" s="304"/>
      <c r="T18" s="304"/>
      <c r="U18" s="304"/>
      <c r="V18" s="304"/>
      <c r="W18" s="304"/>
      <c r="X18" s="304"/>
      <c r="Y18" s="304"/>
      <c r="Z18" s="291" t="str">
        <f>IF(導入実績!O8="--選択--","",導入実績!O8)</f>
        <v/>
      </c>
      <c r="AA18" s="291"/>
      <c r="AB18" s="291"/>
      <c r="AC18" s="291"/>
      <c r="AD18" s="291" t="str">
        <f>IF(導入実績!V8="--選択--","",導入実績!V8)</f>
        <v/>
      </c>
      <c r="AE18" s="291"/>
      <c r="AF18" s="291"/>
      <c r="AG18" s="291"/>
      <c r="AH18" s="292"/>
      <c r="AI18" s="331" t="str">
        <f>IF(導入実績!AB8="--選択--","",導入実績!AB8)</f>
        <v/>
      </c>
      <c r="AJ18" s="332"/>
      <c r="AK18" s="332"/>
      <c r="AL18" s="332"/>
      <c r="AM18" s="332"/>
      <c r="AN18" s="333"/>
      <c r="AO18" s="311" t="str">
        <f>IF(導入実績!O10="","",導入実績!O10)</f>
        <v/>
      </c>
      <c r="AP18" s="312"/>
      <c r="AQ18" s="312"/>
      <c r="AR18" s="312"/>
      <c r="AS18" s="312"/>
      <c r="AT18" s="313"/>
      <c r="AU18" s="336" t="str">
        <f>IF(導入実績!Y10="","",導入実績!Y10)</f>
        <v/>
      </c>
      <c r="AV18" s="337"/>
      <c r="AW18" s="338"/>
      <c r="AX18" s="331" t="str">
        <f>IF(導入実績!AD10="","",導入実績!AD10)</f>
        <v/>
      </c>
      <c r="AY18" s="332"/>
      <c r="AZ18" s="332"/>
      <c r="BA18" s="333"/>
      <c r="BB18" s="305" t="str">
        <f>IF(導入実績!R20="","",導入実績!R20)</f>
        <v/>
      </c>
      <c r="BC18" s="306"/>
      <c r="BD18" s="306"/>
      <c r="BE18" s="306"/>
      <c r="BF18" s="306"/>
      <c r="BG18" s="307"/>
      <c r="BH18" s="305" t="str">
        <f>IF(導入実績!AC20="","",導入実績!AC20)</f>
        <v/>
      </c>
      <c r="BI18" s="306"/>
      <c r="BJ18" s="306"/>
      <c r="BK18" s="306"/>
      <c r="BL18" s="306"/>
      <c r="BM18" s="307"/>
      <c r="BN18" s="308" t="str">
        <f>IF(導入実績!H13="","",導入実績!H13)</f>
        <v/>
      </c>
      <c r="BO18" s="309"/>
      <c r="BP18" s="309"/>
      <c r="BQ18" s="309"/>
      <c r="BR18" s="309"/>
      <c r="BS18" s="310"/>
      <c r="BT18" s="34"/>
    </row>
    <row r="19" spans="1:73" s="4" customFormat="1" ht="20.25" customHeight="1">
      <c r="A19" s="329">
        <v>2</v>
      </c>
      <c r="B19" s="329"/>
      <c r="C19" s="339" t="str">
        <f>IF(導入実績!E66="","",導入実績!E66)</f>
        <v/>
      </c>
      <c r="D19" s="340"/>
      <c r="E19" s="340"/>
      <c r="F19" s="340"/>
      <c r="G19" s="340"/>
      <c r="H19" s="340"/>
      <c r="I19" s="340"/>
      <c r="J19" s="340"/>
      <c r="K19" s="340"/>
      <c r="L19" s="340"/>
      <c r="M19" s="340"/>
      <c r="N19" s="340"/>
      <c r="O19" s="340"/>
      <c r="P19" s="340"/>
      <c r="Q19" s="340"/>
      <c r="R19" s="340"/>
      <c r="S19" s="340"/>
      <c r="T19" s="340"/>
      <c r="U19" s="340"/>
      <c r="V19" s="340"/>
      <c r="W19" s="340"/>
      <c r="X19" s="340"/>
      <c r="Y19" s="340"/>
      <c r="Z19" s="293" t="str">
        <f>IF(導入実績!O70="--選択--","",導入実績!O70)</f>
        <v/>
      </c>
      <c r="AA19" s="293"/>
      <c r="AB19" s="293"/>
      <c r="AC19" s="293"/>
      <c r="AD19" s="293" t="str">
        <f>IF(導入実績!V70="--選択--","",導入実績!V70)</f>
        <v/>
      </c>
      <c r="AE19" s="293"/>
      <c r="AF19" s="293"/>
      <c r="AG19" s="293"/>
      <c r="AH19" s="294"/>
      <c r="AI19" s="320" t="str">
        <f>IF(導入実績!AB70="--選択--","",導入実績!AB70)</f>
        <v/>
      </c>
      <c r="AJ19" s="321"/>
      <c r="AK19" s="321"/>
      <c r="AL19" s="321"/>
      <c r="AM19" s="321"/>
      <c r="AN19" s="322"/>
      <c r="AO19" s="363" t="str">
        <f>IF(導入実績!O72="","",導入実績!O72)</f>
        <v/>
      </c>
      <c r="AP19" s="363"/>
      <c r="AQ19" s="363"/>
      <c r="AR19" s="363"/>
      <c r="AS19" s="363"/>
      <c r="AT19" s="363"/>
      <c r="AU19" s="358" t="str">
        <f>IF(導入実績!Y72="","",導入実績!Y72)</f>
        <v/>
      </c>
      <c r="AV19" s="358"/>
      <c r="AW19" s="358"/>
      <c r="AX19" s="329" t="str">
        <f>IF(導入実績!AD72="","",導入実績!AD72)</f>
        <v/>
      </c>
      <c r="AY19" s="329"/>
      <c r="AZ19" s="329"/>
      <c r="BA19" s="329"/>
      <c r="BB19" s="359" t="str">
        <f>IF(導入実績!R82="","",導入実績!R82)</f>
        <v/>
      </c>
      <c r="BC19" s="359"/>
      <c r="BD19" s="359"/>
      <c r="BE19" s="359"/>
      <c r="BF19" s="359"/>
      <c r="BG19" s="359"/>
      <c r="BH19" s="359" t="str">
        <f>IF(導入実績!AC82="","",導入実績!AC82)</f>
        <v/>
      </c>
      <c r="BI19" s="359"/>
      <c r="BJ19" s="359"/>
      <c r="BK19" s="359"/>
      <c r="BL19" s="359"/>
      <c r="BM19" s="359"/>
      <c r="BN19" s="360" t="str">
        <f>IF(導入実績!H75="","",導入実績!H75)</f>
        <v/>
      </c>
      <c r="BO19" s="360"/>
      <c r="BP19" s="360"/>
      <c r="BQ19" s="360"/>
      <c r="BR19" s="360"/>
      <c r="BS19" s="360"/>
      <c r="BT19" s="34"/>
    </row>
    <row r="20" spans="1:73" s="4" customFormat="1" ht="20.25" customHeight="1">
      <c r="A20" s="330">
        <v>3</v>
      </c>
      <c r="B20" s="330"/>
      <c r="C20" s="303" t="str">
        <f>IF(導入実績!E128="","",導入実績!E128)</f>
        <v/>
      </c>
      <c r="D20" s="304"/>
      <c r="E20" s="304"/>
      <c r="F20" s="304"/>
      <c r="G20" s="304"/>
      <c r="H20" s="304"/>
      <c r="I20" s="304"/>
      <c r="J20" s="304"/>
      <c r="K20" s="304"/>
      <c r="L20" s="304"/>
      <c r="M20" s="304"/>
      <c r="N20" s="304"/>
      <c r="O20" s="304"/>
      <c r="P20" s="304"/>
      <c r="Q20" s="304"/>
      <c r="R20" s="304"/>
      <c r="S20" s="304"/>
      <c r="T20" s="304"/>
      <c r="U20" s="304"/>
      <c r="V20" s="304"/>
      <c r="W20" s="304"/>
      <c r="X20" s="304"/>
      <c r="Y20" s="304"/>
      <c r="Z20" s="291" t="str">
        <f>IF(導入実績!O132="--選択--","",導入実績!O132)</f>
        <v/>
      </c>
      <c r="AA20" s="291"/>
      <c r="AB20" s="291"/>
      <c r="AC20" s="291"/>
      <c r="AD20" s="291" t="str">
        <f>IF(導入実績!V132="--選択--","",導入実績!V132)</f>
        <v/>
      </c>
      <c r="AE20" s="291"/>
      <c r="AF20" s="291"/>
      <c r="AG20" s="291"/>
      <c r="AH20" s="292"/>
      <c r="AI20" s="330" t="str">
        <f>IF(導入実績!AB132="--選択--","",導入実績!AB132)</f>
        <v/>
      </c>
      <c r="AJ20" s="330"/>
      <c r="AK20" s="330"/>
      <c r="AL20" s="330"/>
      <c r="AM20" s="330"/>
      <c r="AN20" s="330"/>
      <c r="AO20" s="369" t="str">
        <f>IF(導入実績!O134="","",導入実績!O134)</f>
        <v/>
      </c>
      <c r="AP20" s="369"/>
      <c r="AQ20" s="369"/>
      <c r="AR20" s="369"/>
      <c r="AS20" s="369"/>
      <c r="AT20" s="369"/>
      <c r="AU20" s="370" t="str">
        <f>IF(導入実績!Y134="","",導入実績!Y134)</f>
        <v/>
      </c>
      <c r="AV20" s="370"/>
      <c r="AW20" s="370"/>
      <c r="AX20" s="330" t="str">
        <f>IF(導入実績!AD134="","",導入実績!AD134)</f>
        <v/>
      </c>
      <c r="AY20" s="330"/>
      <c r="AZ20" s="330"/>
      <c r="BA20" s="330"/>
      <c r="BB20" s="371" t="str">
        <f>IF(導入実績!R144="","",導入実績!R144)</f>
        <v/>
      </c>
      <c r="BC20" s="371"/>
      <c r="BD20" s="371"/>
      <c r="BE20" s="371"/>
      <c r="BF20" s="371"/>
      <c r="BG20" s="371"/>
      <c r="BH20" s="371" t="str">
        <f>IF(導入実績!AC144="","",導入実績!AC144)</f>
        <v/>
      </c>
      <c r="BI20" s="371"/>
      <c r="BJ20" s="371"/>
      <c r="BK20" s="371"/>
      <c r="BL20" s="371"/>
      <c r="BM20" s="371"/>
      <c r="BN20" s="372" t="str">
        <f>IF(導入実績!H137="","",導入実績!H137)</f>
        <v/>
      </c>
      <c r="BO20" s="372"/>
      <c r="BP20" s="372"/>
      <c r="BQ20" s="372"/>
      <c r="BR20" s="372"/>
      <c r="BS20" s="372"/>
      <c r="BT20" s="34"/>
    </row>
    <row r="21" spans="1:73" s="4" customFormat="1" ht="20.25" customHeight="1">
      <c r="A21" s="329">
        <v>4</v>
      </c>
      <c r="B21" s="329"/>
      <c r="C21" s="339" t="str">
        <f>IF(導入実績!E190="","",導入実績!E190)</f>
        <v/>
      </c>
      <c r="D21" s="340"/>
      <c r="E21" s="340"/>
      <c r="F21" s="340"/>
      <c r="G21" s="340"/>
      <c r="H21" s="340"/>
      <c r="I21" s="340"/>
      <c r="J21" s="340"/>
      <c r="K21" s="340"/>
      <c r="L21" s="340"/>
      <c r="M21" s="340"/>
      <c r="N21" s="340"/>
      <c r="O21" s="340"/>
      <c r="P21" s="340"/>
      <c r="Q21" s="340"/>
      <c r="R21" s="340"/>
      <c r="S21" s="340"/>
      <c r="T21" s="340"/>
      <c r="U21" s="340"/>
      <c r="V21" s="340"/>
      <c r="W21" s="340"/>
      <c r="X21" s="340"/>
      <c r="Y21" s="340"/>
      <c r="Z21" s="293" t="str">
        <f>IF(導入実績!O194="--選択--","",導入実績!O194)</f>
        <v/>
      </c>
      <c r="AA21" s="293"/>
      <c r="AB21" s="293"/>
      <c r="AC21" s="293"/>
      <c r="AD21" s="293" t="str">
        <f>IF(導入実績!V194="--選択--","",導入実績!V194)</f>
        <v/>
      </c>
      <c r="AE21" s="293"/>
      <c r="AF21" s="293"/>
      <c r="AG21" s="293"/>
      <c r="AH21" s="294"/>
      <c r="AI21" s="329" t="str">
        <f>IF(導入実績!AB194="--選択--","",導入実績!AB194)</f>
        <v/>
      </c>
      <c r="AJ21" s="329"/>
      <c r="AK21" s="329"/>
      <c r="AL21" s="329"/>
      <c r="AM21" s="329"/>
      <c r="AN21" s="329"/>
      <c r="AO21" s="363" t="str">
        <f>IF(導入実績!O196="","",導入実績!O196)</f>
        <v/>
      </c>
      <c r="AP21" s="363"/>
      <c r="AQ21" s="363"/>
      <c r="AR21" s="363"/>
      <c r="AS21" s="363"/>
      <c r="AT21" s="363"/>
      <c r="AU21" s="358" t="str">
        <f>IF(導入実績!Y196="","",導入実績!Y196)</f>
        <v/>
      </c>
      <c r="AV21" s="358"/>
      <c r="AW21" s="358"/>
      <c r="AX21" s="329" t="str">
        <f>IF(導入実績!AD196="","",導入実績!AD196)</f>
        <v/>
      </c>
      <c r="AY21" s="329"/>
      <c r="AZ21" s="329"/>
      <c r="BA21" s="329"/>
      <c r="BB21" s="359" t="str">
        <f>IF(導入実績!R206="","",導入実績!R206)</f>
        <v/>
      </c>
      <c r="BC21" s="359"/>
      <c r="BD21" s="359"/>
      <c r="BE21" s="359"/>
      <c r="BF21" s="359"/>
      <c r="BG21" s="359"/>
      <c r="BH21" s="359" t="str">
        <f>IF(導入実績!AC206="","",導入実績!AC206)</f>
        <v/>
      </c>
      <c r="BI21" s="359"/>
      <c r="BJ21" s="359"/>
      <c r="BK21" s="359"/>
      <c r="BL21" s="359"/>
      <c r="BM21" s="359"/>
      <c r="BN21" s="360" t="str">
        <f>IF(導入実績!H199="","",導入実績!H199)</f>
        <v/>
      </c>
      <c r="BO21" s="360"/>
      <c r="BP21" s="360"/>
      <c r="BQ21" s="360"/>
      <c r="BR21" s="360"/>
      <c r="BS21" s="360"/>
      <c r="BT21" s="34"/>
    </row>
    <row r="22" spans="1:73" s="4" customFormat="1" ht="20.25" customHeight="1">
      <c r="A22" s="330">
        <v>5</v>
      </c>
      <c r="B22" s="330"/>
      <c r="C22" s="303" t="str">
        <f>IF(導入実績!E252="","",導入実績!E252)</f>
        <v/>
      </c>
      <c r="D22" s="304"/>
      <c r="E22" s="304"/>
      <c r="F22" s="304"/>
      <c r="G22" s="304"/>
      <c r="H22" s="304"/>
      <c r="I22" s="304"/>
      <c r="J22" s="304"/>
      <c r="K22" s="304"/>
      <c r="L22" s="304"/>
      <c r="M22" s="304"/>
      <c r="N22" s="304"/>
      <c r="O22" s="304"/>
      <c r="P22" s="304"/>
      <c r="Q22" s="304"/>
      <c r="R22" s="304"/>
      <c r="S22" s="304"/>
      <c r="T22" s="304"/>
      <c r="U22" s="304"/>
      <c r="V22" s="304"/>
      <c r="W22" s="304"/>
      <c r="X22" s="304"/>
      <c r="Y22" s="304"/>
      <c r="Z22" s="291" t="str">
        <f>IF(導入実績!O256="--選択--","",導入実績!O256)</f>
        <v/>
      </c>
      <c r="AA22" s="291"/>
      <c r="AB22" s="291"/>
      <c r="AC22" s="291"/>
      <c r="AD22" s="291" t="str">
        <f>IF(導入実績!V256="--選択--","",導入実績!V256)</f>
        <v/>
      </c>
      <c r="AE22" s="291"/>
      <c r="AF22" s="291"/>
      <c r="AG22" s="291"/>
      <c r="AH22" s="292"/>
      <c r="AI22" s="330" t="str">
        <f>IF(導入実績!AB256="--選択--","",導入実績!AB256)</f>
        <v/>
      </c>
      <c r="AJ22" s="330"/>
      <c r="AK22" s="330"/>
      <c r="AL22" s="330"/>
      <c r="AM22" s="330"/>
      <c r="AN22" s="330"/>
      <c r="AO22" s="369" t="str">
        <f>IF(導入実績!O258="","",導入実績!O258)</f>
        <v/>
      </c>
      <c r="AP22" s="369"/>
      <c r="AQ22" s="369"/>
      <c r="AR22" s="369"/>
      <c r="AS22" s="369"/>
      <c r="AT22" s="369"/>
      <c r="AU22" s="370" t="str">
        <f>IF(導入実績!Y258="","",導入実績!Y258)</f>
        <v/>
      </c>
      <c r="AV22" s="370"/>
      <c r="AW22" s="370"/>
      <c r="AX22" s="330" t="str">
        <f>IF(導入実績!AD258="","",導入実績!AD258)</f>
        <v/>
      </c>
      <c r="AY22" s="330"/>
      <c r="AZ22" s="330"/>
      <c r="BA22" s="330"/>
      <c r="BB22" s="371" t="str">
        <f>IF(導入実績!R268="","",導入実績!R268)</f>
        <v/>
      </c>
      <c r="BC22" s="371"/>
      <c r="BD22" s="371"/>
      <c r="BE22" s="371"/>
      <c r="BF22" s="371"/>
      <c r="BG22" s="371"/>
      <c r="BH22" s="371" t="str">
        <f>IF(導入実績!AC268="","",導入実績!AC268)</f>
        <v/>
      </c>
      <c r="BI22" s="371"/>
      <c r="BJ22" s="371"/>
      <c r="BK22" s="371"/>
      <c r="BL22" s="371"/>
      <c r="BM22" s="371"/>
      <c r="BN22" s="372" t="str">
        <f>IF(導入実績!H261="","",導入実績!H261)</f>
        <v/>
      </c>
      <c r="BO22" s="372"/>
      <c r="BP22" s="372"/>
      <c r="BQ22" s="372"/>
      <c r="BR22" s="372"/>
      <c r="BS22" s="372"/>
      <c r="BT22" s="34"/>
    </row>
    <row r="23" spans="1:73" s="4" customFormat="1" ht="22.5" customHeight="1">
      <c r="A23" s="380" t="s">
        <v>255</v>
      </c>
      <c r="B23" s="380"/>
      <c r="C23" s="380"/>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0"/>
      <c r="BF23" s="380"/>
      <c r="BG23" s="380"/>
      <c r="BH23" s="380"/>
      <c r="BI23" s="380"/>
      <c r="BJ23" s="380"/>
      <c r="BK23" s="380"/>
      <c r="BL23" s="380"/>
      <c r="BM23" s="380"/>
      <c r="BN23" s="380"/>
      <c r="BO23" s="380"/>
      <c r="BP23" s="380"/>
      <c r="BQ23" s="380"/>
      <c r="BR23" s="380"/>
      <c r="BS23" s="380"/>
    </row>
    <row r="24" spans="1:73" s="4" customFormat="1" ht="20.25" customHeight="1">
      <c r="A24" s="348"/>
      <c r="B24" s="362"/>
      <c r="C24" s="295" t="s">
        <v>50</v>
      </c>
      <c r="D24" s="296"/>
      <c r="E24" s="296"/>
      <c r="F24" s="296"/>
      <c r="G24" s="296"/>
      <c r="H24" s="296"/>
      <c r="I24" s="296"/>
      <c r="J24" s="296"/>
      <c r="K24" s="296"/>
      <c r="L24" s="296"/>
      <c r="M24" s="296"/>
      <c r="N24" s="296"/>
      <c r="O24" s="296"/>
      <c r="P24" s="296"/>
      <c r="Q24" s="296"/>
      <c r="R24" s="296"/>
      <c r="S24" s="296"/>
      <c r="T24" s="296"/>
      <c r="U24" s="296"/>
      <c r="V24" s="296"/>
      <c r="W24" s="296"/>
      <c r="X24" s="296"/>
      <c r="Y24" s="296"/>
      <c r="Z24" s="299" t="s">
        <v>67</v>
      </c>
      <c r="AA24" s="299"/>
      <c r="AB24" s="299"/>
      <c r="AC24" s="299"/>
      <c r="AD24" s="301" t="s">
        <v>398</v>
      </c>
      <c r="AE24" s="301"/>
      <c r="AF24" s="301"/>
      <c r="AG24" s="301"/>
      <c r="AH24" s="301"/>
      <c r="AI24" s="347" t="s">
        <v>51</v>
      </c>
      <c r="AJ24" s="348"/>
      <c r="AK24" s="348"/>
      <c r="AL24" s="348"/>
      <c r="AM24" s="348"/>
      <c r="AN24" s="349"/>
      <c r="AO24" s="347" t="s">
        <v>52</v>
      </c>
      <c r="AP24" s="348"/>
      <c r="AQ24" s="348"/>
      <c r="AR24" s="348"/>
      <c r="AS24" s="348"/>
      <c r="AT24" s="349"/>
      <c r="AU24" s="347" t="s">
        <v>53</v>
      </c>
      <c r="AV24" s="348"/>
      <c r="AW24" s="349"/>
      <c r="AX24" s="347" t="s">
        <v>54</v>
      </c>
      <c r="AY24" s="348"/>
      <c r="AZ24" s="348"/>
      <c r="BA24" s="349"/>
      <c r="BB24" s="350" t="s">
        <v>55</v>
      </c>
      <c r="BC24" s="351"/>
      <c r="BD24" s="351"/>
      <c r="BE24" s="351"/>
      <c r="BF24" s="351"/>
      <c r="BG24" s="351"/>
      <c r="BH24" s="351"/>
      <c r="BI24" s="351"/>
      <c r="BJ24" s="351"/>
      <c r="BK24" s="351"/>
      <c r="BL24" s="351"/>
      <c r="BM24" s="352"/>
      <c r="BN24" s="353" t="s">
        <v>499</v>
      </c>
      <c r="BO24" s="348"/>
      <c r="BP24" s="348"/>
      <c r="BQ24" s="348"/>
      <c r="BR24" s="348"/>
      <c r="BS24" s="354"/>
      <c r="BT24" s="34"/>
      <c r="BU24" s="194" t="s">
        <v>549</v>
      </c>
    </row>
    <row r="25" spans="1:73" s="4" customFormat="1" ht="20.25" customHeight="1">
      <c r="A25" s="348"/>
      <c r="B25" s="362"/>
      <c r="C25" s="297"/>
      <c r="D25" s="298"/>
      <c r="E25" s="298"/>
      <c r="F25" s="298"/>
      <c r="G25" s="298"/>
      <c r="H25" s="298"/>
      <c r="I25" s="298"/>
      <c r="J25" s="298"/>
      <c r="K25" s="298"/>
      <c r="L25" s="298"/>
      <c r="M25" s="298"/>
      <c r="N25" s="298"/>
      <c r="O25" s="298"/>
      <c r="P25" s="298"/>
      <c r="Q25" s="298"/>
      <c r="R25" s="298"/>
      <c r="S25" s="298"/>
      <c r="T25" s="298"/>
      <c r="U25" s="298"/>
      <c r="V25" s="298"/>
      <c r="W25" s="298"/>
      <c r="X25" s="298"/>
      <c r="Y25" s="298"/>
      <c r="Z25" s="300"/>
      <c r="AA25" s="300"/>
      <c r="AB25" s="300"/>
      <c r="AC25" s="300"/>
      <c r="AD25" s="302"/>
      <c r="AE25" s="302"/>
      <c r="AF25" s="302"/>
      <c r="AG25" s="302"/>
      <c r="AH25" s="302"/>
      <c r="AI25" s="347"/>
      <c r="AJ25" s="348"/>
      <c r="AK25" s="348"/>
      <c r="AL25" s="348"/>
      <c r="AM25" s="348"/>
      <c r="AN25" s="349"/>
      <c r="AO25" s="347"/>
      <c r="AP25" s="348"/>
      <c r="AQ25" s="348"/>
      <c r="AR25" s="348"/>
      <c r="AS25" s="348"/>
      <c r="AT25" s="349"/>
      <c r="AU25" s="347"/>
      <c r="AV25" s="348"/>
      <c r="AW25" s="349"/>
      <c r="AX25" s="347"/>
      <c r="AY25" s="348"/>
      <c r="AZ25" s="348"/>
      <c r="BA25" s="349"/>
      <c r="BB25" s="355" t="s">
        <v>56</v>
      </c>
      <c r="BC25" s="356"/>
      <c r="BD25" s="356"/>
      <c r="BE25" s="356"/>
      <c r="BF25" s="356"/>
      <c r="BG25" s="357"/>
      <c r="BH25" s="355" t="s">
        <v>57</v>
      </c>
      <c r="BI25" s="356"/>
      <c r="BJ25" s="356"/>
      <c r="BK25" s="356"/>
      <c r="BL25" s="356"/>
      <c r="BM25" s="357"/>
      <c r="BN25" s="353"/>
      <c r="BO25" s="348"/>
      <c r="BP25" s="348"/>
      <c r="BQ25" s="348"/>
      <c r="BR25" s="348"/>
      <c r="BS25" s="354"/>
      <c r="BT25" s="34"/>
      <c r="BU25" s="193"/>
    </row>
    <row r="26" spans="1:73" s="4" customFormat="1" ht="20.25" customHeight="1">
      <c r="A26" s="330">
        <v>1</v>
      </c>
      <c r="B26" s="330"/>
      <c r="C26" s="303" t="str">
        <f>IF(導入計画!E4="","",導入計画!E4)</f>
        <v/>
      </c>
      <c r="D26" s="304"/>
      <c r="E26" s="304"/>
      <c r="F26" s="304"/>
      <c r="G26" s="304"/>
      <c r="H26" s="304"/>
      <c r="I26" s="304"/>
      <c r="J26" s="304"/>
      <c r="K26" s="304"/>
      <c r="L26" s="304"/>
      <c r="M26" s="304"/>
      <c r="N26" s="304"/>
      <c r="O26" s="304"/>
      <c r="P26" s="304"/>
      <c r="Q26" s="304"/>
      <c r="R26" s="304"/>
      <c r="S26" s="304"/>
      <c r="T26" s="304"/>
      <c r="U26" s="304"/>
      <c r="V26" s="304"/>
      <c r="W26" s="304"/>
      <c r="X26" s="304"/>
      <c r="Y26" s="304"/>
      <c r="Z26" s="291" t="str">
        <f>IF(導入計画!O8="--選択--","",導入計画!O8)</f>
        <v/>
      </c>
      <c r="AA26" s="291"/>
      <c r="AB26" s="291"/>
      <c r="AC26" s="291"/>
      <c r="AD26" s="291" t="str">
        <f>IF(導入計画!V8="--選択--","",導入計画!V8)</f>
        <v/>
      </c>
      <c r="AE26" s="291"/>
      <c r="AF26" s="291"/>
      <c r="AG26" s="291"/>
      <c r="AH26" s="292"/>
      <c r="AI26" s="331" t="str">
        <f>IF(導入計画!AB8="--選択--","",導入計画!AB8)</f>
        <v/>
      </c>
      <c r="AJ26" s="332"/>
      <c r="AK26" s="332"/>
      <c r="AL26" s="332"/>
      <c r="AM26" s="332"/>
      <c r="AN26" s="333"/>
      <c r="AO26" s="311" t="str">
        <f>IF(導入計画!O10="","",導入計画!O10)</f>
        <v/>
      </c>
      <c r="AP26" s="312"/>
      <c r="AQ26" s="312"/>
      <c r="AR26" s="312"/>
      <c r="AS26" s="312"/>
      <c r="AT26" s="313"/>
      <c r="AU26" s="336" t="str">
        <f>IF(導入計画!Y10="","",導入計画!Y10)</f>
        <v/>
      </c>
      <c r="AV26" s="337"/>
      <c r="AW26" s="338"/>
      <c r="AX26" s="331" t="str">
        <f>IF(導入計画!AD10="","",導入計画!AD10)</f>
        <v/>
      </c>
      <c r="AY26" s="332"/>
      <c r="AZ26" s="332"/>
      <c r="BA26" s="333"/>
      <c r="BB26" s="305" t="str">
        <f>IF(導入計画!R20="","",導入計画!R20)</f>
        <v/>
      </c>
      <c r="BC26" s="306"/>
      <c r="BD26" s="306"/>
      <c r="BE26" s="306"/>
      <c r="BF26" s="306"/>
      <c r="BG26" s="307"/>
      <c r="BH26" s="305" t="str">
        <f>IF(導入計画!AC20="","",導入計画!AC20)</f>
        <v/>
      </c>
      <c r="BI26" s="306"/>
      <c r="BJ26" s="306"/>
      <c r="BK26" s="306"/>
      <c r="BL26" s="306"/>
      <c r="BM26" s="307"/>
      <c r="BN26" s="308" t="str">
        <f>IF(導入計画!H13="","",導入計画!H13)</f>
        <v/>
      </c>
      <c r="BO26" s="309"/>
      <c r="BP26" s="309"/>
      <c r="BQ26" s="309"/>
      <c r="BR26" s="309"/>
      <c r="BS26" s="310"/>
      <c r="BT26" s="34"/>
    </row>
    <row r="27" spans="1:73" s="4" customFormat="1" ht="20.25" customHeight="1">
      <c r="A27" s="329">
        <v>2</v>
      </c>
      <c r="B27" s="329"/>
      <c r="C27" s="339" t="str">
        <f>IF(導入計画!E66="","",導入計画!E66)</f>
        <v/>
      </c>
      <c r="D27" s="340"/>
      <c r="E27" s="340"/>
      <c r="F27" s="340"/>
      <c r="G27" s="340"/>
      <c r="H27" s="340"/>
      <c r="I27" s="340"/>
      <c r="J27" s="340"/>
      <c r="K27" s="340"/>
      <c r="L27" s="340"/>
      <c r="M27" s="340"/>
      <c r="N27" s="340"/>
      <c r="O27" s="340"/>
      <c r="P27" s="340"/>
      <c r="Q27" s="340"/>
      <c r="R27" s="340"/>
      <c r="S27" s="340"/>
      <c r="T27" s="340"/>
      <c r="U27" s="340"/>
      <c r="V27" s="340"/>
      <c r="W27" s="340"/>
      <c r="X27" s="340"/>
      <c r="Y27" s="340"/>
      <c r="Z27" s="293" t="str">
        <f>IF(導入計画!O70="--選択--","",導入計画!O70)</f>
        <v/>
      </c>
      <c r="AA27" s="293"/>
      <c r="AB27" s="293"/>
      <c r="AC27" s="293"/>
      <c r="AD27" s="293" t="str">
        <f>IF(導入計画!V70="--選択--","",導入計画!V70)</f>
        <v/>
      </c>
      <c r="AE27" s="293"/>
      <c r="AF27" s="293"/>
      <c r="AG27" s="293"/>
      <c r="AH27" s="294"/>
      <c r="AI27" s="320" t="str">
        <f>IF(導入計画!AB70="--選択--","",導入計画!AB70)</f>
        <v/>
      </c>
      <c r="AJ27" s="321"/>
      <c r="AK27" s="321"/>
      <c r="AL27" s="321"/>
      <c r="AM27" s="321"/>
      <c r="AN27" s="322"/>
      <c r="AO27" s="363" t="str">
        <f>IF(導入計画!O72="","",導入計画!O72)</f>
        <v/>
      </c>
      <c r="AP27" s="363"/>
      <c r="AQ27" s="363"/>
      <c r="AR27" s="363"/>
      <c r="AS27" s="363"/>
      <c r="AT27" s="363"/>
      <c r="AU27" s="358" t="str">
        <f>IF(導入計画!Y72="","",導入計画!Y72)</f>
        <v/>
      </c>
      <c r="AV27" s="358"/>
      <c r="AW27" s="358"/>
      <c r="AX27" s="329" t="str">
        <f>IF(導入計画!AD72="","",導入計画!AD72)</f>
        <v/>
      </c>
      <c r="AY27" s="329"/>
      <c r="AZ27" s="329"/>
      <c r="BA27" s="329"/>
      <c r="BB27" s="359" t="str">
        <f>IF(導入計画!R82="","",導入計画!R82)</f>
        <v/>
      </c>
      <c r="BC27" s="359"/>
      <c r="BD27" s="359"/>
      <c r="BE27" s="359"/>
      <c r="BF27" s="359"/>
      <c r="BG27" s="359"/>
      <c r="BH27" s="359" t="str">
        <f>IF(導入計画!AC82="","",導入計画!AC82)</f>
        <v/>
      </c>
      <c r="BI27" s="359"/>
      <c r="BJ27" s="359"/>
      <c r="BK27" s="359"/>
      <c r="BL27" s="359"/>
      <c r="BM27" s="359"/>
      <c r="BN27" s="360" t="str">
        <f>IF(導入計画!H75="","",導入計画!H75)</f>
        <v/>
      </c>
      <c r="BO27" s="360"/>
      <c r="BP27" s="360"/>
      <c r="BQ27" s="360"/>
      <c r="BR27" s="360"/>
      <c r="BS27" s="360"/>
      <c r="BT27" s="34"/>
    </row>
    <row r="28" spans="1:73" s="4" customFormat="1" ht="20.25" customHeight="1">
      <c r="A28" s="330">
        <v>3</v>
      </c>
      <c r="B28" s="330"/>
      <c r="C28" s="303" t="str">
        <f>IF(導入計画!E128="","",導入計画!E128)</f>
        <v/>
      </c>
      <c r="D28" s="304"/>
      <c r="E28" s="304"/>
      <c r="F28" s="304"/>
      <c r="G28" s="304"/>
      <c r="H28" s="304"/>
      <c r="I28" s="304"/>
      <c r="J28" s="304"/>
      <c r="K28" s="304"/>
      <c r="L28" s="304"/>
      <c r="M28" s="304"/>
      <c r="N28" s="304"/>
      <c r="O28" s="304"/>
      <c r="P28" s="304"/>
      <c r="Q28" s="304"/>
      <c r="R28" s="304"/>
      <c r="S28" s="304"/>
      <c r="T28" s="304"/>
      <c r="U28" s="304"/>
      <c r="V28" s="304"/>
      <c r="W28" s="304"/>
      <c r="X28" s="304"/>
      <c r="Y28" s="304"/>
      <c r="Z28" s="291" t="str">
        <f>IF(導入計画!O132="--選択--","",導入計画!O132)</f>
        <v/>
      </c>
      <c r="AA28" s="291"/>
      <c r="AB28" s="291"/>
      <c r="AC28" s="291"/>
      <c r="AD28" s="291" t="str">
        <f>IF(導入計画!V132="--選択--","",導入計画!V132)</f>
        <v/>
      </c>
      <c r="AE28" s="291"/>
      <c r="AF28" s="291"/>
      <c r="AG28" s="291"/>
      <c r="AH28" s="292"/>
      <c r="AI28" s="330" t="str">
        <f>IF(導入計画!AB132="--選択--","",導入計画!AB132)</f>
        <v/>
      </c>
      <c r="AJ28" s="330"/>
      <c r="AK28" s="330"/>
      <c r="AL28" s="330"/>
      <c r="AM28" s="330"/>
      <c r="AN28" s="330"/>
      <c r="AO28" s="369" t="str">
        <f>IF(導入計画!O134="","",導入計画!O134)</f>
        <v/>
      </c>
      <c r="AP28" s="369"/>
      <c r="AQ28" s="369"/>
      <c r="AR28" s="369"/>
      <c r="AS28" s="369"/>
      <c r="AT28" s="369"/>
      <c r="AU28" s="370" t="str">
        <f>IF(導入計画!Y134="","",導入計画!Y134)</f>
        <v/>
      </c>
      <c r="AV28" s="370"/>
      <c r="AW28" s="370"/>
      <c r="AX28" s="330" t="str">
        <f>IF(導入計画!AD134="","",導入計画!AD134)</f>
        <v/>
      </c>
      <c r="AY28" s="330"/>
      <c r="AZ28" s="330"/>
      <c r="BA28" s="330"/>
      <c r="BB28" s="371" t="str">
        <f>IF(導入計画!R144="","",導入計画!R144)</f>
        <v/>
      </c>
      <c r="BC28" s="371"/>
      <c r="BD28" s="371"/>
      <c r="BE28" s="371"/>
      <c r="BF28" s="371"/>
      <c r="BG28" s="371"/>
      <c r="BH28" s="371" t="str">
        <f>IF(導入計画!AC144="","",導入計画!AC144)</f>
        <v/>
      </c>
      <c r="BI28" s="371"/>
      <c r="BJ28" s="371"/>
      <c r="BK28" s="371"/>
      <c r="BL28" s="371"/>
      <c r="BM28" s="371"/>
      <c r="BN28" s="372" t="str">
        <f>IF(導入計画!H137="","",導入計画!H137)</f>
        <v/>
      </c>
      <c r="BO28" s="372"/>
      <c r="BP28" s="372"/>
      <c r="BQ28" s="372"/>
      <c r="BR28" s="372"/>
      <c r="BS28" s="372"/>
      <c r="BT28" s="34"/>
    </row>
    <row r="29" spans="1:73" s="4" customFormat="1" ht="20.25" customHeight="1">
      <c r="A29" s="329">
        <v>4</v>
      </c>
      <c r="B29" s="329"/>
      <c r="C29" s="339" t="str">
        <f>IF(導入計画!E190="","",導入計画!E190)</f>
        <v/>
      </c>
      <c r="D29" s="340"/>
      <c r="E29" s="340"/>
      <c r="F29" s="340"/>
      <c r="G29" s="340"/>
      <c r="H29" s="340"/>
      <c r="I29" s="340"/>
      <c r="J29" s="340"/>
      <c r="K29" s="340"/>
      <c r="L29" s="340"/>
      <c r="M29" s="340"/>
      <c r="N29" s="340"/>
      <c r="O29" s="340"/>
      <c r="P29" s="340"/>
      <c r="Q29" s="340"/>
      <c r="R29" s="340"/>
      <c r="S29" s="340"/>
      <c r="T29" s="340"/>
      <c r="U29" s="340"/>
      <c r="V29" s="340"/>
      <c r="W29" s="340"/>
      <c r="X29" s="340"/>
      <c r="Y29" s="340"/>
      <c r="Z29" s="293" t="str">
        <f>IF(導入計画!O194="--選択--","",導入計画!O194)</f>
        <v/>
      </c>
      <c r="AA29" s="293"/>
      <c r="AB29" s="293"/>
      <c r="AC29" s="293"/>
      <c r="AD29" s="293" t="str">
        <f>IF(導入計画!V194="--選択--","",導入計画!V194)</f>
        <v/>
      </c>
      <c r="AE29" s="293"/>
      <c r="AF29" s="293"/>
      <c r="AG29" s="293"/>
      <c r="AH29" s="294"/>
      <c r="AI29" s="329" t="str">
        <f>IF(導入計画!AB194="--選択--","",導入計画!AB194)</f>
        <v/>
      </c>
      <c r="AJ29" s="329"/>
      <c r="AK29" s="329"/>
      <c r="AL29" s="329"/>
      <c r="AM29" s="329"/>
      <c r="AN29" s="329"/>
      <c r="AO29" s="363" t="str">
        <f>IF(導入計画!O196="","",導入計画!O196)</f>
        <v/>
      </c>
      <c r="AP29" s="363"/>
      <c r="AQ29" s="363"/>
      <c r="AR29" s="363"/>
      <c r="AS29" s="363"/>
      <c r="AT29" s="363"/>
      <c r="AU29" s="358" t="str">
        <f>IF(導入計画!Y196="","",導入計画!Y196)</f>
        <v/>
      </c>
      <c r="AV29" s="358"/>
      <c r="AW29" s="358"/>
      <c r="AX29" s="329" t="str">
        <f>IF(導入計画!AD196="","",導入計画!AD196)</f>
        <v/>
      </c>
      <c r="AY29" s="329"/>
      <c r="AZ29" s="329"/>
      <c r="BA29" s="329"/>
      <c r="BB29" s="359" t="str">
        <f>IF(導入計画!R206="","",導入計画!R206)</f>
        <v/>
      </c>
      <c r="BC29" s="359"/>
      <c r="BD29" s="359"/>
      <c r="BE29" s="359"/>
      <c r="BF29" s="359"/>
      <c r="BG29" s="359"/>
      <c r="BH29" s="359" t="str">
        <f>IF(導入計画!AC206="","",導入計画!AC206)</f>
        <v/>
      </c>
      <c r="BI29" s="359"/>
      <c r="BJ29" s="359"/>
      <c r="BK29" s="359"/>
      <c r="BL29" s="359"/>
      <c r="BM29" s="359"/>
      <c r="BN29" s="360" t="str">
        <f>IF(導入計画!H199="","",導入計画!H199)</f>
        <v/>
      </c>
      <c r="BO29" s="360"/>
      <c r="BP29" s="360"/>
      <c r="BQ29" s="360"/>
      <c r="BR29" s="360"/>
      <c r="BS29" s="360"/>
      <c r="BT29" s="34"/>
    </row>
    <row r="30" spans="1:73" s="4" customFormat="1" ht="20.25" customHeight="1">
      <c r="A30" s="330">
        <v>5</v>
      </c>
      <c r="B30" s="330"/>
      <c r="C30" s="303" t="str">
        <f>IF(導入計画!E252="","",導入計画!E252)</f>
        <v/>
      </c>
      <c r="D30" s="304"/>
      <c r="E30" s="304"/>
      <c r="F30" s="304"/>
      <c r="G30" s="304"/>
      <c r="H30" s="304"/>
      <c r="I30" s="304"/>
      <c r="J30" s="304"/>
      <c r="K30" s="304"/>
      <c r="L30" s="304"/>
      <c r="M30" s="304"/>
      <c r="N30" s="304"/>
      <c r="O30" s="304"/>
      <c r="P30" s="304"/>
      <c r="Q30" s="304"/>
      <c r="R30" s="304"/>
      <c r="S30" s="304"/>
      <c r="T30" s="304"/>
      <c r="U30" s="304"/>
      <c r="V30" s="304"/>
      <c r="W30" s="304"/>
      <c r="X30" s="304"/>
      <c r="Y30" s="304"/>
      <c r="Z30" s="291" t="str">
        <f>IF(導入計画!O256="--選択--","",導入計画!O256)</f>
        <v/>
      </c>
      <c r="AA30" s="291"/>
      <c r="AB30" s="291"/>
      <c r="AC30" s="291"/>
      <c r="AD30" s="291" t="str">
        <f>IF(導入計画!V256="--選択--","",導入計画!V256)</f>
        <v/>
      </c>
      <c r="AE30" s="291"/>
      <c r="AF30" s="291"/>
      <c r="AG30" s="291"/>
      <c r="AH30" s="292"/>
      <c r="AI30" s="330" t="str">
        <f>IF(導入計画!AB256="--選択--","",導入計画!AB256)</f>
        <v/>
      </c>
      <c r="AJ30" s="330"/>
      <c r="AK30" s="330"/>
      <c r="AL30" s="330"/>
      <c r="AM30" s="330"/>
      <c r="AN30" s="330"/>
      <c r="AO30" s="369" t="str">
        <f>IF(導入計画!O258="","",導入計画!O258)</f>
        <v/>
      </c>
      <c r="AP30" s="369"/>
      <c r="AQ30" s="369"/>
      <c r="AR30" s="369"/>
      <c r="AS30" s="369"/>
      <c r="AT30" s="369"/>
      <c r="AU30" s="370" t="str">
        <f>IF(導入計画!Y258="","",導入計画!Y258)</f>
        <v/>
      </c>
      <c r="AV30" s="370"/>
      <c r="AW30" s="370"/>
      <c r="AX30" s="330" t="str">
        <f>IF(導入計画!AD258="","",導入計画!AD258)</f>
        <v/>
      </c>
      <c r="AY30" s="330"/>
      <c r="AZ30" s="330"/>
      <c r="BA30" s="330"/>
      <c r="BB30" s="371" t="str">
        <f>IF(導入計画!R268="","",導入計画!R268)</f>
        <v/>
      </c>
      <c r="BC30" s="371"/>
      <c r="BD30" s="371"/>
      <c r="BE30" s="371"/>
      <c r="BF30" s="371"/>
      <c r="BG30" s="371"/>
      <c r="BH30" s="371" t="str">
        <f>IF(導入計画!AC268="","",導入計画!AC268)</f>
        <v/>
      </c>
      <c r="BI30" s="371"/>
      <c r="BJ30" s="371"/>
      <c r="BK30" s="371"/>
      <c r="BL30" s="371"/>
      <c r="BM30" s="371"/>
      <c r="BN30" s="372" t="str">
        <f>IF(導入計画!H261="","",導入計画!H261)</f>
        <v/>
      </c>
      <c r="BO30" s="372"/>
      <c r="BP30" s="372"/>
      <c r="BQ30" s="372"/>
      <c r="BR30" s="372"/>
      <c r="BS30" s="372"/>
      <c r="BT30" s="34"/>
    </row>
    <row r="31" spans="1:73" ht="20.25" customHeight="1"/>
    <row r="32" spans="1:73" ht="20.25" customHeight="1" outlineLevel="1">
      <c r="A32" s="376" t="s">
        <v>490</v>
      </c>
      <c r="B32" s="376"/>
      <c r="C32" s="376"/>
      <c r="D32" s="376"/>
      <c r="E32" s="376"/>
      <c r="F32" s="376"/>
    </row>
    <row r="33" spans="1:73" ht="22.5" customHeight="1" outlineLevel="1">
      <c r="A33" s="377" t="s">
        <v>257</v>
      </c>
      <c r="B33" s="377"/>
      <c r="C33" s="377"/>
      <c r="D33" s="377"/>
      <c r="E33" s="378"/>
      <c r="F33" s="379" t="str">
        <f>IF(ＺＥＢリーディング・オーナー登録申請書!F46="","",ＺＥＢリーディング・オーナー登録申請書!F46)</f>
        <v/>
      </c>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79"/>
      <c r="AW33" s="379"/>
      <c r="AX33" s="379"/>
      <c r="AY33" s="379"/>
      <c r="AZ33" s="379"/>
      <c r="BA33" s="379"/>
      <c r="BB33" s="379"/>
      <c r="BC33" s="379"/>
      <c r="BD33" s="379"/>
      <c r="BE33" s="379"/>
      <c r="BF33" s="139"/>
      <c r="BG33" s="139"/>
      <c r="BH33" s="139"/>
      <c r="BI33" s="139"/>
      <c r="BJ33" s="139"/>
      <c r="BK33" s="139"/>
      <c r="BL33" s="139"/>
      <c r="BM33" s="139"/>
      <c r="BN33" s="139"/>
      <c r="BO33" s="139"/>
      <c r="BP33" s="139"/>
      <c r="BQ33" s="139"/>
      <c r="BR33" s="139"/>
      <c r="BS33" s="139"/>
      <c r="BT33" s="140"/>
    </row>
    <row r="34" spans="1:73" ht="20.25" customHeight="1" outlineLevel="1"/>
    <row r="35" spans="1:73" s="4" customFormat="1" ht="22.5" customHeight="1" outlineLevel="1">
      <c r="A35" s="361" t="s">
        <v>256</v>
      </c>
      <c r="B35" s="361"/>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1"/>
      <c r="AY35" s="361"/>
      <c r="AZ35" s="361"/>
      <c r="BA35" s="361"/>
      <c r="BB35" s="361"/>
      <c r="BC35" s="361"/>
      <c r="BD35" s="361"/>
      <c r="BE35" s="361"/>
      <c r="BF35" s="361"/>
      <c r="BG35" s="361"/>
      <c r="BH35" s="361"/>
      <c r="BI35" s="361"/>
      <c r="BJ35" s="361"/>
      <c r="BK35" s="361"/>
      <c r="BL35" s="361"/>
      <c r="BM35" s="361"/>
      <c r="BN35" s="361"/>
      <c r="BO35" s="361"/>
      <c r="BP35" s="361"/>
      <c r="BQ35" s="361"/>
      <c r="BR35" s="361"/>
      <c r="BS35" s="361"/>
    </row>
    <row r="36" spans="1:73" s="4" customFormat="1" ht="20.25" customHeight="1" outlineLevel="1">
      <c r="A36" s="348"/>
      <c r="B36" s="362"/>
      <c r="C36" s="295" t="s">
        <v>50</v>
      </c>
      <c r="D36" s="296"/>
      <c r="E36" s="296"/>
      <c r="F36" s="296"/>
      <c r="G36" s="296"/>
      <c r="H36" s="296"/>
      <c r="I36" s="296"/>
      <c r="J36" s="296"/>
      <c r="K36" s="296"/>
      <c r="L36" s="296"/>
      <c r="M36" s="296"/>
      <c r="N36" s="296"/>
      <c r="O36" s="296"/>
      <c r="P36" s="296"/>
      <c r="Q36" s="296"/>
      <c r="R36" s="296"/>
      <c r="S36" s="296"/>
      <c r="T36" s="296"/>
      <c r="U36" s="296"/>
      <c r="V36" s="296"/>
      <c r="W36" s="296"/>
      <c r="X36" s="296"/>
      <c r="Y36" s="364"/>
      <c r="Z36" s="295" t="s">
        <v>67</v>
      </c>
      <c r="AA36" s="296"/>
      <c r="AB36" s="296"/>
      <c r="AC36" s="364"/>
      <c r="AD36" s="301" t="s">
        <v>398</v>
      </c>
      <c r="AE36" s="301"/>
      <c r="AF36" s="301"/>
      <c r="AG36" s="301"/>
      <c r="AH36" s="301"/>
      <c r="AI36" s="347" t="s">
        <v>51</v>
      </c>
      <c r="AJ36" s="348"/>
      <c r="AK36" s="348"/>
      <c r="AL36" s="348"/>
      <c r="AM36" s="348"/>
      <c r="AN36" s="349"/>
      <c r="AO36" s="347" t="s">
        <v>52</v>
      </c>
      <c r="AP36" s="348"/>
      <c r="AQ36" s="348"/>
      <c r="AR36" s="348"/>
      <c r="AS36" s="348"/>
      <c r="AT36" s="349"/>
      <c r="AU36" s="347" t="s">
        <v>53</v>
      </c>
      <c r="AV36" s="348"/>
      <c r="AW36" s="349"/>
      <c r="AX36" s="347" t="s">
        <v>54</v>
      </c>
      <c r="AY36" s="348"/>
      <c r="AZ36" s="348"/>
      <c r="BA36" s="349"/>
      <c r="BB36" s="350" t="s">
        <v>55</v>
      </c>
      <c r="BC36" s="351"/>
      <c r="BD36" s="351"/>
      <c r="BE36" s="351"/>
      <c r="BF36" s="351"/>
      <c r="BG36" s="351"/>
      <c r="BH36" s="351"/>
      <c r="BI36" s="351"/>
      <c r="BJ36" s="351"/>
      <c r="BK36" s="351"/>
      <c r="BL36" s="351"/>
      <c r="BM36" s="352"/>
      <c r="BN36" s="353" t="s">
        <v>499</v>
      </c>
      <c r="BO36" s="348"/>
      <c r="BP36" s="348"/>
      <c r="BQ36" s="348"/>
      <c r="BR36" s="348"/>
      <c r="BS36" s="354"/>
      <c r="BT36" s="34"/>
      <c r="BU36" s="194" t="s">
        <v>550</v>
      </c>
    </row>
    <row r="37" spans="1:73" s="4" customFormat="1" ht="20.25" customHeight="1" outlineLevel="1">
      <c r="A37" s="348"/>
      <c r="B37" s="362"/>
      <c r="C37" s="297"/>
      <c r="D37" s="298"/>
      <c r="E37" s="298"/>
      <c r="F37" s="298"/>
      <c r="G37" s="298"/>
      <c r="H37" s="298"/>
      <c r="I37" s="298"/>
      <c r="J37" s="298"/>
      <c r="K37" s="298"/>
      <c r="L37" s="298"/>
      <c r="M37" s="298"/>
      <c r="N37" s="298"/>
      <c r="O37" s="298"/>
      <c r="P37" s="298"/>
      <c r="Q37" s="298"/>
      <c r="R37" s="298"/>
      <c r="S37" s="298"/>
      <c r="T37" s="298"/>
      <c r="U37" s="298"/>
      <c r="V37" s="298"/>
      <c r="W37" s="298"/>
      <c r="X37" s="298"/>
      <c r="Y37" s="365"/>
      <c r="Z37" s="297"/>
      <c r="AA37" s="298"/>
      <c r="AB37" s="298"/>
      <c r="AC37" s="365"/>
      <c r="AD37" s="302"/>
      <c r="AE37" s="302"/>
      <c r="AF37" s="302"/>
      <c r="AG37" s="302"/>
      <c r="AH37" s="302"/>
      <c r="AI37" s="347"/>
      <c r="AJ37" s="348"/>
      <c r="AK37" s="348"/>
      <c r="AL37" s="348"/>
      <c r="AM37" s="348"/>
      <c r="AN37" s="349"/>
      <c r="AO37" s="347"/>
      <c r="AP37" s="348"/>
      <c r="AQ37" s="348"/>
      <c r="AR37" s="348"/>
      <c r="AS37" s="348"/>
      <c r="AT37" s="349"/>
      <c r="AU37" s="347"/>
      <c r="AV37" s="348"/>
      <c r="AW37" s="349"/>
      <c r="AX37" s="347"/>
      <c r="AY37" s="348"/>
      <c r="AZ37" s="348"/>
      <c r="BA37" s="349"/>
      <c r="BB37" s="355" t="s">
        <v>56</v>
      </c>
      <c r="BC37" s="356"/>
      <c r="BD37" s="356"/>
      <c r="BE37" s="356"/>
      <c r="BF37" s="356"/>
      <c r="BG37" s="357"/>
      <c r="BH37" s="355" t="s">
        <v>57</v>
      </c>
      <c r="BI37" s="356"/>
      <c r="BJ37" s="356"/>
      <c r="BK37" s="356"/>
      <c r="BL37" s="356"/>
      <c r="BM37" s="357"/>
      <c r="BN37" s="353"/>
      <c r="BO37" s="348"/>
      <c r="BP37" s="348"/>
      <c r="BQ37" s="348"/>
      <c r="BR37" s="348"/>
      <c r="BS37" s="354"/>
      <c r="BT37" s="34"/>
      <c r="BU37" s="193"/>
    </row>
    <row r="38" spans="1:73" s="4" customFormat="1" ht="20.25" customHeight="1" outlineLevel="1">
      <c r="A38" s="330">
        <v>6</v>
      </c>
      <c r="B38" s="330"/>
      <c r="C38" s="303" t="str">
        <f>IF(導入実績!E314="","",導入実績!E314)</f>
        <v/>
      </c>
      <c r="D38" s="304"/>
      <c r="E38" s="304"/>
      <c r="F38" s="304"/>
      <c r="G38" s="304"/>
      <c r="H38" s="304"/>
      <c r="I38" s="304"/>
      <c r="J38" s="304"/>
      <c r="K38" s="304"/>
      <c r="L38" s="304"/>
      <c r="M38" s="304"/>
      <c r="N38" s="304"/>
      <c r="O38" s="304"/>
      <c r="P38" s="304"/>
      <c r="Q38" s="304"/>
      <c r="R38" s="304"/>
      <c r="S38" s="304"/>
      <c r="T38" s="304"/>
      <c r="U38" s="304"/>
      <c r="V38" s="304"/>
      <c r="W38" s="304"/>
      <c r="X38" s="304"/>
      <c r="Y38" s="342"/>
      <c r="Z38" s="395" t="str">
        <f>IF(導入実績!O318="--選択--","",導入実績!O318)</f>
        <v/>
      </c>
      <c r="AA38" s="396"/>
      <c r="AB38" s="396"/>
      <c r="AC38" s="397"/>
      <c r="AD38" s="335" t="str">
        <f>IF(導入実績!V318="--選択--","",導入実績!V318)</f>
        <v/>
      </c>
      <c r="AE38" s="332"/>
      <c r="AF38" s="332"/>
      <c r="AG38" s="332"/>
      <c r="AH38" s="333"/>
      <c r="AI38" s="331" t="str">
        <f>IF(導入実績!AB318="--選択--","",導入実績!AB318)</f>
        <v/>
      </c>
      <c r="AJ38" s="332"/>
      <c r="AK38" s="332"/>
      <c r="AL38" s="332"/>
      <c r="AM38" s="332"/>
      <c r="AN38" s="333"/>
      <c r="AO38" s="311" t="str">
        <f>IF(導入実績!O320="","",導入実績!O320)</f>
        <v/>
      </c>
      <c r="AP38" s="312"/>
      <c r="AQ38" s="312"/>
      <c r="AR38" s="312"/>
      <c r="AS38" s="312"/>
      <c r="AT38" s="313"/>
      <c r="AU38" s="336" t="str">
        <f>IF(導入実績!Y320="","",導入実績!Y320)</f>
        <v/>
      </c>
      <c r="AV38" s="337"/>
      <c r="AW38" s="338"/>
      <c r="AX38" s="331" t="str">
        <f>IF(導入実績!AD320="","",導入実績!AD320)</f>
        <v/>
      </c>
      <c r="AY38" s="332"/>
      <c r="AZ38" s="332"/>
      <c r="BA38" s="333"/>
      <c r="BB38" s="305" t="str">
        <f>IF(導入実績!R330="","",導入実績!R330)</f>
        <v/>
      </c>
      <c r="BC38" s="306"/>
      <c r="BD38" s="306"/>
      <c r="BE38" s="306"/>
      <c r="BF38" s="306"/>
      <c r="BG38" s="307"/>
      <c r="BH38" s="305" t="str">
        <f>IF(導入実績!AC330="","",導入実績!AC330)</f>
        <v/>
      </c>
      <c r="BI38" s="306"/>
      <c r="BJ38" s="306"/>
      <c r="BK38" s="306"/>
      <c r="BL38" s="306"/>
      <c r="BM38" s="307"/>
      <c r="BN38" s="308" t="str">
        <f>IF(導入実績!H323="","",導入実績!H323)</f>
        <v/>
      </c>
      <c r="BO38" s="309"/>
      <c r="BP38" s="309"/>
      <c r="BQ38" s="309"/>
      <c r="BR38" s="309"/>
      <c r="BS38" s="310"/>
      <c r="BT38" s="34"/>
    </row>
    <row r="39" spans="1:73" s="4" customFormat="1" ht="20.25" customHeight="1" outlineLevel="1">
      <c r="A39" s="329">
        <v>7</v>
      </c>
      <c r="B39" s="329"/>
      <c r="C39" s="339" t="str">
        <f>IF(導入実績!E376="","",導入実績!E376)</f>
        <v/>
      </c>
      <c r="D39" s="340"/>
      <c r="E39" s="340"/>
      <c r="F39" s="340"/>
      <c r="G39" s="340"/>
      <c r="H39" s="340"/>
      <c r="I39" s="340"/>
      <c r="J39" s="340"/>
      <c r="K39" s="340"/>
      <c r="L39" s="340"/>
      <c r="M39" s="340"/>
      <c r="N39" s="340"/>
      <c r="O39" s="340"/>
      <c r="P39" s="340"/>
      <c r="Q39" s="340"/>
      <c r="R39" s="340"/>
      <c r="S39" s="340"/>
      <c r="T39" s="340"/>
      <c r="U39" s="340"/>
      <c r="V39" s="340"/>
      <c r="W39" s="340"/>
      <c r="X39" s="340"/>
      <c r="Y39" s="341"/>
      <c r="Z39" s="392" t="str">
        <f>IF(導入実績!O380="--選択--","",導入実績!O380)</f>
        <v/>
      </c>
      <c r="AA39" s="393"/>
      <c r="AB39" s="393"/>
      <c r="AC39" s="394"/>
      <c r="AD39" s="334" t="str">
        <f>IF(導入実績!V380="--選択--","",導入実績!V380)</f>
        <v/>
      </c>
      <c r="AE39" s="321"/>
      <c r="AF39" s="321"/>
      <c r="AG39" s="321"/>
      <c r="AH39" s="322"/>
      <c r="AI39" s="320" t="str">
        <f>IF(導入実績!AB380="--選択--","",導入実績!AB380)</f>
        <v/>
      </c>
      <c r="AJ39" s="321"/>
      <c r="AK39" s="321"/>
      <c r="AL39" s="321"/>
      <c r="AM39" s="321"/>
      <c r="AN39" s="322"/>
      <c r="AO39" s="363" t="str">
        <f>IF(導入実績!O382="","",導入実績!O382)</f>
        <v/>
      </c>
      <c r="AP39" s="363"/>
      <c r="AQ39" s="363"/>
      <c r="AR39" s="363"/>
      <c r="AS39" s="363"/>
      <c r="AT39" s="363"/>
      <c r="AU39" s="358" t="str">
        <f>IF(導入実績!Y382="","",導入実績!Y382)</f>
        <v/>
      </c>
      <c r="AV39" s="358"/>
      <c r="AW39" s="358"/>
      <c r="AX39" s="329" t="str">
        <f>IF(導入実績!AD382="","",導入実績!AD382)</f>
        <v/>
      </c>
      <c r="AY39" s="329"/>
      <c r="AZ39" s="329"/>
      <c r="BA39" s="329"/>
      <c r="BB39" s="359" t="str">
        <f>IF(導入実績!R392="","",導入実績!R392)</f>
        <v/>
      </c>
      <c r="BC39" s="359"/>
      <c r="BD39" s="359"/>
      <c r="BE39" s="359"/>
      <c r="BF39" s="359"/>
      <c r="BG39" s="359"/>
      <c r="BH39" s="359" t="str">
        <f>IF(導入実績!AC392="","",導入実績!AC392)</f>
        <v/>
      </c>
      <c r="BI39" s="359"/>
      <c r="BJ39" s="359"/>
      <c r="BK39" s="359"/>
      <c r="BL39" s="359"/>
      <c r="BM39" s="359"/>
      <c r="BN39" s="360" t="str">
        <f>IF(導入実績!H385="","",導入実績!H385)</f>
        <v/>
      </c>
      <c r="BO39" s="360"/>
      <c r="BP39" s="360"/>
      <c r="BQ39" s="360"/>
      <c r="BR39" s="360"/>
      <c r="BS39" s="360"/>
      <c r="BT39" s="34"/>
    </row>
    <row r="40" spans="1:73" s="4" customFormat="1" ht="20.25" customHeight="1" outlineLevel="1">
      <c r="A40" s="330">
        <v>8</v>
      </c>
      <c r="B40" s="330"/>
      <c r="C40" s="303" t="str">
        <f>IF(導入実績!E438="","",導入実績!E438)</f>
        <v/>
      </c>
      <c r="D40" s="304"/>
      <c r="E40" s="304"/>
      <c r="F40" s="304"/>
      <c r="G40" s="304"/>
      <c r="H40" s="304"/>
      <c r="I40" s="304"/>
      <c r="J40" s="304"/>
      <c r="K40" s="304"/>
      <c r="L40" s="304"/>
      <c r="M40" s="304"/>
      <c r="N40" s="304"/>
      <c r="O40" s="304"/>
      <c r="P40" s="304"/>
      <c r="Q40" s="304"/>
      <c r="R40" s="304"/>
      <c r="S40" s="304"/>
      <c r="T40" s="304"/>
      <c r="U40" s="304"/>
      <c r="V40" s="304"/>
      <c r="W40" s="304"/>
      <c r="X40" s="304"/>
      <c r="Y40" s="342"/>
      <c r="Z40" s="373" t="str">
        <f>IF(導入実績!O442="--選択--","",導入実績!O442)</f>
        <v/>
      </c>
      <c r="AA40" s="374"/>
      <c r="AB40" s="374"/>
      <c r="AC40" s="375"/>
      <c r="AD40" s="335" t="str">
        <f>IF(導入実績!V442="--選択--","",導入実績!V442)</f>
        <v/>
      </c>
      <c r="AE40" s="332"/>
      <c r="AF40" s="332"/>
      <c r="AG40" s="332"/>
      <c r="AH40" s="333"/>
      <c r="AI40" s="330" t="str">
        <f>IF(導入実績!AB442="--選択--","",導入実績!AB442)</f>
        <v/>
      </c>
      <c r="AJ40" s="330"/>
      <c r="AK40" s="330"/>
      <c r="AL40" s="330"/>
      <c r="AM40" s="330"/>
      <c r="AN40" s="330"/>
      <c r="AO40" s="369" t="str">
        <f>IF(導入実績!O444="","",導入実績!O444)</f>
        <v/>
      </c>
      <c r="AP40" s="369"/>
      <c r="AQ40" s="369"/>
      <c r="AR40" s="369"/>
      <c r="AS40" s="369"/>
      <c r="AT40" s="369"/>
      <c r="AU40" s="370" t="str">
        <f>IF(導入実績!Y444="","",導入実績!Y444)</f>
        <v/>
      </c>
      <c r="AV40" s="370"/>
      <c r="AW40" s="370"/>
      <c r="AX40" s="330" t="str">
        <f>IF(導入実績!AD444="","",導入実績!AD444)</f>
        <v/>
      </c>
      <c r="AY40" s="330"/>
      <c r="AZ40" s="330"/>
      <c r="BA40" s="330"/>
      <c r="BB40" s="371" t="str">
        <f>IF(導入実績!R454="","",導入実績!R454)</f>
        <v/>
      </c>
      <c r="BC40" s="371"/>
      <c r="BD40" s="371"/>
      <c r="BE40" s="371"/>
      <c r="BF40" s="371"/>
      <c r="BG40" s="371"/>
      <c r="BH40" s="371" t="str">
        <f>IF(導入実績!AC454="","",導入実績!AC454)</f>
        <v/>
      </c>
      <c r="BI40" s="371"/>
      <c r="BJ40" s="371"/>
      <c r="BK40" s="371"/>
      <c r="BL40" s="371"/>
      <c r="BM40" s="371"/>
      <c r="BN40" s="372" t="str">
        <f>IF(導入実績!H447="","",導入実績!H447)</f>
        <v/>
      </c>
      <c r="BO40" s="372"/>
      <c r="BP40" s="372"/>
      <c r="BQ40" s="372"/>
      <c r="BR40" s="372"/>
      <c r="BS40" s="372"/>
      <c r="BT40" s="34"/>
    </row>
    <row r="41" spans="1:73" s="4" customFormat="1" ht="20.25" customHeight="1" outlineLevel="1">
      <c r="A41" s="329">
        <v>9</v>
      </c>
      <c r="B41" s="329"/>
      <c r="C41" s="339" t="str">
        <f>IF(導入実績!E500="","",導入実績!E500)</f>
        <v/>
      </c>
      <c r="D41" s="340"/>
      <c r="E41" s="340"/>
      <c r="F41" s="340"/>
      <c r="G41" s="340"/>
      <c r="H41" s="340"/>
      <c r="I41" s="340"/>
      <c r="J41" s="340"/>
      <c r="K41" s="340"/>
      <c r="L41" s="340"/>
      <c r="M41" s="340"/>
      <c r="N41" s="340"/>
      <c r="O41" s="340"/>
      <c r="P41" s="340"/>
      <c r="Q41" s="340"/>
      <c r="R41" s="340"/>
      <c r="S41" s="340"/>
      <c r="T41" s="340"/>
      <c r="U41" s="340"/>
      <c r="V41" s="340"/>
      <c r="W41" s="340"/>
      <c r="X41" s="340"/>
      <c r="Y41" s="341"/>
      <c r="Z41" s="392" t="str">
        <f>IF(導入実績!O504="--選択--","",導入実績!O504)</f>
        <v/>
      </c>
      <c r="AA41" s="393"/>
      <c r="AB41" s="393"/>
      <c r="AC41" s="394"/>
      <c r="AD41" s="334" t="str">
        <f>IF(導入実績!V504="--選択--","",導入実績!V504)</f>
        <v/>
      </c>
      <c r="AE41" s="321"/>
      <c r="AF41" s="321"/>
      <c r="AG41" s="321"/>
      <c r="AH41" s="322"/>
      <c r="AI41" s="329" t="str">
        <f>IF(導入実績!AB504="--選択--","",導入実績!AB504)</f>
        <v/>
      </c>
      <c r="AJ41" s="329"/>
      <c r="AK41" s="329"/>
      <c r="AL41" s="329"/>
      <c r="AM41" s="329"/>
      <c r="AN41" s="329"/>
      <c r="AO41" s="363" t="str">
        <f>IF(導入実績!O506="","",導入実績!O506)</f>
        <v/>
      </c>
      <c r="AP41" s="363"/>
      <c r="AQ41" s="363"/>
      <c r="AR41" s="363"/>
      <c r="AS41" s="363"/>
      <c r="AT41" s="363"/>
      <c r="AU41" s="358" t="str">
        <f>IF(導入実績!Y506="","",導入実績!Y506)</f>
        <v/>
      </c>
      <c r="AV41" s="358"/>
      <c r="AW41" s="358"/>
      <c r="AX41" s="329" t="str">
        <f>IF(導入実績!AD506="","",導入実績!AD506)</f>
        <v/>
      </c>
      <c r="AY41" s="329"/>
      <c r="AZ41" s="329"/>
      <c r="BA41" s="329"/>
      <c r="BB41" s="359" t="str">
        <f>IF(導入実績!R516="","",導入実績!R516)</f>
        <v/>
      </c>
      <c r="BC41" s="359"/>
      <c r="BD41" s="359"/>
      <c r="BE41" s="359"/>
      <c r="BF41" s="359"/>
      <c r="BG41" s="359"/>
      <c r="BH41" s="359" t="str">
        <f>IF(導入実績!AC516="","",導入実績!AC516)</f>
        <v/>
      </c>
      <c r="BI41" s="359"/>
      <c r="BJ41" s="359"/>
      <c r="BK41" s="359"/>
      <c r="BL41" s="359"/>
      <c r="BM41" s="359"/>
      <c r="BN41" s="360" t="str">
        <f>IF(導入実績!H509="","",導入実績!H509)</f>
        <v/>
      </c>
      <c r="BO41" s="360"/>
      <c r="BP41" s="360"/>
      <c r="BQ41" s="360"/>
      <c r="BR41" s="360"/>
      <c r="BS41" s="360"/>
      <c r="BT41" s="34"/>
    </row>
    <row r="42" spans="1:73" s="4" customFormat="1" ht="20.25" customHeight="1" outlineLevel="1">
      <c r="A42" s="330">
        <v>10</v>
      </c>
      <c r="B42" s="330"/>
      <c r="C42" s="303" t="str">
        <f>IF(導入実績!E562="","",導入実績!E562)</f>
        <v/>
      </c>
      <c r="D42" s="304"/>
      <c r="E42" s="304"/>
      <c r="F42" s="304"/>
      <c r="G42" s="304"/>
      <c r="H42" s="304"/>
      <c r="I42" s="304"/>
      <c r="J42" s="304"/>
      <c r="K42" s="304"/>
      <c r="L42" s="304"/>
      <c r="M42" s="304"/>
      <c r="N42" s="304"/>
      <c r="O42" s="304"/>
      <c r="P42" s="304"/>
      <c r="Q42" s="304"/>
      <c r="R42" s="304"/>
      <c r="S42" s="304"/>
      <c r="T42" s="304"/>
      <c r="U42" s="304"/>
      <c r="V42" s="304"/>
      <c r="W42" s="304"/>
      <c r="X42" s="304"/>
      <c r="Y42" s="342"/>
      <c r="Z42" s="373" t="str">
        <f>IF(導入実績!O566="--選択--","",導入実績!O566)</f>
        <v/>
      </c>
      <c r="AA42" s="374"/>
      <c r="AB42" s="374"/>
      <c r="AC42" s="375"/>
      <c r="AD42" s="335" t="str">
        <f>IF(導入実績!V566="--選択--","",導入実績!V566)</f>
        <v/>
      </c>
      <c r="AE42" s="332"/>
      <c r="AF42" s="332"/>
      <c r="AG42" s="332"/>
      <c r="AH42" s="333"/>
      <c r="AI42" s="330" t="str">
        <f>IF(導入実績!AB566="--選択--","",導入実績!AB566)</f>
        <v/>
      </c>
      <c r="AJ42" s="330"/>
      <c r="AK42" s="330"/>
      <c r="AL42" s="330"/>
      <c r="AM42" s="330"/>
      <c r="AN42" s="330"/>
      <c r="AO42" s="369" t="str">
        <f>IF(導入実績!O568="","",導入実績!O568)</f>
        <v/>
      </c>
      <c r="AP42" s="369"/>
      <c r="AQ42" s="369"/>
      <c r="AR42" s="369"/>
      <c r="AS42" s="369"/>
      <c r="AT42" s="369"/>
      <c r="AU42" s="370" t="str">
        <f>IF(導入実績!Y568="","",導入実績!Y568)</f>
        <v/>
      </c>
      <c r="AV42" s="370"/>
      <c r="AW42" s="370"/>
      <c r="AX42" s="330" t="str">
        <f>IF(導入実績!AD568="","",導入実績!AD568)</f>
        <v/>
      </c>
      <c r="AY42" s="330"/>
      <c r="AZ42" s="330"/>
      <c r="BA42" s="330"/>
      <c r="BB42" s="371" t="str">
        <f>IF(導入実績!R578="","",導入実績!R578)</f>
        <v/>
      </c>
      <c r="BC42" s="371"/>
      <c r="BD42" s="371"/>
      <c r="BE42" s="371"/>
      <c r="BF42" s="371"/>
      <c r="BG42" s="371"/>
      <c r="BH42" s="371" t="str">
        <f>IF(導入実績!AC578="","",導入実績!AC578)</f>
        <v/>
      </c>
      <c r="BI42" s="371"/>
      <c r="BJ42" s="371"/>
      <c r="BK42" s="371"/>
      <c r="BL42" s="371"/>
      <c r="BM42" s="371"/>
      <c r="BN42" s="372" t="str">
        <f>IF(導入実績!H571="","",導入実績!H571)</f>
        <v/>
      </c>
      <c r="BO42" s="372"/>
      <c r="BP42" s="372"/>
      <c r="BQ42" s="372"/>
      <c r="BR42" s="372"/>
      <c r="BS42" s="372"/>
      <c r="BT42" s="34"/>
    </row>
    <row r="43" spans="1:73" s="4" customFormat="1" ht="20.25" customHeight="1" outlineLevel="1">
      <c r="A43" s="329">
        <v>11</v>
      </c>
      <c r="B43" s="329"/>
      <c r="C43" s="339" t="str">
        <f>IF(導入実績!E624="","",導入実績!E624)</f>
        <v/>
      </c>
      <c r="D43" s="340"/>
      <c r="E43" s="340"/>
      <c r="F43" s="340"/>
      <c r="G43" s="340"/>
      <c r="H43" s="340"/>
      <c r="I43" s="340"/>
      <c r="J43" s="340"/>
      <c r="K43" s="340"/>
      <c r="L43" s="340"/>
      <c r="M43" s="340"/>
      <c r="N43" s="340"/>
      <c r="O43" s="340"/>
      <c r="P43" s="340"/>
      <c r="Q43" s="340"/>
      <c r="R43" s="340"/>
      <c r="S43" s="340"/>
      <c r="T43" s="340"/>
      <c r="U43" s="340"/>
      <c r="V43" s="340"/>
      <c r="W43" s="340"/>
      <c r="X43" s="340"/>
      <c r="Y43" s="341"/>
      <c r="Z43" s="392" t="str">
        <f>IF(導入実績!O628="--選択--","",導入実績!O628)</f>
        <v/>
      </c>
      <c r="AA43" s="393"/>
      <c r="AB43" s="393"/>
      <c r="AC43" s="394"/>
      <c r="AD43" s="334" t="str">
        <f>IF(導入実績!V628="--選択--","",導入実績!V628)</f>
        <v/>
      </c>
      <c r="AE43" s="321"/>
      <c r="AF43" s="321"/>
      <c r="AG43" s="321"/>
      <c r="AH43" s="322"/>
      <c r="AI43" s="320" t="str">
        <f>IF(導入実績!AB628="--選択--","",導入実績!AB628)</f>
        <v/>
      </c>
      <c r="AJ43" s="321"/>
      <c r="AK43" s="321"/>
      <c r="AL43" s="321"/>
      <c r="AM43" s="321"/>
      <c r="AN43" s="322"/>
      <c r="AO43" s="363" t="str">
        <f>IF(導入実績!O630="","",導入実績!O630)</f>
        <v/>
      </c>
      <c r="AP43" s="363"/>
      <c r="AQ43" s="363"/>
      <c r="AR43" s="363"/>
      <c r="AS43" s="363"/>
      <c r="AT43" s="363"/>
      <c r="AU43" s="358" t="str">
        <f>IF(導入実績!Y630="","",導入実績!Y630)</f>
        <v/>
      </c>
      <c r="AV43" s="358"/>
      <c r="AW43" s="358"/>
      <c r="AX43" s="329" t="str">
        <f>IF(導入実績!AD630="","",導入実績!AD630)</f>
        <v/>
      </c>
      <c r="AY43" s="329"/>
      <c r="AZ43" s="329"/>
      <c r="BA43" s="329"/>
      <c r="BB43" s="359" t="str">
        <f>IF(導入実績!R640="","",導入実績!R640)</f>
        <v/>
      </c>
      <c r="BC43" s="359"/>
      <c r="BD43" s="359"/>
      <c r="BE43" s="359"/>
      <c r="BF43" s="359"/>
      <c r="BG43" s="359"/>
      <c r="BH43" s="359" t="str">
        <f>IF(導入実績!AC640="","",導入実績!AC640)</f>
        <v/>
      </c>
      <c r="BI43" s="359"/>
      <c r="BJ43" s="359"/>
      <c r="BK43" s="359"/>
      <c r="BL43" s="359"/>
      <c r="BM43" s="359"/>
      <c r="BN43" s="360" t="str">
        <f>IF(導入実績!H633="","",導入実績!H633)</f>
        <v/>
      </c>
      <c r="BO43" s="360"/>
      <c r="BP43" s="360"/>
      <c r="BQ43" s="360"/>
      <c r="BR43" s="360"/>
      <c r="BS43" s="360"/>
      <c r="BT43" s="34"/>
    </row>
    <row r="44" spans="1:73" s="4" customFormat="1" ht="20.25" customHeight="1" outlineLevel="1">
      <c r="A44" s="330">
        <v>12</v>
      </c>
      <c r="B44" s="330"/>
      <c r="C44" s="303" t="str">
        <f>IF(導入実績!E686="","",導入実績!E686)</f>
        <v/>
      </c>
      <c r="D44" s="304"/>
      <c r="E44" s="304"/>
      <c r="F44" s="304"/>
      <c r="G44" s="304"/>
      <c r="H44" s="304"/>
      <c r="I44" s="304"/>
      <c r="J44" s="304"/>
      <c r="K44" s="304"/>
      <c r="L44" s="304"/>
      <c r="M44" s="304"/>
      <c r="N44" s="304"/>
      <c r="O44" s="304"/>
      <c r="P44" s="304"/>
      <c r="Q44" s="304"/>
      <c r="R44" s="304"/>
      <c r="S44" s="304"/>
      <c r="T44" s="304"/>
      <c r="U44" s="304"/>
      <c r="V44" s="304"/>
      <c r="W44" s="304"/>
      <c r="X44" s="304"/>
      <c r="Y44" s="342"/>
      <c r="Z44" s="373" t="str">
        <f>IF(導入実績!O690="--選択--","",導入実績!O690)</f>
        <v/>
      </c>
      <c r="AA44" s="374"/>
      <c r="AB44" s="374"/>
      <c r="AC44" s="375"/>
      <c r="AD44" s="335" t="str">
        <f>IF(導入実績!V690="--選択--","",導入実績!V690)</f>
        <v/>
      </c>
      <c r="AE44" s="332"/>
      <c r="AF44" s="332"/>
      <c r="AG44" s="332"/>
      <c r="AH44" s="333"/>
      <c r="AI44" s="330" t="str">
        <f>IF(導入実績!AB690="--選択--","",導入実績!AB690)</f>
        <v/>
      </c>
      <c r="AJ44" s="330"/>
      <c r="AK44" s="330"/>
      <c r="AL44" s="330"/>
      <c r="AM44" s="330"/>
      <c r="AN44" s="330"/>
      <c r="AO44" s="369" t="str">
        <f>IF(導入実績!O692="","",導入実績!O692)</f>
        <v/>
      </c>
      <c r="AP44" s="369"/>
      <c r="AQ44" s="369"/>
      <c r="AR44" s="369"/>
      <c r="AS44" s="369"/>
      <c r="AT44" s="369"/>
      <c r="AU44" s="370" t="str">
        <f>IF(導入実績!Y692="","",導入実績!Y692)</f>
        <v/>
      </c>
      <c r="AV44" s="370"/>
      <c r="AW44" s="370"/>
      <c r="AX44" s="330" t="str">
        <f>IF(導入実績!AD692="","",導入実績!AD692)</f>
        <v/>
      </c>
      <c r="AY44" s="330"/>
      <c r="AZ44" s="330"/>
      <c r="BA44" s="330"/>
      <c r="BB44" s="371" t="str">
        <f>IF(導入実績!R702="","",導入実績!R702)</f>
        <v/>
      </c>
      <c r="BC44" s="371"/>
      <c r="BD44" s="371"/>
      <c r="BE44" s="371"/>
      <c r="BF44" s="371"/>
      <c r="BG44" s="371"/>
      <c r="BH44" s="371" t="str">
        <f>IF(導入実績!AC702="","",導入実績!AC702)</f>
        <v/>
      </c>
      <c r="BI44" s="371"/>
      <c r="BJ44" s="371"/>
      <c r="BK44" s="371"/>
      <c r="BL44" s="371"/>
      <c r="BM44" s="371"/>
      <c r="BN44" s="372" t="str">
        <f>IF(導入実績!H695="","",導入実績!H695)</f>
        <v/>
      </c>
      <c r="BO44" s="372"/>
      <c r="BP44" s="372"/>
      <c r="BQ44" s="372"/>
      <c r="BR44" s="372"/>
      <c r="BS44" s="372"/>
      <c r="BT44" s="34"/>
    </row>
    <row r="45" spans="1:73" s="4" customFormat="1" ht="20.25" customHeight="1" outlineLevel="1">
      <c r="A45" s="329">
        <v>13</v>
      </c>
      <c r="B45" s="329"/>
      <c r="C45" s="339" t="str">
        <f>IF(導入実績!E748="","",導入実績!E748)</f>
        <v/>
      </c>
      <c r="D45" s="340"/>
      <c r="E45" s="340"/>
      <c r="F45" s="340"/>
      <c r="G45" s="340"/>
      <c r="H45" s="340"/>
      <c r="I45" s="340"/>
      <c r="J45" s="340"/>
      <c r="K45" s="340"/>
      <c r="L45" s="340"/>
      <c r="M45" s="340"/>
      <c r="N45" s="340"/>
      <c r="O45" s="340"/>
      <c r="P45" s="340"/>
      <c r="Q45" s="340"/>
      <c r="R45" s="340"/>
      <c r="S45" s="340"/>
      <c r="T45" s="340"/>
      <c r="U45" s="340"/>
      <c r="V45" s="340"/>
      <c r="W45" s="340"/>
      <c r="X45" s="340"/>
      <c r="Y45" s="341"/>
      <c r="Z45" s="392" t="str">
        <f>IF(導入実績!O752="--選択--","",導入実績!O752)</f>
        <v/>
      </c>
      <c r="AA45" s="393"/>
      <c r="AB45" s="393"/>
      <c r="AC45" s="394"/>
      <c r="AD45" s="334" t="str">
        <f>IF(導入実績!V752="--選択--","",導入実績!V752)</f>
        <v/>
      </c>
      <c r="AE45" s="321"/>
      <c r="AF45" s="321"/>
      <c r="AG45" s="321"/>
      <c r="AH45" s="322"/>
      <c r="AI45" s="320" t="str">
        <f>IF(導入実績!AB752="--選択--","",導入実績!AB752)</f>
        <v/>
      </c>
      <c r="AJ45" s="321"/>
      <c r="AK45" s="321"/>
      <c r="AL45" s="321"/>
      <c r="AM45" s="321"/>
      <c r="AN45" s="322"/>
      <c r="AO45" s="363" t="str">
        <f>IF(導入実績!O754="","",導入実績!O754)</f>
        <v/>
      </c>
      <c r="AP45" s="363"/>
      <c r="AQ45" s="363"/>
      <c r="AR45" s="363"/>
      <c r="AS45" s="363"/>
      <c r="AT45" s="363"/>
      <c r="AU45" s="358" t="str">
        <f>IF(導入実績!Y754="","",導入実績!Y754)</f>
        <v/>
      </c>
      <c r="AV45" s="358"/>
      <c r="AW45" s="358"/>
      <c r="AX45" s="329" t="str">
        <f>IF(導入実績!AD754="","",導入実績!AD754)</f>
        <v/>
      </c>
      <c r="AY45" s="329"/>
      <c r="AZ45" s="329"/>
      <c r="BA45" s="329"/>
      <c r="BB45" s="359" t="str">
        <f>IF(導入実績!R764="","",導入実績!R764)</f>
        <v/>
      </c>
      <c r="BC45" s="359"/>
      <c r="BD45" s="359"/>
      <c r="BE45" s="359"/>
      <c r="BF45" s="359"/>
      <c r="BG45" s="359"/>
      <c r="BH45" s="359" t="str">
        <f>IF(導入実績!AC764="","",導入実績!AC764)</f>
        <v/>
      </c>
      <c r="BI45" s="359"/>
      <c r="BJ45" s="359"/>
      <c r="BK45" s="359"/>
      <c r="BL45" s="359"/>
      <c r="BM45" s="359"/>
      <c r="BN45" s="360" t="str">
        <f>IF(導入実績!H757="","",導入実績!H757)</f>
        <v/>
      </c>
      <c r="BO45" s="360"/>
      <c r="BP45" s="360"/>
      <c r="BQ45" s="360"/>
      <c r="BR45" s="360"/>
      <c r="BS45" s="360"/>
      <c r="BT45" s="34"/>
    </row>
    <row r="46" spans="1:73" s="4" customFormat="1" ht="20.25" customHeight="1" outlineLevel="1">
      <c r="A46" s="330">
        <v>14</v>
      </c>
      <c r="B46" s="330"/>
      <c r="C46" s="303" t="str">
        <f>IF(導入実績!E810="","",導入実績!E810)</f>
        <v/>
      </c>
      <c r="D46" s="304"/>
      <c r="E46" s="304"/>
      <c r="F46" s="304"/>
      <c r="G46" s="304"/>
      <c r="H46" s="304"/>
      <c r="I46" s="304"/>
      <c r="J46" s="304"/>
      <c r="K46" s="304"/>
      <c r="L46" s="304"/>
      <c r="M46" s="304"/>
      <c r="N46" s="304"/>
      <c r="O46" s="304"/>
      <c r="P46" s="304"/>
      <c r="Q46" s="304"/>
      <c r="R46" s="304"/>
      <c r="S46" s="304"/>
      <c r="T46" s="304"/>
      <c r="U46" s="304"/>
      <c r="V46" s="304"/>
      <c r="W46" s="304"/>
      <c r="X46" s="304"/>
      <c r="Y46" s="342"/>
      <c r="Z46" s="373" t="str">
        <f>IF(導入実績!O814="--選択--","",導入実績!O814)</f>
        <v/>
      </c>
      <c r="AA46" s="374"/>
      <c r="AB46" s="374"/>
      <c r="AC46" s="375"/>
      <c r="AD46" s="335" t="str">
        <f>IF(導入実績!V814="--選択--","",導入実績!V814)</f>
        <v/>
      </c>
      <c r="AE46" s="332"/>
      <c r="AF46" s="332"/>
      <c r="AG46" s="332"/>
      <c r="AH46" s="333"/>
      <c r="AI46" s="330" t="str">
        <f>IF(導入実績!AB814="--選択--","",導入実績!AB814)</f>
        <v/>
      </c>
      <c r="AJ46" s="330"/>
      <c r="AK46" s="330"/>
      <c r="AL46" s="330"/>
      <c r="AM46" s="330"/>
      <c r="AN46" s="330"/>
      <c r="AO46" s="369" t="str">
        <f>IF(導入実績!O816="","",導入実績!O816)</f>
        <v/>
      </c>
      <c r="AP46" s="369"/>
      <c r="AQ46" s="369"/>
      <c r="AR46" s="369"/>
      <c r="AS46" s="369"/>
      <c r="AT46" s="369"/>
      <c r="AU46" s="370" t="str">
        <f>IF(導入実績!Y816="","",導入実績!Y816)</f>
        <v/>
      </c>
      <c r="AV46" s="370"/>
      <c r="AW46" s="370"/>
      <c r="AX46" s="330" t="str">
        <f>IF(導入実績!AD816="","",導入実績!AD816)</f>
        <v/>
      </c>
      <c r="AY46" s="330"/>
      <c r="AZ46" s="330"/>
      <c r="BA46" s="330"/>
      <c r="BB46" s="371" t="str">
        <f>IF(導入実績!R826="","",導入実績!R826)</f>
        <v/>
      </c>
      <c r="BC46" s="371"/>
      <c r="BD46" s="371"/>
      <c r="BE46" s="371"/>
      <c r="BF46" s="371"/>
      <c r="BG46" s="371"/>
      <c r="BH46" s="371" t="str">
        <f>IF(導入実績!AC826="","",導入実績!AC826)</f>
        <v/>
      </c>
      <c r="BI46" s="371"/>
      <c r="BJ46" s="371"/>
      <c r="BK46" s="371"/>
      <c r="BL46" s="371"/>
      <c r="BM46" s="371"/>
      <c r="BN46" s="372" t="str">
        <f>IF(導入実績!H819="","",導入実績!H819)</f>
        <v/>
      </c>
      <c r="BO46" s="372"/>
      <c r="BP46" s="372"/>
      <c r="BQ46" s="372"/>
      <c r="BR46" s="372"/>
      <c r="BS46" s="372"/>
      <c r="BT46" s="34"/>
    </row>
    <row r="47" spans="1:73" s="4" customFormat="1" ht="20.25" customHeight="1" outlineLevel="1">
      <c r="A47" s="329">
        <v>15</v>
      </c>
      <c r="B47" s="329"/>
      <c r="C47" s="339" t="str">
        <f>IF(導入実績!E872="","",導入実績!E872)</f>
        <v/>
      </c>
      <c r="D47" s="340"/>
      <c r="E47" s="340"/>
      <c r="F47" s="340"/>
      <c r="G47" s="340"/>
      <c r="H47" s="340"/>
      <c r="I47" s="340"/>
      <c r="J47" s="340"/>
      <c r="K47" s="340"/>
      <c r="L47" s="340"/>
      <c r="M47" s="340"/>
      <c r="N47" s="340"/>
      <c r="O47" s="340"/>
      <c r="P47" s="340"/>
      <c r="Q47" s="340"/>
      <c r="R47" s="340"/>
      <c r="S47" s="340"/>
      <c r="T47" s="340"/>
      <c r="U47" s="340"/>
      <c r="V47" s="340"/>
      <c r="W47" s="340"/>
      <c r="X47" s="340"/>
      <c r="Y47" s="341"/>
      <c r="Z47" s="366" t="str">
        <f>IF(導入実績!O876="--選択--","",導入実績!O876)</f>
        <v/>
      </c>
      <c r="AA47" s="367"/>
      <c r="AB47" s="367"/>
      <c r="AC47" s="368"/>
      <c r="AD47" s="334" t="str">
        <f>IF(導入実績!V876="--選択--","",導入実績!V876)</f>
        <v/>
      </c>
      <c r="AE47" s="321"/>
      <c r="AF47" s="321"/>
      <c r="AG47" s="321"/>
      <c r="AH47" s="322"/>
      <c r="AI47" s="320" t="str">
        <f>IF(導入実績!AB876="--選択--","",導入実績!AB876)</f>
        <v/>
      </c>
      <c r="AJ47" s="321"/>
      <c r="AK47" s="321"/>
      <c r="AL47" s="321"/>
      <c r="AM47" s="321"/>
      <c r="AN47" s="322"/>
      <c r="AO47" s="363" t="str">
        <f>IF(導入実績!O878="","",導入実績!O878)</f>
        <v/>
      </c>
      <c r="AP47" s="363"/>
      <c r="AQ47" s="363"/>
      <c r="AR47" s="363"/>
      <c r="AS47" s="363"/>
      <c r="AT47" s="363"/>
      <c r="AU47" s="358" t="str">
        <f>IF(導入実績!Y878="","",導入実績!Y878)</f>
        <v/>
      </c>
      <c r="AV47" s="358"/>
      <c r="AW47" s="358"/>
      <c r="AX47" s="329" t="str">
        <f>IF(導入実績!AD878="","",導入実績!AD878)</f>
        <v/>
      </c>
      <c r="AY47" s="329"/>
      <c r="AZ47" s="329"/>
      <c r="BA47" s="329"/>
      <c r="BB47" s="359" t="str">
        <f>IF(導入実績!R888="","",導入実績!R888)</f>
        <v/>
      </c>
      <c r="BC47" s="359"/>
      <c r="BD47" s="359"/>
      <c r="BE47" s="359"/>
      <c r="BF47" s="359"/>
      <c r="BG47" s="359"/>
      <c r="BH47" s="359" t="str">
        <f>IF(導入実績!AC888="","",導入実績!AC888)</f>
        <v/>
      </c>
      <c r="BI47" s="359"/>
      <c r="BJ47" s="359"/>
      <c r="BK47" s="359"/>
      <c r="BL47" s="359"/>
      <c r="BM47" s="359"/>
      <c r="BN47" s="360" t="str">
        <f>IF(導入実績!H881="","",導入実績!H881)</f>
        <v/>
      </c>
      <c r="BO47" s="360"/>
      <c r="BP47" s="360"/>
      <c r="BQ47" s="360"/>
      <c r="BR47" s="360"/>
      <c r="BS47" s="360"/>
      <c r="BT47" s="34"/>
    </row>
    <row r="48" spans="1:73" s="4" customFormat="1" ht="22.5" customHeight="1" outlineLevel="1">
      <c r="A48" s="361" t="s">
        <v>255</v>
      </c>
      <c r="B48" s="361"/>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row>
    <row r="49" spans="1:73" s="4" customFormat="1" ht="20.25" customHeight="1" outlineLevel="1">
      <c r="A49" s="348"/>
      <c r="B49" s="362"/>
      <c r="C49" s="295" t="s">
        <v>50</v>
      </c>
      <c r="D49" s="296"/>
      <c r="E49" s="296"/>
      <c r="F49" s="296"/>
      <c r="G49" s="296"/>
      <c r="H49" s="296"/>
      <c r="I49" s="296"/>
      <c r="J49" s="296"/>
      <c r="K49" s="296"/>
      <c r="L49" s="296"/>
      <c r="M49" s="296"/>
      <c r="N49" s="296"/>
      <c r="O49" s="296"/>
      <c r="P49" s="296"/>
      <c r="Q49" s="296"/>
      <c r="R49" s="296"/>
      <c r="S49" s="296"/>
      <c r="T49" s="296"/>
      <c r="U49" s="296"/>
      <c r="V49" s="296"/>
      <c r="W49" s="296"/>
      <c r="X49" s="296"/>
      <c r="Y49" s="364"/>
      <c r="Z49" s="295" t="s">
        <v>67</v>
      </c>
      <c r="AA49" s="296"/>
      <c r="AB49" s="296"/>
      <c r="AC49" s="364"/>
      <c r="AD49" s="301" t="s">
        <v>398</v>
      </c>
      <c r="AE49" s="301"/>
      <c r="AF49" s="301"/>
      <c r="AG49" s="301"/>
      <c r="AH49" s="301"/>
      <c r="AI49" s="347" t="s">
        <v>51</v>
      </c>
      <c r="AJ49" s="348"/>
      <c r="AK49" s="348"/>
      <c r="AL49" s="348"/>
      <c r="AM49" s="348"/>
      <c r="AN49" s="349"/>
      <c r="AO49" s="347" t="s">
        <v>52</v>
      </c>
      <c r="AP49" s="348"/>
      <c r="AQ49" s="348"/>
      <c r="AR49" s="348"/>
      <c r="AS49" s="348"/>
      <c r="AT49" s="349"/>
      <c r="AU49" s="347" t="s">
        <v>53</v>
      </c>
      <c r="AV49" s="348"/>
      <c r="AW49" s="349"/>
      <c r="AX49" s="347" t="s">
        <v>54</v>
      </c>
      <c r="AY49" s="348"/>
      <c r="AZ49" s="348"/>
      <c r="BA49" s="349"/>
      <c r="BB49" s="350" t="s">
        <v>55</v>
      </c>
      <c r="BC49" s="351"/>
      <c r="BD49" s="351"/>
      <c r="BE49" s="351"/>
      <c r="BF49" s="351"/>
      <c r="BG49" s="351"/>
      <c r="BH49" s="351"/>
      <c r="BI49" s="351"/>
      <c r="BJ49" s="351"/>
      <c r="BK49" s="351"/>
      <c r="BL49" s="351"/>
      <c r="BM49" s="352"/>
      <c r="BN49" s="353" t="s">
        <v>499</v>
      </c>
      <c r="BO49" s="348"/>
      <c r="BP49" s="348"/>
      <c r="BQ49" s="348"/>
      <c r="BR49" s="348"/>
      <c r="BS49" s="354"/>
      <c r="BT49" s="34"/>
      <c r="BU49" s="194" t="s">
        <v>549</v>
      </c>
    </row>
    <row r="50" spans="1:73" s="4" customFormat="1" ht="20.25" customHeight="1" outlineLevel="1">
      <c r="A50" s="348"/>
      <c r="B50" s="362"/>
      <c r="C50" s="297"/>
      <c r="D50" s="298"/>
      <c r="E50" s="298"/>
      <c r="F50" s="298"/>
      <c r="G50" s="298"/>
      <c r="H50" s="298"/>
      <c r="I50" s="298"/>
      <c r="J50" s="298"/>
      <c r="K50" s="298"/>
      <c r="L50" s="298"/>
      <c r="M50" s="298"/>
      <c r="N50" s="298"/>
      <c r="O50" s="298"/>
      <c r="P50" s="298"/>
      <c r="Q50" s="298"/>
      <c r="R50" s="298"/>
      <c r="S50" s="298"/>
      <c r="T50" s="298"/>
      <c r="U50" s="298"/>
      <c r="V50" s="298"/>
      <c r="W50" s="298"/>
      <c r="X50" s="298"/>
      <c r="Y50" s="365"/>
      <c r="Z50" s="297"/>
      <c r="AA50" s="298"/>
      <c r="AB50" s="298"/>
      <c r="AC50" s="365"/>
      <c r="AD50" s="302"/>
      <c r="AE50" s="302"/>
      <c r="AF50" s="302"/>
      <c r="AG50" s="302"/>
      <c r="AH50" s="302"/>
      <c r="AI50" s="347"/>
      <c r="AJ50" s="348"/>
      <c r="AK50" s="348"/>
      <c r="AL50" s="348"/>
      <c r="AM50" s="348"/>
      <c r="AN50" s="349"/>
      <c r="AO50" s="347"/>
      <c r="AP50" s="348"/>
      <c r="AQ50" s="348"/>
      <c r="AR50" s="348"/>
      <c r="AS50" s="348"/>
      <c r="AT50" s="349"/>
      <c r="AU50" s="347"/>
      <c r="AV50" s="348"/>
      <c r="AW50" s="349"/>
      <c r="AX50" s="347"/>
      <c r="AY50" s="348"/>
      <c r="AZ50" s="348"/>
      <c r="BA50" s="349"/>
      <c r="BB50" s="355" t="s">
        <v>56</v>
      </c>
      <c r="BC50" s="356"/>
      <c r="BD50" s="356"/>
      <c r="BE50" s="356"/>
      <c r="BF50" s="356"/>
      <c r="BG50" s="357"/>
      <c r="BH50" s="355" t="s">
        <v>57</v>
      </c>
      <c r="BI50" s="356"/>
      <c r="BJ50" s="356"/>
      <c r="BK50" s="356"/>
      <c r="BL50" s="356"/>
      <c r="BM50" s="357"/>
      <c r="BN50" s="353"/>
      <c r="BO50" s="348"/>
      <c r="BP50" s="348"/>
      <c r="BQ50" s="348"/>
      <c r="BR50" s="348"/>
      <c r="BS50" s="354"/>
      <c r="BT50" s="34"/>
      <c r="BU50" s="193"/>
    </row>
    <row r="51" spans="1:73" s="4" customFormat="1" ht="20.25" customHeight="1" outlineLevel="1">
      <c r="A51" s="330">
        <v>6</v>
      </c>
      <c r="B51" s="330"/>
      <c r="C51" s="303" t="str">
        <f>IF(導入計画!E314="","",導入計画!E314)</f>
        <v/>
      </c>
      <c r="D51" s="304"/>
      <c r="E51" s="304"/>
      <c r="F51" s="304"/>
      <c r="G51" s="304"/>
      <c r="H51" s="304"/>
      <c r="I51" s="304"/>
      <c r="J51" s="304"/>
      <c r="K51" s="304"/>
      <c r="L51" s="304"/>
      <c r="M51" s="304"/>
      <c r="N51" s="304"/>
      <c r="O51" s="304"/>
      <c r="P51" s="304"/>
      <c r="Q51" s="304"/>
      <c r="R51" s="304"/>
      <c r="S51" s="304"/>
      <c r="T51" s="304"/>
      <c r="U51" s="304"/>
      <c r="V51" s="304"/>
      <c r="W51" s="304"/>
      <c r="X51" s="304"/>
      <c r="Y51" s="342"/>
      <c r="Z51" s="345" t="str">
        <f>IF(導入計画!O318="--選択--","",導入計画!O318)</f>
        <v/>
      </c>
      <c r="AA51" s="332"/>
      <c r="AB51" s="332"/>
      <c r="AC51" s="346"/>
      <c r="AD51" s="335" t="str">
        <f>IF(導入計画!V318="--選択--","",導入計画!V318)</f>
        <v/>
      </c>
      <c r="AE51" s="332"/>
      <c r="AF51" s="332"/>
      <c r="AG51" s="332"/>
      <c r="AH51" s="333"/>
      <c r="AI51" s="331" t="str">
        <f>IF(導入計画!AB318="--選択--","",導入計画!AB318)</f>
        <v/>
      </c>
      <c r="AJ51" s="332"/>
      <c r="AK51" s="332"/>
      <c r="AL51" s="332"/>
      <c r="AM51" s="332"/>
      <c r="AN51" s="333"/>
      <c r="AO51" s="311" t="str">
        <f>IF(導入計画!O320="","",導入計画!O320)</f>
        <v/>
      </c>
      <c r="AP51" s="312"/>
      <c r="AQ51" s="312"/>
      <c r="AR51" s="312"/>
      <c r="AS51" s="312"/>
      <c r="AT51" s="313"/>
      <c r="AU51" s="336" t="str">
        <f>IF(導入計画!Y320="","",導入計画!Y320)</f>
        <v/>
      </c>
      <c r="AV51" s="337"/>
      <c r="AW51" s="338"/>
      <c r="AX51" s="331" t="str">
        <f>IF(導入計画!AD320="","",導入計画!AD320)</f>
        <v/>
      </c>
      <c r="AY51" s="332"/>
      <c r="AZ51" s="332"/>
      <c r="BA51" s="333"/>
      <c r="BB51" s="305" t="str">
        <f>IF(導入計画!R330="","",導入計画!R330)</f>
        <v/>
      </c>
      <c r="BC51" s="306"/>
      <c r="BD51" s="306"/>
      <c r="BE51" s="306"/>
      <c r="BF51" s="306"/>
      <c r="BG51" s="307"/>
      <c r="BH51" s="305" t="str">
        <f>IF(導入計画!AC330="","",導入計画!AC330)</f>
        <v/>
      </c>
      <c r="BI51" s="306"/>
      <c r="BJ51" s="306"/>
      <c r="BK51" s="306"/>
      <c r="BL51" s="306"/>
      <c r="BM51" s="307"/>
      <c r="BN51" s="308" t="str">
        <f>IF(導入計画!H323="","",導入計画!H323)</f>
        <v/>
      </c>
      <c r="BO51" s="309"/>
      <c r="BP51" s="309"/>
      <c r="BQ51" s="309"/>
      <c r="BR51" s="309"/>
      <c r="BS51" s="310"/>
      <c r="BT51" s="34"/>
    </row>
    <row r="52" spans="1:73" s="4" customFormat="1" ht="20.25" customHeight="1" outlineLevel="1">
      <c r="A52" s="329">
        <v>7</v>
      </c>
      <c r="B52" s="329"/>
      <c r="C52" s="339" t="str">
        <f>IF(導入計画!E376="","",導入計画!E376)</f>
        <v/>
      </c>
      <c r="D52" s="340"/>
      <c r="E52" s="340"/>
      <c r="F52" s="340"/>
      <c r="G52" s="340"/>
      <c r="H52" s="340"/>
      <c r="I52" s="340"/>
      <c r="J52" s="340"/>
      <c r="K52" s="340"/>
      <c r="L52" s="340"/>
      <c r="M52" s="340"/>
      <c r="N52" s="340"/>
      <c r="O52" s="340"/>
      <c r="P52" s="340"/>
      <c r="Q52" s="340"/>
      <c r="R52" s="340"/>
      <c r="S52" s="340"/>
      <c r="T52" s="340"/>
      <c r="U52" s="340"/>
      <c r="V52" s="340"/>
      <c r="W52" s="340"/>
      <c r="X52" s="340"/>
      <c r="Y52" s="341"/>
      <c r="Z52" s="343" t="str">
        <f>IF(導入計画!O380="--選択--","",導入計画!O380)</f>
        <v/>
      </c>
      <c r="AA52" s="321"/>
      <c r="AB52" s="321"/>
      <c r="AC52" s="344"/>
      <c r="AD52" s="334" t="str">
        <f>IF(導入計画!V380="--選択--","",導入計画!V380)</f>
        <v/>
      </c>
      <c r="AE52" s="321"/>
      <c r="AF52" s="321"/>
      <c r="AG52" s="321"/>
      <c r="AH52" s="322"/>
      <c r="AI52" s="320" t="str">
        <f>IF(導入計画!AB380="--選択--","",導入計画!AB380)</f>
        <v/>
      </c>
      <c r="AJ52" s="321"/>
      <c r="AK52" s="321"/>
      <c r="AL52" s="321"/>
      <c r="AM52" s="321"/>
      <c r="AN52" s="322"/>
      <c r="AO52" s="314" t="str">
        <f>IF(導入計画!O382="","",導入計画!O382)</f>
        <v/>
      </c>
      <c r="AP52" s="315"/>
      <c r="AQ52" s="315"/>
      <c r="AR52" s="315"/>
      <c r="AS52" s="315"/>
      <c r="AT52" s="316"/>
      <c r="AU52" s="317" t="str">
        <f>IF(導入計画!Y382="","",導入計画!Y382)</f>
        <v/>
      </c>
      <c r="AV52" s="318"/>
      <c r="AW52" s="319"/>
      <c r="AX52" s="320" t="str">
        <f>IF(導入計画!AD382="","",導入計画!AD382)</f>
        <v/>
      </c>
      <c r="AY52" s="321"/>
      <c r="AZ52" s="321"/>
      <c r="BA52" s="322"/>
      <c r="BB52" s="323" t="str">
        <f>IF(導入計画!R392="","",導入計画!R392)</f>
        <v/>
      </c>
      <c r="BC52" s="324"/>
      <c r="BD52" s="324"/>
      <c r="BE52" s="324"/>
      <c r="BF52" s="324"/>
      <c r="BG52" s="325"/>
      <c r="BH52" s="323" t="str">
        <f>IF(導入計画!AC392="","",導入計画!AC392)</f>
        <v/>
      </c>
      <c r="BI52" s="324"/>
      <c r="BJ52" s="324"/>
      <c r="BK52" s="324"/>
      <c r="BL52" s="324"/>
      <c r="BM52" s="325"/>
      <c r="BN52" s="326" t="str">
        <f>IF(導入計画!H385="","",導入計画!H385)</f>
        <v/>
      </c>
      <c r="BO52" s="327"/>
      <c r="BP52" s="327"/>
      <c r="BQ52" s="327"/>
      <c r="BR52" s="327"/>
      <c r="BS52" s="328"/>
      <c r="BT52" s="34"/>
    </row>
    <row r="53" spans="1:73" s="4" customFormat="1" ht="20.25" customHeight="1" outlineLevel="1">
      <c r="A53" s="330">
        <v>8</v>
      </c>
      <c r="B53" s="330"/>
      <c r="C53" s="303" t="str">
        <f>IF(導入計画!E438="","",導入計画!E438)</f>
        <v/>
      </c>
      <c r="D53" s="304"/>
      <c r="E53" s="304"/>
      <c r="F53" s="304"/>
      <c r="G53" s="304"/>
      <c r="H53" s="304"/>
      <c r="I53" s="304"/>
      <c r="J53" s="304"/>
      <c r="K53" s="304"/>
      <c r="L53" s="304"/>
      <c r="M53" s="304"/>
      <c r="N53" s="304"/>
      <c r="O53" s="304"/>
      <c r="P53" s="304"/>
      <c r="Q53" s="304"/>
      <c r="R53" s="304"/>
      <c r="S53" s="304"/>
      <c r="T53" s="304"/>
      <c r="U53" s="304"/>
      <c r="V53" s="304"/>
      <c r="W53" s="304"/>
      <c r="X53" s="304"/>
      <c r="Y53" s="342"/>
      <c r="Z53" s="345" t="str">
        <f>IF(導入計画!O442="--選択--","",導入計画!O442)</f>
        <v/>
      </c>
      <c r="AA53" s="332"/>
      <c r="AB53" s="332"/>
      <c r="AC53" s="346"/>
      <c r="AD53" s="335" t="str">
        <f>IF(導入計画!V442="--選択--","",導入計画!V442)</f>
        <v/>
      </c>
      <c r="AE53" s="332"/>
      <c r="AF53" s="332"/>
      <c r="AG53" s="332"/>
      <c r="AH53" s="333"/>
      <c r="AI53" s="331" t="str">
        <f>IF(導入計画!AB442="--選択--","",導入計画!AB442)</f>
        <v/>
      </c>
      <c r="AJ53" s="332"/>
      <c r="AK53" s="332"/>
      <c r="AL53" s="332"/>
      <c r="AM53" s="332"/>
      <c r="AN53" s="333"/>
      <c r="AO53" s="311" t="str">
        <f>IF(導入計画!O444="","",導入計画!O444)</f>
        <v/>
      </c>
      <c r="AP53" s="312"/>
      <c r="AQ53" s="312"/>
      <c r="AR53" s="312"/>
      <c r="AS53" s="312"/>
      <c r="AT53" s="313"/>
      <c r="AU53" s="336" t="str">
        <f>IF(導入計画!Y444="","",導入計画!Y444)</f>
        <v/>
      </c>
      <c r="AV53" s="337"/>
      <c r="AW53" s="338"/>
      <c r="AX53" s="331" t="str">
        <f>IF(導入計画!AD444="","",導入計画!AD444)</f>
        <v/>
      </c>
      <c r="AY53" s="332"/>
      <c r="AZ53" s="332"/>
      <c r="BA53" s="333"/>
      <c r="BB53" s="305" t="str">
        <f>IF(導入計画!R454="","",導入計画!R454)</f>
        <v/>
      </c>
      <c r="BC53" s="306"/>
      <c r="BD53" s="306"/>
      <c r="BE53" s="306"/>
      <c r="BF53" s="306"/>
      <c r="BG53" s="307"/>
      <c r="BH53" s="305" t="str">
        <f>IF(導入計画!AC454="","",導入計画!AC454)</f>
        <v/>
      </c>
      <c r="BI53" s="306"/>
      <c r="BJ53" s="306"/>
      <c r="BK53" s="306"/>
      <c r="BL53" s="306"/>
      <c r="BM53" s="307"/>
      <c r="BN53" s="308" t="str">
        <f>IF(導入計画!H447="","",導入計画!H447)</f>
        <v/>
      </c>
      <c r="BO53" s="309"/>
      <c r="BP53" s="309"/>
      <c r="BQ53" s="309"/>
      <c r="BR53" s="309"/>
      <c r="BS53" s="310"/>
      <c r="BT53" s="34"/>
    </row>
    <row r="54" spans="1:73" s="4" customFormat="1" ht="20.25" customHeight="1" outlineLevel="1">
      <c r="A54" s="329">
        <v>9</v>
      </c>
      <c r="B54" s="329"/>
      <c r="C54" s="339" t="str">
        <f>IF(導入計画!E500="","",導入計画!E500)</f>
        <v/>
      </c>
      <c r="D54" s="340"/>
      <c r="E54" s="340"/>
      <c r="F54" s="340"/>
      <c r="G54" s="340"/>
      <c r="H54" s="340"/>
      <c r="I54" s="340"/>
      <c r="J54" s="340"/>
      <c r="K54" s="340"/>
      <c r="L54" s="340"/>
      <c r="M54" s="340"/>
      <c r="N54" s="340"/>
      <c r="O54" s="340"/>
      <c r="P54" s="340"/>
      <c r="Q54" s="340"/>
      <c r="R54" s="340"/>
      <c r="S54" s="340"/>
      <c r="T54" s="340"/>
      <c r="U54" s="340"/>
      <c r="V54" s="340"/>
      <c r="W54" s="340"/>
      <c r="X54" s="340"/>
      <c r="Y54" s="341"/>
      <c r="Z54" s="343" t="str">
        <f>IF(導入計画!O504="--選択--","",導入計画!O504)</f>
        <v/>
      </c>
      <c r="AA54" s="321"/>
      <c r="AB54" s="321"/>
      <c r="AC54" s="344"/>
      <c r="AD54" s="334" t="str">
        <f>IF(導入計画!V504="--選択--","",導入計画!V504)</f>
        <v/>
      </c>
      <c r="AE54" s="321"/>
      <c r="AF54" s="321"/>
      <c r="AG54" s="321"/>
      <c r="AH54" s="322"/>
      <c r="AI54" s="320" t="str">
        <f>IF(導入計画!AB504="--選択--","",導入計画!AB504)</f>
        <v/>
      </c>
      <c r="AJ54" s="321"/>
      <c r="AK54" s="321"/>
      <c r="AL54" s="321"/>
      <c r="AM54" s="321"/>
      <c r="AN54" s="322"/>
      <c r="AO54" s="314" t="str">
        <f>IF(導入計画!O506="","",導入計画!O506)</f>
        <v/>
      </c>
      <c r="AP54" s="315"/>
      <c r="AQ54" s="315"/>
      <c r="AR54" s="315"/>
      <c r="AS54" s="315"/>
      <c r="AT54" s="316"/>
      <c r="AU54" s="317" t="str">
        <f>IF(導入計画!Y506="","",導入計画!Y506)</f>
        <v/>
      </c>
      <c r="AV54" s="318"/>
      <c r="AW54" s="319"/>
      <c r="AX54" s="320" t="str">
        <f>IF(導入計画!AD506="","",導入計画!AD506)</f>
        <v/>
      </c>
      <c r="AY54" s="321"/>
      <c r="AZ54" s="321"/>
      <c r="BA54" s="322"/>
      <c r="BB54" s="323" t="str">
        <f>IF(導入計画!R516="","",導入計画!R516)</f>
        <v/>
      </c>
      <c r="BC54" s="324"/>
      <c r="BD54" s="324"/>
      <c r="BE54" s="324"/>
      <c r="BF54" s="324"/>
      <c r="BG54" s="325"/>
      <c r="BH54" s="323" t="str">
        <f>IF(導入計画!AC516="","",導入計画!AC516)</f>
        <v/>
      </c>
      <c r="BI54" s="324"/>
      <c r="BJ54" s="324"/>
      <c r="BK54" s="324"/>
      <c r="BL54" s="324"/>
      <c r="BM54" s="325"/>
      <c r="BN54" s="326" t="str">
        <f>IF(導入計画!H509="","",導入計画!H509)</f>
        <v/>
      </c>
      <c r="BO54" s="327"/>
      <c r="BP54" s="327"/>
      <c r="BQ54" s="327"/>
      <c r="BR54" s="327"/>
      <c r="BS54" s="328"/>
      <c r="BT54" s="34"/>
    </row>
    <row r="55" spans="1:73" s="4" customFormat="1" ht="20.25" customHeight="1" outlineLevel="1">
      <c r="A55" s="330">
        <v>10</v>
      </c>
      <c r="B55" s="330"/>
      <c r="C55" s="303" t="str">
        <f>IF(導入計画!E562="","",導入計画!E562)</f>
        <v/>
      </c>
      <c r="D55" s="304"/>
      <c r="E55" s="304"/>
      <c r="F55" s="304"/>
      <c r="G55" s="304"/>
      <c r="H55" s="304"/>
      <c r="I55" s="304"/>
      <c r="J55" s="304"/>
      <c r="K55" s="304"/>
      <c r="L55" s="304"/>
      <c r="M55" s="304"/>
      <c r="N55" s="304"/>
      <c r="O55" s="304"/>
      <c r="P55" s="304"/>
      <c r="Q55" s="304"/>
      <c r="R55" s="304"/>
      <c r="S55" s="304"/>
      <c r="T55" s="304"/>
      <c r="U55" s="304"/>
      <c r="V55" s="304"/>
      <c r="W55" s="304"/>
      <c r="X55" s="304"/>
      <c r="Y55" s="342"/>
      <c r="Z55" s="345" t="str">
        <f>IF(導入計画!O566="--選択--","",導入計画!O566)</f>
        <v/>
      </c>
      <c r="AA55" s="332"/>
      <c r="AB55" s="332"/>
      <c r="AC55" s="346"/>
      <c r="AD55" s="335" t="str">
        <f>IF(導入計画!V566="--選択--","",導入計画!V566)</f>
        <v/>
      </c>
      <c r="AE55" s="332"/>
      <c r="AF55" s="332"/>
      <c r="AG55" s="332"/>
      <c r="AH55" s="333"/>
      <c r="AI55" s="331" t="str">
        <f>IF(導入計画!AB566="--選択--","",導入計画!AB566)</f>
        <v/>
      </c>
      <c r="AJ55" s="332"/>
      <c r="AK55" s="332"/>
      <c r="AL55" s="332"/>
      <c r="AM55" s="332"/>
      <c r="AN55" s="333"/>
      <c r="AO55" s="311" t="str">
        <f>IF(導入計画!O568="","",導入計画!O568)</f>
        <v/>
      </c>
      <c r="AP55" s="312"/>
      <c r="AQ55" s="312"/>
      <c r="AR55" s="312"/>
      <c r="AS55" s="312"/>
      <c r="AT55" s="313"/>
      <c r="AU55" s="336" t="str">
        <f>IF(導入計画!Y568="","",導入計画!Y568)</f>
        <v/>
      </c>
      <c r="AV55" s="337"/>
      <c r="AW55" s="338"/>
      <c r="AX55" s="331" t="str">
        <f>IF(導入計画!AD568="","",導入計画!AD568)</f>
        <v/>
      </c>
      <c r="AY55" s="332"/>
      <c r="AZ55" s="332"/>
      <c r="BA55" s="333"/>
      <c r="BB55" s="305" t="str">
        <f>IF(導入計画!R578="","",導入計画!R578)</f>
        <v/>
      </c>
      <c r="BC55" s="306"/>
      <c r="BD55" s="306"/>
      <c r="BE55" s="306"/>
      <c r="BF55" s="306"/>
      <c r="BG55" s="307"/>
      <c r="BH55" s="305" t="str">
        <f>IF(導入計画!AC578="","",導入計画!AC578)</f>
        <v/>
      </c>
      <c r="BI55" s="306"/>
      <c r="BJ55" s="306"/>
      <c r="BK55" s="306"/>
      <c r="BL55" s="306"/>
      <c r="BM55" s="307"/>
      <c r="BN55" s="308" t="str">
        <f>IF(導入計画!H571="","",導入計画!H571)</f>
        <v/>
      </c>
      <c r="BO55" s="309"/>
      <c r="BP55" s="309"/>
      <c r="BQ55" s="309"/>
      <c r="BR55" s="309"/>
      <c r="BS55" s="310"/>
      <c r="BT55" s="34"/>
    </row>
    <row r="56" spans="1:73" s="4" customFormat="1" ht="20.25" customHeight="1" outlineLevel="1">
      <c r="A56" s="329">
        <v>11</v>
      </c>
      <c r="B56" s="329"/>
      <c r="C56" s="339" t="str">
        <f>IF(導入計画!E624="","",導入計画!E624)</f>
        <v/>
      </c>
      <c r="D56" s="340"/>
      <c r="E56" s="340"/>
      <c r="F56" s="340"/>
      <c r="G56" s="340"/>
      <c r="H56" s="340"/>
      <c r="I56" s="340"/>
      <c r="J56" s="340"/>
      <c r="K56" s="340"/>
      <c r="L56" s="340"/>
      <c r="M56" s="340"/>
      <c r="N56" s="340"/>
      <c r="O56" s="340"/>
      <c r="P56" s="340"/>
      <c r="Q56" s="340"/>
      <c r="R56" s="340"/>
      <c r="S56" s="340"/>
      <c r="T56" s="340"/>
      <c r="U56" s="340"/>
      <c r="V56" s="340"/>
      <c r="W56" s="340"/>
      <c r="X56" s="340"/>
      <c r="Y56" s="341"/>
      <c r="Z56" s="343" t="str">
        <f>IF(導入計画!O628="--選択--","",導入計画!O628)</f>
        <v/>
      </c>
      <c r="AA56" s="321"/>
      <c r="AB56" s="321"/>
      <c r="AC56" s="344"/>
      <c r="AD56" s="334" t="str">
        <f>IF(導入計画!V628="--選択--","",導入計画!V628)</f>
        <v/>
      </c>
      <c r="AE56" s="321"/>
      <c r="AF56" s="321"/>
      <c r="AG56" s="321"/>
      <c r="AH56" s="322"/>
      <c r="AI56" s="320" t="str">
        <f>IF(導入計画!AB628="--選択--","",導入計画!AB628)</f>
        <v/>
      </c>
      <c r="AJ56" s="321"/>
      <c r="AK56" s="321"/>
      <c r="AL56" s="321"/>
      <c r="AM56" s="321"/>
      <c r="AN56" s="322"/>
      <c r="AO56" s="314" t="str">
        <f>IF(導入計画!O630="","",導入計画!O630)</f>
        <v/>
      </c>
      <c r="AP56" s="315"/>
      <c r="AQ56" s="315"/>
      <c r="AR56" s="315"/>
      <c r="AS56" s="315"/>
      <c r="AT56" s="316"/>
      <c r="AU56" s="317" t="str">
        <f>IF(導入計画!Y630="","",導入計画!Y630)</f>
        <v/>
      </c>
      <c r="AV56" s="318"/>
      <c r="AW56" s="319"/>
      <c r="AX56" s="320" t="str">
        <f>IF(導入計画!AD630="","",導入計画!AD630)</f>
        <v/>
      </c>
      <c r="AY56" s="321"/>
      <c r="AZ56" s="321"/>
      <c r="BA56" s="322"/>
      <c r="BB56" s="323" t="str">
        <f>IF(導入計画!R640="","",導入計画!R640)</f>
        <v/>
      </c>
      <c r="BC56" s="324"/>
      <c r="BD56" s="324"/>
      <c r="BE56" s="324"/>
      <c r="BF56" s="324"/>
      <c r="BG56" s="325"/>
      <c r="BH56" s="323" t="str">
        <f>IF(導入計画!AC640="","",導入計画!AC640)</f>
        <v/>
      </c>
      <c r="BI56" s="324"/>
      <c r="BJ56" s="324"/>
      <c r="BK56" s="324"/>
      <c r="BL56" s="324"/>
      <c r="BM56" s="325"/>
      <c r="BN56" s="326" t="str">
        <f>IF(導入計画!H633="","",導入計画!H633)</f>
        <v/>
      </c>
      <c r="BO56" s="327"/>
      <c r="BP56" s="327"/>
      <c r="BQ56" s="327"/>
      <c r="BR56" s="327"/>
      <c r="BS56" s="328"/>
      <c r="BT56" s="34"/>
    </row>
    <row r="57" spans="1:73" s="4" customFormat="1" ht="20.25" customHeight="1" outlineLevel="1">
      <c r="A57" s="330">
        <v>12</v>
      </c>
      <c r="B57" s="330"/>
      <c r="C57" s="303" t="str">
        <f>IF(導入計画!E686="","",導入計画!E686)</f>
        <v/>
      </c>
      <c r="D57" s="304"/>
      <c r="E57" s="304"/>
      <c r="F57" s="304"/>
      <c r="G57" s="304"/>
      <c r="H57" s="304"/>
      <c r="I57" s="304"/>
      <c r="J57" s="304"/>
      <c r="K57" s="304"/>
      <c r="L57" s="304"/>
      <c r="M57" s="304"/>
      <c r="N57" s="304"/>
      <c r="O57" s="304"/>
      <c r="P57" s="304"/>
      <c r="Q57" s="304"/>
      <c r="R57" s="304"/>
      <c r="S57" s="304"/>
      <c r="T57" s="304"/>
      <c r="U57" s="304"/>
      <c r="V57" s="304"/>
      <c r="W57" s="304"/>
      <c r="X57" s="304"/>
      <c r="Y57" s="342"/>
      <c r="Z57" s="345" t="str">
        <f>IF(導入計画!O690="--選択--","",導入計画!O690)</f>
        <v/>
      </c>
      <c r="AA57" s="332"/>
      <c r="AB57" s="332"/>
      <c r="AC57" s="346"/>
      <c r="AD57" s="335" t="str">
        <f>IF(導入計画!V690="--選択--","",導入計画!V690)</f>
        <v/>
      </c>
      <c r="AE57" s="332"/>
      <c r="AF57" s="332"/>
      <c r="AG57" s="332"/>
      <c r="AH57" s="333"/>
      <c r="AI57" s="331" t="str">
        <f>IF(導入計画!AB690="--選択--","",導入計画!AB690)</f>
        <v/>
      </c>
      <c r="AJ57" s="332"/>
      <c r="AK57" s="332"/>
      <c r="AL57" s="332"/>
      <c r="AM57" s="332"/>
      <c r="AN57" s="333"/>
      <c r="AO57" s="311" t="str">
        <f>IF(導入計画!O692="","",導入計画!O692)</f>
        <v/>
      </c>
      <c r="AP57" s="312"/>
      <c r="AQ57" s="312"/>
      <c r="AR57" s="312"/>
      <c r="AS57" s="312"/>
      <c r="AT57" s="313"/>
      <c r="AU57" s="336" t="str">
        <f>IF(導入計画!Y692="","",導入計画!Y692)</f>
        <v/>
      </c>
      <c r="AV57" s="337"/>
      <c r="AW57" s="338"/>
      <c r="AX57" s="331" t="str">
        <f>IF(導入計画!AD692="","",導入計画!AD692)</f>
        <v/>
      </c>
      <c r="AY57" s="332"/>
      <c r="AZ57" s="332"/>
      <c r="BA57" s="333"/>
      <c r="BB57" s="305" t="str">
        <f>IF(導入計画!R702="","",導入計画!R702)</f>
        <v/>
      </c>
      <c r="BC57" s="306"/>
      <c r="BD57" s="306"/>
      <c r="BE57" s="306"/>
      <c r="BF57" s="306"/>
      <c r="BG57" s="307"/>
      <c r="BH57" s="305" t="str">
        <f>IF(導入計画!AC702="","",導入計画!AC702)</f>
        <v/>
      </c>
      <c r="BI57" s="306"/>
      <c r="BJ57" s="306"/>
      <c r="BK57" s="306"/>
      <c r="BL57" s="306"/>
      <c r="BM57" s="307"/>
      <c r="BN57" s="308" t="str">
        <f>IF(導入計画!H695="","",導入計画!H695)</f>
        <v/>
      </c>
      <c r="BO57" s="309"/>
      <c r="BP57" s="309"/>
      <c r="BQ57" s="309"/>
      <c r="BR57" s="309"/>
      <c r="BS57" s="310"/>
      <c r="BT57" s="34"/>
    </row>
    <row r="58" spans="1:73" s="4" customFormat="1" ht="20.25" customHeight="1" outlineLevel="1">
      <c r="A58" s="329">
        <v>13</v>
      </c>
      <c r="B58" s="329"/>
      <c r="C58" s="339" t="str">
        <f>IF(導入計画!E748="","",導入計画!E748)</f>
        <v/>
      </c>
      <c r="D58" s="340"/>
      <c r="E58" s="340"/>
      <c r="F58" s="340"/>
      <c r="G58" s="340"/>
      <c r="H58" s="340"/>
      <c r="I58" s="340"/>
      <c r="J58" s="340"/>
      <c r="K58" s="340"/>
      <c r="L58" s="340"/>
      <c r="M58" s="340"/>
      <c r="N58" s="340"/>
      <c r="O58" s="340"/>
      <c r="P58" s="340"/>
      <c r="Q58" s="340"/>
      <c r="R58" s="340"/>
      <c r="S58" s="340"/>
      <c r="T58" s="340"/>
      <c r="U58" s="340"/>
      <c r="V58" s="340"/>
      <c r="W58" s="340"/>
      <c r="X58" s="340"/>
      <c r="Y58" s="341"/>
      <c r="Z58" s="343" t="str">
        <f>IF(導入計画!O752="--選択--","",導入計画!O752)</f>
        <v/>
      </c>
      <c r="AA58" s="321"/>
      <c r="AB58" s="321"/>
      <c r="AC58" s="344"/>
      <c r="AD58" s="334" t="str">
        <f>IF(導入計画!V752="--選択--","",導入計画!V752)</f>
        <v/>
      </c>
      <c r="AE58" s="321"/>
      <c r="AF58" s="321"/>
      <c r="AG58" s="321"/>
      <c r="AH58" s="322"/>
      <c r="AI58" s="320" t="str">
        <f>IF(導入計画!AB752="--選択--","",導入計画!AB752)</f>
        <v/>
      </c>
      <c r="AJ58" s="321"/>
      <c r="AK58" s="321"/>
      <c r="AL58" s="321"/>
      <c r="AM58" s="321"/>
      <c r="AN58" s="322"/>
      <c r="AO58" s="314" t="str">
        <f>IF(導入計画!O754="","",導入計画!O754)</f>
        <v/>
      </c>
      <c r="AP58" s="315"/>
      <c r="AQ58" s="315"/>
      <c r="AR58" s="315"/>
      <c r="AS58" s="315"/>
      <c r="AT58" s="316"/>
      <c r="AU58" s="317" t="str">
        <f>IF(導入計画!Y754="","",導入計画!Y754)</f>
        <v/>
      </c>
      <c r="AV58" s="318"/>
      <c r="AW58" s="319"/>
      <c r="AX58" s="320" t="str">
        <f>IF(導入計画!AD754="","",導入計画!AD754)</f>
        <v/>
      </c>
      <c r="AY58" s="321"/>
      <c r="AZ58" s="321"/>
      <c r="BA58" s="322"/>
      <c r="BB58" s="323" t="str">
        <f>IF(導入計画!R764="","",導入計画!R764)</f>
        <v/>
      </c>
      <c r="BC58" s="324"/>
      <c r="BD58" s="324"/>
      <c r="BE58" s="324"/>
      <c r="BF58" s="324"/>
      <c r="BG58" s="325"/>
      <c r="BH58" s="323" t="str">
        <f>IF(導入計画!AC764="","",導入計画!AC764)</f>
        <v/>
      </c>
      <c r="BI58" s="324"/>
      <c r="BJ58" s="324"/>
      <c r="BK58" s="324"/>
      <c r="BL58" s="324"/>
      <c r="BM58" s="325"/>
      <c r="BN58" s="326" t="str">
        <f>IF(導入計画!H757="","",導入計画!H757)</f>
        <v/>
      </c>
      <c r="BO58" s="327"/>
      <c r="BP58" s="327"/>
      <c r="BQ58" s="327"/>
      <c r="BR58" s="327"/>
      <c r="BS58" s="328"/>
      <c r="BT58" s="34"/>
    </row>
    <row r="59" spans="1:73" s="4" customFormat="1" ht="20.25" customHeight="1" outlineLevel="1">
      <c r="A59" s="330">
        <v>14</v>
      </c>
      <c r="B59" s="330"/>
      <c r="C59" s="303" t="str">
        <f>IF(導入計画!E810="","",導入計画!E810)</f>
        <v/>
      </c>
      <c r="D59" s="304"/>
      <c r="E59" s="304"/>
      <c r="F59" s="304"/>
      <c r="G59" s="304"/>
      <c r="H59" s="304"/>
      <c r="I59" s="304"/>
      <c r="J59" s="304"/>
      <c r="K59" s="304"/>
      <c r="L59" s="304"/>
      <c r="M59" s="304"/>
      <c r="N59" s="304"/>
      <c r="O59" s="304"/>
      <c r="P59" s="304"/>
      <c r="Q59" s="304"/>
      <c r="R59" s="304"/>
      <c r="S59" s="304"/>
      <c r="T59" s="304"/>
      <c r="U59" s="304"/>
      <c r="V59" s="304"/>
      <c r="W59" s="304"/>
      <c r="X59" s="304"/>
      <c r="Y59" s="342"/>
      <c r="Z59" s="345" t="str">
        <f>IF(導入計画!O814="--選択--","",導入計画!O814)</f>
        <v/>
      </c>
      <c r="AA59" s="332"/>
      <c r="AB59" s="332"/>
      <c r="AC59" s="346"/>
      <c r="AD59" s="335" t="str">
        <f>IF(導入計画!V814="--選択--","",導入計画!V814)</f>
        <v/>
      </c>
      <c r="AE59" s="332"/>
      <c r="AF59" s="332"/>
      <c r="AG59" s="332"/>
      <c r="AH59" s="333"/>
      <c r="AI59" s="331" t="str">
        <f>IF(導入計画!AB814="--選択--","",導入計画!AB814)</f>
        <v/>
      </c>
      <c r="AJ59" s="332"/>
      <c r="AK59" s="332"/>
      <c r="AL59" s="332"/>
      <c r="AM59" s="332"/>
      <c r="AN59" s="333"/>
      <c r="AO59" s="311" t="str">
        <f>IF(導入計画!O816="","",導入計画!O816)</f>
        <v/>
      </c>
      <c r="AP59" s="312"/>
      <c r="AQ59" s="312"/>
      <c r="AR59" s="312"/>
      <c r="AS59" s="312"/>
      <c r="AT59" s="313"/>
      <c r="AU59" s="336" t="str">
        <f>IF(導入計画!Y816="","",導入計画!Y816)</f>
        <v/>
      </c>
      <c r="AV59" s="337"/>
      <c r="AW59" s="338"/>
      <c r="AX59" s="331" t="str">
        <f>IF(導入計画!AD816="","",導入計画!AD816)</f>
        <v/>
      </c>
      <c r="AY59" s="332"/>
      <c r="AZ59" s="332"/>
      <c r="BA59" s="333"/>
      <c r="BB59" s="305" t="str">
        <f>IF(導入計画!R826="","",導入計画!R826)</f>
        <v/>
      </c>
      <c r="BC59" s="306"/>
      <c r="BD59" s="306"/>
      <c r="BE59" s="306"/>
      <c r="BF59" s="306"/>
      <c r="BG59" s="307"/>
      <c r="BH59" s="305" t="str">
        <f>IF(導入計画!AC826="","",導入計画!AC826)</f>
        <v/>
      </c>
      <c r="BI59" s="306"/>
      <c r="BJ59" s="306"/>
      <c r="BK59" s="306"/>
      <c r="BL59" s="306"/>
      <c r="BM59" s="307"/>
      <c r="BN59" s="308" t="str">
        <f>IF(導入計画!H819="","",導入計画!H819)</f>
        <v/>
      </c>
      <c r="BO59" s="309"/>
      <c r="BP59" s="309"/>
      <c r="BQ59" s="309"/>
      <c r="BR59" s="309"/>
      <c r="BS59" s="310"/>
      <c r="BT59" s="34"/>
    </row>
    <row r="60" spans="1:73" s="4" customFormat="1" ht="20.25" customHeight="1" outlineLevel="1">
      <c r="A60" s="329">
        <v>15</v>
      </c>
      <c r="B60" s="329"/>
      <c r="C60" s="339" t="str">
        <f>IF(導入計画!E872="","",導入計画!E872)</f>
        <v/>
      </c>
      <c r="D60" s="340"/>
      <c r="E60" s="340"/>
      <c r="F60" s="340"/>
      <c r="G60" s="340"/>
      <c r="H60" s="340"/>
      <c r="I60" s="340"/>
      <c r="J60" s="340"/>
      <c r="K60" s="340"/>
      <c r="L60" s="340"/>
      <c r="M60" s="340"/>
      <c r="N60" s="340"/>
      <c r="O60" s="340"/>
      <c r="P60" s="340"/>
      <c r="Q60" s="340"/>
      <c r="R60" s="340"/>
      <c r="S60" s="340"/>
      <c r="T60" s="340"/>
      <c r="U60" s="340"/>
      <c r="V60" s="340"/>
      <c r="W60" s="340"/>
      <c r="X60" s="340"/>
      <c r="Y60" s="341"/>
      <c r="Z60" s="343" t="str">
        <f>IF(導入計画!O876="--選択--","",導入計画!O876)</f>
        <v/>
      </c>
      <c r="AA60" s="321"/>
      <c r="AB60" s="321"/>
      <c r="AC60" s="344"/>
      <c r="AD60" s="334" t="str">
        <f>IF(導入計画!V876="--選択--","",導入計画!V876)</f>
        <v/>
      </c>
      <c r="AE60" s="321"/>
      <c r="AF60" s="321"/>
      <c r="AG60" s="321"/>
      <c r="AH60" s="322"/>
      <c r="AI60" s="320" t="str">
        <f>IF(導入計画!AB876="--選択--","",導入計画!AB876)</f>
        <v/>
      </c>
      <c r="AJ60" s="321"/>
      <c r="AK60" s="321"/>
      <c r="AL60" s="321"/>
      <c r="AM60" s="321"/>
      <c r="AN60" s="322"/>
      <c r="AO60" s="314" t="str">
        <f>IF(導入計画!O878="","",導入計画!O878)</f>
        <v/>
      </c>
      <c r="AP60" s="315"/>
      <c r="AQ60" s="315"/>
      <c r="AR60" s="315"/>
      <c r="AS60" s="315"/>
      <c r="AT60" s="316"/>
      <c r="AU60" s="317" t="str">
        <f>IF(導入計画!Y878="","",導入計画!Y878)</f>
        <v/>
      </c>
      <c r="AV60" s="318"/>
      <c r="AW60" s="319"/>
      <c r="AX60" s="320" t="str">
        <f>IF(導入計画!AD878="","",導入計画!AD878)</f>
        <v/>
      </c>
      <c r="AY60" s="321"/>
      <c r="AZ60" s="321"/>
      <c r="BA60" s="322"/>
      <c r="BB60" s="323" t="str">
        <f>IF(導入計画!R888="","",導入計画!R888)</f>
        <v/>
      </c>
      <c r="BC60" s="324"/>
      <c r="BD60" s="324"/>
      <c r="BE60" s="324"/>
      <c r="BF60" s="324"/>
      <c r="BG60" s="325"/>
      <c r="BH60" s="323" t="str">
        <f>IF(導入計画!AC888="","",導入計画!AC888)</f>
        <v/>
      </c>
      <c r="BI60" s="324"/>
      <c r="BJ60" s="324"/>
      <c r="BK60" s="324"/>
      <c r="BL60" s="324"/>
      <c r="BM60" s="325"/>
      <c r="BN60" s="326" t="str">
        <f>IF(導入計画!H881="","",導入計画!H881)</f>
        <v/>
      </c>
      <c r="BO60" s="327"/>
      <c r="BP60" s="327"/>
      <c r="BQ60" s="327"/>
      <c r="BR60" s="327"/>
      <c r="BS60" s="328"/>
      <c r="BT60" s="34"/>
    </row>
    <row r="61" spans="1:73" ht="15" customHeight="1" outlineLevel="1"/>
    <row r="62" spans="1:73" ht="15" customHeight="1" outlineLevel="1"/>
  </sheetData>
  <sheetProtection sheet="1" objects="1" scenarios="1" selectLockedCells="1"/>
  <dataConsolidate/>
  <mergeCells count="397">
    <mergeCell ref="C42:Y42"/>
    <mergeCell ref="C43:Y43"/>
    <mergeCell ref="C44:Y44"/>
    <mergeCell ref="C45:Y45"/>
    <mergeCell ref="AD36:AH37"/>
    <mergeCell ref="AD38:AH38"/>
    <mergeCell ref="AD39:AH39"/>
    <mergeCell ref="AD40:AH40"/>
    <mergeCell ref="AD41:AH41"/>
    <mergeCell ref="AD42:AH42"/>
    <mergeCell ref="AD43:AH43"/>
    <mergeCell ref="AD44:AH44"/>
    <mergeCell ref="AD45:AH45"/>
    <mergeCell ref="Z42:AC42"/>
    <mergeCell ref="Z41:AC41"/>
    <mergeCell ref="Z40:AC40"/>
    <mergeCell ref="Z39:AC39"/>
    <mergeCell ref="Z43:AC43"/>
    <mergeCell ref="Z44:AC44"/>
    <mergeCell ref="Z45:AC45"/>
    <mergeCell ref="Z36:AC37"/>
    <mergeCell ref="Z38:AC38"/>
    <mergeCell ref="C36:Y37"/>
    <mergeCell ref="C38:Y38"/>
    <mergeCell ref="A7:BS7"/>
    <mergeCell ref="A8:BS14"/>
    <mergeCell ref="A15:BS15"/>
    <mergeCell ref="A16:B17"/>
    <mergeCell ref="AI16:AN17"/>
    <mergeCell ref="AO16:AT17"/>
    <mergeCell ref="AU16:AW17"/>
    <mergeCell ref="AX16:BA17"/>
    <mergeCell ref="BB16:BM16"/>
    <mergeCell ref="BN16:BS17"/>
    <mergeCell ref="BB17:BG17"/>
    <mergeCell ref="BH17:BM17"/>
    <mergeCell ref="C16:Y17"/>
    <mergeCell ref="Z16:AC17"/>
    <mergeCell ref="AD16:AH17"/>
    <mergeCell ref="P1:BD1"/>
    <mergeCell ref="A3:E3"/>
    <mergeCell ref="F3:BE3"/>
    <mergeCell ref="A5:E5"/>
    <mergeCell ref="F5:I5"/>
    <mergeCell ref="J5:AE5"/>
    <mergeCell ref="AF5:AI5"/>
    <mergeCell ref="AJ5:BE5"/>
    <mergeCell ref="A6:E6"/>
    <mergeCell ref="F6:BE6"/>
    <mergeCell ref="BH18:BM18"/>
    <mergeCell ref="BN18:BS18"/>
    <mergeCell ref="AO18:AT18"/>
    <mergeCell ref="AO19:AT19"/>
    <mergeCell ref="AU19:AW19"/>
    <mergeCell ref="AX19:BA19"/>
    <mergeCell ref="BB19:BG19"/>
    <mergeCell ref="BH19:BM19"/>
    <mergeCell ref="BN19:BS19"/>
    <mergeCell ref="A21:B21"/>
    <mergeCell ref="AI21:AN21"/>
    <mergeCell ref="A20:B20"/>
    <mergeCell ref="AI20:AN20"/>
    <mergeCell ref="C20:Y20"/>
    <mergeCell ref="C21:Y21"/>
    <mergeCell ref="AU18:AW18"/>
    <mergeCell ref="AX18:BA18"/>
    <mergeCell ref="BB18:BG18"/>
    <mergeCell ref="A19:B19"/>
    <mergeCell ref="AI19:AN19"/>
    <mergeCell ref="A18:B18"/>
    <mergeCell ref="AI18:AN18"/>
    <mergeCell ref="C18:Y18"/>
    <mergeCell ref="C19:Y19"/>
    <mergeCell ref="AU20:AW20"/>
    <mergeCell ref="AX20:BA20"/>
    <mergeCell ref="BB20:BG20"/>
    <mergeCell ref="Z18:AC18"/>
    <mergeCell ref="Z19:AC19"/>
    <mergeCell ref="Z20:AC20"/>
    <mergeCell ref="Z21:AC21"/>
    <mergeCell ref="AD18:AH18"/>
    <mergeCell ref="AD19:AH19"/>
    <mergeCell ref="BH20:BM20"/>
    <mergeCell ref="BN20:BS20"/>
    <mergeCell ref="AO20:AT20"/>
    <mergeCell ref="AO21:AT21"/>
    <mergeCell ref="AU21:AW21"/>
    <mergeCell ref="AX21:BA21"/>
    <mergeCell ref="BB21:BG21"/>
    <mergeCell ref="BH21:BM21"/>
    <mergeCell ref="BN21:BS21"/>
    <mergeCell ref="AU22:AW22"/>
    <mergeCell ref="AX22:BA22"/>
    <mergeCell ref="BB22:BG22"/>
    <mergeCell ref="BH22:BM22"/>
    <mergeCell ref="BN22:BS22"/>
    <mergeCell ref="A23:BS23"/>
    <mergeCell ref="A22:B22"/>
    <mergeCell ref="A24:B25"/>
    <mergeCell ref="AI24:AN25"/>
    <mergeCell ref="AO24:AT25"/>
    <mergeCell ref="AI22:AN22"/>
    <mergeCell ref="AO22:AT22"/>
    <mergeCell ref="AU24:AW25"/>
    <mergeCell ref="C22:Y22"/>
    <mergeCell ref="Z22:AC22"/>
    <mergeCell ref="A27:B27"/>
    <mergeCell ref="AI27:AN27"/>
    <mergeCell ref="A26:B26"/>
    <mergeCell ref="AI26:AN26"/>
    <mergeCell ref="AX24:BA25"/>
    <mergeCell ref="BB24:BM24"/>
    <mergeCell ref="BN24:BS25"/>
    <mergeCell ref="BB25:BG25"/>
    <mergeCell ref="BH25:BM25"/>
    <mergeCell ref="AU26:AW26"/>
    <mergeCell ref="AX26:BA26"/>
    <mergeCell ref="BB26:BG26"/>
    <mergeCell ref="BH26:BM26"/>
    <mergeCell ref="BN26:BS26"/>
    <mergeCell ref="AO26:AT26"/>
    <mergeCell ref="AO27:AT27"/>
    <mergeCell ref="AU27:AW27"/>
    <mergeCell ref="AX27:BA27"/>
    <mergeCell ref="BB27:BG27"/>
    <mergeCell ref="BH27:BM27"/>
    <mergeCell ref="BN27:BS27"/>
    <mergeCell ref="C27:Y27"/>
    <mergeCell ref="Z27:AC27"/>
    <mergeCell ref="AD27:AH27"/>
    <mergeCell ref="AI29:AN29"/>
    <mergeCell ref="A28:B28"/>
    <mergeCell ref="AI28:AN28"/>
    <mergeCell ref="C28:Y28"/>
    <mergeCell ref="Z28:AC28"/>
    <mergeCell ref="AD28:AH28"/>
    <mergeCell ref="C29:Y29"/>
    <mergeCell ref="Z29:AC29"/>
    <mergeCell ref="AD29:AH29"/>
    <mergeCell ref="C40:Y40"/>
    <mergeCell ref="AU40:AW40"/>
    <mergeCell ref="BN39:BS39"/>
    <mergeCell ref="AU28:AW28"/>
    <mergeCell ref="AX28:BA28"/>
    <mergeCell ref="BB28:BG28"/>
    <mergeCell ref="BH28:BM28"/>
    <mergeCell ref="BN28:BS28"/>
    <mergeCell ref="AO28:AT28"/>
    <mergeCell ref="AO29:AT29"/>
    <mergeCell ref="AU29:AW29"/>
    <mergeCell ref="AX29:BA29"/>
    <mergeCell ref="BB29:BG29"/>
    <mergeCell ref="BH29:BM29"/>
    <mergeCell ref="BN29:BS29"/>
    <mergeCell ref="AU30:AW30"/>
    <mergeCell ref="AX30:BA30"/>
    <mergeCell ref="BB30:BG30"/>
    <mergeCell ref="BH30:BM30"/>
    <mergeCell ref="BN30:BS30"/>
    <mergeCell ref="A33:E33"/>
    <mergeCell ref="F33:BE33"/>
    <mergeCell ref="A30:B30"/>
    <mergeCell ref="A29:B29"/>
    <mergeCell ref="AI30:AN30"/>
    <mergeCell ref="AO30:AT30"/>
    <mergeCell ref="C30:Y30"/>
    <mergeCell ref="Z30:AC30"/>
    <mergeCell ref="AD30:AH30"/>
    <mergeCell ref="A32:F32"/>
    <mergeCell ref="A40:B40"/>
    <mergeCell ref="AI40:AN40"/>
    <mergeCell ref="AO40:AT40"/>
    <mergeCell ref="A39:B39"/>
    <mergeCell ref="A35:BS35"/>
    <mergeCell ref="A36:B37"/>
    <mergeCell ref="AI36:AN37"/>
    <mergeCell ref="AO36:AT37"/>
    <mergeCell ref="AU36:AW37"/>
    <mergeCell ref="AX36:BA37"/>
    <mergeCell ref="A38:B38"/>
    <mergeCell ref="AI38:AN38"/>
    <mergeCell ref="BB36:BM36"/>
    <mergeCell ref="BN36:BS37"/>
    <mergeCell ref="BB37:BG37"/>
    <mergeCell ref="BH37:BM37"/>
    <mergeCell ref="AX38:BA38"/>
    <mergeCell ref="BB38:BG38"/>
    <mergeCell ref="BH38:BM38"/>
    <mergeCell ref="BN38:BS38"/>
    <mergeCell ref="AO38:AT38"/>
    <mergeCell ref="AU38:AW38"/>
    <mergeCell ref="AX40:BA40"/>
    <mergeCell ref="BB40:BG40"/>
    <mergeCell ref="A42:B42"/>
    <mergeCell ref="AI42:AN42"/>
    <mergeCell ref="A41:B41"/>
    <mergeCell ref="AI39:AN39"/>
    <mergeCell ref="BN42:BS42"/>
    <mergeCell ref="AU41:AW41"/>
    <mergeCell ref="AX41:BA41"/>
    <mergeCell ref="BB41:BG41"/>
    <mergeCell ref="BH41:BM41"/>
    <mergeCell ref="BN41:BS41"/>
    <mergeCell ref="AI41:AN41"/>
    <mergeCell ref="AO42:AT42"/>
    <mergeCell ref="AU42:AW42"/>
    <mergeCell ref="AX42:BA42"/>
    <mergeCell ref="BB42:BG42"/>
    <mergeCell ref="BH42:BM42"/>
    <mergeCell ref="AO41:AT41"/>
    <mergeCell ref="BH40:BM40"/>
    <mergeCell ref="BN40:BS40"/>
    <mergeCell ref="AU39:AW39"/>
    <mergeCell ref="AX39:BA39"/>
    <mergeCell ref="BB39:BG39"/>
    <mergeCell ref="BH39:BM39"/>
    <mergeCell ref="AO39:AT39"/>
    <mergeCell ref="A44:B44"/>
    <mergeCell ref="AI44:AN44"/>
    <mergeCell ref="A43:B43"/>
    <mergeCell ref="AI43:AN43"/>
    <mergeCell ref="AU43:AW43"/>
    <mergeCell ref="AX43:BA43"/>
    <mergeCell ref="BB43:BG43"/>
    <mergeCell ref="BH43:BM43"/>
    <mergeCell ref="BN43:BS43"/>
    <mergeCell ref="AO43:AT43"/>
    <mergeCell ref="AO44:AT44"/>
    <mergeCell ref="AU44:AW44"/>
    <mergeCell ref="AX44:BA44"/>
    <mergeCell ref="BB44:BG44"/>
    <mergeCell ref="BH44:BM44"/>
    <mergeCell ref="BN44:BS44"/>
    <mergeCell ref="C41:Y41"/>
    <mergeCell ref="C39:Y39"/>
    <mergeCell ref="A46:B46"/>
    <mergeCell ref="AI46:AN46"/>
    <mergeCell ref="A45:B45"/>
    <mergeCell ref="AI45:AN45"/>
    <mergeCell ref="C46:Y46"/>
    <mergeCell ref="AD46:AH46"/>
    <mergeCell ref="AU45:AW45"/>
    <mergeCell ref="AX45:BA45"/>
    <mergeCell ref="BB45:BG45"/>
    <mergeCell ref="Z46:AC46"/>
    <mergeCell ref="BH45:BM45"/>
    <mergeCell ref="BN45:BS45"/>
    <mergeCell ref="AO45:AT45"/>
    <mergeCell ref="AO46:AT46"/>
    <mergeCell ref="AU46:AW46"/>
    <mergeCell ref="AX46:BA46"/>
    <mergeCell ref="BB46:BG46"/>
    <mergeCell ref="BH46:BM46"/>
    <mergeCell ref="BN46:BS46"/>
    <mergeCell ref="AX49:BA50"/>
    <mergeCell ref="BB49:BM49"/>
    <mergeCell ref="BN49:BS50"/>
    <mergeCell ref="BB50:BG50"/>
    <mergeCell ref="BH50:BM50"/>
    <mergeCell ref="AU47:AW47"/>
    <mergeCell ref="AX47:BA47"/>
    <mergeCell ref="BB47:BG47"/>
    <mergeCell ref="BH47:BM47"/>
    <mergeCell ref="BN47:BS47"/>
    <mergeCell ref="A48:BS48"/>
    <mergeCell ref="A47:B47"/>
    <mergeCell ref="A49:B50"/>
    <mergeCell ref="AI49:AN50"/>
    <mergeCell ref="AO49:AT50"/>
    <mergeCell ref="AI47:AN47"/>
    <mergeCell ref="AO47:AT47"/>
    <mergeCell ref="AU49:AW50"/>
    <mergeCell ref="C47:Y47"/>
    <mergeCell ref="AD47:AH47"/>
    <mergeCell ref="C49:Y50"/>
    <mergeCell ref="Z49:AC50"/>
    <mergeCell ref="AD49:AH50"/>
    <mergeCell ref="Z47:AC47"/>
    <mergeCell ref="A52:B52"/>
    <mergeCell ref="AI52:AN52"/>
    <mergeCell ref="A51:B51"/>
    <mergeCell ref="AI51:AN51"/>
    <mergeCell ref="AD52:AH52"/>
    <mergeCell ref="AD51:AH51"/>
    <mergeCell ref="AU51:AW51"/>
    <mergeCell ref="AX51:BA51"/>
    <mergeCell ref="BB51:BG51"/>
    <mergeCell ref="C51:Y51"/>
    <mergeCell ref="C52:Y52"/>
    <mergeCell ref="Z52:AC52"/>
    <mergeCell ref="Z51:AC51"/>
    <mergeCell ref="BH51:BM51"/>
    <mergeCell ref="BN51:BS51"/>
    <mergeCell ref="AO51:AT51"/>
    <mergeCell ref="AO52:AT52"/>
    <mergeCell ref="AU52:AW52"/>
    <mergeCell ref="AX52:BA52"/>
    <mergeCell ref="BB52:BG52"/>
    <mergeCell ref="BH52:BM52"/>
    <mergeCell ref="BN52:BS52"/>
    <mergeCell ref="A54:B54"/>
    <mergeCell ref="AI54:AN54"/>
    <mergeCell ref="A53:B53"/>
    <mergeCell ref="AI53:AN53"/>
    <mergeCell ref="AD54:AH54"/>
    <mergeCell ref="AD53:AH53"/>
    <mergeCell ref="AU53:AW53"/>
    <mergeCell ref="AX53:BA53"/>
    <mergeCell ref="BB53:BG53"/>
    <mergeCell ref="C54:Y54"/>
    <mergeCell ref="C53:Y53"/>
    <mergeCell ref="Z54:AC54"/>
    <mergeCell ref="Z53:AC53"/>
    <mergeCell ref="BH53:BM53"/>
    <mergeCell ref="BN53:BS53"/>
    <mergeCell ref="AO53:AT53"/>
    <mergeCell ref="AO54:AT54"/>
    <mergeCell ref="AU54:AW54"/>
    <mergeCell ref="AX54:BA54"/>
    <mergeCell ref="BB54:BG54"/>
    <mergeCell ref="BH54:BM54"/>
    <mergeCell ref="BN54:BS54"/>
    <mergeCell ref="A56:B56"/>
    <mergeCell ref="AI56:AN56"/>
    <mergeCell ref="A55:B55"/>
    <mergeCell ref="AI55:AN55"/>
    <mergeCell ref="AD56:AH56"/>
    <mergeCell ref="AD55:AH55"/>
    <mergeCell ref="AU55:AW55"/>
    <mergeCell ref="AX55:BA55"/>
    <mergeCell ref="BB55:BG55"/>
    <mergeCell ref="C56:Y56"/>
    <mergeCell ref="C55:Y55"/>
    <mergeCell ref="Z56:AC56"/>
    <mergeCell ref="Z55:AC55"/>
    <mergeCell ref="BH55:BM55"/>
    <mergeCell ref="BN55:BS55"/>
    <mergeCell ref="AO55:AT55"/>
    <mergeCell ref="AO56:AT56"/>
    <mergeCell ref="AU56:AW56"/>
    <mergeCell ref="AX56:BA56"/>
    <mergeCell ref="BB56:BG56"/>
    <mergeCell ref="BH56:BM56"/>
    <mergeCell ref="BN56:BS56"/>
    <mergeCell ref="A58:B58"/>
    <mergeCell ref="AI58:AN58"/>
    <mergeCell ref="A57:B57"/>
    <mergeCell ref="AI57:AN57"/>
    <mergeCell ref="AD58:AH58"/>
    <mergeCell ref="AD57:AH57"/>
    <mergeCell ref="AU57:AW57"/>
    <mergeCell ref="AX57:BA57"/>
    <mergeCell ref="BB57:BG57"/>
    <mergeCell ref="C58:Y58"/>
    <mergeCell ref="C57:Y57"/>
    <mergeCell ref="Z58:AC58"/>
    <mergeCell ref="Z57:AC57"/>
    <mergeCell ref="BH57:BM57"/>
    <mergeCell ref="BN57:BS57"/>
    <mergeCell ref="AO57:AT57"/>
    <mergeCell ref="AO58:AT58"/>
    <mergeCell ref="AU58:AW58"/>
    <mergeCell ref="AX58:BA58"/>
    <mergeCell ref="BB58:BG58"/>
    <mergeCell ref="BH58:BM58"/>
    <mergeCell ref="BN58:BS58"/>
    <mergeCell ref="A60:B60"/>
    <mergeCell ref="AI60:AN60"/>
    <mergeCell ref="A59:B59"/>
    <mergeCell ref="AI59:AN59"/>
    <mergeCell ref="AD60:AH60"/>
    <mergeCell ref="AD59:AH59"/>
    <mergeCell ref="AU59:AW59"/>
    <mergeCell ref="AX59:BA59"/>
    <mergeCell ref="BB59:BG59"/>
    <mergeCell ref="C60:Y60"/>
    <mergeCell ref="C59:Y59"/>
    <mergeCell ref="Z60:AC60"/>
    <mergeCell ref="Z59:AC59"/>
    <mergeCell ref="BH59:BM59"/>
    <mergeCell ref="BN59:BS59"/>
    <mergeCell ref="AO59:AT59"/>
    <mergeCell ref="AO60:AT60"/>
    <mergeCell ref="AU60:AW60"/>
    <mergeCell ref="AX60:BA60"/>
    <mergeCell ref="BB60:BG60"/>
    <mergeCell ref="BH60:BM60"/>
    <mergeCell ref="BN60:BS60"/>
    <mergeCell ref="AD20:AH20"/>
    <mergeCell ref="AD21:AH21"/>
    <mergeCell ref="AD22:AH22"/>
    <mergeCell ref="C24:Y25"/>
    <mergeCell ref="Z24:AC25"/>
    <mergeCell ref="AD24:AH25"/>
    <mergeCell ref="C26:Y26"/>
    <mergeCell ref="Z26:AC26"/>
    <mergeCell ref="AD26:AH26"/>
  </mergeCells>
  <phoneticPr fontId="1"/>
  <conditionalFormatting sqref="A8:BS14">
    <cfRule type="containsBlanks" dxfId="534" priority="5">
      <formula>LEN(TRIM(A8))=0</formula>
    </cfRule>
  </conditionalFormatting>
  <conditionalFormatting sqref="F6:BE6">
    <cfRule type="expression" dxfId="533" priority="1">
      <formula>$F$6="http://"</formula>
    </cfRule>
    <cfRule type="containsBlanks" dxfId="532" priority="4">
      <formula>LEN(TRIM(F6))=0</formula>
    </cfRule>
  </conditionalFormatting>
  <dataValidations count="2">
    <dataValidation imeMode="halfAlpha" allowBlank="1" showInputMessage="1" showErrorMessage="1" sqref="F6:BE6"/>
    <dataValidation imeMode="hiragana" allowBlank="1" showInputMessage="1" showErrorMessage="1" sqref="A8:BS14"/>
  </dataValidations>
  <printOptions horizontalCentered="1" verticalCentered="1"/>
  <pageMargins left="0" right="0" top="0" bottom="0" header="0" footer="0"/>
  <pageSetup paperSize="9" orientation="landscape" r:id="rId1"/>
  <rowBreaks count="1" manualBreakCount="1">
    <brk id="31" max="70" man="1"/>
  </rowBreaks>
  <colBreaks count="1" manualBreakCount="1">
    <brk id="71" max="36"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R930"/>
  <sheetViews>
    <sheetView showGridLines="0" view="pageBreakPreview" zoomScaleNormal="100" zoomScaleSheetLayoutView="100" workbookViewId="0">
      <selection activeCell="E4" sqref="E4:AF4"/>
    </sheetView>
  </sheetViews>
  <sheetFormatPr defaultColWidth="12.5" defaultRowHeight="13.5"/>
  <cols>
    <col min="1" max="1" width="1.25" style="3" customWidth="1"/>
    <col min="2" max="3" width="5.625" style="3" customWidth="1"/>
    <col min="4" max="4" width="3.75" style="3" customWidth="1"/>
    <col min="5" max="5" width="3.125" style="3" customWidth="1"/>
    <col min="6" max="6" width="28.125" style="3" customWidth="1"/>
    <col min="7" max="7" width="1.125" style="3" customWidth="1"/>
    <col min="8" max="9" width="5.625" style="3" customWidth="1"/>
    <col min="10" max="10" width="6.875" style="3" customWidth="1"/>
    <col min="11" max="11" width="2.5" style="3" customWidth="1"/>
    <col min="12" max="12" width="1.875" style="3" customWidth="1"/>
    <col min="13" max="13" width="23.75" style="3" customWidth="1"/>
    <col min="14" max="14" width="1.25" style="3" customWidth="1"/>
    <col min="15" max="15" width="7.5" style="3" customWidth="1"/>
    <col min="16" max="16" width="1.25" style="3" customWidth="1"/>
    <col min="17" max="17" width="3.125" style="3" customWidth="1"/>
    <col min="18" max="18" width="1.875" style="3" customWidth="1"/>
    <col min="19" max="19" width="2.125" style="3" customWidth="1"/>
    <col min="20" max="20" width="1.875" style="3" customWidth="1"/>
    <col min="21" max="21" width="2.5" style="3" customWidth="1"/>
    <col min="22" max="22" width="1.875" style="3" customWidth="1"/>
    <col min="23" max="23" width="1.5" style="3" customWidth="1"/>
    <col min="24" max="24" width="0.625" style="3" customWidth="1"/>
    <col min="25" max="25" width="2.5" style="3" customWidth="1"/>
    <col min="26" max="26" width="0.625" style="3" customWidth="1"/>
    <col min="27" max="27" width="1.25" style="3" customWidth="1"/>
    <col min="28" max="28" width="6.75" style="3" customWidth="1"/>
    <col min="29" max="29" width="1.875" style="3" customWidth="1"/>
    <col min="30" max="30" width="2.125" style="3" customWidth="1"/>
    <col min="31" max="31" width="1.875" style="3" customWidth="1"/>
    <col min="32" max="32" width="5.875" style="3" customWidth="1"/>
    <col min="33" max="33" width="1.25" style="3" customWidth="1"/>
    <col min="34" max="35" width="3.75" style="3" customWidth="1"/>
    <col min="36" max="36" width="3.75" style="169" hidden="1" customWidth="1"/>
    <col min="37" max="37" width="8.375" style="169" hidden="1" customWidth="1"/>
    <col min="38" max="38" width="3.75" style="169" hidden="1" customWidth="1"/>
    <col min="39" max="39" width="10" style="169" hidden="1" customWidth="1"/>
    <col min="40" max="41" width="3.75" style="169" hidden="1" customWidth="1"/>
    <col min="42" max="42" width="8.375" style="169" hidden="1" customWidth="1"/>
    <col min="43" max="43" width="8.75" style="169" hidden="1" customWidth="1"/>
    <col min="44" max="44" width="3.75" style="3" hidden="1" customWidth="1"/>
    <col min="45" max="53" width="3.75" style="3" customWidth="1"/>
    <col min="54" max="16384" width="12.5" style="3"/>
  </cols>
  <sheetData>
    <row r="1" spans="1:43" s="19" customFormat="1" ht="15" customHeight="1">
      <c r="A1" s="376" t="s">
        <v>564</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400"/>
      <c r="AJ1" s="154"/>
      <c r="AK1" s="154"/>
      <c r="AL1" s="154"/>
      <c r="AM1" s="154"/>
      <c r="AN1" s="154"/>
      <c r="AO1" s="154"/>
      <c r="AP1" s="154"/>
      <c r="AQ1" s="154"/>
    </row>
    <row r="2" spans="1:43" s="146" customFormat="1" ht="22.5" customHeight="1">
      <c r="A2" s="400"/>
      <c r="B2" s="401" t="s">
        <v>304</v>
      </c>
      <c r="C2" s="401"/>
      <c r="D2" s="401"/>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0"/>
      <c r="AJ2" s="155"/>
      <c r="AK2" s="155"/>
      <c r="AL2" s="155"/>
      <c r="AM2" s="155"/>
      <c r="AN2" s="155"/>
      <c r="AO2" s="155"/>
      <c r="AP2" s="155"/>
      <c r="AQ2" s="155"/>
    </row>
    <row r="3" spans="1:43" s="146" customFormat="1" ht="18.75" customHeight="1">
      <c r="A3" s="400"/>
      <c r="B3" s="403" t="s">
        <v>257</v>
      </c>
      <c r="C3" s="404"/>
      <c r="D3" s="405"/>
      <c r="E3" s="406" t="str">
        <f>IF(ＺＥＢリーディング・オーナー登録申請書!$F$46="","",ＺＥＢリーディング・オーナー登録申請書!$F$46)</f>
        <v/>
      </c>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0"/>
      <c r="AJ3" s="155"/>
      <c r="AK3" s="155"/>
      <c r="AL3" s="155"/>
      <c r="AM3" s="155"/>
      <c r="AN3" s="155"/>
      <c r="AO3" s="155"/>
      <c r="AP3" s="155"/>
      <c r="AQ3" s="155"/>
    </row>
    <row r="4" spans="1:43" s="146" customFormat="1" ht="18.75" customHeight="1">
      <c r="A4" s="400"/>
      <c r="B4" s="408" t="s">
        <v>50</v>
      </c>
      <c r="C4" s="409"/>
      <c r="D4" s="410"/>
      <c r="E4" s="411"/>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00"/>
      <c r="AJ4" s="155"/>
      <c r="AK4" s="155"/>
      <c r="AL4" s="155"/>
      <c r="AM4" s="155"/>
      <c r="AN4" s="155"/>
      <c r="AO4" s="155"/>
      <c r="AP4" s="155"/>
      <c r="AQ4" s="155"/>
    </row>
    <row r="5" spans="1:43" s="146" customFormat="1" ht="7.5" customHeight="1">
      <c r="A5" s="400"/>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00"/>
      <c r="AJ5" s="155"/>
      <c r="AK5" s="155"/>
      <c r="AL5" s="155"/>
      <c r="AM5" s="155"/>
      <c r="AN5" s="155"/>
      <c r="AO5" s="155"/>
      <c r="AP5" s="155"/>
      <c r="AQ5" s="155"/>
    </row>
    <row r="6" spans="1:43" s="146" customFormat="1" ht="18.75" customHeight="1">
      <c r="A6" s="400"/>
      <c r="B6" s="414" t="s">
        <v>417</v>
      </c>
      <c r="C6" s="415"/>
      <c r="D6" s="415"/>
      <c r="E6" s="415"/>
      <c r="F6" s="416"/>
      <c r="G6" s="436"/>
      <c r="H6" s="437" t="s">
        <v>303</v>
      </c>
      <c r="I6" s="438"/>
      <c r="J6" s="438"/>
      <c r="K6" s="438"/>
      <c r="L6" s="438"/>
      <c r="M6" s="439"/>
      <c r="N6" s="440"/>
      <c r="O6" s="442" t="s">
        <v>302</v>
      </c>
      <c r="P6" s="443"/>
      <c r="Q6" s="443"/>
      <c r="R6" s="443"/>
      <c r="S6" s="443"/>
      <c r="T6" s="443"/>
      <c r="U6" s="443"/>
      <c r="V6" s="443"/>
      <c r="W6" s="443"/>
      <c r="X6" s="443"/>
      <c r="Y6" s="443"/>
      <c r="Z6" s="443"/>
      <c r="AA6" s="443"/>
      <c r="AB6" s="443"/>
      <c r="AC6" s="443"/>
      <c r="AD6" s="443"/>
      <c r="AE6" s="443"/>
      <c r="AF6" s="444"/>
      <c r="AG6" s="400"/>
      <c r="AJ6" s="155"/>
      <c r="AK6" s="155"/>
      <c r="AL6" s="155"/>
      <c r="AM6" s="155"/>
      <c r="AN6" s="155"/>
      <c r="AO6" s="155"/>
      <c r="AP6" s="155"/>
      <c r="AQ6" s="155"/>
    </row>
    <row r="7" spans="1:43" s="146" customFormat="1" ht="18.75" customHeight="1">
      <c r="A7" s="400"/>
      <c r="B7" s="417"/>
      <c r="C7" s="418"/>
      <c r="D7" s="418"/>
      <c r="E7" s="418"/>
      <c r="F7" s="419"/>
      <c r="G7" s="436"/>
      <c r="H7" s="445"/>
      <c r="I7" s="446"/>
      <c r="J7" s="446"/>
      <c r="K7" s="446"/>
      <c r="L7" s="446"/>
      <c r="M7" s="447"/>
      <c r="N7" s="440"/>
      <c r="O7" s="454" t="s">
        <v>67</v>
      </c>
      <c r="P7" s="455"/>
      <c r="Q7" s="456"/>
      <c r="R7" s="457" t="s">
        <v>301</v>
      </c>
      <c r="S7" s="455"/>
      <c r="T7" s="455"/>
      <c r="U7" s="458"/>
      <c r="V7" s="457" t="s">
        <v>486</v>
      </c>
      <c r="W7" s="455"/>
      <c r="X7" s="455"/>
      <c r="Y7" s="455"/>
      <c r="Z7" s="455"/>
      <c r="AA7" s="455"/>
      <c r="AB7" s="457" t="s">
        <v>51</v>
      </c>
      <c r="AC7" s="455"/>
      <c r="AD7" s="455"/>
      <c r="AE7" s="455"/>
      <c r="AF7" s="459"/>
      <c r="AG7" s="400"/>
      <c r="AJ7" s="155"/>
      <c r="AK7" s="155"/>
      <c r="AL7" s="155"/>
      <c r="AM7" s="155"/>
      <c r="AN7" s="155"/>
      <c r="AO7" s="155"/>
      <c r="AP7" s="155"/>
      <c r="AQ7" s="155"/>
    </row>
    <row r="8" spans="1:43" s="146" customFormat="1" ht="30" customHeight="1">
      <c r="A8" s="400"/>
      <c r="B8" s="417"/>
      <c r="C8" s="418"/>
      <c r="D8" s="418"/>
      <c r="E8" s="418"/>
      <c r="F8" s="419"/>
      <c r="G8" s="436"/>
      <c r="H8" s="448"/>
      <c r="I8" s="449"/>
      <c r="J8" s="449"/>
      <c r="K8" s="449"/>
      <c r="L8" s="449"/>
      <c r="M8" s="450"/>
      <c r="N8" s="440"/>
      <c r="O8" s="460" t="s">
        <v>182</v>
      </c>
      <c r="P8" s="426"/>
      <c r="Q8" s="426"/>
      <c r="R8" s="423" t="s">
        <v>182</v>
      </c>
      <c r="S8" s="423"/>
      <c r="T8" s="423"/>
      <c r="U8" s="423"/>
      <c r="V8" s="424" t="s">
        <v>182</v>
      </c>
      <c r="W8" s="424"/>
      <c r="X8" s="424"/>
      <c r="Y8" s="424"/>
      <c r="Z8" s="424"/>
      <c r="AA8" s="424"/>
      <c r="AB8" s="425" t="s">
        <v>182</v>
      </c>
      <c r="AC8" s="426"/>
      <c r="AD8" s="426"/>
      <c r="AE8" s="426"/>
      <c r="AF8" s="427"/>
      <c r="AG8" s="400"/>
      <c r="AJ8" s="155"/>
      <c r="AK8" s="155"/>
      <c r="AL8" s="155"/>
      <c r="AM8" s="155"/>
      <c r="AN8" s="155"/>
      <c r="AO8" s="155"/>
      <c r="AP8" s="155"/>
      <c r="AQ8" s="155"/>
    </row>
    <row r="9" spans="1:43" s="146" customFormat="1" ht="18.75" customHeight="1">
      <c r="A9" s="400"/>
      <c r="B9" s="417"/>
      <c r="C9" s="418"/>
      <c r="D9" s="418"/>
      <c r="E9" s="418"/>
      <c r="F9" s="419"/>
      <c r="G9" s="436"/>
      <c r="H9" s="448"/>
      <c r="I9" s="449"/>
      <c r="J9" s="449"/>
      <c r="K9" s="449"/>
      <c r="L9" s="449"/>
      <c r="M9" s="450"/>
      <c r="N9" s="440"/>
      <c r="O9" s="428" t="s">
        <v>300</v>
      </c>
      <c r="P9" s="429"/>
      <c r="Q9" s="429"/>
      <c r="R9" s="430" t="s">
        <v>53</v>
      </c>
      <c r="S9" s="430"/>
      <c r="T9" s="430"/>
      <c r="U9" s="430"/>
      <c r="V9" s="430"/>
      <c r="W9" s="430"/>
      <c r="X9" s="430"/>
      <c r="Y9" s="430"/>
      <c r="Z9" s="430"/>
      <c r="AA9" s="431"/>
      <c r="AB9" s="432" t="s">
        <v>299</v>
      </c>
      <c r="AC9" s="433"/>
      <c r="AD9" s="434" t="s">
        <v>54</v>
      </c>
      <c r="AE9" s="434"/>
      <c r="AF9" s="435"/>
      <c r="AG9" s="400"/>
      <c r="AJ9" s="155"/>
      <c r="AK9" s="155"/>
      <c r="AL9" s="155"/>
      <c r="AM9" s="155"/>
      <c r="AN9" s="155"/>
      <c r="AO9" s="155"/>
      <c r="AP9" s="155"/>
      <c r="AQ9" s="155"/>
    </row>
    <row r="10" spans="1:43" s="146" customFormat="1" ht="22.5" customHeight="1">
      <c r="A10" s="400"/>
      <c r="B10" s="417"/>
      <c r="C10" s="418"/>
      <c r="D10" s="418"/>
      <c r="E10" s="418"/>
      <c r="F10" s="419"/>
      <c r="G10" s="436"/>
      <c r="H10" s="451"/>
      <c r="I10" s="452"/>
      <c r="J10" s="452"/>
      <c r="K10" s="452"/>
      <c r="L10" s="452"/>
      <c r="M10" s="453"/>
      <c r="N10" s="440"/>
      <c r="O10" s="498"/>
      <c r="P10" s="499"/>
      <c r="Q10" s="502" t="s">
        <v>418</v>
      </c>
      <c r="R10" s="504" t="s">
        <v>298</v>
      </c>
      <c r="S10" s="505"/>
      <c r="T10" s="508" t="s">
        <v>252</v>
      </c>
      <c r="U10" s="509"/>
      <c r="V10" s="504" t="s">
        <v>297</v>
      </c>
      <c r="W10" s="505"/>
      <c r="X10" s="505"/>
      <c r="Y10" s="508"/>
      <c r="Z10" s="508"/>
      <c r="AA10" s="508"/>
      <c r="AB10" s="482" t="s">
        <v>182</v>
      </c>
      <c r="AC10" s="483"/>
      <c r="AD10" s="486"/>
      <c r="AE10" s="486"/>
      <c r="AF10" s="487"/>
      <c r="AG10" s="400"/>
      <c r="AJ10" s="155"/>
      <c r="AK10" s="155"/>
      <c r="AL10" s="155"/>
      <c r="AM10" s="155"/>
      <c r="AN10" s="155"/>
      <c r="AO10" s="155"/>
      <c r="AP10" s="155"/>
      <c r="AQ10" s="155"/>
    </row>
    <row r="11" spans="1:43" s="146" customFormat="1" ht="7.5" customHeight="1">
      <c r="A11" s="400"/>
      <c r="B11" s="417"/>
      <c r="C11" s="418"/>
      <c r="D11" s="418"/>
      <c r="E11" s="418"/>
      <c r="F11" s="419"/>
      <c r="G11" s="436"/>
      <c r="H11" s="490"/>
      <c r="I11" s="490"/>
      <c r="J11" s="490"/>
      <c r="K11" s="490"/>
      <c r="L11" s="490"/>
      <c r="M11" s="490"/>
      <c r="N11" s="440"/>
      <c r="O11" s="500"/>
      <c r="P11" s="501"/>
      <c r="Q11" s="503"/>
      <c r="R11" s="506"/>
      <c r="S11" s="507"/>
      <c r="T11" s="510"/>
      <c r="U11" s="511"/>
      <c r="V11" s="506"/>
      <c r="W11" s="507"/>
      <c r="X11" s="507"/>
      <c r="Y11" s="510"/>
      <c r="Z11" s="510"/>
      <c r="AA11" s="510"/>
      <c r="AB11" s="484"/>
      <c r="AC11" s="485"/>
      <c r="AD11" s="488"/>
      <c r="AE11" s="488"/>
      <c r="AF11" s="489"/>
      <c r="AG11" s="400"/>
      <c r="AJ11" s="155"/>
      <c r="AK11" s="155"/>
      <c r="AL11" s="155"/>
      <c r="AM11" s="155"/>
      <c r="AN11" s="155"/>
      <c r="AO11" s="155"/>
      <c r="AP11" s="155"/>
      <c r="AQ11" s="155"/>
    </row>
    <row r="12" spans="1:43" s="146" customFormat="1" ht="18.75" customHeight="1">
      <c r="A12" s="400"/>
      <c r="B12" s="417"/>
      <c r="C12" s="418"/>
      <c r="D12" s="418"/>
      <c r="E12" s="418"/>
      <c r="F12" s="419"/>
      <c r="G12" s="436"/>
      <c r="H12" s="491" t="s">
        <v>419</v>
      </c>
      <c r="I12" s="491"/>
      <c r="J12" s="491"/>
      <c r="K12" s="491"/>
      <c r="L12" s="492"/>
      <c r="M12" s="441"/>
      <c r="N12" s="441"/>
      <c r="O12" s="493" t="s">
        <v>296</v>
      </c>
      <c r="P12" s="494"/>
      <c r="Q12" s="494"/>
      <c r="R12" s="494"/>
      <c r="S12" s="494"/>
      <c r="T12" s="494"/>
      <c r="U12" s="494"/>
      <c r="V12" s="494"/>
      <c r="W12" s="494"/>
      <c r="X12" s="494"/>
      <c r="Y12" s="494"/>
      <c r="Z12" s="494"/>
      <c r="AA12" s="494"/>
      <c r="AB12" s="494"/>
      <c r="AC12" s="494"/>
      <c r="AD12" s="494"/>
      <c r="AE12" s="494"/>
      <c r="AF12" s="495"/>
      <c r="AG12" s="400"/>
      <c r="AJ12" s="155"/>
      <c r="AK12" s="155"/>
      <c r="AL12" s="155"/>
      <c r="AM12" s="155"/>
      <c r="AN12" s="155"/>
      <c r="AO12" s="155"/>
      <c r="AP12" s="155"/>
      <c r="AQ12" s="155"/>
    </row>
    <row r="13" spans="1:43" s="146" customFormat="1" ht="7.5" customHeight="1">
      <c r="A13" s="400"/>
      <c r="B13" s="417"/>
      <c r="C13" s="418"/>
      <c r="D13" s="418"/>
      <c r="E13" s="418"/>
      <c r="F13" s="419"/>
      <c r="G13" s="436"/>
      <c r="H13" s="496" t="str">
        <f>IF(AND(R20&gt;=50,AC20&gt;=100),"『ZEB』",IF(AND(R20&gt;=50,AC20&gt;=75),"Nearly ZEB",IF(AND(R20&gt;=50,AC20&gt;=50),"ZEB Ready","")))</f>
        <v/>
      </c>
      <c r="I13" s="496"/>
      <c r="J13" s="496"/>
      <c r="K13" s="496"/>
      <c r="L13" s="492"/>
      <c r="M13" s="441"/>
      <c r="N13" s="440"/>
      <c r="O13" s="497" t="s">
        <v>420</v>
      </c>
      <c r="P13" s="462"/>
      <c r="Q13" s="512" t="s">
        <v>182</v>
      </c>
      <c r="R13" s="512"/>
      <c r="S13" s="512"/>
      <c r="T13" s="512"/>
      <c r="U13" s="512"/>
      <c r="V13" s="29"/>
      <c r="W13" s="30"/>
      <c r="X13" s="461" t="s">
        <v>421</v>
      </c>
      <c r="Y13" s="462"/>
      <c r="Z13" s="462"/>
      <c r="AA13" s="462"/>
      <c r="AB13" s="462"/>
      <c r="AC13" s="465" t="s">
        <v>182</v>
      </c>
      <c r="AD13" s="465"/>
      <c r="AE13" s="465"/>
      <c r="AF13" s="466"/>
      <c r="AG13" s="400"/>
      <c r="AJ13" s="155"/>
      <c r="AK13" s="156" t="s">
        <v>422</v>
      </c>
      <c r="AL13" s="23" t="b">
        <v>0</v>
      </c>
      <c r="AM13" s="156" t="s">
        <v>423</v>
      </c>
      <c r="AN13" s="23" t="b">
        <v>0</v>
      </c>
      <c r="AO13" s="157"/>
      <c r="AP13" s="158"/>
      <c r="AQ13" s="155"/>
    </row>
    <row r="14" spans="1:43" s="146" customFormat="1" ht="7.5" customHeight="1">
      <c r="A14" s="400"/>
      <c r="B14" s="417"/>
      <c r="C14" s="418"/>
      <c r="D14" s="418"/>
      <c r="E14" s="418"/>
      <c r="F14" s="419"/>
      <c r="G14" s="436"/>
      <c r="H14" s="496"/>
      <c r="I14" s="496"/>
      <c r="J14" s="496"/>
      <c r="K14" s="496"/>
      <c r="L14" s="492"/>
      <c r="M14" s="441"/>
      <c r="N14" s="440"/>
      <c r="O14" s="471"/>
      <c r="P14" s="464"/>
      <c r="Q14" s="513"/>
      <c r="R14" s="513"/>
      <c r="S14" s="513"/>
      <c r="T14" s="513"/>
      <c r="U14" s="513"/>
      <c r="V14" s="31"/>
      <c r="W14" s="32"/>
      <c r="X14" s="463"/>
      <c r="Y14" s="464"/>
      <c r="Z14" s="464"/>
      <c r="AA14" s="464"/>
      <c r="AB14" s="464"/>
      <c r="AC14" s="467"/>
      <c r="AD14" s="467"/>
      <c r="AE14" s="467"/>
      <c r="AF14" s="468"/>
      <c r="AG14" s="400"/>
      <c r="AJ14" s="155"/>
      <c r="AK14" s="156" t="s">
        <v>424</v>
      </c>
      <c r="AL14" s="23" t="b">
        <v>0</v>
      </c>
      <c r="AM14" s="156" t="s">
        <v>425</v>
      </c>
      <c r="AN14" s="23" t="b">
        <v>0</v>
      </c>
      <c r="AO14" s="157"/>
      <c r="AP14" s="158"/>
      <c r="AQ14" s="155"/>
    </row>
    <row r="15" spans="1:43" s="146" customFormat="1" ht="7.5" customHeight="1">
      <c r="A15" s="400"/>
      <c r="B15" s="417"/>
      <c r="C15" s="418"/>
      <c r="D15" s="418"/>
      <c r="E15" s="418"/>
      <c r="F15" s="419"/>
      <c r="G15" s="436"/>
      <c r="H15" s="496"/>
      <c r="I15" s="496"/>
      <c r="J15" s="496"/>
      <c r="K15" s="496"/>
      <c r="L15" s="492"/>
      <c r="M15" s="441"/>
      <c r="N15" s="440"/>
      <c r="O15" s="469" t="s">
        <v>426</v>
      </c>
      <c r="P15" s="470"/>
      <c r="Q15" s="472" t="s">
        <v>182</v>
      </c>
      <c r="R15" s="472"/>
      <c r="S15" s="472"/>
      <c r="T15" s="472"/>
      <c r="U15" s="472"/>
      <c r="V15" s="473"/>
      <c r="W15" s="474"/>
      <c r="X15" s="477" t="s">
        <v>427</v>
      </c>
      <c r="Y15" s="470"/>
      <c r="Z15" s="470"/>
      <c r="AA15" s="470"/>
      <c r="AB15" s="470"/>
      <c r="AC15" s="478" t="str">
        <f>IF(AN14=TRUE,"取得","")</f>
        <v/>
      </c>
      <c r="AD15" s="478"/>
      <c r="AE15" s="478"/>
      <c r="AF15" s="479"/>
      <c r="AG15" s="400"/>
      <c r="AJ15" s="155"/>
      <c r="AK15" s="159" t="s">
        <v>266</v>
      </c>
      <c r="AL15" s="23" t="b">
        <v>0</v>
      </c>
      <c r="AM15" s="160"/>
      <c r="AN15" s="161"/>
      <c r="AO15" s="158"/>
      <c r="AP15" s="158"/>
      <c r="AQ15" s="155"/>
    </row>
    <row r="16" spans="1:43" s="146" customFormat="1" ht="7.5" customHeight="1">
      <c r="A16" s="400"/>
      <c r="B16" s="417"/>
      <c r="C16" s="418"/>
      <c r="D16" s="418"/>
      <c r="E16" s="418"/>
      <c r="F16" s="419"/>
      <c r="G16" s="436"/>
      <c r="H16" s="496"/>
      <c r="I16" s="496"/>
      <c r="J16" s="496"/>
      <c r="K16" s="496"/>
      <c r="L16" s="492"/>
      <c r="M16" s="441"/>
      <c r="N16" s="440"/>
      <c r="O16" s="471"/>
      <c r="P16" s="464"/>
      <c r="Q16" s="467"/>
      <c r="R16" s="467"/>
      <c r="S16" s="467"/>
      <c r="T16" s="467"/>
      <c r="U16" s="467"/>
      <c r="V16" s="475"/>
      <c r="W16" s="476"/>
      <c r="X16" s="463"/>
      <c r="Y16" s="464"/>
      <c r="Z16" s="464"/>
      <c r="AA16" s="464"/>
      <c r="AB16" s="464"/>
      <c r="AC16" s="480"/>
      <c r="AD16" s="480"/>
      <c r="AE16" s="480"/>
      <c r="AF16" s="481"/>
      <c r="AG16" s="400"/>
      <c r="AJ16" s="155"/>
      <c r="AK16" s="161"/>
      <c r="AL16" s="161"/>
      <c r="AM16" s="158"/>
      <c r="AN16" s="158"/>
      <c r="AO16" s="158"/>
      <c r="AP16" s="158"/>
      <c r="AQ16" s="155"/>
    </row>
    <row r="17" spans="1:43" s="146" customFormat="1" ht="7.5" customHeight="1">
      <c r="A17" s="400"/>
      <c r="B17" s="417"/>
      <c r="C17" s="418"/>
      <c r="D17" s="418"/>
      <c r="E17" s="418"/>
      <c r="F17" s="419"/>
      <c r="G17" s="436"/>
      <c r="H17" s="496"/>
      <c r="I17" s="496"/>
      <c r="J17" s="496"/>
      <c r="K17" s="496"/>
      <c r="L17" s="492"/>
      <c r="M17" s="441"/>
      <c r="N17" s="440"/>
      <c r="O17" s="469" t="s">
        <v>295</v>
      </c>
      <c r="P17" s="470"/>
      <c r="Q17" s="527"/>
      <c r="R17" s="527"/>
      <c r="S17" s="527"/>
      <c r="T17" s="527"/>
      <c r="U17" s="527"/>
      <c r="V17" s="527"/>
      <c r="W17" s="527"/>
      <c r="X17" s="527"/>
      <c r="Y17" s="527"/>
      <c r="Z17" s="527"/>
      <c r="AA17" s="527"/>
      <c r="AB17" s="527"/>
      <c r="AC17" s="527"/>
      <c r="AD17" s="527"/>
      <c r="AE17" s="527"/>
      <c r="AF17" s="528"/>
      <c r="AG17" s="400"/>
      <c r="AJ17" s="155"/>
      <c r="AK17" s="155"/>
      <c r="AL17" s="155"/>
      <c r="AM17" s="155"/>
      <c r="AN17" s="155"/>
      <c r="AO17" s="155"/>
      <c r="AP17" s="155"/>
      <c r="AQ17" s="155"/>
    </row>
    <row r="18" spans="1:43" s="146" customFormat="1" ht="7.5" customHeight="1">
      <c r="A18" s="400"/>
      <c r="B18" s="417"/>
      <c r="C18" s="418"/>
      <c r="D18" s="418"/>
      <c r="E18" s="418"/>
      <c r="F18" s="419"/>
      <c r="G18" s="436"/>
      <c r="H18" s="496"/>
      <c r="I18" s="496"/>
      <c r="J18" s="496"/>
      <c r="K18" s="496"/>
      <c r="L18" s="492"/>
      <c r="M18" s="441"/>
      <c r="N18" s="440"/>
      <c r="O18" s="525"/>
      <c r="P18" s="526"/>
      <c r="Q18" s="529"/>
      <c r="R18" s="529"/>
      <c r="S18" s="529"/>
      <c r="T18" s="529"/>
      <c r="U18" s="529"/>
      <c r="V18" s="529"/>
      <c r="W18" s="529"/>
      <c r="X18" s="529"/>
      <c r="Y18" s="529"/>
      <c r="Z18" s="529"/>
      <c r="AA18" s="529"/>
      <c r="AB18" s="529"/>
      <c r="AC18" s="529"/>
      <c r="AD18" s="529"/>
      <c r="AE18" s="529"/>
      <c r="AF18" s="530"/>
      <c r="AG18" s="400"/>
      <c r="AJ18" s="155"/>
      <c r="AK18" s="155"/>
      <c r="AL18" s="155"/>
      <c r="AM18" s="155"/>
      <c r="AN18" s="155"/>
      <c r="AO18" s="155"/>
      <c r="AP18" s="155"/>
      <c r="AQ18" s="155"/>
    </row>
    <row r="19" spans="1:43" s="146" customFormat="1" ht="18.75" customHeight="1">
      <c r="A19" s="400"/>
      <c r="B19" s="417"/>
      <c r="C19" s="418"/>
      <c r="D19" s="418"/>
      <c r="E19" s="418"/>
      <c r="F19" s="419"/>
      <c r="G19" s="436"/>
      <c r="H19" s="496"/>
      <c r="I19" s="496"/>
      <c r="J19" s="496"/>
      <c r="K19" s="496"/>
      <c r="L19" s="492"/>
      <c r="M19" s="441"/>
      <c r="N19" s="441"/>
      <c r="O19" s="531" t="s">
        <v>294</v>
      </c>
      <c r="P19" s="532"/>
      <c r="Q19" s="532"/>
      <c r="R19" s="532"/>
      <c r="S19" s="532"/>
      <c r="T19" s="532"/>
      <c r="U19" s="532"/>
      <c r="V19" s="532"/>
      <c r="W19" s="532"/>
      <c r="X19" s="532"/>
      <c r="Y19" s="532"/>
      <c r="Z19" s="532"/>
      <c r="AA19" s="532"/>
      <c r="AB19" s="532"/>
      <c r="AC19" s="532"/>
      <c r="AD19" s="532"/>
      <c r="AE19" s="532"/>
      <c r="AF19" s="533"/>
      <c r="AG19" s="400"/>
      <c r="AJ19" s="155"/>
      <c r="AK19" s="155"/>
      <c r="AL19" s="155"/>
      <c r="AM19" s="155" t="s">
        <v>428</v>
      </c>
      <c r="AN19" s="155"/>
      <c r="AO19" s="155"/>
      <c r="AP19" s="162">
        <f>AC20</f>
        <v>0</v>
      </c>
      <c r="AQ19" s="155"/>
    </row>
    <row r="20" spans="1:43" s="146" customFormat="1" ht="26.25" customHeight="1">
      <c r="A20" s="400"/>
      <c r="B20" s="420"/>
      <c r="C20" s="421"/>
      <c r="D20" s="421"/>
      <c r="E20" s="421"/>
      <c r="F20" s="422"/>
      <c r="G20" s="436"/>
      <c r="H20" s="496"/>
      <c r="I20" s="496"/>
      <c r="J20" s="496"/>
      <c r="K20" s="496"/>
      <c r="L20" s="492"/>
      <c r="M20" s="441"/>
      <c r="N20" s="440"/>
      <c r="O20" s="534" t="s">
        <v>56</v>
      </c>
      <c r="P20" s="535"/>
      <c r="Q20" s="535"/>
      <c r="R20" s="536"/>
      <c r="S20" s="536"/>
      <c r="T20" s="536"/>
      <c r="U20" s="537" t="s">
        <v>429</v>
      </c>
      <c r="V20" s="537"/>
      <c r="W20" s="538"/>
      <c r="X20" s="534" t="s">
        <v>428</v>
      </c>
      <c r="Y20" s="535"/>
      <c r="Z20" s="535"/>
      <c r="AA20" s="535"/>
      <c r="AB20" s="535"/>
      <c r="AC20" s="536"/>
      <c r="AD20" s="536"/>
      <c r="AE20" s="536"/>
      <c r="AF20" s="18" t="s">
        <v>429</v>
      </c>
      <c r="AG20" s="400"/>
      <c r="AI20" s="153"/>
      <c r="AJ20" s="155"/>
      <c r="AK20" s="155"/>
      <c r="AL20" s="155"/>
      <c r="AM20" s="155" t="s">
        <v>291</v>
      </c>
      <c r="AN20" s="155"/>
      <c r="AO20" s="155"/>
      <c r="AP20" s="163">
        <f>R20</f>
        <v>0</v>
      </c>
      <c r="AQ20" s="162">
        <f>AP19-AP20</f>
        <v>0</v>
      </c>
    </row>
    <row r="21" spans="1:43" s="146" customFormat="1" ht="7.5" customHeight="1">
      <c r="A21" s="400"/>
      <c r="B21" s="514"/>
      <c r="C21" s="514"/>
      <c r="D21" s="514"/>
      <c r="E21" s="514"/>
      <c r="F21" s="514"/>
      <c r="G21" s="17"/>
      <c r="H21" s="515"/>
      <c r="I21" s="515"/>
      <c r="J21" s="515"/>
      <c r="K21" s="515"/>
      <c r="L21" s="515"/>
      <c r="M21" s="515"/>
      <c r="N21" s="17"/>
      <c r="O21" s="514"/>
      <c r="P21" s="514"/>
      <c r="Q21" s="514"/>
      <c r="R21" s="514"/>
      <c r="S21" s="514"/>
      <c r="T21" s="514"/>
      <c r="U21" s="514"/>
      <c r="V21" s="514"/>
      <c r="W21" s="514"/>
      <c r="X21" s="514"/>
      <c r="Y21" s="514"/>
      <c r="Z21" s="514"/>
      <c r="AA21" s="514"/>
      <c r="AB21" s="514"/>
      <c r="AC21" s="514"/>
      <c r="AD21" s="514"/>
      <c r="AE21" s="514"/>
      <c r="AF21" s="514"/>
      <c r="AG21" s="400"/>
      <c r="AJ21" s="155"/>
      <c r="AK21" s="155"/>
      <c r="AL21" s="155"/>
      <c r="AM21" s="155"/>
      <c r="AN21" s="155"/>
      <c r="AO21" s="155"/>
      <c r="AP21" s="155"/>
      <c r="AQ21" s="155"/>
    </row>
    <row r="22" spans="1:43" s="146" customFormat="1" ht="18.75" customHeight="1">
      <c r="A22" s="400"/>
      <c r="B22" s="16" t="s">
        <v>290</v>
      </c>
      <c r="C22" s="35" t="s">
        <v>289</v>
      </c>
      <c r="D22" s="516" t="s">
        <v>288</v>
      </c>
      <c r="E22" s="516"/>
      <c r="F22" s="517"/>
      <c r="G22" s="518"/>
      <c r="H22" s="16" t="s">
        <v>290</v>
      </c>
      <c r="I22" s="35" t="s">
        <v>289</v>
      </c>
      <c r="J22" s="516" t="s">
        <v>288</v>
      </c>
      <c r="K22" s="516"/>
      <c r="L22" s="516"/>
      <c r="M22" s="517"/>
      <c r="N22" s="441"/>
      <c r="O22" s="519" t="s">
        <v>287</v>
      </c>
      <c r="P22" s="520"/>
      <c r="Q22" s="520"/>
      <c r="R22" s="520"/>
      <c r="S22" s="520"/>
      <c r="T22" s="520"/>
      <c r="U22" s="520"/>
      <c r="V22" s="520"/>
      <c r="W22" s="520"/>
      <c r="X22" s="520"/>
      <c r="Y22" s="520"/>
      <c r="Z22" s="443"/>
      <c r="AA22" s="443"/>
      <c r="AB22" s="443"/>
      <c r="AC22" s="443"/>
      <c r="AD22" s="443"/>
      <c r="AE22" s="443"/>
      <c r="AF22" s="444"/>
      <c r="AG22" s="400"/>
      <c r="AJ22" s="155"/>
      <c r="AK22" s="155"/>
      <c r="AL22" s="155"/>
      <c r="AM22" s="155"/>
      <c r="AN22" s="155"/>
      <c r="AO22" s="155"/>
      <c r="AP22" s="155"/>
      <c r="AQ22" s="155"/>
    </row>
    <row r="23" spans="1:43" s="146" customFormat="1" ht="7.5" customHeight="1">
      <c r="A23" s="400"/>
      <c r="B23" s="521" t="s">
        <v>286</v>
      </c>
      <c r="C23" s="522" t="s">
        <v>285</v>
      </c>
      <c r="D23" s="541" t="s">
        <v>284</v>
      </c>
      <c r="E23" s="542"/>
      <c r="F23" s="547"/>
      <c r="G23" s="441"/>
      <c r="H23" s="556" t="s">
        <v>430</v>
      </c>
      <c r="I23" s="559" t="s">
        <v>277</v>
      </c>
      <c r="J23" s="541" t="s">
        <v>262</v>
      </c>
      <c r="K23" s="550"/>
      <c r="L23" s="550"/>
      <c r="M23" s="547"/>
      <c r="N23" s="441"/>
      <c r="O23" s="539" t="s">
        <v>283</v>
      </c>
      <c r="P23" s="539"/>
      <c r="Q23" s="539"/>
      <c r="R23" s="539"/>
      <c r="S23" s="539"/>
      <c r="T23" s="539"/>
      <c r="U23" s="539"/>
      <c r="V23" s="539" t="s">
        <v>431</v>
      </c>
      <c r="W23" s="539"/>
      <c r="X23" s="539"/>
      <c r="Y23" s="539"/>
      <c r="Z23" s="15"/>
      <c r="AA23" s="14"/>
      <c r="AB23" s="14"/>
      <c r="AC23" s="14"/>
      <c r="AD23" s="14"/>
      <c r="AE23" s="14"/>
      <c r="AF23" s="14"/>
      <c r="AG23" s="400"/>
      <c r="AJ23" s="155"/>
      <c r="AK23" s="155"/>
      <c r="AL23" s="155"/>
      <c r="AM23" s="155"/>
      <c r="AN23" s="155"/>
      <c r="AO23" s="155"/>
      <c r="AP23" s="155"/>
      <c r="AQ23" s="155"/>
    </row>
    <row r="24" spans="1:43" s="146" customFormat="1" ht="7.5" customHeight="1">
      <c r="A24" s="400"/>
      <c r="B24" s="521"/>
      <c r="C24" s="523"/>
      <c r="D24" s="543"/>
      <c r="E24" s="544"/>
      <c r="F24" s="548"/>
      <c r="G24" s="441"/>
      <c r="H24" s="557"/>
      <c r="I24" s="560"/>
      <c r="J24" s="543"/>
      <c r="K24" s="551"/>
      <c r="L24" s="551"/>
      <c r="M24" s="548"/>
      <c r="N24" s="441"/>
      <c r="O24" s="539"/>
      <c r="P24" s="539"/>
      <c r="Q24" s="539"/>
      <c r="R24" s="539"/>
      <c r="S24" s="539"/>
      <c r="T24" s="539"/>
      <c r="U24" s="539"/>
      <c r="V24" s="539"/>
      <c r="W24" s="539"/>
      <c r="X24" s="539"/>
      <c r="Y24" s="539"/>
      <c r="Z24" s="6"/>
      <c r="AA24" s="5"/>
      <c r="AB24" s="5"/>
      <c r="AC24" s="5"/>
      <c r="AD24" s="5"/>
      <c r="AE24" s="5"/>
      <c r="AF24" s="5"/>
      <c r="AG24" s="400"/>
      <c r="AJ24" s="155"/>
      <c r="AK24" s="155"/>
      <c r="AL24" s="155"/>
      <c r="AM24" s="155"/>
      <c r="AN24" s="155"/>
      <c r="AO24" s="155"/>
      <c r="AP24" s="155"/>
      <c r="AQ24" s="155"/>
    </row>
    <row r="25" spans="1:43" s="146" customFormat="1" ht="7.5" customHeight="1">
      <c r="A25" s="400"/>
      <c r="B25" s="521"/>
      <c r="C25" s="523"/>
      <c r="D25" s="543"/>
      <c r="E25" s="544"/>
      <c r="F25" s="548"/>
      <c r="G25" s="441"/>
      <c r="H25" s="557"/>
      <c r="I25" s="560"/>
      <c r="J25" s="543"/>
      <c r="K25" s="551"/>
      <c r="L25" s="551"/>
      <c r="M25" s="548"/>
      <c r="N25" s="441"/>
      <c r="O25" s="539"/>
      <c r="P25" s="539" t="s">
        <v>281</v>
      </c>
      <c r="Q25" s="539"/>
      <c r="R25" s="539"/>
      <c r="S25" s="539" t="s">
        <v>280</v>
      </c>
      <c r="T25" s="539"/>
      <c r="U25" s="539"/>
      <c r="V25" s="539"/>
      <c r="W25" s="539"/>
      <c r="X25" s="539"/>
      <c r="Y25" s="539"/>
      <c r="Z25" s="6"/>
      <c r="AA25" s="5"/>
      <c r="AB25" s="5"/>
      <c r="AC25" s="5"/>
      <c r="AD25" s="5"/>
      <c r="AE25" s="5"/>
      <c r="AF25" s="5"/>
      <c r="AG25" s="400"/>
      <c r="AJ25" s="155"/>
      <c r="AK25" s="155"/>
      <c r="AL25" s="155"/>
      <c r="AM25" s="155"/>
      <c r="AN25" s="155"/>
      <c r="AO25" s="155"/>
      <c r="AP25" s="155"/>
      <c r="AQ25" s="155"/>
    </row>
    <row r="26" spans="1:43" s="146" customFormat="1" ht="7.5" customHeight="1" thickBot="1">
      <c r="A26" s="400"/>
      <c r="B26" s="521"/>
      <c r="C26" s="523"/>
      <c r="D26" s="545"/>
      <c r="E26" s="546"/>
      <c r="F26" s="549"/>
      <c r="G26" s="441"/>
      <c r="H26" s="557"/>
      <c r="I26" s="560"/>
      <c r="J26" s="545"/>
      <c r="K26" s="552"/>
      <c r="L26" s="552"/>
      <c r="M26" s="549"/>
      <c r="N26" s="441"/>
      <c r="O26" s="540"/>
      <c r="P26" s="540"/>
      <c r="Q26" s="540"/>
      <c r="R26" s="540"/>
      <c r="S26" s="540"/>
      <c r="T26" s="540"/>
      <c r="U26" s="540"/>
      <c r="V26" s="540"/>
      <c r="W26" s="540"/>
      <c r="X26" s="540"/>
      <c r="Y26" s="540"/>
      <c r="Z26" s="6"/>
      <c r="AA26" s="5"/>
      <c r="AB26" s="5"/>
      <c r="AC26" s="5"/>
      <c r="AD26" s="5"/>
      <c r="AE26" s="5"/>
      <c r="AF26" s="5"/>
      <c r="AG26" s="400"/>
      <c r="AJ26" s="155"/>
      <c r="AK26" s="155"/>
      <c r="AL26" s="155"/>
      <c r="AM26" s="155"/>
      <c r="AN26" s="155"/>
      <c r="AO26" s="155"/>
      <c r="AP26" s="155"/>
      <c r="AQ26" s="155"/>
    </row>
    <row r="27" spans="1:43" s="146" customFormat="1" ht="7.5" customHeight="1" thickTop="1">
      <c r="A27" s="400"/>
      <c r="B27" s="521"/>
      <c r="C27" s="523"/>
      <c r="D27" s="541" t="s">
        <v>282</v>
      </c>
      <c r="E27" s="542"/>
      <c r="F27" s="547"/>
      <c r="G27" s="441"/>
      <c r="H27" s="557"/>
      <c r="I27" s="560"/>
      <c r="J27" s="541" t="s">
        <v>432</v>
      </c>
      <c r="K27" s="550"/>
      <c r="L27" s="550"/>
      <c r="M27" s="547"/>
      <c r="N27" s="441"/>
      <c r="O27" s="553" t="s">
        <v>433</v>
      </c>
      <c r="P27" s="576"/>
      <c r="Q27" s="576"/>
      <c r="R27" s="576"/>
      <c r="S27" s="576"/>
      <c r="T27" s="576"/>
      <c r="U27" s="576"/>
      <c r="V27" s="579" t="str">
        <f>IF(ISERROR(ROUNDUP(S27/P27,2)), "-",ROUNDUP(S27/P27,2))</f>
        <v>-</v>
      </c>
      <c r="W27" s="579"/>
      <c r="X27" s="579"/>
      <c r="Y27" s="579"/>
      <c r="Z27" s="6"/>
      <c r="AA27" s="5"/>
      <c r="AB27" s="5"/>
      <c r="AC27" s="5"/>
      <c r="AD27" s="5"/>
      <c r="AE27" s="5"/>
      <c r="AF27" s="5"/>
      <c r="AG27" s="400"/>
      <c r="AJ27" s="155"/>
      <c r="AK27" s="155"/>
      <c r="AL27" s="155"/>
      <c r="AM27" s="155"/>
      <c r="AN27" s="155"/>
      <c r="AO27" s="164"/>
      <c r="AP27" s="164" t="s">
        <v>281</v>
      </c>
      <c r="AQ27" s="164" t="s">
        <v>280</v>
      </c>
    </row>
    <row r="28" spans="1:43" s="146" customFormat="1" ht="7.5" customHeight="1">
      <c r="A28" s="400"/>
      <c r="B28" s="521"/>
      <c r="C28" s="523"/>
      <c r="D28" s="543"/>
      <c r="E28" s="544"/>
      <c r="F28" s="548"/>
      <c r="G28" s="441"/>
      <c r="H28" s="557"/>
      <c r="I28" s="560"/>
      <c r="J28" s="543"/>
      <c r="K28" s="551"/>
      <c r="L28" s="551"/>
      <c r="M28" s="548"/>
      <c r="N28" s="441"/>
      <c r="O28" s="554"/>
      <c r="P28" s="577"/>
      <c r="Q28" s="577"/>
      <c r="R28" s="577"/>
      <c r="S28" s="577"/>
      <c r="T28" s="577"/>
      <c r="U28" s="577"/>
      <c r="V28" s="580"/>
      <c r="W28" s="580"/>
      <c r="X28" s="580"/>
      <c r="Y28" s="580"/>
      <c r="Z28" s="6"/>
      <c r="AA28" s="5"/>
      <c r="AB28" s="5"/>
      <c r="AC28" s="5"/>
      <c r="AD28" s="5"/>
      <c r="AE28" s="5"/>
      <c r="AF28" s="5"/>
      <c r="AG28" s="400"/>
      <c r="AJ28" s="155"/>
      <c r="AK28" s="155"/>
      <c r="AL28" s="155"/>
      <c r="AM28" s="155"/>
      <c r="AN28" s="155"/>
      <c r="AO28" s="165" t="s">
        <v>274</v>
      </c>
      <c r="AP28" s="166">
        <f>P30</f>
        <v>0</v>
      </c>
      <c r="AQ28" s="166">
        <f>S30</f>
        <v>0</v>
      </c>
    </row>
    <row r="29" spans="1:43" s="146" customFormat="1" ht="7.5" customHeight="1" thickBot="1">
      <c r="A29" s="400"/>
      <c r="B29" s="521"/>
      <c r="C29" s="523"/>
      <c r="D29" s="543"/>
      <c r="E29" s="544"/>
      <c r="F29" s="548"/>
      <c r="G29" s="441"/>
      <c r="H29" s="557"/>
      <c r="I29" s="560"/>
      <c r="J29" s="543"/>
      <c r="K29" s="551"/>
      <c r="L29" s="551"/>
      <c r="M29" s="548"/>
      <c r="N29" s="441"/>
      <c r="O29" s="555"/>
      <c r="P29" s="578"/>
      <c r="Q29" s="578"/>
      <c r="R29" s="578"/>
      <c r="S29" s="578"/>
      <c r="T29" s="578"/>
      <c r="U29" s="578"/>
      <c r="V29" s="581"/>
      <c r="W29" s="581"/>
      <c r="X29" s="581"/>
      <c r="Y29" s="581"/>
      <c r="Z29" s="6"/>
      <c r="AA29" s="5"/>
      <c r="AB29" s="5"/>
      <c r="AC29" s="5"/>
      <c r="AD29" s="5"/>
      <c r="AE29" s="5"/>
      <c r="AF29" s="5"/>
      <c r="AG29" s="400"/>
      <c r="AJ29" s="191"/>
      <c r="AK29" s="155"/>
      <c r="AL29" s="155"/>
      <c r="AM29" s="155"/>
      <c r="AN29" s="155"/>
      <c r="AO29" s="165" t="s">
        <v>263</v>
      </c>
      <c r="AP29" s="166">
        <f>P33</f>
        <v>0</v>
      </c>
      <c r="AQ29" s="166">
        <f>S33</f>
        <v>0</v>
      </c>
    </row>
    <row r="30" spans="1:43" s="146" customFormat="1" ht="7.5" customHeight="1" thickTop="1">
      <c r="A30" s="400"/>
      <c r="B30" s="521"/>
      <c r="C30" s="523"/>
      <c r="D30" s="545"/>
      <c r="E30" s="546"/>
      <c r="F30" s="549"/>
      <c r="G30" s="441"/>
      <c r="H30" s="557"/>
      <c r="I30" s="560"/>
      <c r="J30" s="543"/>
      <c r="K30" s="551"/>
      <c r="L30" s="551"/>
      <c r="M30" s="548"/>
      <c r="N30" s="441"/>
      <c r="O30" s="582" t="s">
        <v>274</v>
      </c>
      <c r="P30" s="584"/>
      <c r="Q30" s="584"/>
      <c r="R30" s="584"/>
      <c r="S30" s="584"/>
      <c r="T30" s="584"/>
      <c r="U30" s="584"/>
      <c r="V30" s="585" t="str">
        <f>IF(ISERROR(ROUNDUP(S30/P30,2)), "-",ROUNDUP(S30/P30,2))</f>
        <v>-</v>
      </c>
      <c r="W30" s="586"/>
      <c r="X30" s="586"/>
      <c r="Y30" s="587"/>
      <c r="Z30" s="6"/>
      <c r="AA30" s="5"/>
      <c r="AB30" s="5"/>
      <c r="AC30" s="5"/>
      <c r="AD30" s="5"/>
      <c r="AE30" s="5"/>
      <c r="AF30" s="5"/>
      <c r="AG30" s="400"/>
      <c r="AJ30" s="191"/>
      <c r="AK30" s="155"/>
      <c r="AL30" s="155"/>
      <c r="AM30" s="155"/>
      <c r="AN30" s="155"/>
      <c r="AO30" s="165" t="s">
        <v>277</v>
      </c>
      <c r="AP30" s="166">
        <f>P36</f>
        <v>0</v>
      </c>
      <c r="AQ30" s="166">
        <f>S36</f>
        <v>0</v>
      </c>
    </row>
    <row r="31" spans="1:43" s="146" customFormat="1" ht="7.5" customHeight="1">
      <c r="A31" s="400"/>
      <c r="B31" s="521"/>
      <c r="C31" s="523"/>
      <c r="D31" s="541" t="s">
        <v>279</v>
      </c>
      <c r="E31" s="542"/>
      <c r="F31" s="547"/>
      <c r="G31" s="441"/>
      <c r="H31" s="557"/>
      <c r="I31" s="560"/>
      <c r="J31" s="543"/>
      <c r="K31" s="551"/>
      <c r="L31" s="551"/>
      <c r="M31" s="548"/>
      <c r="N31" s="441"/>
      <c r="O31" s="583"/>
      <c r="P31" s="564"/>
      <c r="Q31" s="564"/>
      <c r="R31" s="564"/>
      <c r="S31" s="564"/>
      <c r="T31" s="564"/>
      <c r="U31" s="564"/>
      <c r="V31" s="568"/>
      <c r="W31" s="569"/>
      <c r="X31" s="569"/>
      <c r="Y31" s="570"/>
      <c r="Z31" s="6"/>
      <c r="AA31" s="5"/>
      <c r="AB31" s="5"/>
      <c r="AC31" s="5"/>
      <c r="AD31" s="5"/>
      <c r="AE31" s="5"/>
      <c r="AF31" s="5"/>
      <c r="AG31" s="400"/>
      <c r="AJ31" s="155"/>
      <c r="AK31" s="155"/>
      <c r="AL31" s="155"/>
      <c r="AM31" s="155"/>
      <c r="AN31" s="155"/>
      <c r="AO31" s="165" t="s">
        <v>276</v>
      </c>
      <c r="AP31" s="166">
        <f>P39</f>
        <v>0</v>
      </c>
      <c r="AQ31" s="166">
        <f>S39</f>
        <v>0</v>
      </c>
    </row>
    <row r="32" spans="1:43" s="146" customFormat="1" ht="7.5" customHeight="1">
      <c r="A32" s="400"/>
      <c r="B32" s="521"/>
      <c r="C32" s="523"/>
      <c r="D32" s="543"/>
      <c r="E32" s="544"/>
      <c r="F32" s="548"/>
      <c r="G32" s="441"/>
      <c r="H32" s="557"/>
      <c r="I32" s="561"/>
      <c r="J32" s="545"/>
      <c r="K32" s="552"/>
      <c r="L32" s="552"/>
      <c r="M32" s="549"/>
      <c r="N32" s="441"/>
      <c r="O32" s="583"/>
      <c r="P32" s="564"/>
      <c r="Q32" s="564"/>
      <c r="R32" s="564"/>
      <c r="S32" s="564"/>
      <c r="T32" s="564"/>
      <c r="U32" s="564"/>
      <c r="V32" s="571"/>
      <c r="W32" s="572"/>
      <c r="X32" s="572"/>
      <c r="Y32" s="573"/>
      <c r="Z32" s="6"/>
      <c r="AA32" s="5"/>
      <c r="AB32" s="5"/>
      <c r="AC32" s="5"/>
      <c r="AD32" s="5"/>
      <c r="AE32" s="5"/>
      <c r="AF32" s="5"/>
      <c r="AG32" s="400"/>
      <c r="AJ32" s="155"/>
      <c r="AK32" s="155"/>
      <c r="AL32" s="155"/>
      <c r="AM32" s="155"/>
      <c r="AN32" s="155"/>
      <c r="AO32" s="165" t="s">
        <v>270</v>
      </c>
      <c r="AP32" s="166">
        <f>P42</f>
        <v>0</v>
      </c>
      <c r="AQ32" s="166">
        <f>S42</f>
        <v>0</v>
      </c>
    </row>
    <row r="33" spans="1:44" s="146" customFormat="1" ht="7.5" customHeight="1">
      <c r="A33" s="400"/>
      <c r="B33" s="521"/>
      <c r="C33" s="523"/>
      <c r="D33" s="543"/>
      <c r="E33" s="544"/>
      <c r="F33" s="548"/>
      <c r="G33" s="441"/>
      <c r="H33" s="557"/>
      <c r="I33" s="562" t="s">
        <v>276</v>
      </c>
      <c r="J33" s="541" t="s">
        <v>262</v>
      </c>
      <c r="K33" s="550"/>
      <c r="L33" s="550"/>
      <c r="M33" s="547"/>
      <c r="N33" s="441"/>
      <c r="O33" s="563" t="s">
        <v>263</v>
      </c>
      <c r="P33" s="564"/>
      <c r="Q33" s="564"/>
      <c r="R33" s="564"/>
      <c r="S33" s="564"/>
      <c r="T33" s="564"/>
      <c r="U33" s="564"/>
      <c r="V33" s="565" t="str">
        <f>IF(ISERROR(ROUNDUP(S33/P33,2)), "-",ROUNDUP(S33/P33,2))</f>
        <v>-</v>
      </c>
      <c r="W33" s="566"/>
      <c r="X33" s="566"/>
      <c r="Y33" s="567"/>
      <c r="Z33" s="6"/>
      <c r="AA33" s="5"/>
      <c r="AB33" s="5"/>
      <c r="AC33" s="5"/>
      <c r="AD33" s="5"/>
      <c r="AE33" s="5"/>
      <c r="AF33" s="5"/>
      <c r="AG33" s="400"/>
      <c r="AJ33" s="155"/>
      <c r="AK33" s="155"/>
      <c r="AL33" s="155"/>
      <c r="AM33" s="155"/>
      <c r="AN33" s="155"/>
      <c r="AO33" s="165" t="s">
        <v>434</v>
      </c>
      <c r="AP33" s="166">
        <f>P45</f>
        <v>0</v>
      </c>
      <c r="AQ33" s="166">
        <f>S45</f>
        <v>0</v>
      </c>
    </row>
    <row r="34" spans="1:44" s="146" customFormat="1" ht="7.5" customHeight="1">
      <c r="A34" s="400"/>
      <c r="B34" s="521"/>
      <c r="C34" s="523"/>
      <c r="D34" s="545"/>
      <c r="E34" s="546"/>
      <c r="F34" s="549"/>
      <c r="G34" s="441"/>
      <c r="H34" s="557"/>
      <c r="I34" s="562"/>
      <c r="J34" s="545"/>
      <c r="K34" s="552"/>
      <c r="L34" s="552"/>
      <c r="M34" s="549"/>
      <c r="N34" s="441"/>
      <c r="O34" s="563"/>
      <c r="P34" s="564"/>
      <c r="Q34" s="564"/>
      <c r="R34" s="564"/>
      <c r="S34" s="564"/>
      <c r="T34" s="564"/>
      <c r="U34" s="564"/>
      <c r="V34" s="568"/>
      <c r="W34" s="569"/>
      <c r="X34" s="569"/>
      <c r="Y34" s="570"/>
      <c r="Z34" s="6"/>
      <c r="AA34" s="5"/>
      <c r="AB34" s="5"/>
      <c r="AC34" s="5"/>
      <c r="AD34" s="5"/>
      <c r="AE34" s="5"/>
      <c r="AF34" s="5"/>
      <c r="AG34" s="400"/>
      <c r="AJ34" s="155"/>
      <c r="AK34" s="155"/>
      <c r="AL34" s="155"/>
      <c r="AM34" s="155"/>
      <c r="AN34" s="155"/>
      <c r="AO34" s="165" t="s">
        <v>267</v>
      </c>
      <c r="AP34" s="166">
        <f>P48</f>
        <v>0</v>
      </c>
      <c r="AQ34" s="166">
        <f>S48</f>
        <v>0</v>
      </c>
    </row>
    <row r="35" spans="1:44" s="146" customFormat="1" ht="7.5" customHeight="1">
      <c r="A35" s="400"/>
      <c r="B35" s="521"/>
      <c r="C35" s="523"/>
      <c r="D35" s="541" t="s">
        <v>278</v>
      </c>
      <c r="E35" s="542"/>
      <c r="F35" s="547"/>
      <c r="G35" s="441"/>
      <c r="H35" s="557"/>
      <c r="I35" s="562"/>
      <c r="J35" s="574" t="s">
        <v>435</v>
      </c>
      <c r="K35" s="550"/>
      <c r="L35" s="550"/>
      <c r="M35" s="547"/>
      <c r="N35" s="441"/>
      <c r="O35" s="563"/>
      <c r="P35" s="564"/>
      <c r="Q35" s="564"/>
      <c r="R35" s="564"/>
      <c r="S35" s="564"/>
      <c r="T35" s="564"/>
      <c r="U35" s="564"/>
      <c r="V35" s="571"/>
      <c r="W35" s="572"/>
      <c r="X35" s="572"/>
      <c r="Y35" s="573"/>
      <c r="Z35" s="6"/>
      <c r="AA35" s="5"/>
      <c r="AB35" s="5"/>
      <c r="AC35" s="5"/>
      <c r="AD35" s="5"/>
      <c r="AE35" s="5"/>
      <c r="AF35" s="5"/>
      <c r="AG35" s="400"/>
      <c r="AJ35" s="155"/>
      <c r="AK35" s="155"/>
      <c r="AL35" s="155"/>
      <c r="AM35" s="155"/>
      <c r="AN35" s="155"/>
      <c r="AO35" s="165"/>
      <c r="AP35" s="167"/>
      <c r="AQ35" s="167"/>
    </row>
    <row r="36" spans="1:44" s="146" customFormat="1" ht="7.5" customHeight="1">
      <c r="A36" s="400"/>
      <c r="B36" s="521"/>
      <c r="C36" s="524"/>
      <c r="D36" s="545"/>
      <c r="E36" s="546"/>
      <c r="F36" s="549"/>
      <c r="G36" s="441"/>
      <c r="H36" s="557"/>
      <c r="I36" s="562"/>
      <c r="J36" s="574"/>
      <c r="K36" s="551"/>
      <c r="L36" s="551"/>
      <c r="M36" s="548"/>
      <c r="N36" s="441"/>
      <c r="O36" s="575" t="s">
        <v>277</v>
      </c>
      <c r="P36" s="564"/>
      <c r="Q36" s="564"/>
      <c r="R36" s="564"/>
      <c r="S36" s="564"/>
      <c r="T36" s="564"/>
      <c r="U36" s="564"/>
      <c r="V36" s="565" t="str">
        <f>IF(ISERROR(ROUNDUP(S36/P36,2)), "-",ROUNDUP(S36/P36,2))</f>
        <v>-</v>
      </c>
      <c r="W36" s="566"/>
      <c r="X36" s="566"/>
      <c r="Y36" s="567"/>
      <c r="Z36" s="6"/>
      <c r="AA36" s="5"/>
      <c r="AB36" s="5"/>
      <c r="AC36" s="5"/>
      <c r="AD36" s="5"/>
      <c r="AE36" s="5"/>
      <c r="AF36" s="5"/>
      <c r="AG36" s="400"/>
      <c r="AJ36" s="155"/>
      <c r="AK36" s="155"/>
      <c r="AL36" s="155"/>
      <c r="AM36" s="155"/>
      <c r="AN36" s="155"/>
      <c r="AO36" s="168"/>
      <c r="AP36" s="158"/>
      <c r="AQ36" s="158"/>
      <c r="AR36" s="13"/>
    </row>
    <row r="37" spans="1:44" s="146" customFormat="1" ht="7.5" customHeight="1">
      <c r="A37" s="400"/>
      <c r="B37" s="521"/>
      <c r="C37" s="541" t="s">
        <v>266</v>
      </c>
      <c r="D37" s="12"/>
      <c r="E37" s="12"/>
      <c r="F37" s="589"/>
      <c r="G37" s="441"/>
      <c r="H37" s="557"/>
      <c r="I37" s="562"/>
      <c r="J37" s="574"/>
      <c r="K37" s="552"/>
      <c r="L37" s="552"/>
      <c r="M37" s="549"/>
      <c r="N37" s="441"/>
      <c r="O37" s="575"/>
      <c r="P37" s="564"/>
      <c r="Q37" s="564"/>
      <c r="R37" s="564"/>
      <c r="S37" s="564"/>
      <c r="T37" s="564"/>
      <c r="U37" s="564"/>
      <c r="V37" s="568"/>
      <c r="W37" s="569"/>
      <c r="X37" s="569"/>
      <c r="Y37" s="570"/>
      <c r="Z37" s="6"/>
      <c r="AA37" s="5"/>
      <c r="AB37" s="5"/>
      <c r="AC37" s="5"/>
      <c r="AD37" s="5"/>
      <c r="AE37" s="5"/>
      <c r="AF37" s="5"/>
      <c r="AG37" s="400"/>
      <c r="AJ37" s="155"/>
      <c r="AK37" s="155"/>
      <c r="AL37" s="155"/>
      <c r="AM37" s="155"/>
      <c r="AN37" s="155"/>
      <c r="AO37" s="155"/>
      <c r="AP37" s="155"/>
      <c r="AQ37" s="155"/>
    </row>
    <row r="38" spans="1:44" s="146" customFormat="1" ht="7.5" customHeight="1">
      <c r="A38" s="400"/>
      <c r="B38" s="521"/>
      <c r="C38" s="543"/>
      <c r="D38" s="11"/>
      <c r="E38" s="11"/>
      <c r="F38" s="589"/>
      <c r="G38" s="441"/>
      <c r="H38" s="557"/>
      <c r="I38" s="594" t="s">
        <v>270</v>
      </c>
      <c r="J38" s="542"/>
      <c r="K38" s="550"/>
      <c r="L38" s="550"/>
      <c r="M38" s="547"/>
      <c r="N38" s="441"/>
      <c r="O38" s="575"/>
      <c r="P38" s="564"/>
      <c r="Q38" s="564"/>
      <c r="R38" s="564"/>
      <c r="S38" s="564"/>
      <c r="T38" s="564"/>
      <c r="U38" s="564"/>
      <c r="V38" s="571"/>
      <c r="W38" s="572"/>
      <c r="X38" s="572"/>
      <c r="Y38" s="573"/>
      <c r="Z38" s="6"/>
      <c r="AA38" s="5"/>
      <c r="AB38" s="5"/>
      <c r="AC38" s="5"/>
      <c r="AD38" s="5"/>
      <c r="AE38" s="5"/>
      <c r="AF38" s="5"/>
      <c r="AG38" s="400"/>
      <c r="AJ38" s="155"/>
      <c r="AK38" s="155"/>
      <c r="AL38" s="155"/>
      <c r="AM38" s="155"/>
      <c r="AN38" s="155"/>
      <c r="AO38" s="155"/>
      <c r="AP38" s="155"/>
      <c r="AQ38" s="155"/>
    </row>
    <row r="39" spans="1:44" s="146" customFormat="1" ht="7.5" customHeight="1">
      <c r="A39" s="400"/>
      <c r="B39" s="521"/>
      <c r="C39" s="545"/>
      <c r="D39" s="10"/>
      <c r="E39" s="10"/>
      <c r="F39" s="589"/>
      <c r="G39" s="441"/>
      <c r="H39" s="558"/>
      <c r="I39" s="595"/>
      <c r="J39" s="546"/>
      <c r="K39" s="552"/>
      <c r="L39" s="552"/>
      <c r="M39" s="549"/>
      <c r="N39" s="441"/>
      <c r="O39" s="596" t="s">
        <v>276</v>
      </c>
      <c r="P39" s="564"/>
      <c r="Q39" s="564"/>
      <c r="R39" s="564"/>
      <c r="S39" s="564"/>
      <c r="T39" s="564"/>
      <c r="U39" s="564"/>
      <c r="V39" s="565" t="str">
        <f>IF(ISERROR(ROUNDUP(S39/P39,2)), "-",ROUNDUP(S39/P39,2))</f>
        <v>-</v>
      </c>
      <c r="W39" s="566"/>
      <c r="X39" s="566"/>
      <c r="Y39" s="567"/>
      <c r="Z39" s="6"/>
      <c r="AA39" s="5"/>
      <c r="AB39" s="5"/>
      <c r="AC39" s="5"/>
      <c r="AD39" s="5"/>
      <c r="AE39" s="5"/>
      <c r="AF39" s="5"/>
      <c r="AG39" s="400"/>
      <c r="AJ39" s="155"/>
      <c r="AK39" s="155"/>
      <c r="AL39" s="155"/>
      <c r="AM39" s="155"/>
      <c r="AN39" s="155"/>
      <c r="AO39" s="155"/>
      <c r="AP39" s="155"/>
      <c r="AQ39" s="155"/>
    </row>
    <row r="40" spans="1:44" s="146" customFormat="1" ht="7.5" customHeight="1">
      <c r="A40" s="400"/>
      <c r="B40" s="521" t="s">
        <v>436</v>
      </c>
      <c r="C40" s="588" t="s">
        <v>274</v>
      </c>
      <c r="D40" s="588" t="s">
        <v>273</v>
      </c>
      <c r="E40" s="574"/>
      <c r="F40" s="589"/>
      <c r="G40" s="441"/>
      <c r="H40" s="590"/>
      <c r="I40" s="590"/>
      <c r="J40" s="590"/>
      <c r="K40" s="590"/>
      <c r="L40" s="590"/>
      <c r="M40" s="590"/>
      <c r="N40" s="441"/>
      <c r="O40" s="596"/>
      <c r="P40" s="564"/>
      <c r="Q40" s="564"/>
      <c r="R40" s="564"/>
      <c r="S40" s="564"/>
      <c r="T40" s="564"/>
      <c r="U40" s="564"/>
      <c r="V40" s="568"/>
      <c r="W40" s="569"/>
      <c r="X40" s="569"/>
      <c r="Y40" s="570"/>
      <c r="Z40" s="6"/>
      <c r="AA40" s="5"/>
      <c r="AB40" s="5"/>
      <c r="AC40" s="5"/>
      <c r="AD40" s="5"/>
      <c r="AE40" s="5"/>
      <c r="AF40" s="5"/>
      <c r="AG40" s="400"/>
      <c r="AJ40" s="155"/>
      <c r="AK40" s="155"/>
      <c r="AL40" s="155"/>
      <c r="AM40" s="155"/>
      <c r="AN40" s="155"/>
      <c r="AO40" s="155"/>
      <c r="AP40" s="155"/>
      <c r="AQ40" s="155"/>
    </row>
    <row r="41" spans="1:44" s="146" customFormat="1" ht="7.5" customHeight="1">
      <c r="A41" s="400"/>
      <c r="B41" s="521"/>
      <c r="C41" s="588"/>
      <c r="D41" s="588"/>
      <c r="E41" s="574"/>
      <c r="F41" s="589"/>
      <c r="G41" s="441"/>
      <c r="H41" s="591" t="s">
        <v>272</v>
      </c>
      <c r="I41" s="562" t="s">
        <v>437</v>
      </c>
      <c r="J41" s="592"/>
      <c r="K41" s="589"/>
      <c r="L41" s="593"/>
      <c r="M41" s="593"/>
      <c r="N41" s="441"/>
      <c r="O41" s="596"/>
      <c r="P41" s="564"/>
      <c r="Q41" s="564"/>
      <c r="R41" s="564"/>
      <c r="S41" s="564"/>
      <c r="T41" s="564"/>
      <c r="U41" s="564"/>
      <c r="V41" s="571"/>
      <c r="W41" s="572"/>
      <c r="X41" s="572"/>
      <c r="Y41" s="573"/>
      <c r="Z41" s="6"/>
      <c r="AA41" s="5"/>
      <c r="AB41" s="5"/>
      <c r="AC41" s="5"/>
      <c r="AD41" s="5"/>
      <c r="AE41" s="5"/>
      <c r="AF41" s="5"/>
      <c r="AG41" s="400"/>
      <c r="AJ41" s="155"/>
      <c r="AK41" s="155"/>
      <c r="AL41" s="155"/>
      <c r="AM41" s="155"/>
      <c r="AN41" s="155"/>
      <c r="AO41" s="155"/>
      <c r="AP41" s="155"/>
      <c r="AQ41" s="155"/>
    </row>
    <row r="42" spans="1:44" s="146" customFormat="1" ht="7.5" customHeight="1">
      <c r="A42" s="400"/>
      <c r="B42" s="521"/>
      <c r="C42" s="588"/>
      <c r="D42" s="588"/>
      <c r="E42" s="574"/>
      <c r="F42" s="589"/>
      <c r="G42" s="441"/>
      <c r="H42" s="591"/>
      <c r="I42" s="562"/>
      <c r="J42" s="592"/>
      <c r="K42" s="589"/>
      <c r="L42" s="593"/>
      <c r="M42" s="593"/>
      <c r="N42" s="441"/>
      <c r="O42" s="622" t="s">
        <v>270</v>
      </c>
      <c r="P42" s="564"/>
      <c r="Q42" s="564"/>
      <c r="R42" s="564"/>
      <c r="S42" s="564"/>
      <c r="T42" s="564"/>
      <c r="U42" s="564"/>
      <c r="V42" s="565" t="str">
        <f>IF(ISERROR(ROUNDUP(S42/P42,2)), "-",ROUNDUP(S42/P42,2))</f>
        <v>-</v>
      </c>
      <c r="W42" s="566"/>
      <c r="X42" s="566"/>
      <c r="Y42" s="567"/>
      <c r="Z42" s="6"/>
      <c r="AA42" s="5"/>
      <c r="AB42" s="5"/>
      <c r="AC42" s="5"/>
      <c r="AD42" s="5"/>
      <c r="AE42" s="5"/>
      <c r="AF42" s="5"/>
      <c r="AG42" s="400"/>
      <c r="AJ42" s="155"/>
      <c r="AK42" s="155"/>
      <c r="AL42" s="155"/>
      <c r="AM42" s="155"/>
      <c r="AN42" s="155"/>
      <c r="AO42" s="155"/>
      <c r="AP42" s="155"/>
      <c r="AQ42" s="155"/>
    </row>
    <row r="43" spans="1:44" s="146" customFormat="1" ht="7.5" customHeight="1">
      <c r="A43" s="400"/>
      <c r="B43" s="521"/>
      <c r="C43" s="588"/>
      <c r="D43" s="588"/>
      <c r="E43" s="574"/>
      <c r="F43" s="589"/>
      <c r="G43" s="441"/>
      <c r="H43" s="591"/>
      <c r="I43" s="562" t="s">
        <v>269</v>
      </c>
      <c r="J43" s="592"/>
      <c r="K43" s="589"/>
      <c r="L43" s="593"/>
      <c r="M43" s="593"/>
      <c r="N43" s="441"/>
      <c r="O43" s="622"/>
      <c r="P43" s="564"/>
      <c r="Q43" s="564"/>
      <c r="R43" s="564"/>
      <c r="S43" s="564"/>
      <c r="T43" s="564"/>
      <c r="U43" s="564"/>
      <c r="V43" s="568"/>
      <c r="W43" s="569"/>
      <c r="X43" s="569"/>
      <c r="Y43" s="570"/>
      <c r="Z43" s="6"/>
      <c r="AA43" s="5"/>
      <c r="AB43" s="5"/>
      <c r="AC43" s="5"/>
      <c r="AD43" s="5"/>
      <c r="AE43" s="5"/>
      <c r="AF43" s="5"/>
      <c r="AG43" s="400"/>
      <c r="AJ43" s="155"/>
      <c r="AK43" s="155"/>
      <c r="AL43" s="155"/>
      <c r="AM43" s="155"/>
      <c r="AN43" s="155"/>
      <c r="AO43" s="155"/>
      <c r="AP43" s="155"/>
      <c r="AQ43" s="155"/>
    </row>
    <row r="44" spans="1:44" s="146" customFormat="1" ht="7.5" customHeight="1">
      <c r="A44" s="400"/>
      <c r="B44" s="521"/>
      <c r="C44" s="588"/>
      <c r="D44" s="588" t="s">
        <v>435</v>
      </c>
      <c r="E44" s="574"/>
      <c r="F44" s="547"/>
      <c r="G44" s="441"/>
      <c r="H44" s="591"/>
      <c r="I44" s="562"/>
      <c r="J44" s="592"/>
      <c r="K44" s="589"/>
      <c r="L44" s="593"/>
      <c r="M44" s="593"/>
      <c r="N44" s="441"/>
      <c r="O44" s="622"/>
      <c r="P44" s="564"/>
      <c r="Q44" s="564"/>
      <c r="R44" s="564"/>
      <c r="S44" s="564"/>
      <c r="T44" s="564"/>
      <c r="U44" s="564"/>
      <c r="V44" s="571"/>
      <c r="W44" s="572"/>
      <c r="X44" s="572"/>
      <c r="Y44" s="573"/>
      <c r="Z44" s="6"/>
      <c r="AA44" s="5"/>
      <c r="AB44" s="5"/>
      <c r="AC44" s="5"/>
      <c r="AD44" s="5"/>
      <c r="AE44" s="5"/>
      <c r="AF44" s="5"/>
      <c r="AG44" s="400"/>
      <c r="AJ44" s="155"/>
      <c r="AK44" s="155"/>
      <c r="AL44" s="155"/>
      <c r="AM44" s="155"/>
      <c r="AN44" s="155"/>
      <c r="AO44" s="155"/>
      <c r="AP44" s="155"/>
      <c r="AQ44" s="155"/>
    </row>
    <row r="45" spans="1:44" s="146" customFormat="1" ht="7.5" customHeight="1">
      <c r="A45" s="400"/>
      <c r="B45" s="521"/>
      <c r="C45" s="588"/>
      <c r="D45" s="588"/>
      <c r="E45" s="574"/>
      <c r="F45" s="548"/>
      <c r="G45" s="441"/>
      <c r="H45" s="591"/>
      <c r="I45" s="562"/>
      <c r="J45" s="592"/>
      <c r="K45" s="589"/>
      <c r="L45" s="593"/>
      <c r="M45" s="593"/>
      <c r="N45" s="441"/>
      <c r="O45" s="617" t="s">
        <v>372</v>
      </c>
      <c r="P45" s="564"/>
      <c r="Q45" s="564"/>
      <c r="R45" s="564"/>
      <c r="S45" s="564"/>
      <c r="T45" s="564"/>
      <c r="U45" s="564"/>
      <c r="V45" s="609" t="s">
        <v>438</v>
      </c>
      <c r="W45" s="609"/>
      <c r="X45" s="609"/>
      <c r="Y45" s="609"/>
      <c r="Z45" s="6"/>
      <c r="AA45" s="5"/>
      <c r="AB45" s="5"/>
      <c r="AC45" s="5"/>
      <c r="AD45" s="5"/>
      <c r="AE45" s="5"/>
      <c r="AF45" s="5"/>
      <c r="AG45" s="400"/>
      <c r="AJ45" s="155"/>
      <c r="AK45" s="155"/>
      <c r="AL45" s="155"/>
      <c r="AM45" s="155"/>
      <c r="AN45" s="155"/>
      <c r="AO45" s="155"/>
      <c r="AP45" s="155"/>
      <c r="AQ45" s="155"/>
    </row>
    <row r="46" spans="1:44" s="146" customFormat="1" ht="7.5" customHeight="1">
      <c r="A46" s="400"/>
      <c r="B46" s="521"/>
      <c r="C46" s="588"/>
      <c r="D46" s="588"/>
      <c r="E46" s="574"/>
      <c r="F46" s="548"/>
      <c r="G46" s="441"/>
      <c r="H46" s="591"/>
      <c r="I46" s="562"/>
      <c r="J46" s="592"/>
      <c r="K46" s="589"/>
      <c r="L46" s="593"/>
      <c r="M46" s="593"/>
      <c r="N46" s="441"/>
      <c r="O46" s="618"/>
      <c r="P46" s="564"/>
      <c r="Q46" s="564"/>
      <c r="R46" s="564"/>
      <c r="S46" s="564"/>
      <c r="T46" s="564"/>
      <c r="U46" s="564"/>
      <c r="V46" s="609"/>
      <c r="W46" s="609"/>
      <c r="X46" s="609"/>
      <c r="Y46" s="609"/>
      <c r="Z46" s="6"/>
      <c r="AA46" s="5"/>
      <c r="AB46" s="5"/>
      <c r="AC46" s="5"/>
      <c r="AD46" s="5"/>
      <c r="AE46" s="5"/>
      <c r="AF46" s="5"/>
      <c r="AG46" s="400"/>
      <c r="AJ46" s="155"/>
      <c r="AK46" s="155"/>
      <c r="AL46" s="155"/>
      <c r="AM46" s="155"/>
      <c r="AN46" s="155"/>
      <c r="AO46" s="155"/>
      <c r="AP46" s="155"/>
      <c r="AQ46" s="155"/>
    </row>
    <row r="47" spans="1:44" s="146" customFormat="1" ht="7.5" customHeight="1">
      <c r="A47" s="400"/>
      <c r="B47" s="521"/>
      <c r="C47" s="588"/>
      <c r="D47" s="588"/>
      <c r="E47" s="574"/>
      <c r="F47" s="548"/>
      <c r="G47" s="441"/>
      <c r="H47" s="620" t="s">
        <v>268</v>
      </c>
      <c r="I47" s="562"/>
      <c r="J47" s="592" t="s">
        <v>262</v>
      </c>
      <c r="K47" s="589"/>
      <c r="L47" s="593"/>
      <c r="M47" s="593"/>
      <c r="N47" s="441"/>
      <c r="O47" s="619"/>
      <c r="P47" s="564"/>
      <c r="Q47" s="564"/>
      <c r="R47" s="564"/>
      <c r="S47" s="564"/>
      <c r="T47" s="564"/>
      <c r="U47" s="564"/>
      <c r="V47" s="609"/>
      <c r="W47" s="609"/>
      <c r="X47" s="609"/>
      <c r="Y47" s="609"/>
      <c r="Z47" s="6"/>
      <c r="AA47" s="5"/>
      <c r="AB47" s="5"/>
      <c r="AC47" s="5"/>
      <c r="AD47" s="5"/>
      <c r="AE47" s="5"/>
      <c r="AF47" s="5"/>
      <c r="AG47" s="400"/>
      <c r="AJ47" s="155"/>
      <c r="AK47" s="155"/>
      <c r="AL47" s="155"/>
      <c r="AM47" s="155"/>
      <c r="AN47" s="155"/>
      <c r="AO47" s="155"/>
      <c r="AP47" s="155"/>
      <c r="AQ47" s="155"/>
    </row>
    <row r="48" spans="1:44" s="146" customFormat="1" ht="7.5" customHeight="1">
      <c r="A48" s="400"/>
      <c r="B48" s="521"/>
      <c r="C48" s="588"/>
      <c r="D48" s="588"/>
      <c r="E48" s="574"/>
      <c r="F48" s="548"/>
      <c r="G48" s="441"/>
      <c r="H48" s="562"/>
      <c r="I48" s="562"/>
      <c r="J48" s="592"/>
      <c r="K48" s="589"/>
      <c r="L48" s="593"/>
      <c r="M48" s="593"/>
      <c r="N48" s="441"/>
      <c r="O48" s="621" t="s">
        <v>267</v>
      </c>
      <c r="P48" s="564"/>
      <c r="Q48" s="564"/>
      <c r="R48" s="564"/>
      <c r="S48" s="564"/>
      <c r="T48" s="564"/>
      <c r="U48" s="564"/>
      <c r="V48" s="609" t="s">
        <v>439</v>
      </c>
      <c r="W48" s="609"/>
      <c r="X48" s="609"/>
      <c r="Y48" s="609"/>
      <c r="Z48" s="6"/>
      <c r="AA48" s="5"/>
      <c r="AB48" s="5"/>
      <c r="AC48" s="5"/>
      <c r="AD48" s="5"/>
      <c r="AE48" s="5"/>
      <c r="AF48" s="5"/>
      <c r="AG48" s="400"/>
      <c r="AJ48" s="155"/>
      <c r="AK48" s="155"/>
      <c r="AL48" s="155"/>
      <c r="AM48" s="155"/>
      <c r="AN48" s="155"/>
      <c r="AO48" s="155"/>
      <c r="AP48" s="155"/>
      <c r="AQ48" s="155"/>
    </row>
    <row r="49" spans="1:43" s="146" customFormat="1" ht="7.5" customHeight="1">
      <c r="A49" s="400"/>
      <c r="B49" s="521"/>
      <c r="C49" s="588"/>
      <c r="D49" s="588"/>
      <c r="E49" s="574"/>
      <c r="F49" s="548"/>
      <c r="G49" s="441"/>
      <c r="H49" s="562"/>
      <c r="I49" s="562"/>
      <c r="J49" s="592"/>
      <c r="K49" s="589"/>
      <c r="L49" s="593"/>
      <c r="M49" s="593"/>
      <c r="N49" s="441"/>
      <c r="O49" s="621"/>
      <c r="P49" s="564"/>
      <c r="Q49" s="564"/>
      <c r="R49" s="564"/>
      <c r="S49" s="564"/>
      <c r="T49" s="564"/>
      <c r="U49" s="564"/>
      <c r="V49" s="609"/>
      <c r="W49" s="609"/>
      <c r="X49" s="609"/>
      <c r="Y49" s="609"/>
      <c r="Z49" s="6"/>
      <c r="AA49" s="5"/>
      <c r="AB49" s="5"/>
      <c r="AC49" s="5"/>
      <c r="AD49" s="5"/>
      <c r="AE49" s="5"/>
      <c r="AF49" s="5"/>
      <c r="AG49" s="400"/>
      <c r="AJ49" s="155"/>
      <c r="AK49" s="155"/>
      <c r="AL49" s="155"/>
      <c r="AM49" s="155"/>
      <c r="AN49" s="155"/>
      <c r="AO49" s="155"/>
      <c r="AP49" s="155"/>
      <c r="AQ49" s="155"/>
    </row>
    <row r="50" spans="1:43" s="146" customFormat="1" ht="7.5" customHeight="1">
      <c r="A50" s="400"/>
      <c r="B50" s="521"/>
      <c r="C50" s="588"/>
      <c r="D50" s="588"/>
      <c r="E50" s="574"/>
      <c r="F50" s="548"/>
      <c r="G50" s="441"/>
      <c r="H50" s="562"/>
      <c r="I50" s="562"/>
      <c r="J50" s="592"/>
      <c r="K50" s="589"/>
      <c r="L50" s="593"/>
      <c r="M50" s="593"/>
      <c r="N50" s="441"/>
      <c r="O50" s="621"/>
      <c r="P50" s="564"/>
      <c r="Q50" s="564"/>
      <c r="R50" s="564"/>
      <c r="S50" s="564"/>
      <c r="T50" s="564"/>
      <c r="U50" s="564"/>
      <c r="V50" s="609"/>
      <c r="W50" s="609"/>
      <c r="X50" s="609"/>
      <c r="Y50" s="609"/>
      <c r="Z50" s="6"/>
      <c r="AA50" s="5"/>
      <c r="AB50" s="5"/>
      <c r="AC50" s="5"/>
      <c r="AD50" s="5"/>
      <c r="AE50" s="5"/>
      <c r="AF50" s="5"/>
      <c r="AG50" s="400"/>
      <c r="AJ50" s="155"/>
      <c r="AK50" s="155"/>
      <c r="AL50" s="155"/>
      <c r="AM50" s="155"/>
      <c r="AN50" s="155"/>
      <c r="AO50" s="155"/>
      <c r="AP50" s="155"/>
      <c r="AQ50" s="155"/>
    </row>
    <row r="51" spans="1:43" s="146" customFormat="1" ht="7.5" customHeight="1">
      <c r="A51" s="400"/>
      <c r="B51" s="521"/>
      <c r="C51" s="588"/>
      <c r="D51" s="588"/>
      <c r="E51" s="574"/>
      <c r="F51" s="548"/>
      <c r="G51" s="441"/>
      <c r="H51" s="562"/>
      <c r="I51" s="562"/>
      <c r="J51" s="592" t="s">
        <v>440</v>
      </c>
      <c r="K51" s="589"/>
      <c r="L51" s="593"/>
      <c r="M51" s="593"/>
      <c r="N51" s="441"/>
      <c r="O51" s="610" t="s">
        <v>266</v>
      </c>
      <c r="P51" s="564"/>
      <c r="Q51" s="564"/>
      <c r="R51" s="564"/>
      <c r="S51" s="564"/>
      <c r="T51" s="564"/>
      <c r="U51" s="564"/>
      <c r="V51" s="609" t="s">
        <v>439</v>
      </c>
      <c r="W51" s="609"/>
      <c r="X51" s="609"/>
      <c r="Y51" s="609"/>
      <c r="Z51" s="6"/>
      <c r="AA51" s="5"/>
      <c r="AB51" s="5"/>
      <c r="AC51" s="5"/>
      <c r="AD51" s="5"/>
      <c r="AE51" s="5"/>
      <c r="AF51" s="5"/>
      <c r="AG51" s="400"/>
      <c r="AJ51" s="155"/>
      <c r="AK51" s="155"/>
      <c r="AL51" s="155"/>
      <c r="AM51" s="155"/>
      <c r="AN51" s="155"/>
      <c r="AO51" s="155"/>
      <c r="AP51" s="155"/>
      <c r="AQ51" s="155"/>
    </row>
    <row r="52" spans="1:43" s="146" customFormat="1" ht="7.5" customHeight="1">
      <c r="A52" s="400"/>
      <c r="B52" s="521"/>
      <c r="C52" s="588"/>
      <c r="D52" s="588"/>
      <c r="E52" s="574"/>
      <c r="F52" s="548"/>
      <c r="G52" s="441"/>
      <c r="H52" s="562"/>
      <c r="I52" s="562"/>
      <c r="J52" s="592"/>
      <c r="K52" s="589"/>
      <c r="L52" s="593"/>
      <c r="M52" s="593"/>
      <c r="N52" s="441"/>
      <c r="O52" s="610"/>
      <c r="P52" s="564"/>
      <c r="Q52" s="564"/>
      <c r="R52" s="564"/>
      <c r="S52" s="564"/>
      <c r="T52" s="564"/>
      <c r="U52" s="564"/>
      <c r="V52" s="609"/>
      <c r="W52" s="609"/>
      <c r="X52" s="609"/>
      <c r="Y52" s="609"/>
      <c r="Z52" s="6"/>
      <c r="AA52" s="5"/>
      <c r="AB52" s="5"/>
      <c r="AC52" s="5"/>
      <c r="AD52" s="5"/>
      <c r="AE52" s="5"/>
      <c r="AF52" s="5"/>
      <c r="AG52" s="400"/>
      <c r="AJ52" s="155"/>
      <c r="AK52" s="155"/>
      <c r="AL52" s="155"/>
      <c r="AM52" s="155"/>
      <c r="AN52" s="155"/>
      <c r="AO52" s="155"/>
      <c r="AP52" s="155"/>
      <c r="AQ52" s="155"/>
    </row>
    <row r="53" spans="1:43" s="146" customFormat="1" ht="7.5" customHeight="1" thickBot="1">
      <c r="A53" s="400"/>
      <c r="B53" s="521"/>
      <c r="C53" s="588"/>
      <c r="D53" s="588"/>
      <c r="E53" s="574"/>
      <c r="F53" s="548"/>
      <c r="G53" s="441"/>
      <c r="H53" s="562"/>
      <c r="I53" s="562"/>
      <c r="J53" s="592"/>
      <c r="K53" s="589"/>
      <c r="L53" s="593"/>
      <c r="M53" s="593"/>
      <c r="N53" s="441"/>
      <c r="O53" s="611"/>
      <c r="P53" s="612"/>
      <c r="Q53" s="612"/>
      <c r="R53" s="612"/>
      <c r="S53" s="612"/>
      <c r="T53" s="612"/>
      <c r="U53" s="612"/>
      <c r="V53" s="613"/>
      <c r="W53" s="613"/>
      <c r="X53" s="613"/>
      <c r="Y53" s="613"/>
      <c r="Z53" s="6"/>
      <c r="AA53" s="5"/>
      <c r="AB53" s="5"/>
      <c r="AC53" s="5"/>
      <c r="AD53" s="5"/>
      <c r="AE53" s="5"/>
      <c r="AF53" s="5"/>
      <c r="AG53" s="400"/>
      <c r="AJ53" s="155"/>
      <c r="AK53" s="155"/>
      <c r="AL53" s="155"/>
      <c r="AM53" s="155"/>
      <c r="AN53" s="155"/>
      <c r="AO53" s="155"/>
      <c r="AP53" s="155"/>
      <c r="AQ53" s="155"/>
    </row>
    <row r="54" spans="1:43" s="146" customFormat="1" ht="7.5" customHeight="1" thickTop="1">
      <c r="A54" s="400"/>
      <c r="B54" s="521"/>
      <c r="C54" s="588"/>
      <c r="D54" s="588"/>
      <c r="E54" s="574"/>
      <c r="F54" s="548"/>
      <c r="G54" s="441"/>
      <c r="H54" s="562"/>
      <c r="I54" s="562"/>
      <c r="J54" s="592"/>
      <c r="K54" s="589"/>
      <c r="L54" s="593"/>
      <c r="M54" s="593"/>
      <c r="N54" s="441"/>
      <c r="O54" s="614" t="s">
        <v>264</v>
      </c>
      <c r="P54" s="597">
        <f>SUM(P30:R53)</f>
        <v>0</v>
      </c>
      <c r="Q54" s="597"/>
      <c r="R54" s="597"/>
      <c r="S54" s="597">
        <f>SUM(S30:U53)</f>
        <v>0</v>
      </c>
      <c r="T54" s="597"/>
      <c r="U54" s="597"/>
      <c r="V54" s="600" t="str">
        <f>IF(ISERROR(ROUNDUP(S54/P54,2)), "-",ROUNDUP(S54/P54,2))</f>
        <v>-</v>
      </c>
      <c r="W54" s="601"/>
      <c r="X54" s="601"/>
      <c r="Y54" s="602"/>
      <c r="Z54" s="6"/>
      <c r="AA54" s="5"/>
      <c r="AB54" s="5"/>
      <c r="AC54" s="5"/>
      <c r="AD54" s="5"/>
      <c r="AE54" s="5"/>
      <c r="AF54" s="5"/>
      <c r="AG54" s="400"/>
      <c r="AJ54" s="155"/>
      <c r="AK54" s="155"/>
      <c r="AL54" s="155"/>
      <c r="AM54" s="155"/>
      <c r="AN54" s="155"/>
      <c r="AO54" s="155"/>
      <c r="AP54" s="155"/>
      <c r="AQ54" s="155"/>
    </row>
    <row r="55" spans="1:43" s="146" customFormat="1" ht="7.5" customHeight="1">
      <c r="A55" s="400"/>
      <c r="B55" s="521"/>
      <c r="C55" s="588"/>
      <c r="D55" s="588"/>
      <c r="E55" s="574"/>
      <c r="F55" s="548"/>
      <c r="G55" s="441"/>
      <c r="H55" s="562" t="s">
        <v>441</v>
      </c>
      <c r="I55" s="562"/>
      <c r="J55" s="574" t="s">
        <v>440</v>
      </c>
      <c r="K55" s="589"/>
      <c r="L55" s="593"/>
      <c r="M55" s="593"/>
      <c r="N55" s="441"/>
      <c r="O55" s="615"/>
      <c r="P55" s="598"/>
      <c r="Q55" s="598"/>
      <c r="R55" s="598"/>
      <c r="S55" s="598"/>
      <c r="T55" s="598"/>
      <c r="U55" s="598"/>
      <c r="V55" s="603"/>
      <c r="W55" s="604"/>
      <c r="X55" s="604"/>
      <c r="Y55" s="605"/>
      <c r="Z55" s="6"/>
      <c r="AA55" s="5"/>
      <c r="AB55" s="5"/>
      <c r="AC55" s="5"/>
      <c r="AD55" s="5"/>
      <c r="AE55" s="5"/>
      <c r="AF55" s="5"/>
      <c r="AG55" s="400"/>
      <c r="AJ55" s="155"/>
      <c r="AK55" s="155"/>
      <c r="AL55" s="155"/>
      <c r="AM55" s="155"/>
      <c r="AN55" s="155"/>
      <c r="AO55" s="155"/>
      <c r="AP55" s="155"/>
      <c r="AQ55" s="155"/>
    </row>
    <row r="56" spans="1:43" s="146" customFormat="1" ht="7.5" customHeight="1" thickBot="1">
      <c r="A56" s="400"/>
      <c r="B56" s="521"/>
      <c r="C56" s="588"/>
      <c r="D56" s="588"/>
      <c r="E56" s="574"/>
      <c r="F56" s="549"/>
      <c r="G56" s="441"/>
      <c r="H56" s="562"/>
      <c r="I56" s="562"/>
      <c r="J56" s="574"/>
      <c r="K56" s="589"/>
      <c r="L56" s="593"/>
      <c r="M56" s="593"/>
      <c r="N56" s="441"/>
      <c r="O56" s="616"/>
      <c r="P56" s="599"/>
      <c r="Q56" s="599"/>
      <c r="R56" s="599"/>
      <c r="S56" s="599"/>
      <c r="T56" s="599"/>
      <c r="U56" s="599"/>
      <c r="V56" s="606"/>
      <c r="W56" s="607"/>
      <c r="X56" s="607"/>
      <c r="Y56" s="608"/>
      <c r="Z56" s="6"/>
      <c r="AA56" s="5"/>
      <c r="AB56" s="5"/>
      <c r="AC56" s="5"/>
      <c r="AD56" s="5"/>
      <c r="AE56" s="5"/>
      <c r="AF56" s="5"/>
      <c r="AG56" s="400"/>
      <c r="AJ56" s="155"/>
      <c r="AK56" s="155"/>
      <c r="AL56" s="155"/>
      <c r="AM56" s="155"/>
      <c r="AN56" s="155"/>
      <c r="AO56" s="155"/>
      <c r="AP56" s="155"/>
      <c r="AQ56" s="155"/>
    </row>
    <row r="57" spans="1:43" s="146" customFormat="1" ht="7.5" customHeight="1" thickTop="1" thickBot="1">
      <c r="A57" s="400"/>
      <c r="B57" s="521"/>
      <c r="C57" s="588" t="s">
        <v>263</v>
      </c>
      <c r="D57" s="588" t="s">
        <v>262</v>
      </c>
      <c r="E57" s="574"/>
      <c r="F57" s="589"/>
      <c r="G57" s="441"/>
      <c r="H57" s="562"/>
      <c r="I57" s="562"/>
      <c r="J57" s="574"/>
      <c r="K57" s="589"/>
      <c r="L57" s="593"/>
      <c r="M57" s="593"/>
      <c r="N57" s="441"/>
      <c r="O57" s="623"/>
      <c r="P57" s="623"/>
      <c r="Q57" s="623"/>
      <c r="R57" s="623"/>
      <c r="S57" s="623"/>
      <c r="T57" s="623"/>
      <c r="U57" s="623"/>
      <c r="V57" s="623"/>
      <c r="W57" s="623"/>
      <c r="X57" s="623"/>
      <c r="Y57" s="623"/>
      <c r="Z57" s="6"/>
      <c r="AA57" s="5"/>
      <c r="AB57" s="5"/>
      <c r="AC57" s="5"/>
      <c r="AD57" s="5"/>
      <c r="AE57" s="5"/>
      <c r="AF57" s="5"/>
      <c r="AG57" s="400"/>
      <c r="AJ57" s="155"/>
      <c r="AK57" s="155"/>
      <c r="AL57" s="155"/>
      <c r="AM57" s="155"/>
      <c r="AN57" s="155"/>
      <c r="AO57" s="155"/>
      <c r="AP57" s="155"/>
      <c r="AQ57" s="155"/>
    </row>
    <row r="58" spans="1:43" s="146" customFormat="1" ht="7.5" customHeight="1">
      <c r="A58" s="400"/>
      <c r="B58" s="521"/>
      <c r="C58" s="588"/>
      <c r="D58" s="588"/>
      <c r="E58" s="574"/>
      <c r="F58" s="589"/>
      <c r="G58" s="441"/>
      <c r="H58" s="562"/>
      <c r="I58" s="562"/>
      <c r="J58" s="574"/>
      <c r="K58" s="589"/>
      <c r="L58" s="593"/>
      <c r="M58" s="593"/>
      <c r="N58" s="441"/>
      <c r="O58" s="624" t="s">
        <v>261</v>
      </c>
      <c r="P58" s="627">
        <f>P54-P48</f>
        <v>0</v>
      </c>
      <c r="Q58" s="628"/>
      <c r="R58" s="629"/>
      <c r="S58" s="627">
        <f>S54-S48</f>
        <v>0</v>
      </c>
      <c r="T58" s="628"/>
      <c r="U58" s="629"/>
      <c r="V58" s="636" t="str">
        <f>IF(ISERROR(ROUNDUP(S58/P58,2)), "-",ROUNDUP(S58/P58,2))</f>
        <v>-</v>
      </c>
      <c r="W58" s="636"/>
      <c r="X58" s="636"/>
      <c r="Y58" s="636"/>
      <c r="Z58" s="6"/>
      <c r="AA58" s="5"/>
      <c r="AB58" s="5"/>
      <c r="AC58" s="5"/>
      <c r="AD58" s="5"/>
      <c r="AE58" s="5"/>
      <c r="AF58" s="5"/>
      <c r="AG58" s="400"/>
      <c r="AJ58" s="155"/>
      <c r="AK58" s="155"/>
      <c r="AL58" s="155"/>
      <c r="AM58" s="155"/>
      <c r="AN58" s="155"/>
      <c r="AO58" s="155"/>
      <c r="AP58" s="155"/>
      <c r="AQ58" s="155"/>
    </row>
    <row r="59" spans="1:43" s="146" customFormat="1" ht="7.5" customHeight="1">
      <c r="A59" s="400"/>
      <c r="B59" s="521"/>
      <c r="C59" s="588"/>
      <c r="D59" s="588" t="s">
        <v>440</v>
      </c>
      <c r="E59" s="574"/>
      <c r="F59" s="547"/>
      <c r="G59" s="441"/>
      <c r="H59" s="562"/>
      <c r="I59" s="562"/>
      <c r="J59" s="574"/>
      <c r="K59" s="589"/>
      <c r="L59" s="593"/>
      <c r="M59" s="593"/>
      <c r="N59" s="441"/>
      <c r="O59" s="625"/>
      <c r="P59" s="630"/>
      <c r="Q59" s="631"/>
      <c r="R59" s="632"/>
      <c r="S59" s="630"/>
      <c r="T59" s="631"/>
      <c r="U59" s="632"/>
      <c r="V59" s="637"/>
      <c r="W59" s="637"/>
      <c r="X59" s="637"/>
      <c r="Y59" s="637"/>
      <c r="Z59" s="6"/>
      <c r="AA59" s="5"/>
      <c r="AB59" s="5"/>
      <c r="AC59" s="5"/>
      <c r="AD59" s="5"/>
      <c r="AE59" s="5"/>
      <c r="AF59" s="5"/>
      <c r="AG59" s="400"/>
      <c r="AJ59" s="155"/>
      <c r="AK59" s="155"/>
      <c r="AL59" s="155"/>
      <c r="AM59" s="155"/>
      <c r="AN59" s="155"/>
      <c r="AO59" s="155"/>
      <c r="AP59" s="155"/>
      <c r="AQ59" s="155"/>
    </row>
    <row r="60" spans="1:43" s="146" customFormat="1" ht="7.5" customHeight="1" thickBot="1">
      <c r="A60" s="400"/>
      <c r="B60" s="521"/>
      <c r="C60" s="588"/>
      <c r="D60" s="588"/>
      <c r="E60" s="574"/>
      <c r="F60" s="549"/>
      <c r="G60" s="441"/>
      <c r="H60" s="562"/>
      <c r="I60" s="562"/>
      <c r="J60" s="574"/>
      <c r="K60" s="589"/>
      <c r="L60" s="593"/>
      <c r="M60" s="593"/>
      <c r="N60" s="441"/>
      <c r="O60" s="626"/>
      <c r="P60" s="633"/>
      <c r="Q60" s="634"/>
      <c r="R60" s="635"/>
      <c r="S60" s="633"/>
      <c r="T60" s="634"/>
      <c r="U60" s="635"/>
      <c r="V60" s="638"/>
      <c r="W60" s="638"/>
      <c r="X60" s="638"/>
      <c r="Y60" s="638"/>
      <c r="Z60" s="6"/>
      <c r="AA60" s="5"/>
      <c r="AB60" s="5"/>
      <c r="AC60" s="5"/>
      <c r="AD60" s="5"/>
      <c r="AE60" s="5"/>
      <c r="AF60" s="5"/>
      <c r="AG60" s="400"/>
      <c r="AJ60" s="155"/>
      <c r="AK60" s="155"/>
      <c r="AL60" s="155"/>
      <c r="AM60" s="155"/>
      <c r="AN60" s="155"/>
      <c r="AO60" s="155"/>
      <c r="AP60" s="155"/>
      <c r="AQ60" s="155"/>
    </row>
    <row r="61" spans="1:43" s="197" customFormat="1" ht="7.5" customHeight="1">
      <c r="A61" s="400"/>
      <c r="B61" s="398" t="s">
        <v>581</v>
      </c>
      <c r="C61" s="398"/>
      <c r="D61" s="398"/>
      <c r="E61" s="398"/>
      <c r="F61" s="398"/>
      <c r="G61" s="441"/>
      <c r="H61" s="9"/>
      <c r="I61" s="7"/>
      <c r="J61" s="8"/>
      <c r="K61" s="7"/>
      <c r="L61" s="7"/>
      <c r="M61" s="7"/>
      <c r="N61" s="441"/>
      <c r="O61" s="5"/>
      <c r="P61" s="7"/>
      <c r="Q61" s="7"/>
      <c r="R61" s="7"/>
      <c r="S61" s="7"/>
      <c r="T61" s="7"/>
      <c r="U61" s="7"/>
      <c r="V61" s="5"/>
      <c r="W61" s="5"/>
      <c r="X61" s="5"/>
      <c r="Y61" s="5"/>
      <c r="Z61" s="6"/>
      <c r="AA61" s="5"/>
      <c r="AB61" s="5"/>
      <c r="AC61" s="5"/>
      <c r="AD61" s="5"/>
      <c r="AE61" s="5"/>
      <c r="AF61" s="5"/>
      <c r="AG61" s="400"/>
      <c r="AJ61" s="155"/>
      <c r="AK61" s="155"/>
      <c r="AL61" s="155"/>
      <c r="AM61" s="155"/>
      <c r="AN61" s="155"/>
      <c r="AO61" s="155"/>
      <c r="AP61" s="155"/>
      <c r="AQ61" s="155"/>
    </row>
    <row r="62" spans="1:43" s="19" customFormat="1" ht="7.5" customHeight="1">
      <c r="A62" s="400"/>
      <c r="B62" s="399"/>
      <c r="C62" s="399"/>
      <c r="D62" s="399"/>
      <c r="E62" s="399"/>
      <c r="F62" s="399"/>
      <c r="G62" s="441"/>
      <c r="N62" s="441"/>
      <c r="AG62" s="400"/>
      <c r="AJ62" s="154"/>
      <c r="AK62" s="154"/>
      <c r="AL62" s="154"/>
      <c r="AM62" s="154"/>
      <c r="AN62" s="154"/>
      <c r="AO62" s="154"/>
      <c r="AP62" s="154"/>
      <c r="AQ62" s="154"/>
    </row>
    <row r="63" spans="1:43" s="19" customFormat="1" ht="15" customHeight="1">
      <c r="A63" s="376" t="s">
        <v>564</v>
      </c>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400"/>
      <c r="AJ63" s="154"/>
      <c r="AK63" s="154"/>
      <c r="AL63" s="154"/>
      <c r="AM63" s="154"/>
      <c r="AN63" s="154"/>
      <c r="AO63" s="154"/>
      <c r="AP63" s="154"/>
      <c r="AQ63" s="154"/>
    </row>
    <row r="64" spans="1:43" s="146" customFormat="1" ht="23.25" customHeight="1">
      <c r="A64" s="400"/>
      <c r="B64" s="401" t="s">
        <v>391</v>
      </c>
      <c r="C64" s="401"/>
      <c r="D64" s="401"/>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0"/>
      <c r="AJ64" s="155"/>
      <c r="AK64" s="155"/>
      <c r="AL64" s="155"/>
      <c r="AM64" s="155"/>
      <c r="AN64" s="155"/>
      <c r="AO64" s="155"/>
      <c r="AP64" s="155"/>
      <c r="AQ64" s="155"/>
    </row>
    <row r="65" spans="1:43" s="146" customFormat="1" ht="18.75" customHeight="1">
      <c r="A65" s="400"/>
      <c r="B65" s="403" t="s">
        <v>257</v>
      </c>
      <c r="C65" s="404"/>
      <c r="D65" s="405"/>
      <c r="E65" s="406" t="str">
        <f>IF(ＺＥＢリーディング・オーナー登録申請書!$F$46="","",ＺＥＢリーディング・オーナー登録申請書!$F$46)</f>
        <v/>
      </c>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0"/>
      <c r="AJ65" s="155"/>
      <c r="AK65" s="155"/>
      <c r="AL65" s="155"/>
      <c r="AM65" s="155"/>
      <c r="AN65" s="155"/>
      <c r="AO65" s="155"/>
      <c r="AP65" s="155"/>
      <c r="AQ65" s="155"/>
    </row>
    <row r="66" spans="1:43" s="146" customFormat="1" ht="18.75" customHeight="1">
      <c r="A66" s="400"/>
      <c r="B66" s="408" t="s">
        <v>50</v>
      </c>
      <c r="C66" s="409"/>
      <c r="D66" s="410"/>
      <c r="E66" s="411"/>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00"/>
      <c r="AJ66" s="155"/>
      <c r="AK66" s="155"/>
      <c r="AL66" s="155"/>
      <c r="AM66" s="155"/>
      <c r="AN66" s="155"/>
      <c r="AO66" s="155"/>
      <c r="AP66" s="155"/>
      <c r="AQ66" s="155"/>
    </row>
    <row r="67" spans="1:43" s="146" customFormat="1" ht="7.5" customHeight="1">
      <c r="A67" s="400"/>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00"/>
      <c r="AJ67" s="155"/>
      <c r="AK67" s="155"/>
      <c r="AL67" s="155"/>
      <c r="AM67" s="155"/>
      <c r="AN67" s="155"/>
      <c r="AO67" s="155"/>
      <c r="AP67" s="155"/>
      <c r="AQ67" s="155"/>
    </row>
    <row r="68" spans="1:43" s="146" customFormat="1" ht="18.75" customHeight="1">
      <c r="A68" s="400"/>
      <c r="B68" s="414" t="s">
        <v>417</v>
      </c>
      <c r="C68" s="415"/>
      <c r="D68" s="415"/>
      <c r="E68" s="415"/>
      <c r="F68" s="416"/>
      <c r="G68" s="436"/>
      <c r="H68" s="437" t="s">
        <v>303</v>
      </c>
      <c r="I68" s="438"/>
      <c r="J68" s="438"/>
      <c r="K68" s="438"/>
      <c r="L68" s="438"/>
      <c r="M68" s="439"/>
      <c r="N68" s="440"/>
      <c r="O68" s="442" t="s">
        <v>302</v>
      </c>
      <c r="P68" s="443"/>
      <c r="Q68" s="443"/>
      <c r="R68" s="443"/>
      <c r="S68" s="443"/>
      <c r="T68" s="443"/>
      <c r="U68" s="443"/>
      <c r="V68" s="443"/>
      <c r="W68" s="443"/>
      <c r="X68" s="443"/>
      <c r="Y68" s="443"/>
      <c r="Z68" s="443"/>
      <c r="AA68" s="443"/>
      <c r="AB68" s="443"/>
      <c r="AC68" s="443"/>
      <c r="AD68" s="443"/>
      <c r="AE68" s="443"/>
      <c r="AF68" s="444"/>
      <c r="AG68" s="400"/>
      <c r="AJ68" s="155"/>
      <c r="AK68" s="155"/>
      <c r="AL68" s="155"/>
      <c r="AM68" s="155"/>
      <c r="AN68" s="155"/>
      <c r="AO68" s="155"/>
      <c r="AP68" s="155"/>
      <c r="AQ68" s="155"/>
    </row>
    <row r="69" spans="1:43" s="146" customFormat="1" ht="18.75" customHeight="1">
      <c r="A69" s="400"/>
      <c r="B69" s="417"/>
      <c r="C69" s="418"/>
      <c r="D69" s="418"/>
      <c r="E69" s="418"/>
      <c r="F69" s="419"/>
      <c r="G69" s="436"/>
      <c r="H69" s="445"/>
      <c r="I69" s="446"/>
      <c r="J69" s="446"/>
      <c r="K69" s="446"/>
      <c r="L69" s="446"/>
      <c r="M69" s="447"/>
      <c r="N69" s="440"/>
      <c r="O69" s="454" t="s">
        <v>67</v>
      </c>
      <c r="P69" s="455"/>
      <c r="Q69" s="456"/>
      <c r="R69" s="457" t="s">
        <v>301</v>
      </c>
      <c r="S69" s="455"/>
      <c r="T69" s="455"/>
      <c r="U69" s="458"/>
      <c r="V69" s="457" t="s">
        <v>486</v>
      </c>
      <c r="W69" s="455"/>
      <c r="X69" s="455"/>
      <c r="Y69" s="455"/>
      <c r="Z69" s="455"/>
      <c r="AA69" s="455"/>
      <c r="AB69" s="457" t="s">
        <v>51</v>
      </c>
      <c r="AC69" s="455"/>
      <c r="AD69" s="455"/>
      <c r="AE69" s="455"/>
      <c r="AF69" s="459"/>
      <c r="AG69" s="400"/>
      <c r="AJ69" s="155"/>
      <c r="AK69" s="155"/>
      <c r="AL69" s="155"/>
      <c r="AM69" s="155"/>
      <c r="AN69" s="155"/>
      <c r="AO69" s="155"/>
      <c r="AP69" s="155"/>
      <c r="AQ69" s="155"/>
    </row>
    <row r="70" spans="1:43" s="146" customFormat="1" ht="30" customHeight="1">
      <c r="A70" s="400"/>
      <c r="B70" s="417"/>
      <c r="C70" s="418"/>
      <c r="D70" s="418"/>
      <c r="E70" s="418"/>
      <c r="F70" s="419"/>
      <c r="G70" s="436"/>
      <c r="H70" s="448"/>
      <c r="I70" s="449"/>
      <c r="J70" s="449"/>
      <c r="K70" s="449"/>
      <c r="L70" s="449"/>
      <c r="M70" s="450"/>
      <c r="N70" s="440"/>
      <c r="O70" s="460" t="s">
        <v>182</v>
      </c>
      <c r="P70" s="426"/>
      <c r="Q70" s="426"/>
      <c r="R70" s="423" t="s">
        <v>182</v>
      </c>
      <c r="S70" s="423"/>
      <c r="T70" s="423"/>
      <c r="U70" s="423"/>
      <c r="V70" s="424" t="s">
        <v>182</v>
      </c>
      <c r="W70" s="424"/>
      <c r="X70" s="424"/>
      <c r="Y70" s="424"/>
      <c r="Z70" s="424"/>
      <c r="AA70" s="424"/>
      <c r="AB70" s="425" t="s">
        <v>182</v>
      </c>
      <c r="AC70" s="426"/>
      <c r="AD70" s="426"/>
      <c r="AE70" s="426"/>
      <c r="AF70" s="427"/>
      <c r="AG70" s="400"/>
      <c r="AJ70" s="155"/>
      <c r="AK70" s="155"/>
      <c r="AL70" s="155"/>
      <c r="AM70" s="155"/>
      <c r="AN70" s="155"/>
      <c r="AO70" s="155"/>
      <c r="AP70" s="155"/>
      <c r="AQ70" s="155"/>
    </row>
    <row r="71" spans="1:43" s="146" customFormat="1" ht="18.75" customHeight="1">
      <c r="A71" s="400"/>
      <c r="B71" s="417"/>
      <c r="C71" s="418"/>
      <c r="D71" s="418"/>
      <c r="E71" s="418"/>
      <c r="F71" s="419"/>
      <c r="G71" s="436"/>
      <c r="H71" s="448"/>
      <c r="I71" s="449"/>
      <c r="J71" s="449"/>
      <c r="K71" s="449"/>
      <c r="L71" s="449"/>
      <c r="M71" s="450"/>
      <c r="N71" s="440"/>
      <c r="O71" s="428" t="s">
        <v>300</v>
      </c>
      <c r="P71" s="429"/>
      <c r="Q71" s="429"/>
      <c r="R71" s="430" t="s">
        <v>53</v>
      </c>
      <c r="S71" s="430"/>
      <c r="T71" s="430"/>
      <c r="U71" s="430"/>
      <c r="V71" s="430"/>
      <c r="W71" s="430"/>
      <c r="X71" s="430"/>
      <c r="Y71" s="430"/>
      <c r="Z71" s="430"/>
      <c r="AA71" s="431"/>
      <c r="AB71" s="432" t="s">
        <v>299</v>
      </c>
      <c r="AC71" s="433"/>
      <c r="AD71" s="434" t="s">
        <v>54</v>
      </c>
      <c r="AE71" s="434"/>
      <c r="AF71" s="435"/>
      <c r="AG71" s="400"/>
      <c r="AJ71" s="155"/>
      <c r="AK71" s="155"/>
      <c r="AL71" s="155"/>
      <c r="AM71" s="155"/>
      <c r="AN71" s="155"/>
      <c r="AO71" s="155"/>
      <c r="AP71" s="155"/>
      <c r="AQ71" s="155"/>
    </row>
    <row r="72" spans="1:43" s="146" customFormat="1" ht="22.5" customHeight="1">
      <c r="A72" s="400"/>
      <c r="B72" s="417"/>
      <c r="C72" s="418"/>
      <c r="D72" s="418"/>
      <c r="E72" s="418"/>
      <c r="F72" s="419"/>
      <c r="G72" s="436"/>
      <c r="H72" s="451"/>
      <c r="I72" s="452"/>
      <c r="J72" s="452"/>
      <c r="K72" s="452"/>
      <c r="L72" s="452"/>
      <c r="M72" s="453"/>
      <c r="N72" s="440"/>
      <c r="O72" s="498"/>
      <c r="P72" s="499"/>
      <c r="Q72" s="502" t="s">
        <v>442</v>
      </c>
      <c r="R72" s="641" t="s">
        <v>298</v>
      </c>
      <c r="S72" s="642"/>
      <c r="T72" s="508" t="s">
        <v>252</v>
      </c>
      <c r="U72" s="509"/>
      <c r="V72" s="504" t="s">
        <v>297</v>
      </c>
      <c r="W72" s="505"/>
      <c r="X72" s="505"/>
      <c r="Y72" s="508"/>
      <c r="Z72" s="508"/>
      <c r="AA72" s="508"/>
      <c r="AB72" s="482" t="s">
        <v>182</v>
      </c>
      <c r="AC72" s="483"/>
      <c r="AD72" s="486"/>
      <c r="AE72" s="486"/>
      <c r="AF72" s="487"/>
      <c r="AG72" s="400"/>
      <c r="AJ72" s="155"/>
      <c r="AK72" s="155"/>
      <c r="AL72" s="155"/>
      <c r="AM72" s="155"/>
      <c r="AN72" s="155"/>
      <c r="AO72" s="155"/>
      <c r="AP72" s="155"/>
      <c r="AQ72" s="155"/>
    </row>
    <row r="73" spans="1:43" s="146" customFormat="1" ht="7.5" customHeight="1">
      <c r="A73" s="400"/>
      <c r="B73" s="417"/>
      <c r="C73" s="418"/>
      <c r="D73" s="418"/>
      <c r="E73" s="418"/>
      <c r="F73" s="419"/>
      <c r="G73" s="436"/>
      <c r="H73" s="490"/>
      <c r="I73" s="490"/>
      <c r="J73" s="490"/>
      <c r="K73" s="490"/>
      <c r="L73" s="490"/>
      <c r="M73" s="490"/>
      <c r="N73" s="440"/>
      <c r="O73" s="500"/>
      <c r="P73" s="501"/>
      <c r="Q73" s="503"/>
      <c r="R73" s="643"/>
      <c r="S73" s="644"/>
      <c r="T73" s="510"/>
      <c r="U73" s="511"/>
      <c r="V73" s="506"/>
      <c r="W73" s="507"/>
      <c r="X73" s="507"/>
      <c r="Y73" s="510"/>
      <c r="Z73" s="510"/>
      <c r="AA73" s="510"/>
      <c r="AB73" s="484"/>
      <c r="AC73" s="485"/>
      <c r="AD73" s="488"/>
      <c r="AE73" s="488"/>
      <c r="AF73" s="489"/>
      <c r="AG73" s="400"/>
      <c r="AJ73" s="155"/>
      <c r="AK73" s="155"/>
      <c r="AL73" s="155"/>
      <c r="AM73" s="155"/>
      <c r="AN73" s="155"/>
      <c r="AO73" s="155"/>
      <c r="AP73" s="155"/>
      <c r="AQ73" s="155"/>
    </row>
    <row r="74" spans="1:43" s="146" customFormat="1" ht="18.75" customHeight="1">
      <c r="A74" s="400"/>
      <c r="B74" s="417"/>
      <c r="C74" s="418"/>
      <c r="D74" s="418"/>
      <c r="E74" s="418"/>
      <c r="F74" s="419"/>
      <c r="G74" s="436"/>
      <c r="H74" s="491" t="s">
        <v>419</v>
      </c>
      <c r="I74" s="491"/>
      <c r="J74" s="491"/>
      <c r="K74" s="491"/>
      <c r="L74" s="492"/>
      <c r="M74" s="441"/>
      <c r="N74" s="441"/>
      <c r="O74" s="493" t="s">
        <v>296</v>
      </c>
      <c r="P74" s="494"/>
      <c r="Q74" s="494"/>
      <c r="R74" s="494"/>
      <c r="S74" s="494"/>
      <c r="T74" s="494"/>
      <c r="U74" s="494"/>
      <c r="V74" s="494"/>
      <c r="W74" s="494"/>
      <c r="X74" s="494"/>
      <c r="Y74" s="494"/>
      <c r="Z74" s="494"/>
      <c r="AA74" s="494"/>
      <c r="AB74" s="494"/>
      <c r="AC74" s="494"/>
      <c r="AD74" s="494"/>
      <c r="AE74" s="494"/>
      <c r="AF74" s="495"/>
      <c r="AG74" s="400"/>
      <c r="AJ74" s="155"/>
      <c r="AK74" s="155"/>
      <c r="AL74" s="155"/>
      <c r="AM74" s="155"/>
      <c r="AN74" s="155"/>
      <c r="AO74" s="155"/>
      <c r="AP74" s="155"/>
      <c r="AQ74" s="155"/>
    </row>
    <row r="75" spans="1:43" s="146" customFormat="1" ht="7.5" customHeight="1">
      <c r="A75" s="400"/>
      <c r="B75" s="417"/>
      <c r="C75" s="418"/>
      <c r="D75" s="418"/>
      <c r="E75" s="418"/>
      <c r="F75" s="419"/>
      <c r="G75" s="436"/>
      <c r="H75" s="496" t="str">
        <f>IF(AND(R82&gt;=50,AC82&gt;=100),"『ZEB』",IF(AND(R82&gt;=50,AC82&gt;=75),"Nearly ZEB",IF(AND(R82&gt;=50,AC82&gt;=50),"ZEB Ready","")))</f>
        <v/>
      </c>
      <c r="I75" s="496"/>
      <c r="J75" s="496"/>
      <c r="K75" s="496"/>
      <c r="L75" s="492"/>
      <c r="M75" s="441"/>
      <c r="N75" s="440"/>
      <c r="O75" s="497" t="s">
        <v>443</v>
      </c>
      <c r="P75" s="462"/>
      <c r="Q75" s="512" t="s">
        <v>182</v>
      </c>
      <c r="R75" s="512"/>
      <c r="S75" s="512"/>
      <c r="T75" s="512"/>
      <c r="U75" s="512"/>
      <c r="V75" s="29"/>
      <c r="W75" s="30"/>
      <c r="X75" s="461" t="s">
        <v>444</v>
      </c>
      <c r="Y75" s="462"/>
      <c r="Z75" s="462"/>
      <c r="AA75" s="462"/>
      <c r="AB75" s="462"/>
      <c r="AC75" s="465" t="s">
        <v>182</v>
      </c>
      <c r="AD75" s="465"/>
      <c r="AE75" s="465"/>
      <c r="AF75" s="466"/>
      <c r="AG75" s="400"/>
      <c r="AJ75" s="155"/>
      <c r="AK75" s="156" t="s">
        <v>445</v>
      </c>
      <c r="AL75" s="23" t="b">
        <v>0</v>
      </c>
      <c r="AM75" s="156" t="s">
        <v>446</v>
      </c>
      <c r="AN75" s="23" t="b">
        <v>0</v>
      </c>
      <c r="AO75" s="157"/>
      <c r="AP75" s="158"/>
      <c r="AQ75" s="155"/>
    </row>
    <row r="76" spans="1:43" s="146" customFormat="1" ht="7.5" customHeight="1">
      <c r="A76" s="400"/>
      <c r="B76" s="417"/>
      <c r="C76" s="418"/>
      <c r="D76" s="418"/>
      <c r="E76" s="418"/>
      <c r="F76" s="419"/>
      <c r="G76" s="436"/>
      <c r="H76" s="496"/>
      <c r="I76" s="496"/>
      <c r="J76" s="496"/>
      <c r="K76" s="496"/>
      <c r="L76" s="492"/>
      <c r="M76" s="441"/>
      <c r="N76" s="440"/>
      <c r="O76" s="471"/>
      <c r="P76" s="464"/>
      <c r="Q76" s="513"/>
      <c r="R76" s="513"/>
      <c r="S76" s="513"/>
      <c r="T76" s="513"/>
      <c r="U76" s="513"/>
      <c r="V76" s="31"/>
      <c r="W76" s="32"/>
      <c r="X76" s="463"/>
      <c r="Y76" s="464"/>
      <c r="Z76" s="464"/>
      <c r="AA76" s="464"/>
      <c r="AB76" s="464"/>
      <c r="AC76" s="467"/>
      <c r="AD76" s="467"/>
      <c r="AE76" s="467"/>
      <c r="AF76" s="468"/>
      <c r="AG76" s="400"/>
      <c r="AJ76" s="155"/>
      <c r="AK76" s="156" t="s">
        <v>447</v>
      </c>
      <c r="AL76" s="23" t="b">
        <v>0</v>
      </c>
      <c r="AM76" s="156" t="s">
        <v>448</v>
      </c>
      <c r="AN76" s="23" t="b">
        <v>0</v>
      </c>
      <c r="AO76" s="157"/>
      <c r="AP76" s="158"/>
      <c r="AQ76" s="155"/>
    </row>
    <row r="77" spans="1:43" s="146" customFormat="1" ht="7.5" customHeight="1">
      <c r="A77" s="400"/>
      <c r="B77" s="417"/>
      <c r="C77" s="418"/>
      <c r="D77" s="418"/>
      <c r="E77" s="418"/>
      <c r="F77" s="419"/>
      <c r="G77" s="436"/>
      <c r="H77" s="496"/>
      <c r="I77" s="496"/>
      <c r="J77" s="496"/>
      <c r="K77" s="496"/>
      <c r="L77" s="492"/>
      <c r="M77" s="441"/>
      <c r="N77" s="440"/>
      <c r="O77" s="469" t="s">
        <v>449</v>
      </c>
      <c r="P77" s="470"/>
      <c r="Q77" s="639" t="s">
        <v>182</v>
      </c>
      <c r="R77" s="639"/>
      <c r="S77" s="639"/>
      <c r="T77" s="639"/>
      <c r="U77" s="639"/>
      <c r="V77" s="473"/>
      <c r="W77" s="474"/>
      <c r="X77" s="477" t="s">
        <v>450</v>
      </c>
      <c r="Y77" s="470"/>
      <c r="Z77" s="470"/>
      <c r="AA77" s="470"/>
      <c r="AB77" s="470"/>
      <c r="AC77" s="478" t="str">
        <f>IF(AN76=TRUE,"取得","")</f>
        <v/>
      </c>
      <c r="AD77" s="478"/>
      <c r="AE77" s="478"/>
      <c r="AF77" s="479"/>
      <c r="AG77" s="400"/>
      <c r="AJ77" s="155"/>
      <c r="AK77" s="159" t="s">
        <v>266</v>
      </c>
      <c r="AL77" s="24" t="b">
        <v>0</v>
      </c>
      <c r="AM77" s="160"/>
      <c r="AN77" s="161"/>
      <c r="AO77" s="158"/>
      <c r="AP77" s="158"/>
      <c r="AQ77" s="155"/>
    </row>
    <row r="78" spans="1:43" s="146" customFormat="1" ht="7.5" customHeight="1">
      <c r="A78" s="400"/>
      <c r="B78" s="417"/>
      <c r="C78" s="418"/>
      <c r="D78" s="418"/>
      <c r="E78" s="418"/>
      <c r="F78" s="419"/>
      <c r="G78" s="436"/>
      <c r="H78" s="496"/>
      <c r="I78" s="496"/>
      <c r="J78" s="496"/>
      <c r="K78" s="496"/>
      <c r="L78" s="492"/>
      <c r="M78" s="441"/>
      <c r="N78" s="440"/>
      <c r="O78" s="471"/>
      <c r="P78" s="464"/>
      <c r="Q78" s="640"/>
      <c r="R78" s="640"/>
      <c r="S78" s="640"/>
      <c r="T78" s="640"/>
      <c r="U78" s="640"/>
      <c r="V78" s="475"/>
      <c r="W78" s="476"/>
      <c r="X78" s="463"/>
      <c r="Y78" s="464"/>
      <c r="Z78" s="464"/>
      <c r="AA78" s="464"/>
      <c r="AB78" s="464"/>
      <c r="AC78" s="480"/>
      <c r="AD78" s="480"/>
      <c r="AE78" s="480"/>
      <c r="AF78" s="481"/>
      <c r="AG78" s="400"/>
      <c r="AJ78" s="155"/>
      <c r="AK78" s="161"/>
      <c r="AL78" s="161"/>
      <c r="AM78" s="158"/>
      <c r="AN78" s="158"/>
      <c r="AO78" s="158"/>
      <c r="AP78" s="158"/>
      <c r="AQ78" s="155"/>
    </row>
    <row r="79" spans="1:43" s="146" customFormat="1" ht="7.5" customHeight="1">
      <c r="A79" s="400"/>
      <c r="B79" s="417"/>
      <c r="C79" s="418"/>
      <c r="D79" s="418"/>
      <c r="E79" s="418"/>
      <c r="F79" s="419"/>
      <c r="G79" s="436"/>
      <c r="H79" s="496"/>
      <c r="I79" s="496"/>
      <c r="J79" s="496"/>
      <c r="K79" s="496"/>
      <c r="L79" s="492"/>
      <c r="M79" s="441"/>
      <c r="N79" s="440"/>
      <c r="O79" s="469" t="s">
        <v>295</v>
      </c>
      <c r="P79" s="470"/>
      <c r="Q79" s="527"/>
      <c r="R79" s="527"/>
      <c r="S79" s="527"/>
      <c r="T79" s="527"/>
      <c r="U79" s="527"/>
      <c r="V79" s="527"/>
      <c r="W79" s="527"/>
      <c r="X79" s="527"/>
      <c r="Y79" s="527"/>
      <c r="Z79" s="527"/>
      <c r="AA79" s="527"/>
      <c r="AB79" s="527"/>
      <c r="AC79" s="527"/>
      <c r="AD79" s="527"/>
      <c r="AE79" s="527"/>
      <c r="AF79" s="528"/>
      <c r="AG79" s="400"/>
      <c r="AJ79" s="155"/>
      <c r="AK79" s="155"/>
      <c r="AL79" s="155"/>
      <c r="AM79" s="155"/>
      <c r="AN79" s="155"/>
      <c r="AO79" s="155"/>
      <c r="AP79" s="155"/>
      <c r="AQ79" s="155"/>
    </row>
    <row r="80" spans="1:43" s="146" customFormat="1" ht="7.5" customHeight="1">
      <c r="A80" s="400"/>
      <c r="B80" s="417"/>
      <c r="C80" s="418"/>
      <c r="D80" s="418"/>
      <c r="E80" s="418"/>
      <c r="F80" s="419"/>
      <c r="G80" s="436"/>
      <c r="H80" s="496"/>
      <c r="I80" s="496"/>
      <c r="J80" s="496"/>
      <c r="K80" s="496"/>
      <c r="L80" s="492"/>
      <c r="M80" s="441"/>
      <c r="N80" s="440"/>
      <c r="O80" s="525"/>
      <c r="P80" s="526"/>
      <c r="Q80" s="529"/>
      <c r="R80" s="529"/>
      <c r="S80" s="529"/>
      <c r="T80" s="529"/>
      <c r="U80" s="529"/>
      <c r="V80" s="529"/>
      <c r="W80" s="529"/>
      <c r="X80" s="529"/>
      <c r="Y80" s="529"/>
      <c r="Z80" s="529"/>
      <c r="AA80" s="529"/>
      <c r="AB80" s="529"/>
      <c r="AC80" s="529"/>
      <c r="AD80" s="529"/>
      <c r="AE80" s="529"/>
      <c r="AF80" s="530"/>
      <c r="AG80" s="400"/>
      <c r="AJ80" s="155"/>
      <c r="AK80" s="155"/>
      <c r="AL80" s="155"/>
      <c r="AM80" s="155"/>
      <c r="AN80" s="155"/>
      <c r="AO80" s="155"/>
      <c r="AP80" s="155"/>
      <c r="AQ80" s="155"/>
    </row>
    <row r="81" spans="1:43" s="146" customFormat="1" ht="18.75" customHeight="1">
      <c r="A81" s="400"/>
      <c r="B81" s="417"/>
      <c r="C81" s="418"/>
      <c r="D81" s="418"/>
      <c r="E81" s="418"/>
      <c r="F81" s="419"/>
      <c r="G81" s="436"/>
      <c r="H81" s="496"/>
      <c r="I81" s="496"/>
      <c r="J81" s="496"/>
      <c r="K81" s="496"/>
      <c r="L81" s="492"/>
      <c r="M81" s="441"/>
      <c r="N81" s="441"/>
      <c r="O81" s="531" t="s">
        <v>294</v>
      </c>
      <c r="P81" s="532"/>
      <c r="Q81" s="532"/>
      <c r="R81" s="532"/>
      <c r="S81" s="532"/>
      <c r="T81" s="532"/>
      <c r="U81" s="532"/>
      <c r="V81" s="532"/>
      <c r="W81" s="532"/>
      <c r="X81" s="532"/>
      <c r="Y81" s="532"/>
      <c r="Z81" s="532"/>
      <c r="AA81" s="532"/>
      <c r="AB81" s="532"/>
      <c r="AC81" s="532"/>
      <c r="AD81" s="532"/>
      <c r="AE81" s="532"/>
      <c r="AF81" s="533"/>
      <c r="AG81" s="400"/>
      <c r="AJ81" s="155"/>
      <c r="AK81" s="155"/>
      <c r="AL81" s="155"/>
      <c r="AM81" s="155" t="s">
        <v>451</v>
      </c>
      <c r="AN81" s="155"/>
      <c r="AO81" s="155"/>
      <c r="AP81" s="162">
        <f>AC82</f>
        <v>0</v>
      </c>
      <c r="AQ81" s="155"/>
    </row>
    <row r="82" spans="1:43" s="146" customFormat="1" ht="26.25" customHeight="1">
      <c r="A82" s="400"/>
      <c r="B82" s="420"/>
      <c r="C82" s="421"/>
      <c r="D82" s="421"/>
      <c r="E82" s="421"/>
      <c r="F82" s="422"/>
      <c r="G82" s="436"/>
      <c r="H82" s="496"/>
      <c r="I82" s="496"/>
      <c r="J82" s="496"/>
      <c r="K82" s="496"/>
      <c r="L82" s="492"/>
      <c r="M82" s="441"/>
      <c r="N82" s="440"/>
      <c r="O82" s="534" t="s">
        <v>56</v>
      </c>
      <c r="P82" s="535"/>
      <c r="Q82" s="535"/>
      <c r="R82" s="536"/>
      <c r="S82" s="536"/>
      <c r="T82" s="536"/>
      <c r="U82" s="537" t="s">
        <v>452</v>
      </c>
      <c r="V82" s="537"/>
      <c r="W82" s="538"/>
      <c r="X82" s="534" t="s">
        <v>453</v>
      </c>
      <c r="Y82" s="535"/>
      <c r="Z82" s="535"/>
      <c r="AA82" s="535"/>
      <c r="AB82" s="535"/>
      <c r="AC82" s="536"/>
      <c r="AD82" s="536"/>
      <c r="AE82" s="536"/>
      <c r="AF82" s="18" t="s">
        <v>452</v>
      </c>
      <c r="AG82" s="400"/>
      <c r="AJ82" s="155"/>
      <c r="AK82" s="155"/>
      <c r="AL82" s="155"/>
      <c r="AM82" s="155" t="s">
        <v>291</v>
      </c>
      <c r="AN82" s="155"/>
      <c r="AO82" s="155"/>
      <c r="AP82" s="163">
        <f>R82</f>
        <v>0</v>
      </c>
      <c r="AQ82" s="162">
        <f>AP81-AP82</f>
        <v>0</v>
      </c>
    </row>
    <row r="83" spans="1:43" s="146" customFormat="1" ht="7.5" customHeight="1">
      <c r="A83" s="400"/>
      <c r="B83" s="514"/>
      <c r="C83" s="514"/>
      <c r="D83" s="514"/>
      <c r="E83" s="514"/>
      <c r="F83" s="514"/>
      <c r="G83" s="17"/>
      <c r="H83" s="515"/>
      <c r="I83" s="515"/>
      <c r="J83" s="515"/>
      <c r="K83" s="515"/>
      <c r="L83" s="515"/>
      <c r="M83" s="515"/>
      <c r="N83" s="17"/>
      <c r="O83" s="514"/>
      <c r="P83" s="514"/>
      <c r="Q83" s="514"/>
      <c r="R83" s="514"/>
      <c r="S83" s="514"/>
      <c r="T83" s="514"/>
      <c r="U83" s="514"/>
      <c r="V83" s="514"/>
      <c r="W83" s="514"/>
      <c r="X83" s="514"/>
      <c r="Y83" s="514"/>
      <c r="Z83" s="514"/>
      <c r="AA83" s="514"/>
      <c r="AB83" s="514"/>
      <c r="AC83" s="514"/>
      <c r="AD83" s="514"/>
      <c r="AE83" s="514"/>
      <c r="AF83" s="514"/>
      <c r="AG83" s="400"/>
      <c r="AJ83" s="155"/>
      <c r="AK83" s="155"/>
      <c r="AL83" s="155"/>
      <c r="AM83" s="155"/>
      <c r="AN83" s="155"/>
      <c r="AO83" s="155"/>
      <c r="AP83" s="155"/>
      <c r="AQ83" s="155"/>
    </row>
    <row r="84" spans="1:43" s="146" customFormat="1" ht="18.75" customHeight="1">
      <c r="A84" s="400"/>
      <c r="B84" s="16" t="s">
        <v>290</v>
      </c>
      <c r="C84" s="35" t="s">
        <v>289</v>
      </c>
      <c r="D84" s="516" t="s">
        <v>288</v>
      </c>
      <c r="E84" s="516"/>
      <c r="F84" s="517"/>
      <c r="G84" s="518"/>
      <c r="H84" s="16" t="s">
        <v>290</v>
      </c>
      <c r="I84" s="35" t="s">
        <v>289</v>
      </c>
      <c r="J84" s="516" t="s">
        <v>288</v>
      </c>
      <c r="K84" s="516"/>
      <c r="L84" s="516"/>
      <c r="M84" s="517"/>
      <c r="N84" s="441"/>
      <c r="O84" s="519" t="s">
        <v>287</v>
      </c>
      <c r="P84" s="520"/>
      <c r="Q84" s="520"/>
      <c r="R84" s="520"/>
      <c r="S84" s="520"/>
      <c r="T84" s="520"/>
      <c r="U84" s="520"/>
      <c r="V84" s="520"/>
      <c r="W84" s="520"/>
      <c r="X84" s="520"/>
      <c r="Y84" s="520"/>
      <c r="Z84" s="443"/>
      <c r="AA84" s="443"/>
      <c r="AB84" s="443"/>
      <c r="AC84" s="443"/>
      <c r="AD84" s="443"/>
      <c r="AE84" s="443"/>
      <c r="AF84" s="444"/>
      <c r="AG84" s="400"/>
      <c r="AJ84" s="155"/>
      <c r="AK84" s="155"/>
      <c r="AL84" s="155"/>
      <c r="AM84" s="155"/>
      <c r="AN84" s="155"/>
      <c r="AO84" s="155"/>
      <c r="AP84" s="155"/>
      <c r="AQ84" s="155"/>
    </row>
    <row r="85" spans="1:43" s="146" customFormat="1" ht="7.5" customHeight="1">
      <c r="A85" s="400"/>
      <c r="B85" s="521" t="s">
        <v>286</v>
      </c>
      <c r="C85" s="522" t="s">
        <v>285</v>
      </c>
      <c r="D85" s="541" t="s">
        <v>284</v>
      </c>
      <c r="E85" s="542"/>
      <c r="F85" s="547"/>
      <c r="G85" s="441"/>
      <c r="H85" s="556" t="s">
        <v>430</v>
      </c>
      <c r="I85" s="559" t="s">
        <v>277</v>
      </c>
      <c r="J85" s="541" t="s">
        <v>262</v>
      </c>
      <c r="K85" s="550"/>
      <c r="L85" s="550"/>
      <c r="M85" s="547"/>
      <c r="N85" s="441"/>
      <c r="O85" s="539" t="s">
        <v>283</v>
      </c>
      <c r="P85" s="539"/>
      <c r="Q85" s="539"/>
      <c r="R85" s="539"/>
      <c r="S85" s="539"/>
      <c r="T85" s="539"/>
      <c r="U85" s="539"/>
      <c r="V85" s="539" t="s">
        <v>431</v>
      </c>
      <c r="W85" s="539"/>
      <c r="X85" s="539"/>
      <c r="Y85" s="539"/>
      <c r="Z85" s="15"/>
      <c r="AA85" s="14"/>
      <c r="AB85" s="14"/>
      <c r="AC85" s="14"/>
      <c r="AD85" s="14"/>
      <c r="AE85" s="14"/>
      <c r="AF85" s="14"/>
      <c r="AG85" s="400"/>
      <c r="AJ85" s="155"/>
      <c r="AK85" s="155"/>
      <c r="AL85" s="155"/>
      <c r="AM85" s="155"/>
      <c r="AN85" s="155"/>
      <c r="AO85" s="155"/>
      <c r="AP85" s="155"/>
      <c r="AQ85" s="155"/>
    </row>
    <row r="86" spans="1:43" s="146" customFormat="1" ht="7.5" customHeight="1">
      <c r="A86" s="400"/>
      <c r="B86" s="521"/>
      <c r="C86" s="523"/>
      <c r="D86" s="543"/>
      <c r="E86" s="544"/>
      <c r="F86" s="548"/>
      <c r="G86" s="441"/>
      <c r="H86" s="557"/>
      <c r="I86" s="560"/>
      <c r="J86" s="543"/>
      <c r="K86" s="551"/>
      <c r="L86" s="551"/>
      <c r="M86" s="548"/>
      <c r="N86" s="441"/>
      <c r="O86" s="539"/>
      <c r="P86" s="539"/>
      <c r="Q86" s="539"/>
      <c r="R86" s="539"/>
      <c r="S86" s="539"/>
      <c r="T86" s="539"/>
      <c r="U86" s="539"/>
      <c r="V86" s="539"/>
      <c r="W86" s="539"/>
      <c r="X86" s="539"/>
      <c r="Y86" s="539"/>
      <c r="Z86" s="6"/>
      <c r="AA86" s="5"/>
      <c r="AB86" s="5"/>
      <c r="AC86" s="5"/>
      <c r="AD86" s="5"/>
      <c r="AE86" s="5"/>
      <c r="AF86" s="5"/>
      <c r="AG86" s="400"/>
      <c r="AJ86" s="155"/>
      <c r="AK86" s="155"/>
      <c r="AL86" s="155"/>
      <c r="AM86" s="155"/>
      <c r="AN86" s="155"/>
      <c r="AO86" s="155"/>
      <c r="AP86" s="155"/>
      <c r="AQ86" s="155"/>
    </row>
    <row r="87" spans="1:43" s="146" customFormat="1" ht="7.5" customHeight="1">
      <c r="A87" s="400"/>
      <c r="B87" s="521"/>
      <c r="C87" s="523"/>
      <c r="D87" s="543"/>
      <c r="E87" s="544"/>
      <c r="F87" s="548"/>
      <c r="G87" s="441"/>
      <c r="H87" s="557"/>
      <c r="I87" s="560"/>
      <c r="J87" s="543"/>
      <c r="K87" s="551"/>
      <c r="L87" s="551"/>
      <c r="M87" s="548"/>
      <c r="N87" s="441"/>
      <c r="O87" s="539"/>
      <c r="P87" s="539" t="s">
        <v>281</v>
      </c>
      <c r="Q87" s="539"/>
      <c r="R87" s="539"/>
      <c r="S87" s="539" t="s">
        <v>280</v>
      </c>
      <c r="T87" s="539"/>
      <c r="U87" s="539"/>
      <c r="V87" s="539"/>
      <c r="W87" s="539"/>
      <c r="X87" s="539"/>
      <c r="Y87" s="539"/>
      <c r="Z87" s="6"/>
      <c r="AA87" s="5"/>
      <c r="AB87" s="5"/>
      <c r="AC87" s="5"/>
      <c r="AD87" s="5"/>
      <c r="AE87" s="5"/>
      <c r="AF87" s="5"/>
      <c r="AG87" s="400"/>
      <c r="AJ87" s="155"/>
      <c r="AK87" s="155"/>
      <c r="AL87" s="155"/>
      <c r="AM87" s="155"/>
      <c r="AN87" s="155"/>
      <c r="AO87" s="155"/>
      <c r="AP87" s="155"/>
      <c r="AQ87" s="155"/>
    </row>
    <row r="88" spans="1:43" s="146" customFormat="1" ht="7.5" customHeight="1" thickBot="1">
      <c r="A88" s="400"/>
      <c r="B88" s="521"/>
      <c r="C88" s="523"/>
      <c r="D88" s="545"/>
      <c r="E88" s="546"/>
      <c r="F88" s="549"/>
      <c r="G88" s="441"/>
      <c r="H88" s="557"/>
      <c r="I88" s="560"/>
      <c r="J88" s="545"/>
      <c r="K88" s="552"/>
      <c r="L88" s="552"/>
      <c r="M88" s="549"/>
      <c r="N88" s="441"/>
      <c r="O88" s="540"/>
      <c r="P88" s="540"/>
      <c r="Q88" s="540"/>
      <c r="R88" s="540"/>
      <c r="S88" s="540"/>
      <c r="T88" s="540"/>
      <c r="U88" s="540"/>
      <c r="V88" s="540"/>
      <c r="W88" s="540"/>
      <c r="X88" s="540"/>
      <c r="Y88" s="540"/>
      <c r="Z88" s="6"/>
      <c r="AA88" s="5"/>
      <c r="AB88" s="5"/>
      <c r="AC88" s="5"/>
      <c r="AD88" s="5"/>
      <c r="AE88" s="5"/>
      <c r="AF88" s="5"/>
      <c r="AG88" s="400"/>
      <c r="AJ88" s="155"/>
      <c r="AK88" s="155"/>
      <c r="AL88" s="155"/>
      <c r="AM88" s="155"/>
      <c r="AN88" s="155"/>
      <c r="AO88" s="155"/>
      <c r="AP88" s="155"/>
      <c r="AQ88" s="155"/>
    </row>
    <row r="89" spans="1:43" s="146" customFormat="1" ht="7.5" customHeight="1" thickTop="1">
      <c r="A89" s="400"/>
      <c r="B89" s="521"/>
      <c r="C89" s="523"/>
      <c r="D89" s="541" t="s">
        <v>282</v>
      </c>
      <c r="E89" s="542"/>
      <c r="F89" s="547"/>
      <c r="G89" s="441"/>
      <c r="H89" s="557"/>
      <c r="I89" s="560"/>
      <c r="J89" s="541" t="s">
        <v>432</v>
      </c>
      <c r="K89" s="550"/>
      <c r="L89" s="550"/>
      <c r="M89" s="547"/>
      <c r="N89" s="441"/>
      <c r="O89" s="553" t="s">
        <v>433</v>
      </c>
      <c r="P89" s="654"/>
      <c r="Q89" s="655"/>
      <c r="R89" s="656"/>
      <c r="S89" s="654"/>
      <c r="T89" s="655"/>
      <c r="U89" s="656"/>
      <c r="V89" s="579" t="str">
        <f>IF(ISERROR(ROUNDUP(S89/P89,2)), "-",ROUNDUP(S89/P89,2))</f>
        <v>-</v>
      </c>
      <c r="W89" s="579"/>
      <c r="X89" s="579"/>
      <c r="Y89" s="579"/>
      <c r="Z89" s="6"/>
      <c r="AA89" s="5"/>
      <c r="AB89" s="5"/>
      <c r="AC89" s="5"/>
      <c r="AD89" s="5"/>
      <c r="AE89" s="5"/>
      <c r="AF89" s="5"/>
      <c r="AG89" s="400"/>
      <c r="AJ89" s="155"/>
      <c r="AK89" s="155"/>
      <c r="AL89" s="155"/>
      <c r="AM89" s="155"/>
      <c r="AN89" s="155"/>
      <c r="AO89" s="164"/>
      <c r="AP89" s="164" t="s">
        <v>281</v>
      </c>
      <c r="AQ89" s="164" t="s">
        <v>280</v>
      </c>
    </row>
    <row r="90" spans="1:43" s="146" customFormat="1" ht="7.5" customHeight="1">
      <c r="A90" s="400"/>
      <c r="B90" s="521"/>
      <c r="C90" s="523"/>
      <c r="D90" s="543"/>
      <c r="E90" s="544"/>
      <c r="F90" s="548"/>
      <c r="G90" s="441"/>
      <c r="H90" s="557"/>
      <c r="I90" s="560"/>
      <c r="J90" s="543"/>
      <c r="K90" s="551"/>
      <c r="L90" s="551"/>
      <c r="M90" s="548"/>
      <c r="N90" s="441"/>
      <c r="O90" s="554"/>
      <c r="P90" s="657"/>
      <c r="Q90" s="658"/>
      <c r="R90" s="659"/>
      <c r="S90" s="657"/>
      <c r="T90" s="658"/>
      <c r="U90" s="659"/>
      <c r="V90" s="580"/>
      <c r="W90" s="580"/>
      <c r="X90" s="580"/>
      <c r="Y90" s="580"/>
      <c r="Z90" s="6"/>
      <c r="AA90" s="5"/>
      <c r="AB90" s="5"/>
      <c r="AC90" s="5"/>
      <c r="AD90" s="5"/>
      <c r="AE90" s="5"/>
      <c r="AF90" s="5"/>
      <c r="AG90" s="400"/>
      <c r="AJ90" s="155"/>
      <c r="AK90" s="155"/>
      <c r="AL90" s="155"/>
      <c r="AM90" s="155"/>
      <c r="AN90" s="155"/>
      <c r="AO90" s="165" t="s">
        <v>274</v>
      </c>
      <c r="AP90" s="166">
        <f>P92</f>
        <v>0</v>
      </c>
      <c r="AQ90" s="166">
        <f>S92</f>
        <v>0</v>
      </c>
    </row>
    <row r="91" spans="1:43" s="146" customFormat="1" ht="7.5" customHeight="1" thickBot="1">
      <c r="A91" s="400"/>
      <c r="B91" s="521"/>
      <c r="C91" s="523"/>
      <c r="D91" s="543"/>
      <c r="E91" s="544"/>
      <c r="F91" s="548"/>
      <c r="G91" s="441"/>
      <c r="H91" s="557"/>
      <c r="I91" s="560"/>
      <c r="J91" s="543"/>
      <c r="K91" s="551"/>
      <c r="L91" s="551"/>
      <c r="M91" s="548"/>
      <c r="N91" s="441"/>
      <c r="O91" s="555"/>
      <c r="P91" s="660"/>
      <c r="Q91" s="661"/>
      <c r="R91" s="662"/>
      <c r="S91" s="660"/>
      <c r="T91" s="661"/>
      <c r="U91" s="662"/>
      <c r="V91" s="581"/>
      <c r="W91" s="581"/>
      <c r="X91" s="581"/>
      <c r="Y91" s="581"/>
      <c r="Z91" s="6"/>
      <c r="AA91" s="5"/>
      <c r="AB91" s="5"/>
      <c r="AC91" s="5"/>
      <c r="AD91" s="5"/>
      <c r="AE91" s="5"/>
      <c r="AF91" s="5"/>
      <c r="AG91" s="400"/>
      <c r="AJ91" s="155"/>
      <c r="AK91" s="155"/>
      <c r="AL91" s="155"/>
      <c r="AM91" s="155"/>
      <c r="AN91" s="155"/>
      <c r="AO91" s="165" t="s">
        <v>263</v>
      </c>
      <c r="AP91" s="166">
        <f>P95</f>
        <v>0</v>
      </c>
      <c r="AQ91" s="166">
        <f>S95</f>
        <v>0</v>
      </c>
    </row>
    <row r="92" spans="1:43" s="146" customFormat="1" ht="7.5" customHeight="1" thickTop="1">
      <c r="A92" s="400"/>
      <c r="B92" s="521"/>
      <c r="C92" s="523"/>
      <c r="D92" s="545"/>
      <c r="E92" s="546"/>
      <c r="F92" s="549"/>
      <c r="G92" s="441"/>
      <c r="H92" s="557"/>
      <c r="I92" s="560"/>
      <c r="J92" s="543"/>
      <c r="K92" s="551"/>
      <c r="L92" s="551"/>
      <c r="M92" s="548"/>
      <c r="N92" s="441"/>
      <c r="O92" s="582" t="s">
        <v>274</v>
      </c>
      <c r="P92" s="663"/>
      <c r="Q92" s="664"/>
      <c r="R92" s="665"/>
      <c r="S92" s="663"/>
      <c r="T92" s="664"/>
      <c r="U92" s="665"/>
      <c r="V92" s="585" t="str">
        <f>IF(ISERROR(ROUNDUP(S92/P92,2)), "-",ROUNDUP(S92/P92,2))</f>
        <v>-</v>
      </c>
      <c r="W92" s="586"/>
      <c r="X92" s="586"/>
      <c r="Y92" s="587"/>
      <c r="Z92" s="6"/>
      <c r="AA92" s="5"/>
      <c r="AB92" s="5"/>
      <c r="AC92" s="5"/>
      <c r="AD92" s="5"/>
      <c r="AE92" s="5"/>
      <c r="AF92" s="5"/>
      <c r="AG92" s="400"/>
      <c r="AJ92" s="155"/>
      <c r="AK92" s="155"/>
      <c r="AL92" s="155"/>
      <c r="AM92" s="155"/>
      <c r="AN92" s="155"/>
      <c r="AO92" s="165" t="s">
        <v>277</v>
      </c>
      <c r="AP92" s="166">
        <f>P98</f>
        <v>0</v>
      </c>
      <c r="AQ92" s="166">
        <f>S98</f>
        <v>0</v>
      </c>
    </row>
    <row r="93" spans="1:43" s="146" customFormat="1" ht="7.5" customHeight="1">
      <c r="A93" s="400"/>
      <c r="B93" s="521"/>
      <c r="C93" s="523"/>
      <c r="D93" s="541" t="s">
        <v>279</v>
      </c>
      <c r="E93" s="542"/>
      <c r="F93" s="547"/>
      <c r="G93" s="441"/>
      <c r="H93" s="557"/>
      <c r="I93" s="560"/>
      <c r="J93" s="543"/>
      <c r="K93" s="551"/>
      <c r="L93" s="551"/>
      <c r="M93" s="548"/>
      <c r="N93" s="441"/>
      <c r="O93" s="583"/>
      <c r="P93" s="648"/>
      <c r="Q93" s="649"/>
      <c r="R93" s="650"/>
      <c r="S93" s="648"/>
      <c r="T93" s="649"/>
      <c r="U93" s="650"/>
      <c r="V93" s="568"/>
      <c r="W93" s="569"/>
      <c r="X93" s="569"/>
      <c r="Y93" s="570"/>
      <c r="Z93" s="6"/>
      <c r="AA93" s="5"/>
      <c r="AB93" s="5"/>
      <c r="AC93" s="5"/>
      <c r="AD93" s="5"/>
      <c r="AE93" s="5"/>
      <c r="AF93" s="5"/>
      <c r="AG93" s="400"/>
      <c r="AJ93" s="155"/>
      <c r="AK93" s="155"/>
      <c r="AL93" s="155"/>
      <c r="AM93" s="155"/>
      <c r="AN93" s="155"/>
      <c r="AO93" s="165" t="s">
        <v>276</v>
      </c>
      <c r="AP93" s="166">
        <f>P101</f>
        <v>0</v>
      </c>
      <c r="AQ93" s="166">
        <f>S101</f>
        <v>0</v>
      </c>
    </row>
    <row r="94" spans="1:43" s="146" customFormat="1" ht="7.5" customHeight="1">
      <c r="A94" s="400"/>
      <c r="B94" s="521"/>
      <c r="C94" s="523"/>
      <c r="D94" s="543"/>
      <c r="E94" s="544"/>
      <c r="F94" s="548"/>
      <c r="G94" s="441"/>
      <c r="H94" s="557"/>
      <c r="I94" s="561"/>
      <c r="J94" s="545"/>
      <c r="K94" s="552"/>
      <c r="L94" s="552"/>
      <c r="M94" s="549"/>
      <c r="N94" s="441"/>
      <c r="O94" s="583"/>
      <c r="P94" s="651"/>
      <c r="Q94" s="652"/>
      <c r="R94" s="653"/>
      <c r="S94" s="651"/>
      <c r="T94" s="652"/>
      <c r="U94" s="653"/>
      <c r="V94" s="571"/>
      <c r="W94" s="572"/>
      <c r="X94" s="572"/>
      <c r="Y94" s="573"/>
      <c r="Z94" s="6"/>
      <c r="AA94" s="5"/>
      <c r="AB94" s="5"/>
      <c r="AC94" s="5"/>
      <c r="AD94" s="5"/>
      <c r="AE94" s="5"/>
      <c r="AF94" s="5"/>
      <c r="AG94" s="400"/>
      <c r="AJ94" s="155"/>
      <c r="AK94" s="155"/>
      <c r="AL94" s="155"/>
      <c r="AM94" s="155"/>
      <c r="AN94" s="155"/>
      <c r="AO94" s="165" t="s">
        <v>270</v>
      </c>
      <c r="AP94" s="166">
        <f>P104</f>
        <v>0</v>
      </c>
      <c r="AQ94" s="166">
        <f>S104</f>
        <v>0</v>
      </c>
    </row>
    <row r="95" spans="1:43" s="146" customFormat="1" ht="7.5" customHeight="1">
      <c r="A95" s="400"/>
      <c r="B95" s="521"/>
      <c r="C95" s="523"/>
      <c r="D95" s="543"/>
      <c r="E95" s="544"/>
      <c r="F95" s="548"/>
      <c r="G95" s="441"/>
      <c r="H95" s="557"/>
      <c r="I95" s="562" t="s">
        <v>276</v>
      </c>
      <c r="J95" s="541" t="s">
        <v>262</v>
      </c>
      <c r="K95" s="550"/>
      <c r="L95" s="550"/>
      <c r="M95" s="547"/>
      <c r="N95" s="441"/>
      <c r="O95" s="563" t="s">
        <v>263</v>
      </c>
      <c r="P95" s="645"/>
      <c r="Q95" s="646"/>
      <c r="R95" s="647"/>
      <c r="S95" s="645"/>
      <c r="T95" s="646"/>
      <c r="U95" s="647"/>
      <c r="V95" s="565" t="str">
        <f>IF(ISERROR(ROUNDUP(S95/P95,2)), "-",ROUNDUP(S95/P95,2))</f>
        <v>-</v>
      </c>
      <c r="W95" s="566"/>
      <c r="X95" s="566"/>
      <c r="Y95" s="567"/>
      <c r="Z95" s="6"/>
      <c r="AA95" s="5"/>
      <c r="AB95" s="5"/>
      <c r="AC95" s="5"/>
      <c r="AD95" s="5"/>
      <c r="AE95" s="5"/>
      <c r="AF95" s="5"/>
      <c r="AG95" s="400"/>
      <c r="AJ95" s="155"/>
      <c r="AK95" s="155"/>
      <c r="AL95" s="155"/>
      <c r="AM95" s="155"/>
      <c r="AN95" s="155"/>
      <c r="AO95" s="165" t="s">
        <v>434</v>
      </c>
      <c r="AP95" s="166">
        <f>P107</f>
        <v>0</v>
      </c>
      <c r="AQ95" s="166">
        <f>S107</f>
        <v>0</v>
      </c>
    </row>
    <row r="96" spans="1:43" s="146" customFormat="1" ht="7.5" customHeight="1">
      <c r="A96" s="400"/>
      <c r="B96" s="521"/>
      <c r="C96" s="523"/>
      <c r="D96" s="545"/>
      <c r="E96" s="546"/>
      <c r="F96" s="549"/>
      <c r="G96" s="441"/>
      <c r="H96" s="557"/>
      <c r="I96" s="562"/>
      <c r="J96" s="545"/>
      <c r="K96" s="552"/>
      <c r="L96" s="552"/>
      <c r="M96" s="549"/>
      <c r="N96" s="441"/>
      <c r="O96" s="563"/>
      <c r="P96" s="648"/>
      <c r="Q96" s="649"/>
      <c r="R96" s="650"/>
      <c r="S96" s="648"/>
      <c r="T96" s="649"/>
      <c r="U96" s="650"/>
      <c r="V96" s="568"/>
      <c r="W96" s="569"/>
      <c r="X96" s="569"/>
      <c r="Y96" s="570"/>
      <c r="Z96" s="6"/>
      <c r="AA96" s="5"/>
      <c r="AB96" s="5"/>
      <c r="AC96" s="5"/>
      <c r="AD96" s="5"/>
      <c r="AE96" s="5"/>
      <c r="AF96" s="5"/>
      <c r="AG96" s="400"/>
      <c r="AJ96" s="155"/>
      <c r="AK96" s="155"/>
      <c r="AL96" s="155"/>
      <c r="AM96" s="155"/>
      <c r="AN96" s="155"/>
      <c r="AO96" s="165" t="s">
        <v>267</v>
      </c>
      <c r="AP96" s="166">
        <f>P110</f>
        <v>0</v>
      </c>
      <c r="AQ96" s="166">
        <f>S110</f>
        <v>0</v>
      </c>
    </row>
    <row r="97" spans="1:44" s="146" customFormat="1" ht="7.5" customHeight="1">
      <c r="A97" s="400"/>
      <c r="B97" s="521"/>
      <c r="C97" s="523"/>
      <c r="D97" s="541" t="s">
        <v>278</v>
      </c>
      <c r="E97" s="542"/>
      <c r="F97" s="547"/>
      <c r="G97" s="441"/>
      <c r="H97" s="557"/>
      <c r="I97" s="562"/>
      <c r="J97" s="574" t="s">
        <v>435</v>
      </c>
      <c r="K97" s="550"/>
      <c r="L97" s="550"/>
      <c r="M97" s="547"/>
      <c r="N97" s="441"/>
      <c r="O97" s="563"/>
      <c r="P97" s="651"/>
      <c r="Q97" s="652"/>
      <c r="R97" s="653"/>
      <c r="S97" s="651"/>
      <c r="T97" s="652"/>
      <c r="U97" s="653"/>
      <c r="V97" s="571"/>
      <c r="W97" s="572"/>
      <c r="X97" s="572"/>
      <c r="Y97" s="573"/>
      <c r="Z97" s="6"/>
      <c r="AA97" s="5"/>
      <c r="AB97" s="5"/>
      <c r="AC97" s="5"/>
      <c r="AD97" s="5"/>
      <c r="AE97" s="5"/>
      <c r="AF97" s="5"/>
      <c r="AG97" s="400"/>
      <c r="AJ97" s="155"/>
      <c r="AK97" s="155"/>
      <c r="AL97" s="155"/>
      <c r="AM97" s="155"/>
      <c r="AN97" s="155"/>
      <c r="AO97" s="165"/>
      <c r="AP97" s="167"/>
      <c r="AQ97" s="167"/>
    </row>
    <row r="98" spans="1:44" s="146" customFormat="1" ht="7.5" customHeight="1">
      <c r="A98" s="400"/>
      <c r="B98" s="521"/>
      <c r="C98" s="524"/>
      <c r="D98" s="545"/>
      <c r="E98" s="546"/>
      <c r="F98" s="549"/>
      <c r="G98" s="441"/>
      <c r="H98" s="557"/>
      <c r="I98" s="562"/>
      <c r="J98" s="574"/>
      <c r="K98" s="551"/>
      <c r="L98" s="551"/>
      <c r="M98" s="548"/>
      <c r="N98" s="441"/>
      <c r="O98" s="575" t="s">
        <v>277</v>
      </c>
      <c r="P98" s="645"/>
      <c r="Q98" s="646"/>
      <c r="R98" s="647"/>
      <c r="S98" s="645"/>
      <c r="T98" s="646"/>
      <c r="U98" s="647"/>
      <c r="V98" s="565" t="str">
        <f>IF(ISERROR(ROUNDUP(S98/P98,2)), "-",ROUNDUP(S98/P98,2))</f>
        <v>-</v>
      </c>
      <c r="W98" s="566"/>
      <c r="X98" s="566"/>
      <c r="Y98" s="567"/>
      <c r="Z98" s="6"/>
      <c r="AA98" s="5"/>
      <c r="AB98" s="5"/>
      <c r="AC98" s="5"/>
      <c r="AD98" s="5"/>
      <c r="AE98" s="5"/>
      <c r="AF98" s="5"/>
      <c r="AG98" s="400"/>
      <c r="AJ98" s="155"/>
      <c r="AK98" s="155"/>
      <c r="AL98" s="155"/>
      <c r="AM98" s="155"/>
      <c r="AN98" s="155"/>
      <c r="AO98" s="168"/>
      <c r="AP98" s="158"/>
      <c r="AQ98" s="158"/>
      <c r="AR98" s="13"/>
    </row>
    <row r="99" spans="1:44" s="146" customFormat="1" ht="7.5" customHeight="1">
      <c r="A99" s="400"/>
      <c r="B99" s="521"/>
      <c r="C99" s="541" t="s">
        <v>266</v>
      </c>
      <c r="D99" s="12"/>
      <c r="E99" s="12"/>
      <c r="F99" s="589"/>
      <c r="G99" s="441"/>
      <c r="H99" s="557"/>
      <c r="I99" s="562"/>
      <c r="J99" s="574"/>
      <c r="K99" s="552"/>
      <c r="L99" s="552"/>
      <c r="M99" s="549"/>
      <c r="N99" s="441"/>
      <c r="O99" s="575"/>
      <c r="P99" s="648"/>
      <c r="Q99" s="649"/>
      <c r="R99" s="650"/>
      <c r="S99" s="648"/>
      <c r="T99" s="649"/>
      <c r="U99" s="650"/>
      <c r="V99" s="568"/>
      <c r="W99" s="569"/>
      <c r="X99" s="569"/>
      <c r="Y99" s="570"/>
      <c r="Z99" s="6"/>
      <c r="AA99" s="5"/>
      <c r="AB99" s="5"/>
      <c r="AC99" s="5"/>
      <c r="AD99" s="5"/>
      <c r="AE99" s="5"/>
      <c r="AF99" s="5"/>
      <c r="AG99" s="400"/>
      <c r="AJ99" s="155"/>
      <c r="AK99" s="155"/>
      <c r="AL99" s="155"/>
      <c r="AM99" s="155"/>
      <c r="AN99" s="155"/>
      <c r="AO99" s="155"/>
      <c r="AP99" s="155"/>
      <c r="AQ99" s="155"/>
    </row>
    <row r="100" spans="1:44" s="146" customFormat="1" ht="7.5" customHeight="1">
      <c r="A100" s="400"/>
      <c r="B100" s="521"/>
      <c r="C100" s="543"/>
      <c r="D100" s="11"/>
      <c r="E100" s="11"/>
      <c r="F100" s="589"/>
      <c r="G100" s="441"/>
      <c r="H100" s="557"/>
      <c r="I100" s="594" t="s">
        <v>270</v>
      </c>
      <c r="J100" s="542"/>
      <c r="K100" s="550"/>
      <c r="L100" s="550"/>
      <c r="M100" s="547"/>
      <c r="N100" s="441"/>
      <c r="O100" s="575"/>
      <c r="P100" s="651"/>
      <c r="Q100" s="652"/>
      <c r="R100" s="653"/>
      <c r="S100" s="651"/>
      <c r="T100" s="652"/>
      <c r="U100" s="653"/>
      <c r="V100" s="571"/>
      <c r="W100" s="572"/>
      <c r="X100" s="572"/>
      <c r="Y100" s="573"/>
      <c r="Z100" s="6"/>
      <c r="AA100" s="5"/>
      <c r="AB100" s="5"/>
      <c r="AC100" s="5"/>
      <c r="AD100" s="5"/>
      <c r="AE100" s="5"/>
      <c r="AF100" s="5"/>
      <c r="AG100" s="400"/>
      <c r="AJ100" s="155"/>
      <c r="AK100" s="155"/>
      <c r="AL100" s="155"/>
      <c r="AM100" s="155"/>
      <c r="AN100" s="155"/>
      <c r="AO100" s="155"/>
      <c r="AP100" s="155"/>
      <c r="AQ100" s="155"/>
    </row>
    <row r="101" spans="1:44" s="146" customFormat="1" ht="7.5" customHeight="1">
      <c r="A101" s="400"/>
      <c r="B101" s="521"/>
      <c r="C101" s="545"/>
      <c r="D101" s="10"/>
      <c r="E101" s="10"/>
      <c r="F101" s="589"/>
      <c r="G101" s="441"/>
      <c r="H101" s="558"/>
      <c r="I101" s="595"/>
      <c r="J101" s="546"/>
      <c r="K101" s="552"/>
      <c r="L101" s="552"/>
      <c r="M101" s="549"/>
      <c r="N101" s="441"/>
      <c r="O101" s="596" t="s">
        <v>276</v>
      </c>
      <c r="P101" s="645"/>
      <c r="Q101" s="646"/>
      <c r="R101" s="647"/>
      <c r="S101" s="645"/>
      <c r="T101" s="646"/>
      <c r="U101" s="647"/>
      <c r="V101" s="565" t="str">
        <f>IF(ISERROR(ROUNDUP(S101/P101,2)), "-",ROUNDUP(S101/P101,2))</f>
        <v>-</v>
      </c>
      <c r="W101" s="566"/>
      <c r="X101" s="566"/>
      <c r="Y101" s="567"/>
      <c r="Z101" s="6"/>
      <c r="AA101" s="5"/>
      <c r="AB101" s="5"/>
      <c r="AC101" s="5"/>
      <c r="AD101" s="5"/>
      <c r="AE101" s="5"/>
      <c r="AF101" s="5"/>
      <c r="AG101" s="400"/>
      <c r="AJ101" s="155"/>
      <c r="AK101" s="155"/>
      <c r="AL101" s="155"/>
      <c r="AM101" s="155"/>
      <c r="AN101" s="155"/>
      <c r="AO101" s="155"/>
      <c r="AP101" s="155"/>
      <c r="AQ101" s="155"/>
    </row>
    <row r="102" spans="1:44" s="146" customFormat="1" ht="7.5" customHeight="1">
      <c r="A102" s="400"/>
      <c r="B102" s="521" t="s">
        <v>436</v>
      </c>
      <c r="C102" s="588" t="s">
        <v>274</v>
      </c>
      <c r="D102" s="588" t="s">
        <v>273</v>
      </c>
      <c r="E102" s="574"/>
      <c r="F102" s="589"/>
      <c r="G102" s="441"/>
      <c r="H102" s="590"/>
      <c r="I102" s="590"/>
      <c r="J102" s="590"/>
      <c r="K102" s="590"/>
      <c r="L102" s="590"/>
      <c r="M102" s="590"/>
      <c r="N102" s="441"/>
      <c r="O102" s="596"/>
      <c r="P102" s="648"/>
      <c r="Q102" s="649"/>
      <c r="R102" s="650"/>
      <c r="S102" s="648"/>
      <c r="T102" s="649"/>
      <c r="U102" s="650"/>
      <c r="V102" s="568"/>
      <c r="W102" s="569"/>
      <c r="X102" s="569"/>
      <c r="Y102" s="570"/>
      <c r="Z102" s="6"/>
      <c r="AA102" s="5"/>
      <c r="AB102" s="5"/>
      <c r="AC102" s="5"/>
      <c r="AD102" s="5"/>
      <c r="AE102" s="5"/>
      <c r="AF102" s="5"/>
      <c r="AG102" s="400"/>
      <c r="AJ102" s="155"/>
      <c r="AK102" s="155"/>
      <c r="AL102" s="155"/>
      <c r="AM102" s="155"/>
      <c r="AN102" s="155"/>
      <c r="AO102" s="155"/>
      <c r="AP102" s="155"/>
      <c r="AQ102" s="155"/>
    </row>
    <row r="103" spans="1:44" s="146" customFormat="1" ht="7.5" customHeight="1">
      <c r="A103" s="400"/>
      <c r="B103" s="521"/>
      <c r="C103" s="588"/>
      <c r="D103" s="588"/>
      <c r="E103" s="574"/>
      <c r="F103" s="589"/>
      <c r="G103" s="441"/>
      <c r="H103" s="591" t="s">
        <v>272</v>
      </c>
      <c r="I103" s="562" t="s">
        <v>437</v>
      </c>
      <c r="J103" s="592"/>
      <c r="K103" s="589"/>
      <c r="L103" s="593"/>
      <c r="M103" s="593"/>
      <c r="N103" s="441"/>
      <c r="O103" s="596"/>
      <c r="P103" s="651"/>
      <c r="Q103" s="652"/>
      <c r="R103" s="653"/>
      <c r="S103" s="651"/>
      <c r="T103" s="652"/>
      <c r="U103" s="653"/>
      <c r="V103" s="571"/>
      <c r="W103" s="572"/>
      <c r="X103" s="572"/>
      <c r="Y103" s="573"/>
      <c r="Z103" s="6"/>
      <c r="AA103" s="5"/>
      <c r="AB103" s="5"/>
      <c r="AC103" s="5"/>
      <c r="AD103" s="5"/>
      <c r="AE103" s="5"/>
      <c r="AF103" s="5"/>
      <c r="AG103" s="400"/>
      <c r="AJ103" s="155"/>
      <c r="AK103" s="155"/>
      <c r="AL103" s="155"/>
      <c r="AM103" s="155"/>
      <c r="AN103" s="155"/>
      <c r="AO103" s="155"/>
      <c r="AP103" s="155"/>
      <c r="AQ103" s="155"/>
    </row>
    <row r="104" spans="1:44" s="146" customFormat="1" ht="7.5" customHeight="1">
      <c r="A104" s="400"/>
      <c r="B104" s="521"/>
      <c r="C104" s="588"/>
      <c r="D104" s="588"/>
      <c r="E104" s="574"/>
      <c r="F104" s="589"/>
      <c r="G104" s="441"/>
      <c r="H104" s="591"/>
      <c r="I104" s="562"/>
      <c r="J104" s="592"/>
      <c r="K104" s="589"/>
      <c r="L104" s="593"/>
      <c r="M104" s="593"/>
      <c r="N104" s="441"/>
      <c r="O104" s="622" t="s">
        <v>270</v>
      </c>
      <c r="P104" s="645"/>
      <c r="Q104" s="646"/>
      <c r="R104" s="647"/>
      <c r="S104" s="645"/>
      <c r="T104" s="646"/>
      <c r="U104" s="647"/>
      <c r="V104" s="565" t="str">
        <f>IF(ISERROR(ROUNDUP(S104/P104,2)), "-",ROUNDUP(S104/P104,2))</f>
        <v>-</v>
      </c>
      <c r="W104" s="566"/>
      <c r="X104" s="566"/>
      <c r="Y104" s="567"/>
      <c r="Z104" s="6"/>
      <c r="AA104" s="5"/>
      <c r="AB104" s="5"/>
      <c r="AC104" s="5"/>
      <c r="AD104" s="5"/>
      <c r="AE104" s="5"/>
      <c r="AF104" s="5"/>
      <c r="AG104" s="400"/>
      <c r="AJ104" s="155"/>
      <c r="AK104" s="155"/>
      <c r="AL104" s="155"/>
      <c r="AM104" s="155"/>
      <c r="AN104" s="155"/>
      <c r="AO104" s="155"/>
      <c r="AP104" s="155"/>
      <c r="AQ104" s="155"/>
    </row>
    <row r="105" spans="1:44" s="146" customFormat="1" ht="7.5" customHeight="1">
      <c r="A105" s="400"/>
      <c r="B105" s="521"/>
      <c r="C105" s="588"/>
      <c r="D105" s="588"/>
      <c r="E105" s="574"/>
      <c r="F105" s="589"/>
      <c r="G105" s="441"/>
      <c r="H105" s="591"/>
      <c r="I105" s="562" t="s">
        <v>269</v>
      </c>
      <c r="J105" s="592"/>
      <c r="K105" s="589"/>
      <c r="L105" s="593"/>
      <c r="M105" s="593"/>
      <c r="N105" s="441"/>
      <c r="O105" s="622"/>
      <c r="P105" s="648"/>
      <c r="Q105" s="649"/>
      <c r="R105" s="650"/>
      <c r="S105" s="648"/>
      <c r="T105" s="649"/>
      <c r="U105" s="650"/>
      <c r="V105" s="568"/>
      <c r="W105" s="569"/>
      <c r="X105" s="569"/>
      <c r="Y105" s="570"/>
      <c r="Z105" s="6"/>
      <c r="AA105" s="5"/>
      <c r="AB105" s="5"/>
      <c r="AC105" s="5"/>
      <c r="AD105" s="5"/>
      <c r="AE105" s="5"/>
      <c r="AF105" s="5"/>
      <c r="AG105" s="400"/>
      <c r="AJ105" s="155"/>
      <c r="AK105" s="155"/>
      <c r="AL105" s="155"/>
      <c r="AM105" s="155"/>
      <c r="AN105" s="155"/>
      <c r="AO105" s="155"/>
      <c r="AP105" s="155"/>
      <c r="AQ105" s="155"/>
    </row>
    <row r="106" spans="1:44" s="146" customFormat="1" ht="7.5" customHeight="1">
      <c r="A106" s="400"/>
      <c r="B106" s="521"/>
      <c r="C106" s="588"/>
      <c r="D106" s="588" t="s">
        <v>435</v>
      </c>
      <c r="E106" s="574"/>
      <c r="F106" s="589"/>
      <c r="G106" s="441"/>
      <c r="H106" s="591"/>
      <c r="I106" s="562"/>
      <c r="J106" s="592"/>
      <c r="K106" s="589"/>
      <c r="L106" s="593"/>
      <c r="M106" s="593"/>
      <c r="N106" s="441"/>
      <c r="O106" s="622"/>
      <c r="P106" s="651"/>
      <c r="Q106" s="652"/>
      <c r="R106" s="653"/>
      <c r="S106" s="651"/>
      <c r="T106" s="652"/>
      <c r="U106" s="653"/>
      <c r="V106" s="571"/>
      <c r="W106" s="572"/>
      <c r="X106" s="572"/>
      <c r="Y106" s="573"/>
      <c r="Z106" s="6"/>
      <c r="AA106" s="5"/>
      <c r="AB106" s="5"/>
      <c r="AC106" s="5"/>
      <c r="AD106" s="5"/>
      <c r="AE106" s="5"/>
      <c r="AF106" s="5"/>
      <c r="AG106" s="400"/>
      <c r="AJ106" s="155"/>
      <c r="AK106" s="155"/>
      <c r="AL106" s="155"/>
      <c r="AM106" s="155"/>
      <c r="AN106" s="155"/>
      <c r="AO106" s="155"/>
      <c r="AP106" s="155"/>
      <c r="AQ106" s="155"/>
    </row>
    <row r="107" spans="1:44" s="146" customFormat="1" ht="7.5" customHeight="1">
      <c r="A107" s="400"/>
      <c r="B107" s="521"/>
      <c r="C107" s="588"/>
      <c r="D107" s="588"/>
      <c r="E107" s="574"/>
      <c r="F107" s="589"/>
      <c r="G107" s="441"/>
      <c r="H107" s="591"/>
      <c r="I107" s="562"/>
      <c r="J107" s="592"/>
      <c r="K107" s="589"/>
      <c r="L107" s="593"/>
      <c r="M107" s="593"/>
      <c r="N107" s="441"/>
      <c r="O107" s="617" t="s">
        <v>372</v>
      </c>
      <c r="P107" s="645"/>
      <c r="Q107" s="646"/>
      <c r="R107" s="647"/>
      <c r="S107" s="645"/>
      <c r="T107" s="646"/>
      <c r="U107" s="647"/>
      <c r="V107" s="609" t="s">
        <v>438</v>
      </c>
      <c r="W107" s="609"/>
      <c r="X107" s="609"/>
      <c r="Y107" s="609"/>
      <c r="Z107" s="6"/>
      <c r="AA107" s="5"/>
      <c r="AB107" s="5"/>
      <c r="AC107" s="5"/>
      <c r="AD107" s="5"/>
      <c r="AE107" s="5"/>
      <c r="AF107" s="5"/>
      <c r="AG107" s="400"/>
      <c r="AJ107" s="155"/>
      <c r="AK107" s="155"/>
      <c r="AL107" s="155"/>
      <c r="AM107" s="155"/>
      <c r="AN107" s="155"/>
      <c r="AO107" s="155"/>
      <c r="AP107" s="155"/>
      <c r="AQ107" s="155"/>
    </row>
    <row r="108" spans="1:44" s="146" customFormat="1" ht="7.5" customHeight="1">
      <c r="A108" s="400"/>
      <c r="B108" s="521"/>
      <c r="C108" s="588"/>
      <c r="D108" s="588"/>
      <c r="E108" s="574"/>
      <c r="F108" s="589"/>
      <c r="G108" s="441"/>
      <c r="H108" s="591"/>
      <c r="I108" s="562"/>
      <c r="J108" s="592"/>
      <c r="K108" s="589"/>
      <c r="L108" s="593"/>
      <c r="M108" s="593"/>
      <c r="N108" s="441"/>
      <c r="O108" s="618"/>
      <c r="P108" s="648"/>
      <c r="Q108" s="649"/>
      <c r="R108" s="650"/>
      <c r="S108" s="648"/>
      <c r="T108" s="649"/>
      <c r="U108" s="650"/>
      <c r="V108" s="609"/>
      <c r="W108" s="609"/>
      <c r="X108" s="609"/>
      <c r="Y108" s="609"/>
      <c r="Z108" s="6"/>
      <c r="AA108" s="5"/>
      <c r="AB108" s="5"/>
      <c r="AC108" s="5"/>
      <c r="AD108" s="5"/>
      <c r="AE108" s="5"/>
      <c r="AF108" s="5"/>
      <c r="AG108" s="400"/>
      <c r="AJ108" s="155"/>
      <c r="AK108" s="155"/>
      <c r="AL108" s="155"/>
      <c r="AM108" s="155"/>
      <c r="AN108" s="155"/>
      <c r="AO108" s="155"/>
      <c r="AP108" s="155"/>
      <c r="AQ108" s="155"/>
    </row>
    <row r="109" spans="1:44" s="146" customFormat="1" ht="7.5" customHeight="1">
      <c r="A109" s="400"/>
      <c r="B109" s="521"/>
      <c r="C109" s="588"/>
      <c r="D109" s="588"/>
      <c r="E109" s="574"/>
      <c r="F109" s="589"/>
      <c r="G109" s="441"/>
      <c r="H109" s="620" t="s">
        <v>268</v>
      </c>
      <c r="I109" s="562"/>
      <c r="J109" s="592" t="s">
        <v>262</v>
      </c>
      <c r="K109" s="589"/>
      <c r="L109" s="593"/>
      <c r="M109" s="593"/>
      <c r="N109" s="441"/>
      <c r="O109" s="619"/>
      <c r="P109" s="651"/>
      <c r="Q109" s="652"/>
      <c r="R109" s="653"/>
      <c r="S109" s="651"/>
      <c r="T109" s="652"/>
      <c r="U109" s="653"/>
      <c r="V109" s="609"/>
      <c r="W109" s="609"/>
      <c r="X109" s="609"/>
      <c r="Y109" s="609"/>
      <c r="Z109" s="6"/>
      <c r="AA109" s="5"/>
      <c r="AB109" s="5"/>
      <c r="AC109" s="5"/>
      <c r="AD109" s="5"/>
      <c r="AE109" s="5"/>
      <c r="AF109" s="5"/>
      <c r="AG109" s="400"/>
      <c r="AJ109" s="155"/>
      <c r="AK109" s="155"/>
      <c r="AL109" s="155"/>
      <c r="AM109" s="155"/>
      <c r="AN109" s="155"/>
      <c r="AO109" s="155"/>
      <c r="AP109" s="155"/>
      <c r="AQ109" s="155"/>
    </row>
    <row r="110" spans="1:44" s="146" customFormat="1" ht="7.5" customHeight="1">
      <c r="A110" s="400"/>
      <c r="B110" s="521"/>
      <c r="C110" s="588"/>
      <c r="D110" s="588"/>
      <c r="E110" s="574"/>
      <c r="F110" s="589"/>
      <c r="G110" s="441"/>
      <c r="H110" s="562"/>
      <c r="I110" s="562"/>
      <c r="J110" s="592"/>
      <c r="K110" s="589"/>
      <c r="L110" s="593"/>
      <c r="M110" s="593"/>
      <c r="N110" s="441"/>
      <c r="O110" s="621" t="s">
        <v>267</v>
      </c>
      <c r="P110" s="645"/>
      <c r="Q110" s="646"/>
      <c r="R110" s="647"/>
      <c r="S110" s="645"/>
      <c r="T110" s="646"/>
      <c r="U110" s="647"/>
      <c r="V110" s="609" t="s">
        <v>439</v>
      </c>
      <c r="W110" s="609"/>
      <c r="X110" s="609"/>
      <c r="Y110" s="609"/>
      <c r="Z110" s="6"/>
      <c r="AA110" s="5"/>
      <c r="AB110" s="5"/>
      <c r="AC110" s="5"/>
      <c r="AD110" s="5"/>
      <c r="AE110" s="5"/>
      <c r="AF110" s="5"/>
      <c r="AG110" s="400"/>
      <c r="AJ110" s="155"/>
      <c r="AK110" s="155"/>
      <c r="AL110" s="155"/>
      <c r="AM110" s="155"/>
      <c r="AN110" s="155"/>
      <c r="AO110" s="155"/>
      <c r="AP110" s="155"/>
      <c r="AQ110" s="155"/>
    </row>
    <row r="111" spans="1:44" s="146" customFormat="1" ht="7.5" customHeight="1">
      <c r="A111" s="400"/>
      <c r="B111" s="521"/>
      <c r="C111" s="588"/>
      <c r="D111" s="588"/>
      <c r="E111" s="574"/>
      <c r="F111" s="589"/>
      <c r="G111" s="441"/>
      <c r="H111" s="562"/>
      <c r="I111" s="562"/>
      <c r="J111" s="592"/>
      <c r="K111" s="589"/>
      <c r="L111" s="593"/>
      <c r="M111" s="593"/>
      <c r="N111" s="441"/>
      <c r="O111" s="621"/>
      <c r="P111" s="648"/>
      <c r="Q111" s="649"/>
      <c r="R111" s="650"/>
      <c r="S111" s="648"/>
      <c r="T111" s="649"/>
      <c r="U111" s="650"/>
      <c r="V111" s="609"/>
      <c r="W111" s="609"/>
      <c r="X111" s="609"/>
      <c r="Y111" s="609"/>
      <c r="Z111" s="6"/>
      <c r="AA111" s="5"/>
      <c r="AB111" s="5"/>
      <c r="AC111" s="5"/>
      <c r="AD111" s="5"/>
      <c r="AE111" s="5"/>
      <c r="AF111" s="5"/>
      <c r="AG111" s="400"/>
      <c r="AJ111" s="155"/>
      <c r="AK111" s="155"/>
      <c r="AL111" s="155"/>
      <c r="AM111" s="155"/>
      <c r="AN111" s="155"/>
      <c r="AO111" s="155"/>
      <c r="AP111" s="155"/>
      <c r="AQ111" s="155"/>
    </row>
    <row r="112" spans="1:44" s="146" customFormat="1" ht="7.5" customHeight="1">
      <c r="A112" s="400"/>
      <c r="B112" s="521"/>
      <c r="C112" s="588"/>
      <c r="D112" s="588"/>
      <c r="E112" s="574"/>
      <c r="F112" s="589"/>
      <c r="G112" s="441"/>
      <c r="H112" s="562"/>
      <c r="I112" s="562"/>
      <c r="J112" s="592"/>
      <c r="K112" s="589"/>
      <c r="L112" s="593"/>
      <c r="M112" s="593"/>
      <c r="N112" s="441"/>
      <c r="O112" s="621"/>
      <c r="P112" s="651"/>
      <c r="Q112" s="652"/>
      <c r="R112" s="653"/>
      <c r="S112" s="651"/>
      <c r="T112" s="652"/>
      <c r="U112" s="653"/>
      <c r="V112" s="609"/>
      <c r="W112" s="609"/>
      <c r="X112" s="609"/>
      <c r="Y112" s="609"/>
      <c r="Z112" s="6"/>
      <c r="AA112" s="5"/>
      <c r="AB112" s="5"/>
      <c r="AC112" s="5"/>
      <c r="AD112" s="5"/>
      <c r="AE112" s="5"/>
      <c r="AF112" s="5"/>
      <c r="AG112" s="400"/>
      <c r="AJ112" s="155"/>
      <c r="AK112" s="155"/>
      <c r="AL112" s="155"/>
      <c r="AM112" s="155"/>
      <c r="AN112" s="155"/>
      <c r="AO112" s="155"/>
      <c r="AP112" s="155"/>
      <c r="AQ112" s="155"/>
    </row>
    <row r="113" spans="1:43" s="146" customFormat="1" ht="7.5" customHeight="1">
      <c r="A113" s="400"/>
      <c r="B113" s="521"/>
      <c r="C113" s="588"/>
      <c r="D113" s="588"/>
      <c r="E113" s="574"/>
      <c r="F113" s="589"/>
      <c r="G113" s="441"/>
      <c r="H113" s="562"/>
      <c r="I113" s="562"/>
      <c r="J113" s="592" t="s">
        <v>440</v>
      </c>
      <c r="K113" s="589"/>
      <c r="L113" s="593"/>
      <c r="M113" s="593"/>
      <c r="N113" s="441"/>
      <c r="O113" s="610" t="s">
        <v>266</v>
      </c>
      <c r="P113" s="645"/>
      <c r="Q113" s="646"/>
      <c r="R113" s="647"/>
      <c r="S113" s="645"/>
      <c r="T113" s="646"/>
      <c r="U113" s="647"/>
      <c r="V113" s="609" t="s">
        <v>439</v>
      </c>
      <c r="W113" s="609"/>
      <c r="X113" s="609"/>
      <c r="Y113" s="609"/>
      <c r="Z113" s="6"/>
      <c r="AA113" s="5"/>
      <c r="AB113" s="5"/>
      <c r="AC113" s="5"/>
      <c r="AD113" s="5"/>
      <c r="AE113" s="5"/>
      <c r="AF113" s="5"/>
      <c r="AG113" s="400"/>
      <c r="AJ113" s="155"/>
      <c r="AK113" s="155"/>
      <c r="AL113" s="155"/>
      <c r="AM113" s="155"/>
      <c r="AN113" s="155"/>
      <c r="AO113" s="155"/>
      <c r="AP113" s="155"/>
      <c r="AQ113" s="155"/>
    </row>
    <row r="114" spans="1:43" s="146" customFormat="1" ht="7.5" customHeight="1">
      <c r="A114" s="400"/>
      <c r="B114" s="521"/>
      <c r="C114" s="588"/>
      <c r="D114" s="588"/>
      <c r="E114" s="574"/>
      <c r="F114" s="589"/>
      <c r="G114" s="441"/>
      <c r="H114" s="562"/>
      <c r="I114" s="562"/>
      <c r="J114" s="592"/>
      <c r="K114" s="589"/>
      <c r="L114" s="593"/>
      <c r="M114" s="593"/>
      <c r="N114" s="441"/>
      <c r="O114" s="610"/>
      <c r="P114" s="648"/>
      <c r="Q114" s="649"/>
      <c r="R114" s="650"/>
      <c r="S114" s="648"/>
      <c r="T114" s="649"/>
      <c r="U114" s="650"/>
      <c r="V114" s="609"/>
      <c r="W114" s="609"/>
      <c r="X114" s="609"/>
      <c r="Y114" s="609"/>
      <c r="Z114" s="6"/>
      <c r="AA114" s="5"/>
      <c r="AB114" s="5"/>
      <c r="AC114" s="5"/>
      <c r="AD114" s="5"/>
      <c r="AE114" s="5"/>
      <c r="AF114" s="5"/>
      <c r="AG114" s="400"/>
      <c r="AJ114" s="155"/>
      <c r="AK114" s="155"/>
      <c r="AL114" s="155"/>
      <c r="AM114" s="155"/>
      <c r="AN114" s="155"/>
      <c r="AO114" s="155"/>
      <c r="AP114" s="155"/>
      <c r="AQ114" s="155"/>
    </row>
    <row r="115" spans="1:43" s="146" customFormat="1" ht="7.5" customHeight="1" thickBot="1">
      <c r="A115" s="400"/>
      <c r="B115" s="521"/>
      <c r="C115" s="588"/>
      <c r="D115" s="588"/>
      <c r="E115" s="574"/>
      <c r="F115" s="589"/>
      <c r="G115" s="441"/>
      <c r="H115" s="562"/>
      <c r="I115" s="562"/>
      <c r="J115" s="592"/>
      <c r="K115" s="589"/>
      <c r="L115" s="593"/>
      <c r="M115" s="593"/>
      <c r="N115" s="441"/>
      <c r="O115" s="611"/>
      <c r="P115" s="666"/>
      <c r="Q115" s="667"/>
      <c r="R115" s="668"/>
      <c r="S115" s="666"/>
      <c r="T115" s="667"/>
      <c r="U115" s="668"/>
      <c r="V115" s="613"/>
      <c r="W115" s="613"/>
      <c r="X115" s="613"/>
      <c r="Y115" s="613"/>
      <c r="Z115" s="6"/>
      <c r="AA115" s="5"/>
      <c r="AB115" s="5"/>
      <c r="AC115" s="5"/>
      <c r="AD115" s="5"/>
      <c r="AE115" s="5"/>
      <c r="AF115" s="5"/>
      <c r="AG115" s="400"/>
      <c r="AJ115" s="155"/>
      <c r="AK115" s="155"/>
      <c r="AL115" s="155"/>
      <c r="AM115" s="155"/>
      <c r="AN115" s="155"/>
      <c r="AO115" s="155"/>
      <c r="AP115" s="155"/>
      <c r="AQ115" s="155"/>
    </row>
    <row r="116" spans="1:43" s="146" customFormat="1" ht="7.5" customHeight="1" thickTop="1">
      <c r="A116" s="400"/>
      <c r="B116" s="521"/>
      <c r="C116" s="588"/>
      <c r="D116" s="588"/>
      <c r="E116" s="574"/>
      <c r="F116" s="589"/>
      <c r="G116" s="441"/>
      <c r="H116" s="562"/>
      <c r="I116" s="562"/>
      <c r="J116" s="592"/>
      <c r="K116" s="589"/>
      <c r="L116" s="593"/>
      <c r="M116" s="593"/>
      <c r="N116" s="441"/>
      <c r="O116" s="614" t="s">
        <v>264</v>
      </c>
      <c r="P116" s="597">
        <f>SUM(P92:R115)</f>
        <v>0</v>
      </c>
      <c r="Q116" s="597"/>
      <c r="R116" s="597"/>
      <c r="S116" s="597">
        <f>SUM(S92:U115)</f>
        <v>0</v>
      </c>
      <c r="T116" s="597"/>
      <c r="U116" s="597"/>
      <c r="V116" s="600" t="str">
        <f>IF(ISERROR(ROUNDUP(S116/P116,2)), "-",ROUNDUP(S116/P116,2))</f>
        <v>-</v>
      </c>
      <c r="W116" s="601"/>
      <c r="X116" s="601"/>
      <c r="Y116" s="602"/>
      <c r="Z116" s="6"/>
      <c r="AA116" s="5"/>
      <c r="AB116" s="5"/>
      <c r="AC116" s="5"/>
      <c r="AD116" s="5"/>
      <c r="AE116" s="5"/>
      <c r="AF116" s="5"/>
      <c r="AG116" s="400"/>
      <c r="AI116" s="199"/>
      <c r="AJ116" s="155"/>
      <c r="AK116" s="155"/>
      <c r="AL116" s="155"/>
      <c r="AM116" s="155"/>
      <c r="AN116" s="155"/>
      <c r="AO116" s="155"/>
      <c r="AP116" s="155"/>
      <c r="AQ116" s="155"/>
    </row>
    <row r="117" spans="1:43" s="146" customFormat="1" ht="7.5" customHeight="1">
      <c r="A117" s="400"/>
      <c r="B117" s="521"/>
      <c r="C117" s="588"/>
      <c r="D117" s="588"/>
      <c r="E117" s="574"/>
      <c r="F117" s="589"/>
      <c r="G117" s="441"/>
      <c r="H117" s="562" t="s">
        <v>441</v>
      </c>
      <c r="I117" s="562"/>
      <c r="J117" s="574" t="s">
        <v>440</v>
      </c>
      <c r="K117" s="589"/>
      <c r="L117" s="593"/>
      <c r="M117" s="593"/>
      <c r="N117" s="441"/>
      <c r="O117" s="615"/>
      <c r="P117" s="598"/>
      <c r="Q117" s="598"/>
      <c r="R117" s="598"/>
      <c r="S117" s="598"/>
      <c r="T117" s="598"/>
      <c r="U117" s="598"/>
      <c r="V117" s="603"/>
      <c r="W117" s="604"/>
      <c r="X117" s="604"/>
      <c r="Y117" s="605"/>
      <c r="Z117" s="6"/>
      <c r="AA117" s="5"/>
      <c r="AB117" s="5"/>
      <c r="AC117" s="5"/>
      <c r="AD117" s="5"/>
      <c r="AE117" s="5"/>
      <c r="AF117" s="5"/>
      <c r="AG117" s="400"/>
      <c r="AI117" s="199"/>
      <c r="AJ117" s="155"/>
      <c r="AK117" s="155"/>
      <c r="AL117" s="155"/>
      <c r="AM117" s="155"/>
      <c r="AN117" s="155"/>
      <c r="AO117" s="155"/>
      <c r="AP117" s="155"/>
      <c r="AQ117" s="155"/>
    </row>
    <row r="118" spans="1:43" s="146" customFormat="1" ht="7.5" customHeight="1" thickBot="1">
      <c r="A118" s="400"/>
      <c r="B118" s="521"/>
      <c r="C118" s="588"/>
      <c r="D118" s="588"/>
      <c r="E118" s="574"/>
      <c r="F118" s="589"/>
      <c r="G118" s="441"/>
      <c r="H118" s="562"/>
      <c r="I118" s="562"/>
      <c r="J118" s="574"/>
      <c r="K118" s="589"/>
      <c r="L118" s="593"/>
      <c r="M118" s="593"/>
      <c r="N118" s="441"/>
      <c r="O118" s="616"/>
      <c r="P118" s="599"/>
      <c r="Q118" s="599"/>
      <c r="R118" s="599"/>
      <c r="S118" s="599"/>
      <c r="T118" s="599"/>
      <c r="U118" s="599"/>
      <c r="V118" s="606"/>
      <c r="W118" s="607"/>
      <c r="X118" s="607"/>
      <c r="Y118" s="608"/>
      <c r="Z118" s="6"/>
      <c r="AA118" s="5"/>
      <c r="AB118" s="5"/>
      <c r="AC118" s="5"/>
      <c r="AD118" s="5"/>
      <c r="AE118" s="5"/>
      <c r="AF118" s="5"/>
      <c r="AG118" s="400"/>
      <c r="AJ118" s="155"/>
      <c r="AK118" s="155"/>
      <c r="AL118" s="155"/>
      <c r="AM118" s="155"/>
      <c r="AN118" s="155"/>
      <c r="AO118" s="155"/>
      <c r="AP118" s="155"/>
      <c r="AQ118" s="155"/>
    </row>
    <row r="119" spans="1:43" s="146" customFormat="1" ht="7.5" customHeight="1" thickTop="1" thickBot="1">
      <c r="A119" s="400"/>
      <c r="B119" s="521"/>
      <c r="C119" s="588" t="s">
        <v>263</v>
      </c>
      <c r="D119" s="588" t="s">
        <v>262</v>
      </c>
      <c r="E119" s="574"/>
      <c r="F119" s="589"/>
      <c r="G119" s="441"/>
      <c r="H119" s="562"/>
      <c r="I119" s="562"/>
      <c r="J119" s="574"/>
      <c r="K119" s="589"/>
      <c r="L119" s="593"/>
      <c r="M119" s="593"/>
      <c r="N119" s="441"/>
      <c r="O119" s="623"/>
      <c r="P119" s="623"/>
      <c r="Q119" s="623"/>
      <c r="R119" s="623"/>
      <c r="S119" s="623"/>
      <c r="T119" s="623"/>
      <c r="U119" s="623"/>
      <c r="V119" s="623"/>
      <c r="W119" s="623"/>
      <c r="X119" s="623"/>
      <c r="Y119" s="623"/>
      <c r="Z119" s="6"/>
      <c r="AA119" s="5"/>
      <c r="AB119" s="5"/>
      <c r="AC119" s="5"/>
      <c r="AD119" s="5"/>
      <c r="AE119" s="5"/>
      <c r="AF119" s="5"/>
      <c r="AG119" s="400"/>
      <c r="AJ119" s="155"/>
      <c r="AK119" s="155"/>
      <c r="AL119" s="155"/>
      <c r="AM119" s="155"/>
      <c r="AN119" s="155"/>
      <c r="AO119" s="155"/>
      <c r="AP119" s="155"/>
      <c r="AQ119" s="155"/>
    </row>
    <row r="120" spans="1:43" s="146" customFormat="1" ht="7.5" customHeight="1">
      <c r="A120" s="400"/>
      <c r="B120" s="521"/>
      <c r="C120" s="588"/>
      <c r="D120" s="588"/>
      <c r="E120" s="574"/>
      <c r="F120" s="589"/>
      <c r="G120" s="441"/>
      <c r="H120" s="562"/>
      <c r="I120" s="562"/>
      <c r="J120" s="574"/>
      <c r="K120" s="589"/>
      <c r="L120" s="593"/>
      <c r="M120" s="593"/>
      <c r="N120" s="441"/>
      <c r="O120" s="624" t="s">
        <v>261</v>
      </c>
      <c r="P120" s="627">
        <f>P116-P110</f>
        <v>0</v>
      </c>
      <c r="Q120" s="628"/>
      <c r="R120" s="629"/>
      <c r="S120" s="627">
        <f>S116-S110</f>
        <v>0</v>
      </c>
      <c r="T120" s="628"/>
      <c r="U120" s="629"/>
      <c r="V120" s="636" t="str">
        <f>IF(ISERROR(ROUNDUP(S120/P120,2)), "-",ROUNDUP(S120/P120,2))</f>
        <v>-</v>
      </c>
      <c r="W120" s="636"/>
      <c r="X120" s="636"/>
      <c r="Y120" s="636"/>
      <c r="Z120" s="6"/>
      <c r="AA120" s="5"/>
      <c r="AB120" s="5"/>
      <c r="AC120" s="5"/>
      <c r="AD120" s="5"/>
      <c r="AE120" s="5"/>
      <c r="AF120" s="5"/>
      <c r="AG120" s="400"/>
      <c r="AJ120" s="155"/>
      <c r="AK120" s="155"/>
      <c r="AL120" s="155"/>
      <c r="AM120" s="155"/>
      <c r="AN120" s="155"/>
      <c r="AO120" s="155"/>
      <c r="AP120" s="155"/>
      <c r="AQ120" s="155"/>
    </row>
    <row r="121" spans="1:43" s="146" customFormat="1" ht="7.5" customHeight="1">
      <c r="A121" s="400"/>
      <c r="B121" s="521"/>
      <c r="C121" s="588"/>
      <c r="D121" s="588" t="s">
        <v>440</v>
      </c>
      <c r="E121" s="574"/>
      <c r="F121" s="589"/>
      <c r="G121" s="441"/>
      <c r="H121" s="562"/>
      <c r="I121" s="562"/>
      <c r="J121" s="574"/>
      <c r="K121" s="589"/>
      <c r="L121" s="593"/>
      <c r="M121" s="593"/>
      <c r="N121" s="441"/>
      <c r="O121" s="625"/>
      <c r="P121" s="630"/>
      <c r="Q121" s="631"/>
      <c r="R121" s="632"/>
      <c r="S121" s="630"/>
      <c r="T121" s="631"/>
      <c r="U121" s="632"/>
      <c r="V121" s="637"/>
      <c r="W121" s="637"/>
      <c r="X121" s="637"/>
      <c r="Y121" s="637"/>
      <c r="Z121" s="6"/>
      <c r="AA121" s="5"/>
      <c r="AB121" s="5"/>
      <c r="AC121" s="5"/>
      <c r="AD121" s="5"/>
      <c r="AE121" s="5"/>
      <c r="AF121" s="5"/>
      <c r="AG121" s="400"/>
      <c r="AJ121" s="155"/>
      <c r="AK121" s="155"/>
      <c r="AL121" s="155"/>
      <c r="AM121" s="155"/>
      <c r="AN121" s="155"/>
      <c r="AO121" s="155"/>
      <c r="AP121" s="155"/>
      <c r="AQ121" s="155"/>
    </row>
    <row r="122" spans="1:43" s="146" customFormat="1" ht="7.5" customHeight="1" thickBot="1">
      <c r="A122" s="400"/>
      <c r="B122" s="521"/>
      <c r="C122" s="588"/>
      <c r="D122" s="588"/>
      <c r="E122" s="574"/>
      <c r="F122" s="589"/>
      <c r="G122" s="441"/>
      <c r="H122" s="562"/>
      <c r="I122" s="562"/>
      <c r="J122" s="574"/>
      <c r="K122" s="589"/>
      <c r="L122" s="593"/>
      <c r="M122" s="593"/>
      <c r="N122" s="441"/>
      <c r="O122" s="626"/>
      <c r="P122" s="633"/>
      <c r="Q122" s="634"/>
      <c r="R122" s="635"/>
      <c r="S122" s="633"/>
      <c r="T122" s="634"/>
      <c r="U122" s="635"/>
      <c r="V122" s="638"/>
      <c r="W122" s="638"/>
      <c r="X122" s="638"/>
      <c r="Y122" s="638"/>
      <c r="Z122" s="6"/>
      <c r="AA122" s="5"/>
      <c r="AB122" s="5"/>
      <c r="AC122" s="5"/>
      <c r="AD122" s="5"/>
      <c r="AE122" s="5"/>
      <c r="AF122" s="5"/>
      <c r="AG122" s="400"/>
      <c r="AJ122" s="155"/>
      <c r="AK122" s="155"/>
      <c r="AL122" s="155"/>
      <c r="AM122" s="155"/>
      <c r="AN122" s="155"/>
      <c r="AO122" s="155"/>
      <c r="AP122" s="155"/>
      <c r="AQ122" s="155"/>
    </row>
    <row r="123" spans="1:43" s="197" customFormat="1" ht="7.5" customHeight="1">
      <c r="A123" s="400"/>
      <c r="B123" s="398" t="s">
        <v>581</v>
      </c>
      <c r="C123" s="398"/>
      <c r="D123" s="398"/>
      <c r="E123" s="398"/>
      <c r="F123" s="398"/>
      <c r="G123" s="441"/>
      <c r="H123" s="9"/>
      <c r="I123" s="7"/>
      <c r="J123" s="8"/>
      <c r="K123" s="7"/>
      <c r="L123" s="7"/>
      <c r="M123" s="7"/>
      <c r="N123" s="441"/>
      <c r="O123" s="5"/>
      <c r="P123" s="7"/>
      <c r="Q123" s="7"/>
      <c r="R123" s="7"/>
      <c r="S123" s="7"/>
      <c r="T123" s="7"/>
      <c r="U123" s="7"/>
      <c r="V123" s="5"/>
      <c r="W123" s="5"/>
      <c r="X123" s="5"/>
      <c r="Y123" s="5"/>
      <c r="Z123" s="6"/>
      <c r="AA123" s="5"/>
      <c r="AB123" s="5"/>
      <c r="AC123" s="5"/>
      <c r="AD123" s="5"/>
      <c r="AE123" s="5"/>
      <c r="AF123" s="5"/>
      <c r="AG123" s="400"/>
      <c r="AJ123" s="155"/>
      <c r="AK123" s="155"/>
      <c r="AL123" s="155"/>
      <c r="AM123" s="155"/>
      <c r="AN123" s="155"/>
      <c r="AO123" s="155"/>
      <c r="AP123" s="155"/>
      <c r="AQ123" s="155"/>
    </row>
    <row r="124" spans="1:43" s="19" customFormat="1" ht="7.5" customHeight="1">
      <c r="A124" s="400"/>
      <c r="B124" s="399"/>
      <c r="C124" s="399"/>
      <c r="D124" s="399"/>
      <c r="E124" s="399"/>
      <c r="F124" s="399"/>
      <c r="G124" s="441"/>
      <c r="N124" s="441"/>
      <c r="AG124" s="400"/>
      <c r="AJ124" s="154"/>
      <c r="AK124" s="154"/>
      <c r="AL124" s="154"/>
      <c r="AM124" s="154"/>
      <c r="AN124" s="154"/>
      <c r="AO124" s="154"/>
      <c r="AP124" s="154"/>
      <c r="AQ124" s="154"/>
    </row>
    <row r="125" spans="1:43" s="19" customFormat="1" ht="15" customHeight="1">
      <c r="A125" s="376" t="s">
        <v>564</v>
      </c>
      <c r="B125" s="376"/>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400"/>
      <c r="AJ125" s="154"/>
      <c r="AK125" s="154"/>
      <c r="AL125" s="154"/>
      <c r="AM125" s="154"/>
      <c r="AN125" s="154"/>
      <c r="AO125" s="154"/>
      <c r="AP125" s="154"/>
      <c r="AQ125" s="154"/>
    </row>
    <row r="126" spans="1:43" s="146" customFormat="1" ht="23.25" customHeight="1">
      <c r="A126" s="400"/>
      <c r="B126" s="401" t="s">
        <v>392</v>
      </c>
      <c r="C126" s="401"/>
      <c r="D126" s="401"/>
      <c r="E126" s="402"/>
      <c r="F126" s="402"/>
      <c r="G126" s="402"/>
      <c r="H126" s="402"/>
      <c r="I126" s="402"/>
      <c r="J126" s="402"/>
      <c r="K126" s="402"/>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0"/>
      <c r="AJ126" s="155"/>
      <c r="AK126" s="155"/>
      <c r="AL126" s="155"/>
      <c r="AM126" s="155"/>
      <c r="AN126" s="155"/>
      <c r="AO126" s="155"/>
      <c r="AP126" s="155"/>
      <c r="AQ126" s="155"/>
    </row>
    <row r="127" spans="1:43" s="146" customFormat="1" ht="18.75" customHeight="1">
      <c r="A127" s="400"/>
      <c r="B127" s="403" t="s">
        <v>257</v>
      </c>
      <c r="C127" s="404"/>
      <c r="D127" s="405"/>
      <c r="E127" s="406" t="str">
        <f>IF(ＺＥＢリーディング・オーナー登録申請書!$F$46="","",ＺＥＢリーディング・オーナー登録申請書!$F$46)</f>
        <v/>
      </c>
      <c r="F127" s="407"/>
      <c r="G127" s="407"/>
      <c r="H127" s="407"/>
      <c r="I127" s="407"/>
      <c r="J127" s="407"/>
      <c r="K127" s="407"/>
      <c r="L127" s="407"/>
      <c r="M127" s="407"/>
      <c r="N127" s="407"/>
      <c r="O127" s="407"/>
      <c r="P127" s="407"/>
      <c r="Q127" s="407"/>
      <c r="R127" s="407"/>
      <c r="S127" s="407"/>
      <c r="T127" s="407"/>
      <c r="U127" s="407"/>
      <c r="V127" s="407"/>
      <c r="W127" s="407"/>
      <c r="X127" s="407"/>
      <c r="Y127" s="407"/>
      <c r="Z127" s="407"/>
      <c r="AA127" s="407"/>
      <c r="AB127" s="407"/>
      <c r="AC127" s="407"/>
      <c r="AD127" s="407"/>
      <c r="AE127" s="407"/>
      <c r="AF127" s="407"/>
      <c r="AG127" s="400"/>
      <c r="AJ127" s="155"/>
      <c r="AK127" s="155"/>
      <c r="AL127" s="155"/>
      <c r="AM127" s="155"/>
      <c r="AN127" s="155"/>
      <c r="AO127" s="155"/>
      <c r="AP127" s="155"/>
      <c r="AQ127" s="155"/>
    </row>
    <row r="128" spans="1:43" s="146" customFormat="1" ht="18.75" customHeight="1">
      <c r="A128" s="400"/>
      <c r="B128" s="408" t="s">
        <v>50</v>
      </c>
      <c r="C128" s="409"/>
      <c r="D128" s="410"/>
      <c r="E128" s="411"/>
      <c r="F128" s="412"/>
      <c r="G128" s="412"/>
      <c r="H128" s="412"/>
      <c r="I128" s="412"/>
      <c r="J128" s="412"/>
      <c r="K128" s="412"/>
      <c r="L128" s="412"/>
      <c r="M128" s="412"/>
      <c r="N128" s="412"/>
      <c r="O128" s="412"/>
      <c r="P128" s="412"/>
      <c r="Q128" s="412"/>
      <c r="R128" s="412"/>
      <c r="S128" s="412"/>
      <c r="T128" s="412"/>
      <c r="U128" s="412"/>
      <c r="V128" s="412"/>
      <c r="W128" s="412"/>
      <c r="X128" s="412"/>
      <c r="Y128" s="412"/>
      <c r="Z128" s="412"/>
      <c r="AA128" s="412"/>
      <c r="AB128" s="412"/>
      <c r="AC128" s="412"/>
      <c r="AD128" s="412"/>
      <c r="AE128" s="412"/>
      <c r="AF128" s="412"/>
      <c r="AG128" s="400"/>
      <c r="AJ128" s="155"/>
      <c r="AK128" s="155"/>
      <c r="AL128" s="155"/>
      <c r="AM128" s="155"/>
      <c r="AN128" s="155"/>
      <c r="AO128" s="155"/>
      <c r="AP128" s="155"/>
      <c r="AQ128" s="155"/>
    </row>
    <row r="129" spans="1:43" s="146" customFormat="1" ht="7.5" customHeight="1">
      <c r="A129" s="400"/>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00"/>
      <c r="AJ129" s="155"/>
      <c r="AK129" s="155"/>
      <c r="AL129" s="155"/>
      <c r="AM129" s="155"/>
      <c r="AN129" s="155"/>
      <c r="AO129" s="155"/>
      <c r="AP129" s="155"/>
      <c r="AQ129" s="155"/>
    </row>
    <row r="130" spans="1:43" s="146" customFormat="1" ht="18.75" customHeight="1">
      <c r="A130" s="400"/>
      <c r="B130" s="414" t="s">
        <v>417</v>
      </c>
      <c r="C130" s="415"/>
      <c r="D130" s="415"/>
      <c r="E130" s="415"/>
      <c r="F130" s="416"/>
      <c r="G130" s="436"/>
      <c r="H130" s="437" t="s">
        <v>303</v>
      </c>
      <c r="I130" s="438"/>
      <c r="J130" s="438"/>
      <c r="K130" s="438"/>
      <c r="L130" s="438"/>
      <c r="M130" s="439"/>
      <c r="N130" s="440"/>
      <c r="O130" s="442" t="s">
        <v>302</v>
      </c>
      <c r="P130" s="443"/>
      <c r="Q130" s="443"/>
      <c r="R130" s="443"/>
      <c r="S130" s="443"/>
      <c r="T130" s="443"/>
      <c r="U130" s="443"/>
      <c r="V130" s="443"/>
      <c r="W130" s="443"/>
      <c r="X130" s="443"/>
      <c r="Y130" s="443"/>
      <c r="Z130" s="443"/>
      <c r="AA130" s="443"/>
      <c r="AB130" s="443"/>
      <c r="AC130" s="443"/>
      <c r="AD130" s="443"/>
      <c r="AE130" s="443"/>
      <c r="AF130" s="444"/>
      <c r="AG130" s="400"/>
      <c r="AJ130" s="155"/>
      <c r="AK130" s="155"/>
      <c r="AL130" s="155"/>
      <c r="AM130" s="155"/>
      <c r="AN130" s="155"/>
      <c r="AO130" s="155"/>
      <c r="AP130" s="155"/>
      <c r="AQ130" s="155"/>
    </row>
    <row r="131" spans="1:43" s="146" customFormat="1" ht="18.75" customHeight="1">
      <c r="A131" s="400"/>
      <c r="B131" s="417"/>
      <c r="C131" s="418"/>
      <c r="D131" s="418"/>
      <c r="E131" s="418"/>
      <c r="F131" s="419"/>
      <c r="G131" s="436"/>
      <c r="H131" s="445"/>
      <c r="I131" s="446"/>
      <c r="J131" s="446"/>
      <c r="K131" s="446"/>
      <c r="L131" s="446"/>
      <c r="M131" s="447"/>
      <c r="N131" s="440"/>
      <c r="O131" s="454" t="s">
        <v>67</v>
      </c>
      <c r="P131" s="455"/>
      <c r="Q131" s="456"/>
      <c r="R131" s="457" t="s">
        <v>301</v>
      </c>
      <c r="S131" s="455"/>
      <c r="T131" s="455"/>
      <c r="U131" s="458"/>
      <c r="V131" s="457" t="s">
        <v>486</v>
      </c>
      <c r="W131" s="455"/>
      <c r="X131" s="455"/>
      <c r="Y131" s="455"/>
      <c r="Z131" s="455"/>
      <c r="AA131" s="455"/>
      <c r="AB131" s="457" t="s">
        <v>51</v>
      </c>
      <c r="AC131" s="455"/>
      <c r="AD131" s="455"/>
      <c r="AE131" s="455"/>
      <c r="AF131" s="459"/>
      <c r="AG131" s="400"/>
      <c r="AJ131" s="155"/>
      <c r="AK131" s="155"/>
      <c r="AL131" s="155"/>
      <c r="AM131" s="155"/>
      <c r="AN131" s="155"/>
      <c r="AO131" s="155"/>
      <c r="AP131" s="155"/>
      <c r="AQ131" s="155"/>
    </row>
    <row r="132" spans="1:43" s="146" customFormat="1" ht="30" customHeight="1">
      <c r="A132" s="400"/>
      <c r="B132" s="417"/>
      <c r="C132" s="418"/>
      <c r="D132" s="418"/>
      <c r="E132" s="418"/>
      <c r="F132" s="419"/>
      <c r="G132" s="436"/>
      <c r="H132" s="448"/>
      <c r="I132" s="449"/>
      <c r="J132" s="449"/>
      <c r="K132" s="449"/>
      <c r="L132" s="449"/>
      <c r="M132" s="450"/>
      <c r="N132" s="440"/>
      <c r="O132" s="460" t="s">
        <v>182</v>
      </c>
      <c r="P132" s="426"/>
      <c r="Q132" s="426"/>
      <c r="R132" s="423" t="s">
        <v>182</v>
      </c>
      <c r="S132" s="423"/>
      <c r="T132" s="423"/>
      <c r="U132" s="423"/>
      <c r="V132" s="424" t="s">
        <v>182</v>
      </c>
      <c r="W132" s="424"/>
      <c r="X132" s="424"/>
      <c r="Y132" s="424"/>
      <c r="Z132" s="424"/>
      <c r="AA132" s="424"/>
      <c r="AB132" s="425" t="s">
        <v>182</v>
      </c>
      <c r="AC132" s="426"/>
      <c r="AD132" s="426"/>
      <c r="AE132" s="426"/>
      <c r="AF132" s="427"/>
      <c r="AG132" s="400"/>
      <c r="AJ132" s="155"/>
      <c r="AK132" s="155"/>
      <c r="AL132" s="155"/>
      <c r="AM132" s="155"/>
      <c r="AN132" s="155"/>
      <c r="AO132" s="155"/>
      <c r="AP132" s="155"/>
      <c r="AQ132" s="155"/>
    </row>
    <row r="133" spans="1:43" s="146" customFormat="1" ht="18.75" customHeight="1">
      <c r="A133" s="400"/>
      <c r="B133" s="417"/>
      <c r="C133" s="418"/>
      <c r="D133" s="418"/>
      <c r="E133" s="418"/>
      <c r="F133" s="419"/>
      <c r="G133" s="436"/>
      <c r="H133" s="448"/>
      <c r="I133" s="449"/>
      <c r="J133" s="449"/>
      <c r="K133" s="449"/>
      <c r="L133" s="449"/>
      <c r="M133" s="450"/>
      <c r="N133" s="440"/>
      <c r="O133" s="428" t="s">
        <v>300</v>
      </c>
      <c r="P133" s="429"/>
      <c r="Q133" s="429"/>
      <c r="R133" s="430" t="s">
        <v>53</v>
      </c>
      <c r="S133" s="430"/>
      <c r="T133" s="430"/>
      <c r="U133" s="430"/>
      <c r="V133" s="430"/>
      <c r="W133" s="430"/>
      <c r="X133" s="430"/>
      <c r="Y133" s="430"/>
      <c r="Z133" s="430"/>
      <c r="AA133" s="431"/>
      <c r="AB133" s="432" t="s">
        <v>299</v>
      </c>
      <c r="AC133" s="433"/>
      <c r="AD133" s="434" t="s">
        <v>54</v>
      </c>
      <c r="AE133" s="434"/>
      <c r="AF133" s="435"/>
      <c r="AG133" s="400"/>
      <c r="AJ133" s="155"/>
      <c r="AK133" s="155"/>
      <c r="AL133" s="155"/>
      <c r="AM133" s="155"/>
      <c r="AN133" s="155"/>
      <c r="AO133" s="155"/>
      <c r="AP133" s="155"/>
      <c r="AQ133" s="155"/>
    </row>
    <row r="134" spans="1:43" s="146" customFormat="1" ht="22.5" customHeight="1">
      <c r="A134" s="400"/>
      <c r="B134" s="417"/>
      <c r="C134" s="418"/>
      <c r="D134" s="418"/>
      <c r="E134" s="418"/>
      <c r="F134" s="419"/>
      <c r="G134" s="436"/>
      <c r="H134" s="451"/>
      <c r="I134" s="452"/>
      <c r="J134" s="452"/>
      <c r="K134" s="452"/>
      <c r="L134" s="452"/>
      <c r="M134" s="453"/>
      <c r="N134" s="440"/>
      <c r="O134" s="498"/>
      <c r="P134" s="499"/>
      <c r="Q134" s="502" t="s">
        <v>442</v>
      </c>
      <c r="R134" s="504" t="s">
        <v>298</v>
      </c>
      <c r="S134" s="505"/>
      <c r="T134" s="508" t="s">
        <v>252</v>
      </c>
      <c r="U134" s="509"/>
      <c r="V134" s="504" t="s">
        <v>297</v>
      </c>
      <c r="W134" s="505"/>
      <c r="X134" s="505"/>
      <c r="Y134" s="508"/>
      <c r="Z134" s="508"/>
      <c r="AA134" s="508"/>
      <c r="AB134" s="482" t="s">
        <v>182</v>
      </c>
      <c r="AC134" s="483"/>
      <c r="AD134" s="486"/>
      <c r="AE134" s="486"/>
      <c r="AF134" s="487"/>
      <c r="AG134" s="400"/>
      <c r="AJ134" s="155"/>
      <c r="AK134" s="155"/>
      <c r="AL134" s="155"/>
      <c r="AM134" s="155"/>
      <c r="AN134" s="155"/>
      <c r="AO134" s="155"/>
      <c r="AP134" s="155"/>
      <c r="AQ134" s="155"/>
    </row>
    <row r="135" spans="1:43" s="146" customFormat="1" ht="7.5" customHeight="1">
      <c r="A135" s="400"/>
      <c r="B135" s="417"/>
      <c r="C135" s="418"/>
      <c r="D135" s="418"/>
      <c r="E135" s="418"/>
      <c r="F135" s="419"/>
      <c r="G135" s="436"/>
      <c r="H135" s="490"/>
      <c r="I135" s="490"/>
      <c r="J135" s="490"/>
      <c r="K135" s="490"/>
      <c r="L135" s="490"/>
      <c r="M135" s="490"/>
      <c r="N135" s="440"/>
      <c r="O135" s="500"/>
      <c r="P135" s="501"/>
      <c r="Q135" s="503"/>
      <c r="R135" s="506"/>
      <c r="S135" s="507"/>
      <c r="T135" s="510"/>
      <c r="U135" s="511"/>
      <c r="V135" s="506"/>
      <c r="W135" s="507"/>
      <c r="X135" s="507"/>
      <c r="Y135" s="510"/>
      <c r="Z135" s="510"/>
      <c r="AA135" s="510"/>
      <c r="AB135" s="484"/>
      <c r="AC135" s="485"/>
      <c r="AD135" s="488"/>
      <c r="AE135" s="488"/>
      <c r="AF135" s="489"/>
      <c r="AG135" s="400"/>
      <c r="AJ135" s="155"/>
      <c r="AK135" s="155"/>
      <c r="AL135" s="155"/>
      <c r="AM135" s="155"/>
      <c r="AN135" s="155"/>
      <c r="AO135" s="155"/>
      <c r="AP135" s="155"/>
      <c r="AQ135" s="155"/>
    </row>
    <row r="136" spans="1:43" s="146" customFormat="1" ht="18.75" customHeight="1">
      <c r="A136" s="400"/>
      <c r="B136" s="417"/>
      <c r="C136" s="418"/>
      <c r="D136" s="418"/>
      <c r="E136" s="418"/>
      <c r="F136" s="419"/>
      <c r="G136" s="436"/>
      <c r="H136" s="491" t="s">
        <v>419</v>
      </c>
      <c r="I136" s="491"/>
      <c r="J136" s="491"/>
      <c r="K136" s="491"/>
      <c r="L136" s="492"/>
      <c r="M136" s="441"/>
      <c r="N136" s="441"/>
      <c r="O136" s="493" t="s">
        <v>296</v>
      </c>
      <c r="P136" s="494"/>
      <c r="Q136" s="494"/>
      <c r="R136" s="494"/>
      <c r="S136" s="494"/>
      <c r="T136" s="494"/>
      <c r="U136" s="494"/>
      <c r="V136" s="494"/>
      <c r="W136" s="494"/>
      <c r="X136" s="494"/>
      <c r="Y136" s="494"/>
      <c r="Z136" s="494"/>
      <c r="AA136" s="494"/>
      <c r="AB136" s="494"/>
      <c r="AC136" s="494"/>
      <c r="AD136" s="494"/>
      <c r="AE136" s="494"/>
      <c r="AF136" s="495"/>
      <c r="AG136" s="400"/>
      <c r="AJ136" s="155"/>
      <c r="AK136" s="155"/>
      <c r="AL136" s="155"/>
      <c r="AM136" s="155"/>
      <c r="AN136" s="155"/>
      <c r="AO136" s="155"/>
      <c r="AP136" s="155"/>
      <c r="AQ136" s="155"/>
    </row>
    <row r="137" spans="1:43" s="146" customFormat="1" ht="7.5" customHeight="1">
      <c r="A137" s="400"/>
      <c r="B137" s="417"/>
      <c r="C137" s="418"/>
      <c r="D137" s="418"/>
      <c r="E137" s="418"/>
      <c r="F137" s="419"/>
      <c r="G137" s="436"/>
      <c r="H137" s="496" t="str">
        <f>IF(AND(R144&gt;=50,AC144&gt;=100),"『ZEB』",IF(AND(R144&gt;=50,AC144&gt;=75),"Nearly ZEB",IF(AND(R144&gt;=50,AC144&gt;=50),"ZEB Ready","")))</f>
        <v/>
      </c>
      <c r="I137" s="496"/>
      <c r="J137" s="496"/>
      <c r="K137" s="496"/>
      <c r="L137" s="492"/>
      <c r="M137" s="441"/>
      <c r="N137" s="440"/>
      <c r="O137" s="497" t="s">
        <v>443</v>
      </c>
      <c r="P137" s="462"/>
      <c r="Q137" s="512" t="s">
        <v>182</v>
      </c>
      <c r="R137" s="512"/>
      <c r="S137" s="512"/>
      <c r="T137" s="512"/>
      <c r="U137" s="512"/>
      <c r="V137" s="29"/>
      <c r="W137" s="30"/>
      <c r="X137" s="461" t="s">
        <v>444</v>
      </c>
      <c r="Y137" s="462"/>
      <c r="Z137" s="462"/>
      <c r="AA137" s="462"/>
      <c r="AB137" s="462"/>
      <c r="AC137" s="465" t="s">
        <v>182</v>
      </c>
      <c r="AD137" s="465"/>
      <c r="AE137" s="465"/>
      <c r="AF137" s="466"/>
      <c r="AG137" s="400"/>
      <c r="AJ137" s="155"/>
      <c r="AK137" s="156" t="s">
        <v>445</v>
      </c>
      <c r="AL137" s="23" t="b">
        <v>0</v>
      </c>
      <c r="AM137" s="156" t="s">
        <v>446</v>
      </c>
      <c r="AN137" s="23" t="b">
        <v>0</v>
      </c>
      <c r="AO137" s="157"/>
      <c r="AP137" s="158"/>
      <c r="AQ137" s="155"/>
    </row>
    <row r="138" spans="1:43" s="146" customFormat="1" ht="7.5" customHeight="1">
      <c r="A138" s="400"/>
      <c r="B138" s="417"/>
      <c r="C138" s="418"/>
      <c r="D138" s="418"/>
      <c r="E138" s="418"/>
      <c r="F138" s="419"/>
      <c r="G138" s="436"/>
      <c r="H138" s="496"/>
      <c r="I138" s="496"/>
      <c r="J138" s="496"/>
      <c r="K138" s="496"/>
      <c r="L138" s="492"/>
      <c r="M138" s="441"/>
      <c r="N138" s="440"/>
      <c r="O138" s="471"/>
      <c r="P138" s="464"/>
      <c r="Q138" s="513"/>
      <c r="R138" s="513"/>
      <c r="S138" s="513"/>
      <c r="T138" s="513"/>
      <c r="U138" s="513"/>
      <c r="V138" s="31"/>
      <c r="W138" s="32"/>
      <c r="X138" s="463"/>
      <c r="Y138" s="464"/>
      <c r="Z138" s="464"/>
      <c r="AA138" s="464"/>
      <c r="AB138" s="464"/>
      <c r="AC138" s="467"/>
      <c r="AD138" s="467"/>
      <c r="AE138" s="467"/>
      <c r="AF138" s="468"/>
      <c r="AG138" s="400"/>
      <c r="AJ138" s="155"/>
      <c r="AK138" s="156" t="s">
        <v>447</v>
      </c>
      <c r="AL138" s="23" t="b">
        <v>0</v>
      </c>
      <c r="AM138" s="156" t="s">
        <v>448</v>
      </c>
      <c r="AN138" s="23" t="b">
        <v>0</v>
      </c>
      <c r="AO138" s="157"/>
      <c r="AP138" s="158"/>
      <c r="AQ138" s="155"/>
    </row>
    <row r="139" spans="1:43" s="146" customFormat="1" ht="7.5" customHeight="1">
      <c r="A139" s="400"/>
      <c r="B139" s="417"/>
      <c r="C139" s="418"/>
      <c r="D139" s="418"/>
      <c r="E139" s="418"/>
      <c r="F139" s="419"/>
      <c r="G139" s="436"/>
      <c r="H139" s="496"/>
      <c r="I139" s="496"/>
      <c r="J139" s="496"/>
      <c r="K139" s="496"/>
      <c r="L139" s="492"/>
      <c r="M139" s="441"/>
      <c r="N139" s="440"/>
      <c r="O139" s="469" t="s">
        <v>449</v>
      </c>
      <c r="P139" s="470"/>
      <c r="Q139" s="472" t="s">
        <v>182</v>
      </c>
      <c r="R139" s="472"/>
      <c r="S139" s="472"/>
      <c r="T139" s="472"/>
      <c r="U139" s="472"/>
      <c r="V139" s="473"/>
      <c r="W139" s="474"/>
      <c r="X139" s="477" t="s">
        <v>450</v>
      </c>
      <c r="Y139" s="470"/>
      <c r="Z139" s="470"/>
      <c r="AA139" s="470"/>
      <c r="AB139" s="470"/>
      <c r="AC139" s="478" t="str">
        <f>IF(AN138=TRUE,"取得","")</f>
        <v/>
      </c>
      <c r="AD139" s="478"/>
      <c r="AE139" s="478"/>
      <c r="AF139" s="479"/>
      <c r="AG139" s="400"/>
      <c r="AJ139" s="155"/>
      <c r="AK139" s="159" t="s">
        <v>266</v>
      </c>
      <c r="AL139" s="24" t="b">
        <v>0</v>
      </c>
      <c r="AM139" s="160"/>
      <c r="AN139" s="161"/>
      <c r="AO139" s="158"/>
      <c r="AP139" s="158"/>
      <c r="AQ139" s="155"/>
    </row>
    <row r="140" spans="1:43" s="146" customFormat="1" ht="7.5" customHeight="1">
      <c r="A140" s="400"/>
      <c r="B140" s="417"/>
      <c r="C140" s="418"/>
      <c r="D140" s="418"/>
      <c r="E140" s="418"/>
      <c r="F140" s="419"/>
      <c r="G140" s="436"/>
      <c r="H140" s="496"/>
      <c r="I140" s="496"/>
      <c r="J140" s="496"/>
      <c r="K140" s="496"/>
      <c r="L140" s="492"/>
      <c r="M140" s="441"/>
      <c r="N140" s="440"/>
      <c r="O140" s="471"/>
      <c r="P140" s="464"/>
      <c r="Q140" s="467"/>
      <c r="R140" s="467"/>
      <c r="S140" s="467"/>
      <c r="T140" s="467"/>
      <c r="U140" s="467"/>
      <c r="V140" s="475"/>
      <c r="W140" s="476"/>
      <c r="X140" s="463"/>
      <c r="Y140" s="464"/>
      <c r="Z140" s="464"/>
      <c r="AA140" s="464"/>
      <c r="AB140" s="464"/>
      <c r="AC140" s="480"/>
      <c r="AD140" s="480"/>
      <c r="AE140" s="480"/>
      <c r="AF140" s="481"/>
      <c r="AG140" s="400"/>
      <c r="AJ140" s="155"/>
      <c r="AK140" s="161"/>
      <c r="AL140" s="161"/>
      <c r="AM140" s="158"/>
      <c r="AN140" s="158"/>
      <c r="AO140" s="158"/>
      <c r="AP140" s="158"/>
      <c r="AQ140" s="155"/>
    </row>
    <row r="141" spans="1:43" s="146" customFormat="1" ht="7.5" customHeight="1">
      <c r="A141" s="400"/>
      <c r="B141" s="417"/>
      <c r="C141" s="418"/>
      <c r="D141" s="418"/>
      <c r="E141" s="418"/>
      <c r="F141" s="419"/>
      <c r="G141" s="436"/>
      <c r="H141" s="496"/>
      <c r="I141" s="496"/>
      <c r="J141" s="496"/>
      <c r="K141" s="496"/>
      <c r="L141" s="492"/>
      <c r="M141" s="441"/>
      <c r="N141" s="440"/>
      <c r="O141" s="469" t="s">
        <v>295</v>
      </c>
      <c r="P141" s="470"/>
      <c r="Q141" s="527"/>
      <c r="R141" s="527"/>
      <c r="S141" s="527"/>
      <c r="T141" s="527"/>
      <c r="U141" s="527"/>
      <c r="V141" s="527"/>
      <c r="W141" s="527"/>
      <c r="X141" s="527"/>
      <c r="Y141" s="527"/>
      <c r="Z141" s="527"/>
      <c r="AA141" s="527"/>
      <c r="AB141" s="527"/>
      <c r="AC141" s="527"/>
      <c r="AD141" s="527"/>
      <c r="AE141" s="527"/>
      <c r="AF141" s="528"/>
      <c r="AG141" s="400"/>
      <c r="AJ141" s="155"/>
      <c r="AK141" s="155"/>
      <c r="AL141" s="155"/>
      <c r="AM141" s="155"/>
      <c r="AN141" s="155"/>
      <c r="AO141" s="155"/>
      <c r="AP141" s="155"/>
      <c r="AQ141" s="155"/>
    </row>
    <row r="142" spans="1:43" s="146" customFormat="1" ht="7.5" customHeight="1">
      <c r="A142" s="400"/>
      <c r="B142" s="417"/>
      <c r="C142" s="418"/>
      <c r="D142" s="418"/>
      <c r="E142" s="418"/>
      <c r="F142" s="419"/>
      <c r="G142" s="436"/>
      <c r="H142" s="496"/>
      <c r="I142" s="496"/>
      <c r="J142" s="496"/>
      <c r="K142" s="496"/>
      <c r="L142" s="492"/>
      <c r="M142" s="441"/>
      <c r="N142" s="440"/>
      <c r="O142" s="525"/>
      <c r="P142" s="526"/>
      <c r="Q142" s="529"/>
      <c r="R142" s="529"/>
      <c r="S142" s="529"/>
      <c r="T142" s="529"/>
      <c r="U142" s="529"/>
      <c r="V142" s="529"/>
      <c r="W142" s="529"/>
      <c r="X142" s="529"/>
      <c r="Y142" s="529"/>
      <c r="Z142" s="529"/>
      <c r="AA142" s="529"/>
      <c r="AB142" s="529"/>
      <c r="AC142" s="529"/>
      <c r="AD142" s="529"/>
      <c r="AE142" s="529"/>
      <c r="AF142" s="530"/>
      <c r="AG142" s="400"/>
      <c r="AJ142" s="155"/>
      <c r="AK142" s="155"/>
      <c r="AL142" s="155"/>
      <c r="AM142" s="155"/>
      <c r="AN142" s="155"/>
      <c r="AO142" s="155"/>
      <c r="AP142" s="155"/>
      <c r="AQ142" s="155"/>
    </row>
    <row r="143" spans="1:43" s="146" customFormat="1" ht="18.75" customHeight="1">
      <c r="A143" s="400"/>
      <c r="B143" s="417"/>
      <c r="C143" s="418"/>
      <c r="D143" s="418"/>
      <c r="E143" s="418"/>
      <c r="F143" s="419"/>
      <c r="G143" s="436"/>
      <c r="H143" s="496"/>
      <c r="I143" s="496"/>
      <c r="J143" s="496"/>
      <c r="K143" s="496"/>
      <c r="L143" s="492"/>
      <c r="M143" s="441"/>
      <c r="N143" s="441"/>
      <c r="O143" s="531" t="s">
        <v>294</v>
      </c>
      <c r="P143" s="532"/>
      <c r="Q143" s="532"/>
      <c r="R143" s="532"/>
      <c r="S143" s="532"/>
      <c r="T143" s="532"/>
      <c r="U143" s="532"/>
      <c r="V143" s="532"/>
      <c r="W143" s="532"/>
      <c r="X143" s="532"/>
      <c r="Y143" s="532"/>
      <c r="Z143" s="532"/>
      <c r="AA143" s="532"/>
      <c r="AB143" s="532"/>
      <c r="AC143" s="532"/>
      <c r="AD143" s="532"/>
      <c r="AE143" s="532"/>
      <c r="AF143" s="533"/>
      <c r="AG143" s="400"/>
      <c r="AJ143" s="155"/>
      <c r="AK143" s="155"/>
      <c r="AL143" s="155"/>
      <c r="AM143" s="155" t="s">
        <v>451</v>
      </c>
      <c r="AN143" s="155"/>
      <c r="AO143" s="155"/>
      <c r="AP143" s="162">
        <f>AC144</f>
        <v>0</v>
      </c>
      <c r="AQ143" s="155"/>
    </row>
    <row r="144" spans="1:43" s="146" customFormat="1" ht="26.25" customHeight="1">
      <c r="A144" s="400"/>
      <c r="B144" s="420"/>
      <c r="C144" s="421"/>
      <c r="D144" s="421"/>
      <c r="E144" s="421"/>
      <c r="F144" s="422"/>
      <c r="G144" s="436"/>
      <c r="H144" s="496"/>
      <c r="I144" s="496"/>
      <c r="J144" s="496"/>
      <c r="K144" s="496"/>
      <c r="L144" s="492"/>
      <c r="M144" s="441"/>
      <c r="N144" s="440"/>
      <c r="O144" s="534" t="s">
        <v>56</v>
      </c>
      <c r="P144" s="535"/>
      <c r="Q144" s="535"/>
      <c r="R144" s="536"/>
      <c r="S144" s="536"/>
      <c r="T144" s="536"/>
      <c r="U144" s="537" t="s">
        <v>452</v>
      </c>
      <c r="V144" s="537"/>
      <c r="W144" s="538"/>
      <c r="X144" s="534" t="s">
        <v>453</v>
      </c>
      <c r="Y144" s="535"/>
      <c r="Z144" s="535"/>
      <c r="AA144" s="535"/>
      <c r="AB144" s="535"/>
      <c r="AC144" s="536"/>
      <c r="AD144" s="536"/>
      <c r="AE144" s="536"/>
      <c r="AF144" s="18" t="s">
        <v>452</v>
      </c>
      <c r="AG144" s="400"/>
      <c r="AJ144" s="155"/>
      <c r="AK144" s="155"/>
      <c r="AL144" s="155"/>
      <c r="AM144" s="155" t="s">
        <v>291</v>
      </c>
      <c r="AN144" s="155"/>
      <c r="AO144" s="155"/>
      <c r="AP144" s="163">
        <f>R144</f>
        <v>0</v>
      </c>
      <c r="AQ144" s="162">
        <f>AP143-AP144</f>
        <v>0</v>
      </c>
    </row>
    <row r="145" spans="1:44" s="146" customFormat="1" ht="7.5" customHeight="1">
      <c r="A145" s="400"/>
      <c r="B145" s="514"/>
      <c r="C145" s="514"/>
      <c r="D145" s="514"/>
      <c r="E145" s="514"/>
      <c r="F145" s="514"/>
      <c r="G145" s="17"/>
      <c r="H145" s="515"/>
      <c r="I145" s="515"/>
      <c r="J145" s="515"/>
      <c r="K145" s="515"/>
      <c r="L145" s="515"/>
      <c r="M145" s="515"/>
      <c r="N145" s="17"/>
      <c r="O145" s="514"/>
      <c r="P145" s="514"/>
      <c r="Q145" s="514"/>
      <c r="R145" s="514"/>
      <c r="S145" s="514"/>
      <c r="T145" s="514"/>
      <c r="U145" s="514"/>
      <c r="V145" s="514"/>
      <c r="W145" s="514"/>
      <c r="X145" s="514"/>
      <c r="Y145" s="514"/>
      <c r="Z145" s="514"/>
      <c r="AA145" s="514"/>
      <c r="AB145" s="514"/>
      <c r="AC145" s="514"/>
      <c r="AD145" s="514"/>
      <c r="AE145" s="514"/>
      <c r="AF145" s="514"/>
      <c r="AG145" s="400"/>
      <c r="AJ145" s="155"/>
      <c r="AK145" s="155"/>
      <c r="AL145" s="155"/>
      <c r="AM145" s="155"/>
      <c r="AN145" s="155"/>
      <c r="AO145" s="155"/>
      <c r="AP145" s="155"/>
      <c r="AQ145" s="155"/>
    </row>
    <row r="146" spans="1:44" s="146" customFormat="1" ht="18.75" customHeight="1">
      <c r="A146" s="400"/>
      <c r="B146" s="16" t="s">
        <v>290</v>
      </c>
      <c r="C146" s="35" t="s">
        <v>289</v>
      </c>
      <c r="D146" s="516" t="s">
        <v>288</v>
      </c>
      <c r="E146" s="516"/>
      <c r="F146" s="517"/>
      <c r="G146" s="518"/>
      <c r="H146" s="16" t="s">
        <v>290</v>
      </c>
      <c r="I146" s="35" t="s">
        <v>289</v>
      </c>
      <c r="J146" s="516" t="s">
        <v>288</v>
      </c>
      <c r="K146" s="516"/>
      <c r="L146" s="516"/>
      <c r="M146" s="517"/>
      <c r="N146" s="441"/>
      <c r="O146" s="519" t="s">
        <v>287</v>
      </c>
      <c r="P146" s="520"/>
      <c r="Q146" s="520"/>
      <c r="R146" s="520"/>
      <c r="S146" s="520"/>
      <c r="T146" s="520"/>
      <c r="U146" s="520"/>
      <c r="V146" s="520"/>
      <c r="W146" s="520"/>
      <c r="X146" s="520"/>
      <c r="Y146" s="520"/>
      <c r="Z146" s="443"/>
      <c r="AA146" s="443"/>
      <c r="AB146" s="443"/>
      <c r="AC146" s="443"/>
      <c r="AD146" s="443"/>
      <c r="AE146" s="443"/>
      <c r="AF146" s="444"/>
      <c r="AG146" s="400"/>
      <c r="AJ146" s="155"/>
      <c r="AK146" s="155"/>
      <c r="AL146" s="155"/>
      <c r="AM146" s="155"/>
      <c r="AN146" s="155"/>
      <c r="AO146" s="155"/>
      <c r="AP146" s="155"/>
      <c r="AQ146" s="155"/>
    </row>
    <row r="147" spans="1:44" s="146" customFormat="1" ht="7.5" customHeight="1">
      <c r="A147" s="400"/>
      <c r="B147" s="521" t="s">
        <v>286</v>
      </c>
      <c r="C147" s="522" t="s">
        <v>285</v>
      </c>
      <c r="D147" s="541" t="s">
        <v>284</v>
      </c>
      <c r="E147" s="542"/>
      <c r="F147" s="547"/>
      <c r="G147" s="441"/>
      <c r="H147" s="556" t="s">
        <v>430</v>
      </c>
      <c r="I147" s="559" t="s">
        <v>277</v>
      </c>
      <c r="J147" s="541" t="s">
        <v>262</v>
      </c>
      <c r="K147" s="550"/>
      <c r="L147" s="550"/>
      <c r="M147" s="547"/>
      <c r="N147" s="441"/>
      <c r="O147" s="539" t="s">
        <v>283</v>
      </c>
      <c r="P147" s="539"/>
      <c r="Q147" s="539"/>
      <c r="R147" s="539"/>
      <c r="S147" s="539"/>
      <c r="T147" s="539"/>
      <c r="U147" s="539"/>
      <c r="V147" s="539" t="s">
        <v>431</v>
      </c>
      <c r="W147" s="539"/>
      <c r="X147" s="539"/>
      <c r="Y147" s="539"/>
      <c r="Z147" s="15"/>
      <c r="AA147" s="14"/>
      <c r="AB147" s="14"/>
      <c r="AC147" s="14"/>
      <c r="AD147" s="14"/>
      <c r="AE147" s="14"/>
      <c r="AF147" s="14"/>
      <c r="AG147" s="400"/>
      <c r="AJ147" s="155"/>
      <c r="AK147" s="155"/>
      <c r="AL147" s="155"/>
      <c r="AM147" s="155"/>
      <c r="AN147" s="155"/>
      <c r="AO147" s="155"/>
      <c r="AP147" s="155"/>
      <c r="AQ147" s="155"/>
    </row>
    <row r="148" spans="1:44" s="146" customFormat="1" ht="7.5" customHeight="1">
      <c r="A148" s="400"/>
      <c r="B148" s="521"/>
      <c r="C148" s="523"/>
      <c r="D148" s="543"/>
      <c r="E148" s="544"/>
      <c r="F148" s="548"/>
      <c r="G148" s="441"/>
      <c r="H148" s="557"/>
      <c r="I148" s="560"/>
      <c r="J148" s="543"/>
      <c r="K148" s="551"/>
      <c r="L148" s="551"/>
      <c r="M148" s="548"/>
      <c r="N148" s="441"/>
      <c r="O148" s="539"/>
      <c r="P148" s="539"/>
      <c r="Q148" s="539"/>
      <c r="R148" s="539"/>
      <c r="S148" s="539"/>
      <c r="T148" s="539"/>
      <c r="U148" s="539"/>
      <c r="V148" s="539"/>
      <c r="W148" s="539"/>
      <c r="X148" s="539"/>
      <c r="Y148" s="539"/>
      <c r="Z148" s="6"/>
      <c r="AA148" s="5"/>
      <c r="AB148" s="5"/>
      <c r="AC148" s="5"/>
      <c r="AD148" s="5"/>
      <c r="AE148" s="5"/>
      <c r="AF148" s="5"/>
      <c r="AG148" s="400"/>
      <c r="AJ148" s="155"/>
      <c r="AK148" s="155"/>
      <c r="AL148" s="155"/>
      <c r="AM148" s="155"/>
      <c r="AN148" s="155"/>
      <c r="AO148" s="155"/>
      <c r="AP148" s="155"/>
      <c r="AQ148" s="155"/>
    </row>
    <row r="149" spans="1:44" s="146" customFormat="1" ht="7.5" customHeight="1">
      <c r="A149" s="400"/>
      <c r="B149" s="521"/>
      <c r="C149" s="523"/>
      <c r="D149" s="543"/>
      <c r="E149" s="544"/>
      <c r="F149" s="548"/>
      <c r="G149" s="441"/>
      <c r="H149" s="557"/>
      <c r="I149" s="560"/>
      <c r="J149" s="543"/>
      <c r="K149" s="551"/>
      <c r="L149" s="551"/>
      <c r="M149" s="548"/>
      <c r="N149" s="441"/>
      <c r="O149" s="539"/>
      <c r="P149" s="539" t="s">
        <v>281</v>
      </c>
      <c r="Q149" s="539"/>
      <c r="R149" s="539"/>
      <c r="S149" s="539" t="s">
        <v>280</v>
      </c>
      <c r="T149" s="539"/>
      <c r="U149" s="539"/>
      <c r="V149" s="539"/>
      <c r="W149" s="539"/>
      <c r="X149" s="539"/>
      <c r="Y149" s="539"/>
      <c r="Z149" s="6"/>
      <c r="AA149" s="5"/>
      <c r="AB149" s="5"/>
      <c r="AC149" s="5"/>
      <c r="AD149" s="5"/>
      <c r="AE149" s="5"/>
      <c r="AF149" s="5"/>
      <c r="AG149" s="400"/>
      <c r="AJ149" s="155"/>
      <c r="AK149" s="155"/>
      <c r="AL149" s="155"/>
      <c r="AM149" s="155"/>
      <c r="AN149" s="155"/>
      <c r="AO149" s="155"/>
      <c r="AP149" s="155"/>
      <c r="AQ149" s="155"/>
    </row>
    <row r="150" spans="1:44" s="146" customFormat="1" ht="7.5" customHeight="1" thickBot="1">
      <c r="A150" s="400"/>
      <c r="B150" s="521"/>
      <c r="C150" s="523"/>
      <c r="D150" s="545"/>
      <c r="E150" s="546"/>
      <c r="F150" s="549"/>
      <c r="G150" s="441"/>
      <c r="H150" s="557"/>
      <c r="I150" s="560"/>
      <c r="J150" s="545"/>
      <c r="K150" s="552"/>
      <c r="L150" s="552"/>
      <c r="M150" s="549"/>
      <c r="N150" s="441"/>
      <c r="O150" s="540"/>
      <c r="P150" s="540"/>
      <c r="Q150" s="540"/>
      <c r="R150" s="540"/>
      <c r="S150" s="540"/>
      <c r="T150" s="540"/>
      <c r="U150" s="540"/>
      <c r="V150" s="540"/>
      <c r="W150" s="540"/>
      <c r="X150" s="540"/>
      <c r="Y150" s="540"/>
      <c r="Z150" s="6"/>
      <c r="AA150" s="5"/>
      <c r="AB150" s="5"/>
      <c r="AC150" s="5"/>
      <c r="AD150" s="5"/>
      <c r="AE150" s="5"/>
      <c r="AF150" s="5"/>
      <c r="AG150" s="400"/>
      <c r="AJ150" s="155"/>
      <c r="AK150" s="155"/>
      <c r="AL150" s="155"/>
      <c r="AM150" s="155"/>
      <c r="AN150" s="155"/>
      <c r="AO150" s="155"/>
      <c r="AP150" s="155"/>
      <c r="AQ150" s="155"/>
    </row>
    <row r="151" spans="1:44" s="146" customFormat="1" ht="7.5" customHeight="1" thickTop="1">
      <c r="A151" s="400"/>
      <c r="B151" s="521"/>
      <c r="C151" s="523"/>
      <c r="D151" s="541" t="s">
        <v>282</v>
      </c>
      <c r="E151" s="542"/>
      <c r="F151" s="547"/>
      <c r="G151" s="441"/>
      <c r="H151" s="557"/>
      <c r="I151" s="560"/>
      <c r="J151" s="541" t="s">
        <v>432</v>
      </c>
      <c r="K151" s="550"/>
      <c r="L151" s="550"/>
      <c r="M151" s="547"/>
      <c r="N151" s="441"/>
      <c r="O151" s="553" t="s">
        <v>433</v>
      </c>
      <c r="P151" s="654"/>
      <c r="Q151" s="655"/>
      <c r="R151" s="656"/>
      <c r="S151" s="654"/>
      <c r="T151" s="655"/>
      <c r="U151" s="656"/>
      <c r="V151" s="579" t="str">
        <f>IF(ISERROR(ROUNDUP(S151/P151,2)), "-",ROUNDUP(S151/P151,2))</f>
        <v>-</v>
      </c>
      <c r="W151" s="579"/>
      <c r="X151" s="579"/>
      <c r="Y151" s="579"/>
      <c r="Z151" s="6"/>
      <c r="AA151" s="5"/>
      <c r="AB151" s="5"/>
      <c r="AC151" s="5"/>
      <c r="AD151" s="5"/>
      <c r="AE151" s="5"/>
      <c r="AF151" s="5"/>
      <c r="AG151" s="400"/>
      <c r="AJ151" s="155"/>
      <c r="AK151" s="155"/>
      <c r="AL151" s="155"/>
      <c r="AM151" s="155"/>
      <c r="AN151" s="155"/>
      <c r="AO151" s="164"/>
      <c r="AP151" s="164" t="s">
        <v>281</v>
      </c>
      <c r="AQ151" s="164" t="s">
        <v>280</v>
      </c>
    </row>
    <row r="152" spans="1:44" s="146" customFormat="1" ht="7.5" customHeight="1">
      <c r="A152" s="400"/>
      <c r="B152" s="521"/>
      <c r="C152" s="523"/>
      <c r="D152" s="543"/>
      <c r="E152" s="544"/>
      <c r="F152" s="548"/>
      <c r="G152" s="441"/>
      <c r="H152" s="557"/>
      <c r="I152" s="560"/>
      <c r="J152" s="543"/>
      <c r="K152" s="551"/>
      <c r="L152" s="551"/>
      <c r="M152" s="548"/>
      <c r="N152" s="441"/>
      <c r="O152" s="554"/>
      <c r="P152" s="657"/>
      <c r="Q152" s="658"/>
      <c r="R152" s="659"/>
      <c r="S152" s="657"/>
      <c r="T152" s="658"/>
      <c r="U152" s="659"/>
      <c r="V152" s="580"/>
      <c r="W152" s="580"/>
      <c r="X152" s="580"/>
      <c r="Y152" s="580"/>
      <c r="Z152" s="6"/>
      <c r="AA152" s="5"/>
      <c r="AB152" s="5"/>
      <c r="AC152" s="5"/>
      <c r="AD152" s="5"/>
      <c r="AE152" s="5"/>
      <c r="AF152" s="5"/>
      <c r="AG152" s="400"/>
      <c r="AJ152" s="155"/>
      <c r="AK152" s="155"/>
      <c r="AL152" s="155"/>
      <c r="AM152" s="155"/>
      <c r="AN152" s="155"/>
      <c r="AO152" s="165" t="s">
        <v>274</v>
      </c>
      <c r="AP152" s="166">
        <f>P154</f>
        <v>0</v>
      </c>
      <c r="AQ152" s="166">
        <f>S154</f>
        <v>0</v>
      </c>
    </row>
    <row r="153" spans="1:44" s="146" customFormat="1" ht="7.5" customHeight="1" thickBot="1">
      <c r="A153" s="400"/>
      <c r="B153" s="521"/>
      <c r="C153" s="523"/>
      <c r="D153" s="543"/>
      <c r="E153" s="544"/>
      <c r="F153" s="548"/>
      <c r="G153" s="441"/>
      <c r="H153" s="557"/>
      <c r="I153" s="560"/>
      <c r="J153" s="543"/>
      <c r="K153" s="551"/>
      <c r="L153" s="551"/>
      <c r="M153" s="548"/>
      <c r="N153" s="441"/>
      <c r="O153" s="555"/>
      <c r="P153" s="660"/>
      <c r="Q153" s="661"/>
      <c r="R153" s="662"/>
      <c r="S153" s="660"/>
      <c r="T153" s="661"/>
      <c r="U153" s="662"/>
      <c r="V153" s="581"/>
      <c r="W153" s="581"/>
      <c r="X153" s="581"/>
      <c r="Y153" s="581"/>
      <c r="Z153" s="6"/>
      <c r="AA153" s="5"/>
      <c r="AB153" s="5"/>
      <c r="AC153" s="5"/>
      <c r="AD153" s="5"/>
      <c r="AE153" s="5"/>
      <c r="AF153" s="5"/>
      <c r="AG153" s="400"/>
      <c r="AJ153" s="155"/>
      <c r="AK153" s="155"/>
      <c r="AL153" s="155"/>
      <c r="AM153" s="155"/>
      <c r="AN153" s="155"/>
      <c r="AO153" s="165" t="s">
        <v>263</v>
      </c>
      <c r="AP153" s="166">
        <f>P157</f>
        <v>0</v>
      </c>
      <c r="AQ153" s="166">
        <f>S157</f>
        <v>0</v>
      </c>
    </row>
    <row r="154" spans="1:44" s="146" customFormat="1" ht="7.5" customHeight="1" thickTop="1">
      <c r="A154" s="400"/>
      <c r="B154" s="521"/>
      <c r="C154" s="523"/>
      <c r="D154" s="545"/>
      <c r="E154" s="546"/>
      <c r="F154" s="549"/>
      <c r="G154" s="441"/>
      <c r="H154" s="557"/>
      <c r="I154" s="560"/>
      <c r="J154" s="543"/>
      <c r="K154" s="551"/>
      <c r="L154" s="551"/>
      <c r="M154" s="548"/>
      <c r="N154" s="441"/>
      <c r="O154" s="582" t="s">
        <v>274</v>
      </c>
      <c r="P154" s="663"/>
      <c r="Q154" s="664"/>
      <c r="R154" s="665"/>
      <c r="S154" s="663"/>
      <c r="T154" s="664"/>
      <c r="U154" s="665"/>
      <c r="V154" s="585" t="str">
        <f>IF(ISERROR(ROUNDUP(S154/P154,2)), "-",ROUNDUP(S154/P154,2))</f>
        <v>-</v>
      </c>
      <c r="W154" s="586"/>
      <c r="X154" s="586"/>
      <c r="Y154" s="587"/>
      <c r="Z154" s="6"/>
      <c r="AA154" s="5"/>
      <c r="AB154" s="5"/>
      <c r="AC154" s="5"/>
      <c r="AD154" s="5"/>
      <c r="AE154" s="5"/>
      <c r="AF154" s="5"/>
      <c r="AG154" s="400"/>
      <c r="AJ154" s="155"/>
      <c r="AK154" s="155"/>
      <c r="AL154" s="155"/>
      <c r="AM154" s="155"/>
      <c r="AN154" s="155"/>
      <c r="AO154" s="165" t="s">
        <v>277</v>
      </c>
      <c r="AP154" s="166">
        <f>P160</f>
        <v>0</v>
      </c>
      <c r="AQ154" s="166">
        <f>S160</f>
        <v>0</v>
      </c>
    </row>
    <row r="155" spans="1:44" s="146" customFormat="1" ht="7.5" customHeight="1">
      <c r="A155" s="400"/>
      <c r="B155" s="521"/>
      <c r="C155" s="523"/>
      <c r="D155" s="541" t="s">
        <v>279</v>
      </c>
      <c r="E155" s="542"/>
      <c r="F155" s="547"/>
      <c r="G155" s="441"/>
      <c r="H155" s="557"/>
      <c r="I155" s="560"/>
      <c r="J155" s="543"/>
      <c r="K155" s="551"/>
      <c r="L155" s="551"/>
      <c r="M155" s="548"/>
      <c r="N155" s="441"/>
      <c r="O155" s="583"/>
      <c r="P155" s="648"/>
      <c r="Q155" s="649"/>
      <c r="R155" s="650"/>
      <c r="S155" s="648"/>
      <c r="T155" s="649"/>
      <c r="U155" s="650"/>
      <c r="V155" s="568"/>
      <c r="W155" s="569"/>
      <c r="X155" s="569"/>
      <c r="Y155" s="570"/>
      <c r="Z155" s="6"/>
      <c r="AA155" s="5"/>
      <c r="AB155" s="5"/>
      <c r="AC155" s="5"/>
      <c r="AD155" s="5"/>
      <c r="AE155" s="5"/>
      <c r="AF155" s="5"/>
      <c r="AG155" s="400"/>
      <c r="AJ155" s="155"/>
      <c r="AK155" s="155"/>
      <c r="AL155" s="155"/>
      <c r="AM155" s="155"/>
      <c r="AN155" s="155"/>
      <c r="AO155" s="165" t="s">
        <v>276</v>
      </c>
      <c r="AP155" s="166">
        <f>P163</f>
        <v>0</v>
      </c>
      <c r="AQ155" s="166">
        <f>S163</f>
        <v>0</v>
      </c>
    </row>
    <row r="156" spans="1:44" s="146" customFormat="1" ht="7.5" customHeight="1">
      <c r="A156" s="400"/>
      <c r="B156" s="521"/>
      <c r="C156" s="523"/>
      <c r="D156" s="543"/>
      <c r="E156" s="544"/>
      <c r="F156" s="548"/>
      <c r="G156" s="441"/>
      <c r="H156" s="557"/>
      <c r="I156" s="561"/>
      <c r="J156" s="545"/>
      <c r="K156" s="552"/>
      <c r="L156" s="552"/>
      <c r="M156" s="549"/>
      <c r="N156" s="441"/>
      <c r="O156" s="583"/>
      <c r="P156" s="651"/>
      <c r="Q156" s="652"/>
      <c r="R156" s="653"/>
      <c r="S156" s="651"/>
      <c r="T156" s="652"/>
      <c r="U156" s="653"/>
      <c r="V156" s="571"/>
      <c r="W156" s="572"/>
      <c r="X156" s="572"/>
      <c r="Y156" s="573"/>
      <c r="Z156" s="6"/>
      <c r="AA156" s="5"/>
      <c r="AB156" s="5"/>
      <c r="AC156" s="5"/>
      <c r="AD156" s="5"/>
      <c r="AE156" s="5"/>
      <c r="AF156" s="5"/>
      <c r="AG156" s="400"/>
      <c r="AJ156" s="155"/>
      <c r="AK156" s="155"/>
      <c r="AL156" s="155"/>
      <c r="AM156" s="155"/>
      <c r="AN156" s="155"/>
      <c r="AO156" s="165" t="s">
        <v>270</v>
      </c>
      <c r="AP156" s="166">
        <f>P166</f>
        <v>0</v>
      </c>
      <c r="AQ156" s="166">
        <f>S166</f>
        <v>0</v>
      </c>
    </row>
    <row r="157" spans="1:44" s="146" customFormat="1" ht="7.5" customHeight="1">
      <c r="A157" s="400"/>
      <c r="B157" s="521"/>
      <c r="C157" s="523"/>
      <c r="D157" s="543"/>
      <c r="E157" s="544"/>
      <c r="F157" s="548"/>
      <c r="G157" s="441"/>
      <c r="H157" s="557"/>
      <c r="I157" s="562" t="s">
        <v>276</v>
      </c>
      <c r="J157" s="541" t="s">
        <v>262</v>
      </c>
      <c r="K157" s="550"/>
      <c r="L157" s="550"/>
      <c r="M157" s="547"/>
      <c r="N157" s="441"/>
      <c r="O157" s="563" t="s">
        <v>263</v>
      </c>
      <c r="P157" s="645"/>
      <c r="Q157" s="646"/>
      <c r="R157" s="647"/>
      <c r="S157" s="645"/>
      <c r="T157" s="646"/>
      <c r="U157" s="647"/>
      <c r="V157" s="565" t="str">
        <f>IF(ISERROR(ROUNDUP(S157/P157,2)), "-",ROUNDUP(S157/P157,2))</f>
        <v>-</v>
      </c>
      <c r="W157" s="566"/>
      <c r="X157" s="566"/>
      <c r="Y157" s="567"/>
      <c r="Z157" s="6"/>
      <c r="AA157" s="5"/>
      <c r="AB157" s="5"/>
      <c r="AC157" s="5"/>
      <c r="AD157" s="5"/>
      <c r="AE157" s="5"/>
      <c r="AF157" s="5"/>
      <c r="AG157" s="400"/>
      <c r="AJ157" s="155"/>
      <c r="AK157" s="155"/>
      <c r="AL157" s="155"/>
      <c r="AM157" s="155"/>
      <c r="AN157" s="155"/>
      <c r="AO157" s="165" t="s">
        <v>434</v>
      </c>
      <c r="AP157" s="166">
        <f>P169</f>
        <v>0</v>
      </c>
      <c r="AQ157" s="166">
        <f>S169</f>
        <v>0</v>
      </c>
    </row>
    <row r="158" spans="1:44" s="146" customFormat="1" ht="7.5" customHeight="1">
      <c r="A158" s="400"/>
      <c r="B158" s="521"/>
      <c r="C158" s="523"/>
      <c r="D158" s="545"/>
      <c r="E158" s="546"/>
      <c r="F158" s="549"/>
      <c r="G158" s="441"/>
      <c r="H158" s="557"/>
      <c r="I158" s="562"/>
      <c r="J158" s="545"/>
      <c r="K158" s="552"/>
      <c r="L158" s="552"/>
      <c r="M158" s="549"/>
      <c r="N158" s="441"/>
      <c r="O158" s="563"/>
      <c r="P158" s="648"/>
      <c r="Q158" s="649"/>
      <c r="R158" s="650"/>
      <c r="S158" s="648"/>
      <c r="T158" s="649"/>
      <c r="U158" s="650"/>
      <c r="V158" s="568"/>
      <c r="W158" s="569"/>
      <c r="X158" s="569"/>
      <c r="Y158" s="570"/>
      <c r="Z158" s="6"/>
      <c r="AA158" s="5"/>
      <c r="AB158" s="5"/>
      <c r="AC158" s="5"/>
      <c r="AD158" s="5"/>
      <c r="AE158" s="5"/>
      <c r="AF158" s="5"/>
      <c r="AG158" s="400"/>
      <c r="AJ158" s="155"/>
      <c r="AK158" s="155"/>
      <c r="AL158" s="155"/>
      <c r="AM158" s="155"/>
      <c r="AN158" s="155"/>
      <c r="AO158" s="165" t="s">
        <v>267</v>
      </c>
      <c r="AP158" s="166">
        <f>P172</f>
        <v>0</v>
      </c>
      <c r="AQ158" s="166">
        <f>S172</f>
        <v>0</v>
      </c>
    </row>
    <row r="159" spans="1:44" s="146" customFormat="1" ht="7.5" customHeight="1">
      <c r="A159" s="400"/>
      <c r="B159" s="521"/>
      <c r="C159" s="523"/>
      <c r="D159" s="541" t="s">
        <v>278</v>
      </c>
      <c r="E159" s="542"/>
      <c r="F159" s="547"/>
      <c r="G159" s="441"/>
      <c r="H159" s="557"/>
      <c r="I159" s="562"/>
      <c r="J159" s="574" t="s">
        <v>260</v>
      </c>
      <c r="K159" s="550"/>
      <c r="L159" s="550"/>
      <c r="M159" s="547"/>
      <c r="N159" s="441"/>
      <c r="O159" s="563"/>
      <c r="P159" s="651"/>
      <c r="Q159" s="652"/>
      <c r="R159" s="653"/>
      <c r="S159" s="651"/>
      <c r="T159" s="652"/>
      <c r="U159" s="653"/>
      <c r="V159" s="571"/>
      <c r="W159" s="572"/>
      <c r="X159" s="572"/>
      <c r="Y159" s="573"/>
      <c r="Z159" s="6"/>
      <c r="AA159" s="5"/>
      <c r="AB159" s="5"/>
      <c r="AC159" s="5"/>
      <c r="AD159" s="5"/>
      <c r="AE159" s="5"/>
      <c r="AF159" s="5"/>
      <c r="AG159" s="400"/>
      <c r="AJ159" s="155"/>
      <c r="AK159" s="155"/>
      <c r="AL159" s="155"/>
      <c r="AM159" s="155"/>
      <c r="AN159" s="155"/>
      <c r="AO159" s="165"/>
      <c r="AP159" s="167"/>
      <c r="AQ159" s="167"/>
    </row>
    <row r="160" spans="1:44" s="146" customFormat="1" ht="7.5" customHeight="1">
      <c r="A160" s="400"/>
      <c r="B160" s="521"/>
      <c r="C160" s="524"/>
      <c r="D160" s="545"/>
      <c r="E160" s="546"/>
      <c r="F160" s="549"/>
      <c r="G160" s="441"/>
      <c r="H160" s="557"/>
      <c r="I160" s="562"/>
      <c r="J160" s="574"/>
      <c r="K160" s="551"/>
      <c r="L160" s="551"/>
      <c r="M160" s="548"/>
      <c r="N160" s="441"/>
      <c r="O160" s="575" t="s">
        <v>277</v>
      </c>
      <c r="P160" s="645"/>
      <c r="Q160" s="646"/>
      <c r="R160" s="647"/>
      <c r="S160" s="645"/>
      <c r="T160" s="646"/>
      <c r="U160" s="647"/>
      <c r="V160" s="565" t="str">
        <f>IF(ISERROR(ROUNDUP(S160/P160,2)), "-",ROUNDUP(S160/P160,2))</f>
        <v>-</v>
      </c>
      <c r="W160" s="566"/>
      <c r="X160" s="566"/>
      <c r="Y160" s="567"/>
      <c r="Z160" s="6"/>
      <c r="AA160" s="5"/>
      <c r="AB160" s="5"/>
      <c r="AC160" s="5"/>
      <c r="AD160" s="5"/>
      <c r="AE160" s="5"/>
      <c r="AF160" s="5"/>
      <c r="AG160" s="400"/>
      <c r="AJ160" s="155"/>
      <c r="AK160" s="155"/>
      <c r="AL160" s="155"/>
      <c r="AM160" s="155"/>
      <c r="AN160" s="155"/>
      <c r="AO160" s="168"/>
      <c r="AP160" s="158"/>
      <c r="AQ160" s="158"/>
      <c r="AR160" s="13"/>
    </row>
    <row r="161" spans="1:43" s="146" customFormat="1" ht="7.5" customHeight="1">
      <c r="A161" s="400"/>
      <c r="B161" s="521"/>
      <c r="C161" s="541" t="s">
        <v>266</v>
      </c>
      <c r="D161" s="12"/>
      <c r="E161" s="12"/>
      <c r="F161" s="589"/>
      <c r="G161" s="441"/>
      <c r="H161" s="557"/>
      <c r="I161" s="562"/>
      <c r="J161" s="574"/>
      <c r="K161" s="552"/>
      <c r="L161" s="552"/>
      <c r="M161" s="549"/>
      <c r="N161" s="441"/>
      <c r="O161" s="575"/>
      <c r="P161" s="648"/>
      <c r="Q161" s="649"/>
      <c r="R161" s="650"/>
      <c r="S161" s="648"/>
      <c r="T161" s="649"/>
      <c r="U161" s="650"/>
      <c r="V161" s="568"/>
      <c r="W161" s="569"/>
      <c r="X161" s="569"/>
      <c r="Y161" s="570"/>
      <c r="Z161" s="6"/>
      <c r="AA161" s="5"/>
      <c r="AB161" s="5"/>
      <c r="AC161" s="5"/>
      <c r="AD161" s="5"/>
      <c r="AE161" s="5"/>
      <c r="AF161" s="5"/>
      <c r="AG161" s="400"/>
      <c r="AJ161" s="155"/>
      <c r="AK161" s="155"/>
      <c r="AL161" s="155"/>
      <c r="AM161" s="155"/>
      <c r="AN161" s="155"/>
      <c r="AO161" s="155"/>
      <c r="AP161" s="155"/>
      <c r="AQ161" s="155"/>
    </row>
    <row r="162" spans="1:43" s="146" customFormat="1" ht="7.5" customHeight="1">
      <c r="A162" s="400"/>
      <c r="B162" s="521"/>
      <c r="C162" s="543"/>
      <c r="D162" s="11"/>
      <c r="E162" s="11"/>
      <c r="F162" s="589"/>
      <c r="G162" s="441"/>
      <c r="H162" s="557"/>
      <c r="I162" s="594" t="s">
        <v>270</v>
      </c>
      <c r="J162" s="542"/>
      <c r="K162" s="550"/>
      <c r="L162" s="550"/>
      <c r="M162" s="547"/>
      <c r="N162" s="441"/>
      <c r="O162" s="575"/>
      <c r="P162" s="651"/>
      <c r="Q162" s="652"/>
      <c r="R162" s="653"/>
      <c r="S162" s="651"/>
      <c r="T162" s="652"/>
      <c r="U162" s="653"/>
      <c r="V162" s="571"/>
      <c r="W162" s="572"/>
      <c r="X162" s="572"/>
      <c r="Y162" s="573"/>
      <c r="Z162" s="6"/>
      <c r="AA162" s="5"/>
      <c r="AB162" s="5"/>
      <c r="AC162" s="5"/>
      <c r="AD162" s="5"/>
      <c r="AE162" s="5"/>
      <c r="AF162" s="5"/>
      <c r="AG162" s="400"/>
      <c r="AJ162" s="155"/>
      <c r="AK162" s="155"/>
      <c r="AL162" s="155"/>
      <c r="AM162" s="155"/>
      <c r="AN162" s="155"/>
      <c r="AO162" s="155"/>
      <c r="AP162" s="155"/>
      <c r="AQ162" s="155"/>
    </row>
    <row r="163" spans="1:43" s="146" customFormat="1" ht="7.5" customHeight="1">
      <c r="A163" s="400"/>
      <c r="B163" s="521"/>
      <c r="C163" s="545"/>
      <c r="D163" s="10"/>
      <c r="E163" s="10"/>
      <c r="F163" s="589"/>
      <c r="G163" s="441"/>
      <c r="H163" s="558"/>
      <c r="I163" s="595"/>
      <c r="J163" s="546"/>
      <c r="K163" s="552"/>
      <c r="L163" s="552"/>
      <c r="M163" s="549"/>
      <c r="N163" s="441"/>
      <c r="O163" s="596" t="s">
        <v>276</v>
      </c>
      <c r="P163" s="645"/>
      <c r="Q163" s="646"/>
      <c r="R163" s="647"/>
      <c r="S163" s="645"/>
      <c r="T163" s="646"/>
      <c r="U163" s="647"/>
      <c r="V163" s="565" t="str">
        <f>IF(ISERROR(ROUNDUP(S163/P163,2)), "-",ROUNDUP(S163/P163,2))</f>
        <v>-</v>
      </c>
      <c r="W163" s="566"/>
      <c r="X163" s="566"/>
      <c r="Y163" s="567"/>
      <c r="Z163" s="6"/>
      <c r="AA163" s="5"/>
      <c r="AB163" s="5"/>
      <c r="AC163" s="5"/>
      <c r="AD163" s="5"/>
      <c r="AE163" s="5"/>
      <c r="AF163" s="5"/>
      <c r="AG163" s="400"/>
      <c r="AJ163" s="155"/>
      <c r="AK163" s="155"/>
      <c r="AL163" s="155"/>
      <c r="AM163" s="155"/>
      <c r="AN163" s="155"/>
      <c r="AO163" s="155"/>
      <c r="AP163" s="155"/>
      <c r="AQ163" s="155"/>
    </row>
    <row r="164" spans="1:43" s="146" customFormat="1" ht="7.5" customHeight="1">
      <c r="A164" s="400"/>
      <c r="B164" s="521" t="s">
        <v>275</v>
      </c>
      <c r="C164" s="588" t="s">
        <v>274</v>
      </c>
      <c r="D164" s="588" t="s">
        <v>273</v>
      </c>
      <c r="E164" s="574"/>
      <c r="F164" s="589"/>
      <c r="G164" s="441"/>
      <c r="H164" s="590"/>
      <c r="I164" s="590"/>
      <c r="J164" s="590"/>
      <c r="K164" s="590"/>
      <c r="L164" s="590"/>
      <c r="M164" s="590"/>
      <c r="N164" s="441"/>
      <c r="O164" s="596"/>
      <c r="P164" s="648"/>
      <c r="Q164" s="649"/>
      <c r="R164" s="650"/>
      <c r="S164" s="648"/>
      <c r="T164" s="649"/>
      <c r="U164" s="650"/>
      <c r="V164" s="568"/>
      <c r="W164" s="569"/>
      <c r="X164" s="569"/>
      <c r="Y164" s="570"/>
      <c r="Z164" s="6"/>
      <c r="AA164" s="5"/>
      <c r="AB164" s="5"/>
      <c r="AC164" s="5"/>
      <c r="AD164" s="5"/>
      <c r="AE164" s="5"/>
      <c r="AF164" s="5"/>
      <c r="AG164" s="400"/>
      <c r="AJ164" s="155"/>
      <c r="AK164" s="155"/>
      <c r="AL164" s="155"/>
      <c r="AM164" s="155"/>
      <c r="AN164" s="155"/>
      <c r="AO164" s="155"/>
      <c r="AP164" s="155"/>
      <c r="AQ164" s="155"/>
    </row>
    <row r="165" spans="1:43" s="146" customFormat="1" ht="7.5" customHeight="1">
      <c r="A165" s="400"/>
      <c r="B165" s="521"/>
      <c r="C165" s="588"/>
      <c r="D165" s="588"/>
      <c r="E165" s="574"/>
      <c r="F165" s="589"/>
      <c r="G165" s="441"/>
      <c r="H165" s="591" t="s">
        <v>272</v>
      </c>
      <c r="I165" s="562" t="s">
        <v>271</v>
      </c>
      <c r="J165" s="592"/>
      <c r="K165" s="589"/>
      <c r="L165" s="593"/>
      <c r="M165" s="593"/>
      <c r="N165" s="441"/>
      <c r="O165" s="596"/>
      <c r="P165" s="651"/>
      <c r="Q165" s="652"/>
      <c r="R165" s="653"/>
      <c r="S165" s="651"/>
      <c r="T165" s="652"/>
      <c r="U165" s="653"/>
      <c r="V165" s="571"/>
      <c r="W165" s="572"/>
      <c r="X165" s="572"/>
      <c r="Y165" s="573"/>
      <c r="Z165" s="6"/>
      <c r="AA165" s="5"/>
      <c r="AB165" s="5"/>
      <c r="AC165" s="5"/>
      <c r="AD165" s="5"/>
      <c r="AE165" s="5"/>
      <c r="AF165" s="5"/>
      <c r="AG165" s="400"/>
      <c r="AJ165" s="155"/>
      <c r="AK165" s="155"/>
      <c r="AL165" s="155"/>
      <c r="AM165" s="155"/>
      <c r="AN165" s="155"/>
      <c r="AO165" s="155"/>
      <c r="AP165" s="155"/>
      <c r="AQ165" s="155"/>
    </row>
    <row r="166" spans="1:43" s="146" customFormat="1" ht="7.5" customHeight="1">
      <c r="A166" s="400"/>
      <c r="B166" s="521"/>
      <c r="C166" s="588"/>
      <c r="D166" s="588"/>
      <c r="E166" s="574"/>
      <c r="F166" s="589"/>
      <c r="G166" s="441"/>
      <c r="H166" s="591"/>
      <c r="I166" s="562"/>
      <c r="J166" s="592"/>
      <c r="K166" s="589"/>
      <c r="L166" s="593"/>
      <c r="M166" s="593"/>
      <c r="N166" s="441"/>
      <c r="O166" s="622" t="s">
        <v>270</v>
      </c>
      <c r="P166" s="645"/>
      <c r="Q166" s="646"/>
      <c r="R166" s="647"/>
      <c r="S166" s="645"/>
      <c r="T166" s="646"/>
      <c r="U166" s="647"/>
      <c r="V166" s="565" t="str">
        <f>IF(ISERROR(ROUNDUP(S166/P166,2)), "-",ROUNDUP(S166/P166,2))</f>
        <v>-</v>
      </c>
      <c r="W166" s="566"/>
      <c r="X166" s="566"/>
      <c r="Y166" s="567"/>
      <c r="Z166" s="6"/>
      <c r="AA166" s="5"/>
      <c r="AB166" s="5"/>
      <c r="AC166" s="5"/>
      <c r="AD166" s="5"/>
      <c r="AE166" s="5"/>
      <c r="AF166" s="5"/>
      <c r="AG166" s="400"/>
      <c r="AJ166" s="155"/>
      <c r="AK166" s="155"/>
      <c r="AL166" s="155"/>
      <c r="AM166" s="155"/>
      <c r="AN166" s="155"/>
      <c r="AO166" s="155"/>
      <c r="AP166" s="155"/>
      <c r="AQ166" s="155"/>
    </row>
    <row r="167" spans="1:43" s="146" customFormat="1" ht="7.5" customHeight="1">
      <c r="A167" s="400"/>
      <c r="B167" s="521"/>
      <c r="C167" s="588"/>
      <c r="D167" s="588"/>
      <c r="E167" s="574"/>
      <c r="F167" s="589"/>
      <c r="G167" s="441"/>
      <c r="H167" s="591"/>
      <c r="I167" s="562" t="s">
        <v>269</v>
      </c>
      <c r="J167" s="592"/>
      <c r="K167" s="589"/>
      <c r="L167" s="593"/>
      <c r="M167" s="593"/>
      <c r="N167" s="441"/>
      <c r="O167" s="622"/>
      <c r="P167" s="648"/>
      <c r="Q167" s="649"/>
      <c r="R167" s="650"/>
      <c r="S167" s="648"/>
      <c r="T167" s="649"/>
      <c r="U167" s="650"/>
      <c r="V167" s="568"/>
      <c r="W167" s="569"/>
      <c r="X167" s="569"/>
      <c r="Y167" s="570"/>
      <c r="Z167" s="6"/>
      <c r="AA167" s="5"/>
      <c r="AB167" s="5"/>
      <c r="AC167" s="5"/>
      <c r="AD167" s="5"/>
      <c r="AE167" s="5"/>
      <c r="AF167" s="5"/>
      <c r="AG167" s="400"/>
      <c r="AJ167" s="155"/>
      <c r="AK167" s="155"/>
      <c r="AL167" s="155"/>
      <c r="AM167" s="155"/>
      <c r="AN167" s="155"/>
      <c r="AO167" s="155"/>
      <c r="AP167" s="155"/>
      <c r="AQ167" s="155"/>
    </row>
    <row r="168" spans="1:43" s="146" customFormat="1" ht="7.5" customHeight="1">
      <c r="A168" s="400"/>
      <c r="B168" s="521"/>
      <c r="C168" s="588"/>
      <c r="D168" s="588" t="s">
        <v>260</v>
      </c>
      <c r="E168" s="574"/>
      <c r="F168" s="589"/>
      <c r="G168" s="441"/>
      <c r="H168" s="591"/>
      <c r="I168" s="562"/>
      <c r="J168" s="592"/>
      <c r="K168" s="589"/>
      <c r="L168" s="593"/>
      <c r="M168" s="593"/>
      <c r="N168" s="441"/>
      <c r="O168" s="622"/>
      <c r="P168" s="651"/>
      <c r="Q168" s="652"/>
      <c r="R168" s="653"/>
      <c r="S168" s="651"/>
      <c r="T168" s="652"/>
      <c r="U168" s="653"/>
      <c r="V168" s="571"/>
      <c r="W168" s="572"/>
      <c r="X168" s="572"/>
      <c r="Y168" s="573"/>
      <c r="Z168" s="6"/>
      <c r="AA168" s="5"/>
      <c r="AB168" s="5"/>
      <c r="AC168" s="5"/>
      <c r="AD168" s="5"/>
      <c r="AE168" s="5"/>
      <c r="AF168" s="5"/>
      <c r="AG168" s="400"/>
      <c r="AJ168" s="155"/>
      <c r="AK168" s="155"/>
      <c r="AL168" s="155"/>
      <c r="AM168" s="155"/>
      <c r="AN168" s="155"/>
      <c r="AO168" s="155"/>
      <c r="AP168" s="155"/>
      <c r="AQ168" s="155"/>
    </row>
    <row r="169" spans="1:43" s="146" customFormat="1" ht="7.5" customHeight="1">
      <c r="A169" s="400"/>
      <c r="B169" s="521"/>
      <c r="C169" s="588"/>
      <c r="D169" s="588"/>
      <c r="E169" s="574"/>
      <c r="F169" s="589"/>
      <c r="G169" s="441"/>
      <c r="H169" s="591"/>
      <c r="I169" s="562"/>
      <c r="J169" s="592"/>
      <c r="K169" s="589"/>
      <c r="L169" s="593"/>
      <c r="M169" s="593"/>
      <c r="N169" s="441"/>
      <c r="O169" s="617" t="s">
        <v>372</v>
      </c>
      <c r="P169" s="645"/>
      <c r="Q169" s="646"/>
      <c r="R169" s="647"/>
      <c r="S169" s="645"/>
      <c r="T169" s="646"/>
      <c r="U169" s="647"/>
      <c r="V169" s="609" t="s">
        <v>265</v>
      </c>
      <c r="W169" s="609"/>
      <c r="X169" s="609"/>
      <c r="Y169" s="609"/>
      <c r="Z169" s="6"/>
      <c r="AA169" s="5"/>
      <c r="AB169" s="5"/>
      <c r="AC169" s="5"/>
      <c r="AD169" s="5"/>
      <c r="AE169" s="5"/>
      <c r="AF169" s="5"/>
      <c r="AG169" s="400"/>
      <c r="AJ169" s="155"/>
      <c r="AK169" s="155"/>
      <c r="AL169" s="155"/>
      <c r="AM169" s="155"/>
      <c r="AN169" s="155"/>
      <c r="AO169" s="155"/>
      <c r="AP169" s="155"/>
      <c r="AQ169" s="155"/>
    </row>
    <row r="170" spans="1:43" s="146" customFormat="1" ht="7.5" customHeight="1">
      <c r="A170" s="400"/>
      <c r="B170" s="521"/>
      <c r="C170" s="588"/>
      <c r="D170" s="588"/>
      <c r="E170" s="574"/>
      <c r="F170" s="589"/>
      <c r="G170" s="441"/>
      <c r="H170" s="591"/>
      <c r="I170" s="562"/>
      <c r="J170" s="592"/>
      <c r="K170" s="589"/>
      <c r="L170" s="593"/>
      <c r="M170" s="593"/>
      <c r="N170" s="441"/>
      <c r="O170" s="618"/>
      <c r="P170" s="648"/>
      <c r="Q170" s="649"/>
      <c r="R170" s="650"/>
      <c r="S170" s="648"/>
      <c r="T170" s="649"/>
      <c r="U170" s="650"/>
      <c r="V170" s="609"/>
      <c r="W170" s="609"/>
      <c r="X170" s="609"/>
      <c r="Y170" s="609"/>
      <c r="Z170" s="6"/>
      <c r="AA170" s="5"/>
      <c r="AB170" s="5"/>
      <c r="AC170" s="5"/>
      <c r="AD170" s="5"/>
      <c r="AE170" s="5"/>
      <c r="AF170" s="5"/>
      <c r="AG170" s="400"/>
      <c r="AJ170" s="155"/>
      <c r="AK170" s="155"/>
      <c r="AL170" s="155"/>
      <c r="AM170" s="155"/>
      <c r="AN170" s="155"/>
      <c r="AO170" s="155"/>
      <c r="AP170" s="155"/>
      <c r="AQ170" s="155"/>
    </row>
    <row r="171" spans="1:43" s="146" customFormat="1" ht="7.5" customHeight="1">
      <c r="A171" s="400"/>
      <c r="B171" s="521"/>
      <c r="C171" s="588"/>
      <c r="D171" s="588"/>
      <c r="E171" s="574"/>
      <c r="F171" s="589"/>
      <c r="G171" s="441"/>
      <c r="H171" s="620" t="s">
        <v>268</v>
      </c>
      <c r="I171" s="562"/>
      <c r="J171" s="592" t="s">
        <v>262</v>
      </c>
      <c r="K171" s="589"/>
      <c r="L171" s="593"/>
      <c r="M171" s="593"/>
      <c r="N171" s="441"/>
      <c r="O171" s="619"/>
      <c r="P171" s="651"/>
      <c r="Q171" s="652"/>
      <c r="R171" s="653"/>
      <c r="S171" s="651"/>
      <c r="T171" s="652"/>
      <c r="U171" s="653"/>
      <c r="V171" s="609"/>
      <c r="W171" s="609"/>
      <c r="X171" s="609"/>
      <c r="Y171" s="609"/>
      <c r="Z171" s="6"/>
      <c r="AA171" s="5"/>
      <c r="AB171" s="5"/>
      <c r="AC171" s="5"/>
      <c r="AD171" s="5"/>
      <c r="AE171" s="5"/>
      <c r="AF171" s="5"/>
      <c r="AG171" s="400"/>
      <c r="AJ171" s="155"/>
      <c r="AK171" s="155"/>
      <c r="AL171" s="155"/>
      <c r="AM171" s="155"/>
      <c r="AN171" s="155"/>
      <c r="AO171" s="155"/>
      <c r="AP171" s="155"/>
      <c r="AQ171" s="155"/>
    </row>
    <row r="172" spans="1:43" s="146" customFormat="1" ht="7.5" customHeight="1">
      <c r="A172" s="400"/>
      <c r="B172" s="521"/>
      <c r="C172" s="588"/>
      <c r="D172" s="588"/>
      <c r="E172" s="574"/>
      <c r="F172" s="589"/>
      <c r="G172" s="441"/>
      <c r="H172" s="562"/>
      <c r="I172" s="562"/>
      <c r="J172" s="592"/>
      <c r="K172" s="589"/>
      <c r="L172" s="593"/>
      <c r="M172" s="593"/>
      <c r="N172" s="441"/>
      <c r="O172" s="621" t="s">
        <v>267</v>
      </c>
      <c r="P172" s="645"/>
      <c r="Q172" s="646"/>
      <c r="R172" s="647"/>
      <c r="S172" s="645"/>
      <c r="T172" s="646"/>
      <c r="U172" s="647"/>
      <c r="V172" s="609" t="s">
        <v>439</v>
      </c>
      <c r="W172" s="609"/>
      <c r="X172" s="609"/>
      <c r="Y172" s="609"/>
      <c r="Z172" s="6"/>
      <c r="AA172" s="5"/>
      <c r="AB172" s="5"/>
      <c r="AC172" s="5"/>
      <c r="AD172" s="5"/>
      <c r="AE172" s="5"/>
      <c r="AF172" s="5"/>
      <c r="AG172" s="400"/>
      <c r="AJ172" s="155"/>
      <c r="AK172" s="155"/>
      <c r="AL172" s="155"/>
      <c r="AM172" s="155"/>
      <c r="AN172" s="155"/>
      <c r="AO172" s="155"/>
      <c r="AP172" s="155"/>
      <c r="AQ172" s="155"/>
    </row>
    <row r="173" spans="1:43" s="146" customFormat="1" ht="7.5" customHeight="1">
      <c r="A173" s="400"/>
      <c r="B173" s="521"/>
      <c r="C173" s="588"/>
      <c r="D173" s="588"/>
      <c r="E173" s="574"/>
      <c r="F173" s="589"/>
      <c r="G173" s="441"/>
      <c r="H173" s="562"/>
      <c r="I173" s="562"/>
      <c r="J173" s="592"/>
      <c r="K173" s="589"/>
      <c r="L173" s="593"/>
      <c r="M173" s="593"/>
      <c r="N173" s="441"/>
      <c r="O173" s="621"/>
      <c r="P173" s="648"/>
      <c r="Q173" s="649"/>
      <c r="R173" s="650"/>
      <c r="S173" s="648"/>
      <c r="T173" s="649"/>
      <c r="U173" s="650"/>
      <c r="V173" s="609"/>
      <c r="W173" s="609"/>
      <c r="X173" s="609"/>
      <c r="Y173" s="609"/>
      <c r="Z173" s="6"/>
      <c r="AA173" s="5"/>
      <c r="AB173" s="5"/>
      <c r="AC173" s="5"/>
      <c r="AD173" s="5"/>
      <c r="AE173" s="5"/>
      <c r="AF173" s="5"/>
      <c r="AG173" s="400"/>
      <c r="AJ173" s="155"/>
      <c r="AK173" s="155"/>
      <c r="AL173" s="155"/>
      <c r="AM173" s="155"/>
      <c r="AN173" s="155"/>
      <c r="AO173" s="155"/>
      <c r="AP173" s="155"/>
      <c r="AQ173" s="155"/>
    </row>
    <row r="174" spans="1:43" s="146" customFormat="1" ht="7.5" customHeight="1">
      <c r="A174" s="400"/>
      <c r="B174" s="521"/>
      <c r="C174" s="588"/>
      <c r="D174" s="588"/>
      <c r="E174" s="574"/>
      <c r="F174" s="589"/>
      <c r="G174" s="441"/>
      <c r="H174" s="562"/>
      <c r="I174" s="562"/>
      <c r="J174" s="592"/>
      <c r="K174" s="589"/>
      <c r="L174" s="593"/>
      <c r="M174" s="593"/>
      <c r="N174" s="441"/>
      <c r="O174" s="621"/>
      <c r="P174" s="651"/>
      <c r="Q174" s="652"/>
      <c r="R174" s="653"/>
      <c r="S174" s="651"/>
      <c r="T174" s="652"/>
      <c r="U174" s="653"/>
      <c r="V174" s="609"/>
      <c r="W174" s="609"/>
      <c r="X174" s="609"/>
      <c r="Y174" s="609"/>
      <c r="Z174" s="6"/>
      <c r="AA174" s="5"/>
      <c r="AB174" s="5"/>
      <c r="AC174" s="5"/>
      <c r="AD174" s="5"/>
      <c r="AE174" s="5"/>
      <c r="AF174" s="5"/>
      <c r="AG174" s="400"/>
      <c r="AJ174" s="155"/>
      <c r="AK174" s="155"/>
      <c r="AL174" s="155"/>
      <c r="AM174" s="155"/>
      <c r="AN174" s="155"/>
      <c r="AO174" s="155"/>
      <c r="AP174" s="155"/>
      <c r="AQ174" s="155"/>
    </row>
    <row r="175" spans="1:43" s="146" customFormat="1" ht="7.5" customHeight="1">
      <c r="A175" s="400"/>
      <c r="B175" s="521"/>
      <c r="C175" s="588"/>
      <c r="D175" s="588"/>
      <c r="E175" s="574"/>
      <c r="F175" s="589"/>
      <c r="G175" s="441"/>
      <c r="H175" s="562"/>
      <c r="I175" s="562"/>
      <c r="J175" s="592" t="s">
        <v>440</v>
      </c>
      <c r="K175" s="589"/>
      <c r="L175" s="593"/>
      <c r="M175" s="593"/>
      <c r="N175" s="441"/>
      <c r="O175" s="610" t="s">
        <v>266</v>
      </c>
      <c r="P175" s="645"/>
      <c r="Q175" s="646"/>
      <c r="R175" s="647"/>
      <c r="S175" s="645"/>
      <c r="T175" s="646"/>
      <c r="U175" s="647"/>
      <c r="V175" s="609" t="s">
        <v>439</v>
      </c>
      <c r="W175" s="609"/>
      <c r="X175" s="609"/>
      <c r="Y175" s="609"/>
      <c r="Z175" s="6"/>
      <c r="AA175" s="5"/>
      <c r="AB175" s="5"/>
      <c r="AC175" s="5"/>
      <c r="AD175" s="5"/>
      <c r="AE175" s="5"/>
      <c r="AF175" s="5"/>
      <c r="AG175" s="400"/>
      <c r="AJ175" s="155"/>
      <c r="AK175" s="155"/>
      <c r="AL175" s="155"/>
      <c r="AM175" s="155"/>
      <c r="AN175" s="155"/>
      <c r="AO175" s="155"/>
      <c r="AP175" s="155"/>
      <c r="AQ175" s="155"/>
    </row>
    <row r="176" spans="1:43" s="146" customFormat="1" ht="7.5" customHeight="1">
      <c r="A176" s="400"/>
      <c r="B176" s="521"/>
      <c r="C176" s="588"/>
      <c r="D176" s="588"/>
      <c r="E176" s="574"/>
      <c r="F176" s="589"/>
      <c r="G176" s="441"/>
      <c r="H176" s="562"/>
      <c r="I176" s="562"/>
      <c r="J176" s="592"/>
      <c r="K176" s="589"/>
      <c r="L176" s="593"/>
      <c r="M176" s="593"/>
      <c r="N176" s="441"/>
      <c r="O176" s="610"/>
      <c r="P176" s="648"/>
      <c r="Q176" s="649"/>
      <c r="R176" s="650"/>
      <c r="S176" s="648"/>
      <c r="T176" s="649"/>
      <c r="U176" s="650"/>
      <c r="V176" s="609"/>
      <c r="W176" s="609"/>
      <c r="X176" s="609"/>
      <c r="Y176" s="609"/>
      <c r="Z176" s="6"/>
      <c r="AA176" s="5"/>
      <c r="AB176" s="5"/>
      <c r="AC176" s="5"/>
      <c r="AD176" s="5"/>
      <c r="AE176" s="5"/>
      <c r="AF176" s="5"/>
      <c r="AG176" s="400"/>
      <c r="AJ176" s="155"/>
      <c r="AK176" s="155"/>
      <c r="AL176" s="155"/>
      <c r="AM176" s="155"/>
      <c r="AN176" s="155"/>
      <c r="AO176" s="155"/>
      <c r="AP176" s="155"/>
      <c r="AQ176" s="155"/>
    </row>
    <row r="177" spans="1:43" s="146" customFormat="1" ht="7.5" customHeight="1" thickBot="1">
      <c r="A177" s="400"/>
      <c r="B177" s="521"/>
      <c r="C177" s="588"/>
      <c r="D177" s="588"/>
      <c r="E177" s="574"/>
      <c r="F177" s="589"/>
      <c r="G177" s="441"/>
      <c r="H177" s="562"/>
      <c r="I177" s="562"/>
      <c r="J177" s="592"/>
      <c r="K177" s="589"/>
      <c r="L177" s="593"/>
      <c r="M177" s="593"/>
      <c r="N177" s="441"/>
      <c r="O177" s="611"/>
      <c r="P177" s="666"/>
      <c r="Q177" s="667"/>
      <c r="R177" s="668"/>
      <c r="S177" s="666"/>
      <c r="T177" s="667"/>
      <c r="U177" s="668"/>
      <c r="V177" s="613"/>
      <c r="W177" s="613"/>
      <c r="X177" s="613"/>
      <c r="Y177" s="613"/>
      <c r="Z177" s="6"/>
      <c r="AA177" s="5"/>
      <c r="AB177" s="5"/>
      <c r="AC177" s="5"/>
      <c r="AD177" s="5"/>
      <c r="AE177" s="5"/>
      <c r="AF177" s="5"/>
      <c r="AG177" s="400"/>
      <c r="AJ177" s="155"/>
      <c r="AK177" s="155"/>
      <c r="AL177" s="155"/>
      <c r="AM177" s="155"/>
      <c r="AN177" s="155"/>
      <c r="AO177" s="155"/>
      <c r="AP177" s="155"/>
      <c r="AQ177" s="155"/>
    </row>
    <row r="178" spans="1:43" s="146" customFormat="1" ht="7.5" customHeight="1" thickTop="1">
      <c r="A178" s="400"/>
      <c r="B178" s="521"/>
      <c r="C178" s="588"/>
      <c r="D178" s="588"/>
      <c r="E178" s="574"/>
      <c r="F178" s="589"/>
      <c r="G178" s="441"/>
      <c r="H178" s="562"/>
      <c r="I178" s="562"/>
      <c r="J178" s="592"/>
      <c r="K178" s="589"/>
      <c r="L178" s="593"/>
      <c r="M178" s="593"/>
      <c r="N178" s="441"/>
      <c r="O178" s="614" t="s">
        <v>264</v>
      </c>
      <c r="P178" s="597">
        <f>SUM(P154:R177)</f>
        <v>0</v>
      </c>
      <c r="Q178" s="597"/>
      <c r="R178" s="597"/>
      <c r="S178" s="597">
        <f>SUM(S154:U177)</f>
        <v>0</v>
      </c>
      <c r="T178" s="597"/>
      <c r="U178" s="597"/>
      <c r="V178" s="600" t="str">
        <f>IF(ISERROR(ROUNDUP(S178/P178,2)), "-",ROUNDUP(S178/P178,2))</f>
        <v>-</v>
      </c>
      <c r="W178" s="601"/>
      <c r="X178" s="601"/>
      <c r="Y178" s="602"/>
      <c r="Z178" s="6"/>
      <c r="AA178" s="5"/>
      <c r="AB178" s="5"/>
      <c r="AC178" s="5"/>
      <c r="AD178" s="5"/>
      <c r="AE178" s="5"/>
      <c r="AF178" s="5"/>
      <c r="AG178" s="400"/>
      <c r="AJ178" s="155"/>
      <c r="AK178" s="155"/>
      <c r="AL178" s="155"/>
      <c r="AM178" s="155"/>
      <c r="AN178" s="155"/>
      <c r="AO178" s="155"/>
      <c r="AP178" s="155"/>
      <c r="AQ178" s="155"/>
    </row>
    <row r="179" spans="1:43" s="146" customFormat="1" ht="7.5" customHeight="1">
      <c r="A179" s="400"/>
      <c r="B179" s="521"/>
      <c r="C179" s="588"/>
      <c r="D179" s="588"/>
      <c r="E179" s="574"/>
      <c r="F179" s="589"/>
      <c r="G179" s="441"/>
      <c r="H179" s="562" t="s">
        <v>441</v>
      </c>
      <c r="I179" s="562"/>
      <c r="J179" s="574" t="s">
        <v>440</v>
      </c>
      <c r="K179" s="589"/>
      <c r="L179" s="593"/>
      <c r="M179" s="593"/>
      <c r="N179" s="441"/>
      <c r="O179" s="615"/>
      <c r="P179" s="598"/>
      <c r="Q179" s="598"/>
      <c r="R179" s="598"/>
      <c r="S179" s="598"/>
      <c r="T179" s="598"/>
      <c r="U179" s="598"/>
      <c r="V179" s="603"/>
      <c r="W179" s="604"/>
      <c r="X179" s="604"/>
      <c r="Y179" s="605"/>
      <c r="Z179" s="6"/>
      <c r="AA179" s="5"/>
      <c r="AB179" s="5"/>
      <c r="AC179" s="5"/>
      <c r="AD179" s="5"/>
      <c r="AE179" s="5"/>
      <c r="AF179" s="5"/>
      <c r="AG179" s="400"/>
      <c r="AJ179" s="155"/>
      <c r="AK179" s="155"/>
      <c r="AL179" s="155"/>
      <c r="AM179" s="155"/>
      <c r="AN179" s="155"/>
      <c r="AO179" s="155"/>
      <c r="AP179" s="155"/>
      <c r="AQ179" s="155"/>
    </row>
    <row r="180" spans="1:43" s="146" customFormat="1" ht="7.5" customHeight="1" thickBot="1">
      <c r="A180" s="400"/>
      <c r="B180" s="521"/>
      <c r="C180" s="588"/>
      <c r="D180" s="588"/>
      <c r="E180" s="574"/>
      <c r="F180" s="589"/>
      <c r="G180" s="441"/>
      <c r="H180" s="562"/>
      <c r="I180" s="562"/>
      <c r="J180" s="574"/>
      <c r="K180" s="589"/>
      <c r="L180" s="593"/>
      <c r="M180" s="593"/>
      <c r="N180" s="441"/>
      <c r="O180" s="616"/>
      <c r="P180" s="599"/>
      <c r="Q180" s="599"/>
      <c r="R180" s="599"/>
      <c r="S180" s="599"/>
      <c r="T180" s="599"/>
      <c r="U180" s="599"/>
      <c r="V180" s="606"/>
      <c r="W180" s="607"/>
      <c r="X180" s="607"/>
      <c r="Y180" s="608"/>
      <c r="Z180" s="6"/>
      <c r="AA180" s="5"/>
      <c r="AB180" s="5"/>
      <c r="AC180" s="5"/>
      <c r="AD180" s="5"/>
      <c r="AE180" s="5"/>
      <c r="AF180" s="5"/>
      <c r="AG180" s="400"/>
      <c r="AJ180" s="155"/>
      <c r="AK180" s="155"/>
      <c r="AL180" s="155"/>
      <c r="AM180" s="155"/>
      <c r="AN180" s="155"/>
      <c r="AO180" s="155"/>
      <c r="AP180" s="155"/>
      <c r="AQ180" s="155"/>
    </row>
    <row r="181" spans="1:43" s="146" customFormat="1" ht="7.5" customHeight="1" thickTop="1" thickBot="1">
      <c r="A181" s="400"/>
      <c r="B181" s="521"/>
      <c r="C181" s="588" t="s">
        <v>263</v>
      </c>
      <c r="D181" s="588" t="s">
        <v>262</v>
      </c>
      <c r="E181" s="574"/>
      <c r="F181" s="589"/>
      <c r="G181" s="441"/>
      <c r="H181" s="562"/>
      <c r="I181" s="562"/>
      <c r="J181" s="574"/>
      <c r="K181" s="589"/>
      <c r="L181" s="593"/>
      <c r="M181" s="593"/>
      <c r="N181" s="441"/>
      <c r="O181" s="623"/>
      <c r="P181" s="623"/>
      <c r="Q181" s="623"/>
      <c r="R181" s="623"/>
      <c r="S181" s="623"/>
      <c r="T181" s="623"/>
      <c r="U181" s="623"/>
      <c r="V181" s="623"/>
      <c r="W181" s="623"/>
      <c r="X181" s="623"/>
      <c r="Y181" s="623"/>
      <c r="Z181" s="6"/>
      <c r="AA181" s="5"/>
      <c r="AB181" s="5"/>
      <c r="AC181" s="5"/>
      <c r="AD181" s="5"/>
      <c r="AE181" s="5"/>
      <c r="AF181" s="5"/>
      <c r="AG181" s="400"/>
      <c r="AJ181" s="155"/>
      <c r="AK181" s="155"/>
      <c r="AL181" s="155"/>
      <c r="AM181" s="155"/>
      <c r="AN181" s="155"/>
      <c r="AO181" s="155"/>
      <c r="AP181" s="155"/>
      <c r="AQ181" s="155"/>
    </row>
    <row r="182" spans="1:43" s="146" customFormat="1" ht="7.5" customHeight="1">
      <c r="A182" s="400"/>
      <c r="B182" s="521"/>
      <c r="C182" s="588"/>
      <c r="D182" s="588"/>
      <c r="E182" s="574"/>
      <c r="F182" s="589"/>
      <c r="G182" s="441"/>
      <c r="H182" s="562"/>
      <c r="I182" s="562"/>
      <c r="J182" s="574"/>
      <c r="K182" s="589"/>
      <c r="L182" s="593"/>
      <c r="M182" s="593"/>
      <c r="N182" s="441"/>
      <c r="O182" s="624" t="s">
        <v>261</v>
      </c>
      <c r="P182" s="627">
        <f>P178-P172</f>
        <v>0</v>
      </c>
      <c r="Q182" s="628"/>
      <c r="R182" s="629"/>
      <c r="S182" s="627">
        <f>S178-S172</f>
        <v>0</v>
      </c>
      <c r="T182" s="628"/>
      <c r="U182" s="629"/>
      <c r="V182" s="636" t="str">
        <f>IF(ISERROR(ROUNDUP(S182/P182,2)), "-",ROUNDUP(S182/P182,2))</f>
        <v>-</v>
      </c>
      <c r="W182" s="636"/>
      <c r="X182" s="636"/>
      <c r="Y182" s="636"/>
      <c r="Z182" s="6"/>
      <c r="AA182" s="5"/>
      <c r="AB182" s="5"/>
      <c r="AC182" s="5"/>
      <c r="AD182" s="5"/>
      <c r="AE182" s="5"/>
      <c r="AF182" s="5"/>
      <c r="AG182" s="400"/>
      <c r="AJ182" s="155"/>
      <c r="AK182" s="155"/>
      <c r="AL182" s="155"/>
      <c r="AM182" s="155"/>
      <c r="AN182" s="155"/>
      <c r="AO182" s="155"/>
      <c r="AP182" s="155"/>
      <c r="AQ182" s="155"/>
    </row>
    <row r="183" spans="1:43" s="146" customFormat="1" ht="7.5" customHeight="1">
      <c r="A183" s="400"/>
      <c r="B183" s="521"/>
      <c r="C183" s="588"/>
      <c r="D183" s="588" t="s">
        <v>440</v>
      </c>
      <c r="E183" s="574"/>
      <c r="F183" s="589"/>
      <c r="G183" s="441"/>
      <c r="H183" s="562"/>
      <c r="I183" s="562"/>
      <c r="J183" s="574"/>
      <c r="K183" s="589"/>
      <c r="L183" s="593"/>
      <c r="M183" s="593"/>
      <c r="N183" s="441"/>
      <c r="O183" s="625"/>
      <c r="P183" s="630"/>
      <c r="Q183" s="631"/>
      <c r="R183" s="632"/>
      <c r="S183" s="630"/>
      <c r="T183" s="631"/>
      <c r="U183" s="632"/>
      <c r="V183" s="637"/>
      <c r="W183" s="637"/>
      <c r="X183" s="637"/>
      <c r="Y183" s="637"/>
      <c r="Z183" s="6"/>
      <c r="AA183" s="5"/>
      <c r="AB183" s="5"/>
      <c r="AC183" s="5"/>
      <c r="AD183" s="5"/>
      <c r="AE183" s="5"/>
      <c r="AF183" s="5"/>
      <c r="AG183" s="400"/>
      <c r="AJ183" s="155"/>
      <c r="AK183" s="155"/>
      <c r="AL183" s="155"/>
      <c r="AM183" s="155"/>
      <c r="AN183" s="155"/>
      <c r="AO183" s="155"/>
      <c r="AP183" s="155"/>
      <c r="AQ183" s="155"/>
    </row>
    <row r="184" spans="1:43" s="146" customFormat="1" ht="7.5" customHeight="1" thickBot="1">
      <c r="A184" s="400"/>
      <c r="B184" s="521"/>
      <c r="C184" s="588"/>
      <c r="D184" s="588"/>
      <c r="E184" s="574"/>
      <c r="F184" s="589"/>
      <c r="G184" s="441"/>
      <c r="H184" s="562"/>
      <c r="I184" s="562"/>
      <c r="J184" s="574"/>
      <c r="K184" s="589"/>
      <c r="L184" s="593"/>
      <c r="M184" s="593"/>
      <c r="N184" s="441"/>
      <c r="O184" s="626"/>
      <c r="P184" s="633"/>
      <c r="Q184" s="634"/>
      <c r="R184" s="635"/>
      <c r="S184" s="633"/>
      <c r="T184" s="634"/>
      <c r="U184" s="635"/>
      <c r="V184" s="638"/>
      <c r="W184" s="638"/>
      <c r="X184" s="638"/>
      <c r="Y184" s="638"/>
      <c r="Z184" s="6"/>
      <c r="AA184" s="5"/>
      <c r="AB184" s="5"/>
      <c r="AC184" s="5"/>
      <c r="AD184" s="5"/>
      <c r="AE184" s="5"/>
      <c r="AF184" s="5"/>
      <c r="AG184" s="400"/>
      <c r="AJ184" s="155"/>
      <c r="AK184" s="155"/>
      <c r="AL184" s="155"/>
      <c r="AM184" s="155"/>
      <c r="AN184" s="155"/>
      <c r="AO184" s="155"/>
      <c r="AP184" s="155"/>
      <c r="AQ184" s="155"/>
    </row>
    <row r="185" spans="1:43" s="197" customFormat="1" ht="7.5" customHeight="1">
      <c r="A185" s="400"/>
      <c r="B185" s="398" t="s">
        <v>581</v>
      </c>
      <c r="C185" s="398"/>
      <c r="D185" s="398"/>
      <c r="E185" s="398"/>
      <c r="F185" s="398"/>
      <c r="G185" s="441"/>
      <c r="H185" s="9"/>
      <c r="I185" s="7"/>
      <c r="J185" s="8"/>
      <c r="K185" s="7"/>
      <c r="L185" s="7"/>
      <c r="M185" s="7"/>
      <c r="N185" s="441"/>
      <c r="O185" s="5"/>
      <c r="P185" s="7"/>
      <c r="Q185" s="7"/>
      <c r="R185" s="7"/>
      <c r="S185" s="7"/>
      <c r="T185" s="7"/>
      <c r="U185" s="7"/>
      <c r="V185" s="5"/>
      <c r="W185" s="5"/>
      <c r="X185" s="5"/>
      <c r="Y185" s="5"/>
      <c r="Z185" s="6"/>
      <c r="AA185" s="5"/>
      <c r="AB185" s="5"/>
      <c r="AC185" s="5"/>
      <c r="AD185" s="5"/>
      <c r="AE185" s="5"/>
      <c r="AF185" s="5"/>
      <c r="AG185" s="400"/>
      <c r="AJ185" s="155"/>
      <c r="AK185" s="155"/>
      <c r="AL185" s="155"/>
      <c r="AM185" s="155"/>
      <c r="AN185" s="155"/>
      <c r="AO185" s="155"/>
      <c r="AP185" s="155"/>
      <c r="AQ185" s="155"/>
    </row>
    <row r="186" spans="1:43" s="19" customFormat="1" ht="7.5" customHeight="1">
      <c r="A186" s="400"/>
      <c r="B186" s="399"/>
      <c r="C186" s="399"/>
      <c r="D186" s="399"/>
      <c r="E186" s="399"/>
      <c r="F186" s="399"/>
      <c r="G186" s="441"/>
      <c r="N186" s="441"/>
      <c r="AG186" s="400"/>
      <c r="AJ186" s="154"/>
      <c r="AK186" s="154"/>
      <c r="AL186" s="154"/>
      <c r="AM186" s="154"/>
      <c r="AN186" s="154"/>
      <c r="AO186" s="154"/>
      <c r="AP186" s="154"/>
      <c r="AQ186" s="154"/>
    </row>
    <row r="187" spans="1:43" s="19" customFormat="1" ht="15" customHeight="1">
      <c r="A187" s="376" t="s">
        <v>564</v>
      </c>
      <c r="B187" s="376"/>
      <c r="C187" s="376"/>
      <c r="D187" s="376"/>
      <c r="E187" s="376"/>
      <c r="F187" s="376"/>
      <c r="G187" s="376"/>
      <c r="H187" s="376"/>
      <c r="I187" s="376"/>
      <c r="J187" s="376"/>
      <c r="K187" s="376"/>
      <c r="L187" s="376"/>
      <c r="M187" s="376"/>
      <c r="N187" s="376"/>
      <c r="O187" s="376"/>
      <c r="P187" s="376"/>
      <c r="Q187" s="376"/>
      <c r="R187" s="376"/>
      <c r="S187" s="376"/>
      <c r="T187" s="376"/>
      <c r="U187" s="376"/>
      <c r="V187" s="376"/>
      <c r="W187" s="376"/>
      <c r="X187" s="376"/>
      <c r="Y187" s="376"/>
      <c r="Z187" s="376"/>
      <c r="AA187" s="376"/>
      <c r="AB187" s="376"/>
      <c r="AC187" s="376"/>
      <c r="AD187" s="376"/>
      <c r="AE187" s="376"/>
      <c r="AF187" s="376"/>
      <c r="AG187" s="400"/>
      <c r="AJ187" s="154"/>
      <c r="AK187" s="154"/>
      <c r="AL187" s="154"/>
      <c r="AM187" s="154"/>
      <c r="AN187" s="154"/>
      <c r="AO187" s="154"/>
      <c r="AP187" s="154"/>
      <c r="AQ187" s="154"/>
    </row>
    <row r="188" spans="1:43" s="146" customFormat="1" ht="23.25" customHeight="1">
      <c r="A188" s="400"/>
      <c r="B188" s="401" t="s">
        <v>454</v>
      </c>
      <c r="C188" s="401"/>
      <c r="D188" s="401"/>
      <c r="E188" s="402"/>
      <c r="F188" s="402"/>
      <c r="G188" s="402"/>
      <c r="H188" s="402"/>
      <c r="I188" s="402"/>
      <c r="J188" s="402"/>
      <c r="K188" s="402"/>
      <c r="L188" s="402"/>
      <c r="M188" s="402"/>
      <c r="N188" s="402"/>
      <c r="O188" s="402"/>
      <c r="P188" s="402"/>
      <c r="Q188" s="402"/>
      <c r="R188" s="402"/>
      <c r="S188" s="402"/>
      <c r="T188" s="402"/>
      <c r="U188" s="402"/>
      <c r="V188" s="402"/>
      <c r="W188" s="402"/>
      <c r="X188" s="402"/>
      <c r="Y188" s="402"/>
      <c r="Z188" s="402"/>
      <c r="AA188" s="402"/>
      <c r="AB188" s="402"/>
      <c r="AC188" s="402"/>
      <c r="AD188" s="402"/>
      <c r="AE188" s="402"/>
      <c r="AF188" s="402"/>
      <c r="AG188" s="400"/>
      <c r="AJ188" s="155"/>
      <c r="AK188" s="155"/>
      <c r="AL188" s="155"/>
      <c r="AM188" s="155"/>
      <c r="AN188" s="155"/>
      <c r="AO188" s="155"/>
      <c r="AP188" s="155"/>
      <c r="AQ188" s="155"/>
    </row>
    <row r="189" spans="1:43" s="146" customFormat="1" ht="18.75" customHeight="1">
      <c r="A189" s="400"/>
      <c r="B189" s="403" t="s">
        <v>257</v>
      </c>
      <c r="C189" s="404"/>
      <c r="D189" s="405"/>
      <c r="E189" s="406" t="str">
        <f>IF(ＺＥＢリーディング・オーナー登録申請書!$F$46="","",ＺＥＢリーディング・オーナー登録申請書!$F$46)</f>
        <v/>
      </c>
      <c r="F189" s="407"/>
      <c r="G189" s="407"/>
      <c r="H189" s="407"/>
      <c r="I189" s="407"/>
      <c r="J189" s="407"/>
      <c r="K189" s="407"/>
      <c r="L189" s="407"/>
      <c r="M189" s="407"/>
      <c r="N189" s="407"/>
      <c r="O189" s="407"/>
      <c r="P189" s="407"/>
      <c r="Q189" s="407"/>
      <c r="R189" s="407"/>
      <c r="S189" s="407"/>
      <c r="T189" s="407"/>
      <c r="U189" s="407"/>
      <c r="V189" s="407"/>
      <c r="W189" s="407"/>
      <c r="X189" s="407"/>
      <c r="Y189" s="407"/>
      <c r="Z189" s="407"/>
      <c r="AA189" s="407"/>
      <c r="AB189" s="407"/>
      <c r="AC189" s="407"/>
      <c r="AD189" s="407"/>
      <c r="AE189" s="407"/>
      <c r="AF189" s="407"/>
      <c r="AG189" s="400"/>
      <c r="AJ189" s="155"/>
      <c r="AK189" s="155"/>
      <c r="AL189" s="155"/>
      <c r="AM189" s="155"/>
      <c r="AN189" s="155"/>
      <c r="AO189" s="155"/>
      <c r="AP189" s="155"/>
      <c r="AQ189" s="155"/>
    </row>
    <row r="190" spans="1:43" s="146" customFormat="1" ht="18.75" customHeight="1">
      <c r="A190" s="400"/>
      <c r="B190" s="408" t="s">
        <v>50</v>
      </c>
      <c r="C190" s="409"/>
      <c r="D190" s="410"/>
      <c r="E190" s="411"/>
      <c r="F190" s="412"/>
      <c r="G190" s="412"/>
      <c r="H190" s="412"/>
      <c r="I190" s="412"/>
      <c r="J190" s="412"/>
      <c r="K190" s="412"/>
      <c r="L190" s="412"/>
      <c r="M190" s="412"/>
      <c r="N190" s="412"/>
      <c r="O190" s="412"/>
      <c r="P190" s="412"/>
      <c r="Q190" s="412"/>
      <c r="R190" s="412"/>
      <c r="S190" s="412"/>
      <c r="T190" s="412"/>
      <c r="U190" s="412"/>
      <c r="V190" s="412"/>
      <c r="W190" s="412"/>
      <c r="X190" s="412"/>
      <c r="Y190" s="412"/>
      <c r="Z190" s="412"/>
      <c r="AA190" s="412"/>
      <c r="AB190" s="412"/>
      <c r="AC190" s="412"/>
      <c r="AD190" s="412"/>
      <c r="AE190" s="412"/>
      <c r="AF190" s="412"/>
      <c r="AG190" s="400"/>
      <c r="AJ190" s="155"/>
      <c r="AK190" s="155"/>
      <c r="AL190" s="155"/>
      <c r="AM190" s="155"/>
      <c r="AN190" s="155"/>
      <c r="AO190" s="155"/>
      <c r="AP190" s="155"/>
      <c r="AQ190" s="155"/>
    </row>
    <row r="191" spans="1:43" s="146" customFormat="1" ht="7.5" customHeight="1">
      <c r="A191" s="400"/>
      <c r="B191" s="413"/>
      <c r="C191" s="413"/>
      <c r="D191" s="413"/>
      <c r="E191" s="413"/>
      <c r="F191" s="413"/>
      <c r="G191" s="413"/>
      <c r="H191" s="413"/>
      <c r="I191" s="413"/>
      <c r="J191" s="413"/>
      <c r="K191" s="413"/>
      <c r="L191" s="413"/>
      <c r="M191" s="413"/>
      <c r="N191" s="413"/>
      <c r="O191" s="413"/>
      <c r="P191" s="413"/>
      <c r="Q191" s="413"/>
      <c r="R191" s="413"/>
      <c r="S191" s="413"/>
      <c r="T191" s="413"/>
      <c r="U191" s="413"/>
      <c r="V191" s="413"/>
      <c r="W191" s="413"/>
      <c r="X191" s="413"/>
      <c r="Y191" s="413"/>
      <c r="Z191" s="413"/>
      <c r="AA191" s="413"/>
      <c r="AB191" s="413"/>
      <c r="AC191" s="413"/>
      <c r="AD191" s="413"/>
      <c r="AE191" s="413"/>
      <c r="AF191" s="413"/>
      <c r="AG191" s="400"/>
      <c r="AJ191" s="155"/>
      <c r="AK191" s="155"/>
      <c r="AL191" s="155"/>
      <c r="AM191" s="155"/>
      <c r="AN191" s="155"/>
      <c r="AO191" s="155"/>
      <c r="AP191" s="155"/>
      <c r="AQ191" s="155"/>
    </row>
    <row r="192" spans="1:43" s="146" customFormat="1" ht="18.75" customHeight="1">
      <c r="A192" s="400"/>
      <c r="B192" s="414" t="s">
        <v>417</v>
      </c>
      <c r="C192" s="415"/>
      <c r="D192" s="415"/>
      <c r="E192" s="415"/>
      <c r="F192" s="416"/>
      <c r="G192" s="436"/>
      <c r="H192" s="437" t="s">
        <v>303</v>
      </c>
      <c r="I192" s="438"/>
      <c r="J192" s="438"/>
      <c r="K192" s="438"/>
      <c r="L192" s="438"/>
      <c r="M192" s="439"/>
      <c r="N192" s="440"/>
      <c r="O192" s="442" t="s">
        <v>302</v>
      </c>
      <c r="P192" s="443"/>
      <c r="Q192" s="443"/>
      <c r="R192" s="443"/>
      <c r="S192" s="443"/>
      <c r="T192" s="443"/>
      <c r="U192" s="443"/>
      <c r="V192" s="443"/>
      <c r="W192" s="443"/>
      <c r="X192" s="443"/>
      <c r="Y192" s="443"/>
      <c r="Z192" s="443"/>
      <c r="AA192" s="443"/>
      <c r="AB192" s="443"/>
      <c r="AC192" s="443"/>
      <c r="AD192" s="443"/>
      <c r="AE192" s="443"/>
      <c r="AF192" s="444"/>
      <c r="AG192" s="400"/>
      <c r="AJ192" s="155"/>
      <c r="AK192" s="155"/>
      <c r="AL192" s="155"/>
      <c r="AM192" s="155"/>
      <c r="AN192" s="155"/>
      <c r="AO192" s="155"/>
      <c r="AP192" s="155"/>
      <c r="AQ192" s="155"/>
    </row>
    <row r="193" spans="1:43" s="146" customFormat="1" ht="18.75" customHeight="1">
      <c r="A193" s="400"/>
      <c r="B193" s="417"/>
      <c r="C193" s="418"/>
      <c r="D193" s="418"/>
      <c r="E193" s="418"/>
      <c r="F193" s="419"/>
      <c r="G193" s="436"/>
      <c r="H193" s="445"/>
      <c r="I193" s="446"/>
      <c r="J193" s="446"/>
      <c r="K193" s="446"/>
      <c r="L193" s="446"/>
      <c r="M193" s="447"/>
      <c r="N193" s="440"/>
      <c r="O193" s="454" t="s">
        <v>67</v>
      </c>
      <c r="P193" s="455"/>
      <c r="Q193" s="456"/>
      <c r="R193" s="457" t="s">
        <v>301</v>
      </c>
      <c r="S193" s="455"/>
      <c r="T193" s="455"/>
      <c r="U193" s="458"/>
      <c r="V193" s="457" t="s">
        <v>486</v>
      </c>
      <c r="W193" s="455"/>
      <c r="X193" s="455"/>
      <c r="Y193" s="455"/>
      <c r="Z193" s="455"/>
      <c r="AA193" s="455"/>
      <c r="AB193" s="457" t="s">
        <v>51</v>
      </c>
      <c r="AC193" s="455"/>
      <c r="AD193" s="455"/>
      <c r="AE193" s="455"/>
      <c r="AF193" s="459"/>
      <c r="AG193" s="400"/>
      <c r="AJ193" s="155"/>
      <c r="AK193" s="155"/>
      <c r="AL193" s="155"/>
      <c r="AM193" s="155"/>
      <c r="AN193" s="155"/>
      <c r="AO193" s="155"/>
      <c r="AP193" s="155"/>
      <c r="AQ193" s="155"/>
    </row>
    <row r="194" spans="1:43" s="146" customFormat="1" ht="30" customHeight="1">
      <c r="A194" s="400"/>
      <c r="B194" s="417"/>
      <c r="C194" s="418"/>
      <c r="D194" s="418"/>
      <c r="E194" s="418"/>
      <c r="F194" s="419"/>
      <c r="G194" s="436"/>
      <c r="H194" s="448"/>
      <c r="I194" s="449"/>
      <c r="J194" s="449"/>
      <c r="K194" s="449"/>
      <c r="L194" s="449"/>
      <c r="M194" s="450"/>
      <c r="N194" s="440"/>
      <c r="O194" s="460" t="s">
        <v>182</v>
      </c>
      <c r="P194" s="426"/>
      <c r="Q194" s="426"/>
      <c r="R194" s="423" t="s">
        <v>182</v>
      </c>
      <c r="S194" s="423"/>
      <c r="T194" s="423"/>
      <c r="U194" s="423"/>
      <c r="V194" s="424" t="s">
        <v>182</v>
      </c>
      <c r="W194" s="424"/>
      <c r="X194" s="424"/>
      <c r="Y194" s="424"/>
      <c r="Z194" s="424"/>
      <c r="AA194" s="424"/>
      <c r="AB194" s="425" t="s">
        <v>182</v>
      </c>
      <c r="AC194" s="426"/>
      <c r="AD194" s="426"/>
      <c r="AE194" s="426"/>
      <c r="AF194" s="427"/>
      <c r="AG194" s="400"/>
      <c r="AJ194" s="155"/>
      <c r="AK194" s="155"/>
      <c r="AL194" s="155"/>
      <c r="AM194" s="155"/>
      <c r="AN194" s="155"/>
      <c r="AO194" s="155"/>
      <c r="AP194" s="155"/>
      <c r="AQ194" s="155"/>
    </row>
    <row r="195" spans="1:43" s="146" customFormat="1" ht="18.75" customHeight="1">
      <c r="A195" s="400"/>
      <c r="B195" s="417"/>
      <c r="C195" s="418"/>
      <c r="D195" s="418"/>
      <c r="E195" s="418"/>
      <c r="F195" s="419"/>
      <c r="G195" s="436"/>
      <c r="H195" s="448"/>
      <c r="I195" s="449"/>
      <c r="J195" s="449"/>
      <c r="K195" s="449"/>
      <c r="L195" s="449"/>
      <c r="M195" s="450"/>
      <c r="N195" s="440"/>
      <c r="O195" s="428" t="s">
        <v>300</v>
      </c>
      <c r="P195" s="429"/>
      <c r="Q195" s="429"/>
      <c r="R195" s="430" t="s">
        <v>53</v>
      </c>
      <c r="S195" s="430"/>
      <c r="T195" s="430"/>
      <c r="U195" s="430"/>
      <c r="V195" s="430"/>
      <c r="W195" s="430"/>
      <c r="X195" s="430"/>
      <c r="Y195" s="430"/>
      <c r="Z195" s="430"/>
      <c r="AA195" s="431"/>
      <c r="AB195" s="432" t="s">
        <v>299</v>
      </c>
      <c r="AC195" s="433"/>
      <c r="AD195" s="434" t="s">
        <v>54</v>
      </c>
      <c r="AE195" s="434"/>
      <c r="AF195" s="435"/>
      <c r="AG195" s="400"/>
      <c r="AJ195" s="155"/>
      <c r="AK195" s="155"/>
      <c r="AL195" s="155"/>
      <c r="AM195" s="155"/>
      <c r="AN195" s="155"/>
      <c r="AO195" s="155"/>
      <c r="AP195" s="155"/>
      <c r="AQ195" s="155"/>
    </row>
    <row r="196" spans="1:43" s="146" customFormat="1" ht="22.5" customHeight="1">
      <c r="A196" s="400"/>
      <c r="B196" s="417"/>
      <c r="C196" s="418"/>
      <c r="D196" s="418"/>
      <c r="E196" s="418"/>
      <c r="F196" s="419"/>
      <c r="G196" s="436"/>
      <c r="H196" s="451"/>
      <c r="I196" s="452"/>
      <c r="J196" s="452"/>
      <c r="K196" s="452"/>
      <c r="L196" s="452"/>
      <c r="M196" s="453"/>
      <c r="N196" s="440"/>
      <c r="O196" s="498"/>
      <c r="P196" s="499"/>
      <c r="Q196" s="502" t="s">
        <v>442</v>
      </c>
      <c r="R196" s="504" t="s">
        <v>298</v>
      </c>
      <c r="S196" s="505"/>
      <c r="T196" s="508" t="s">
        <v>252</v>
      </c>
      <c r="U196" s="509"/>
      <c r="V196" s="504" t="s">
        <v>297</v>
      </c>
      <c r="W196" s="505"/>
      <c r="X196" s="505"/>
      <c r="Y196" s="508"/>
      <c r="Z196" s="508"/>
      <c r="AA196" s="508"/>
      <c r="AB196" s="482" t="s">
        <v>182</v>
      </c>
      <c r="AC196" s="483"/>
      <c r="AD196" s="486"/>
      <c r="AE196" s="486"/>
      <c r="AF196" s="487"/>
      <c r="AG196" s="400"/>
      <c r="AJ196" s="155"/>
      <c r="AK196" s="155"/>
      <c r="AL196" s="155"/>
      <c r="AM196" s="155"/>
      <c r="AN196" s="155"/>
      <c r="AO196" s="155"/>
      <c r="AP196" s="155"/>
      <c r="AQ196" s="155"/>
    </row>
    <row r="197" spans="1:43" s="146" customFormat="1" ht="7.5" customHeight="1">
      <c r="A197" s="400"/>
      <c r="B197" s="417"/>
      <c r="C197" s="418"/>
      <c r="D197" s="418"/>
      <c r="E197" s="418"/>
      <c r="F197" s="419"/>
      <c r="G197" s="436"/>
      <c r="H197" s="490"/>
      <c r="I197" s="490"/>
      <c r="J197" s="490"/>
      <c r="K197" s="490"/>
      <c r="L197" s="490"/>
      <c r="M197" s="490"/>
      <c r="N197" s="440"/>
      <c r="O197" s="500"/>
      <c r="P197" s="501"/>
      <c r="Q197" s="503"/>
      <c r="R197" s="506"/>
      <c r="S197" s="507"/>
      <c r="T197" s="510"/>
      <c r="U197" s="511"/>
      <c r="V197" s="506"/>
      <c r="W197" s="507"/>
      <c r="X197" s="507"/>
      <c r="Y197" s="510"/>
      <c r="Z197" s="510"/>
      <c r="AA197" s="510"/>
      <c r="AB197" s="484"/>
      <c r="AC197" s="485"/>
      <c r="AD197" s="488"/>
      <c r="AE197" s="488"/>
      <c r="AF197" s="489"/>
      <c r="AG197" s="400"/>
      <c r="AJ197" s="155"/>
      <c r="AK197" s="155"/>
      <c r="AL197" s="155"/>
      <c r="AM197" s="155"/>
      <c r="AN197" s="155"/>
      <c r="AO197" s="155"/>
      <c r="AP197" s="155"/>
      <c r="AQ197" s="155"/>
    </row>
    <row r="198" spans="1:43" s="146" customFormat="1" ht="18.75" customHeight="1">
      <c r="A198" s="400"/>
      <c r="B198" s="417"/>
      <c r="C198" s="418"/>
      <c r="D198" s="418"/>
      <c r="E198" s="418"/>
      <c r="F198" s="419"/>
      <c r="G198" s="436"/>
      <c r="H198" s="491" t="s">
        <v>419</v>
      </c>
      <c r="I198" s="491"/>
      <c r="J198" s="491"/>
      <c r="K198" s="491"/>
      <c r="L198" s="492"/>
      <c r="M198" s="441"/>
      <c r="N198" s="441"/>
      <c r="O198" s="493" t="s">
        <v>296</v>
      </c>
      <c r="P198" s="494"/>
      <c r="Q198" s="494"/>
      <c r="R198" s="494"/>
      <c r="S198" s="494"/>
      <c r="T198" s="494"/>
      <c r="U198" s="494"/>
      <c r="V198" s="494"/>
      <c r="W198" s="494"/>
      <c r="X198" s="494"/>
      <c r="Y198" s="494"/>
      <c r="Z198" s="494"/>
      <c r="AA198" s="494"/>
      <c r="AB198" s="494"/>
      <c r="AC198" s="494"/>
      <c r="AD198" s="494"/>
      <c r="AE198" s="494"/>
      <c r="AF198" s="495"/>
      <c r="AG198" s="400"/>
      <c r="AJ198" s="155"/>
      <c r="AK198" s="155"/>
      <c r="AL198" s="155"/>
      <c r="AM198" s="155"/>
      <c r="AN198" s="155"/>
      <c r="AO198" s="155"/>
      <c r="AP198" s="155"/>
      <c r="AQ198" s="155"/>
    </row>
    <row r="199" spans="1:43" s="146" customFormat="1" ht="7.5" customHeight="1">
      <c r="A199" s="400"/>
      <c r="B199" s="417"/>
      <c r="C199" s="418"/>
      <c r="D199" s="418"/>
      <c r="E199" s="418"/>
      <c r="F199" s="419"/>
      <c r="G199" s="436"/>
      <c r="H199" s="496" t="str">
        <f>IF(AND(R206&gt;=50,AC206&gt;=100),"『ZEB』",IF(AND(R206&gt;=50,AC206&gt;=75),"Nearly ZEB",IF(AND(R206&gt;=50,AC206&gt;=50),"ZEB Ready","")))</f>
        <v/>
      </c>
      <c r="I199" s="496"/>
      <c r="J199" s="496"/>
      <c r="K199" s="496"/>
      <c r="L199" s="492"/>
      <c r="M199" s="441"/>
      <c r="N199" s="440"/>
      <c r="O199" s="497" t="s">
        <v>443</v>
      </c>
      <c r="P199" s="462"/>
      <c r="Q199" s="512" t="s">
        <v>182</v>
      </c>
      <c r="R199" s="512"/>
      <c r="S199" s="512"/>
      <c r="T199" s="512"/>
      <c r="U199" s="512"/>
      <c r="V199" s="29"/>
      <c r="W199" s="30"/>
      <c r="X199" s="461" t="s">
        <v>444</v>
      </c>
      <c r="Y199" s="462"/>
      <c r="Z199" s="462"/>
      <c r="AA199" s="462"/>
      <c r="AB199" s="462"/>
      <c r="AC199" s="465" t="s">
        <v>182</v>
      </c>
      <c r="AD199" s="465"/>
      <c r="AE199" s="465"/>
      <c r="AF199" s="466"/>
      <c r="AG199" s="400"/>
      <c r="AJ199" s="155"/>
      <c r="AK199" s="156" t="s">
        <v>445</v>
      </c>
      <c r="AL199" s="23" t="b">
        <v>0</v>
      </c>
      <c r="AM199" s="156" t="s">
        <v>446</v>
      </c>
      <c r="AN199" s="23" t="b">
        <v>0</v>
      </c>
      <c r="AO199" s="157"/>
      <c r="AP199" s="158"/>
      <c r="AQ199" s="155"/>
    </row>
    <row r="200" spans="1:43" s="146" customFormat="1" ht="7.5" customHeight="1">
      <c r="A200" s="400"/>
      <c r="B200" s="417"/>
      <c r="C200" s="418"/>
      <c r="D200" s="418"/>
      <c r="E200" s="418"/>
      <c r="F200" s="419"/>
      <c r="G200" s="436"/>
      <c r="H200" s="496"/>
      <c r="I200" s="496"/>
      <c r="J200" s="496"/>
      <c r="K200" s="496"/>
      <c r="L200" s="492"/>
      <c r="M200" s="441"/>
      <c r="N200" s="440"/>
      <c r="O200" s="471"/>
      <c r="P200" s="464"/>
      <c r="Q200" s="513"/>
      <c r="R200" s="513"/>
      <c r="S200" s="513"/>
      <c r="T200" s="513"/>
      <c r="U200" s="513"/>
      <c r="V200" s="31"/>
      <c r="W200" s="32"/>
      <c r="X200" s="463"/>
      <c r="Y200" s="464"/>
      <c r="Z200" s="464"/>
      <c r="AA200" s="464"/>
      <c r="AB200" s="464"/>
      <c r="AC200" s="467"/>
      <c r="AD200" s="467"/>
      <c r="AE200" s="467"/>
      <c r="AF200" s="468"/>
      <c r="AG200" s="400"/>
      <c r="AJ200" s="155"/>
      <c r="AK200" s="156" t="s">
        <v>447</v>
      </c>
      <c r="AL200" s="23" t="b">
        <v>0</v>
      </c>
      <c r="AM200" s="156" t="s">
        <v>448</v>
      </c>
      <c r="AN200" s="23" t="b">
        <v>0</v>
      </c>
      <c r="AO200" s="157"/>
      <c r="AP200" s="158"/>
      <c r="AQ200" s="155"/>
    </row>
    <row r="201" spans="1:43" s="146" customFormat="1" ht="7.5" customHeight="1">
      <c r="A201" s="400"/>
      <c r="B201" s="417"/>
      <c r="C201" s="418"/>
      <c r="D201" s="418"/>
      <c r="E201" s="418"/>
      <c r="F201" s="419"/>
      <c r="G201" s="436"/>
      <c r="H201" s="496"/>
      <c r="I201" s="496"/>
      <c r="J201" s="496"/>
      <c r="K201" s="496"/>
      <c r="L201" s="492"/>
      <c r="M201" s="441"/>
      <c r="N201" s="440"/>
      <c r="O201" s="469" t="s">
        <v>449</v>
      </c>
      <c r="P201" s="470"/>
      <c r="Q201" s="472" t="s">
        <v>182</v>
      </c>
      <c r="R201" s="472"/>
      <c r="S201" s="472"/>
      <c r="T201" s="472"/>
      <c r="U201" s="472"/>
      <c r="V201" s="473"/>
      <c r="W201" s="474"/>
      <c r="X201" s="477" t="s">
        <v>450</v>
      </c>
      <c r="Y201" s="470"/>
      <c r="Z201" s="470"/>
      <c r="AA201" s="470"/>
      <c r="AB201" s="470"/>
      <c r="AC201" s="478" t="str">
        <f>IF(AN200=TRUE,"取得","")</f>
        <v/>
      </c>
      <c r="AD201" s="478"/>
      <c r="AE201" s="478"/>
      <c r="AF201" s="479"/>
      <c r="AG201" s="400"/>
      <c r="AJ201" s="155"/>
      <c r="AK201" s="159" t="s">
        <v>266</v>
      </c>
      <c r="AL201" s="24" t="b">
        <v>0</v>
      </c>
      <c r="AM201" s="160"/>
      <c r="AN201" s="161"/>
      <c r="AO201" s="158"/>
      <c r="AP201" s="158"/>
      <c r="AQ201" s="155"/>
    </row>
    <row r="202" spans="1:43" s="146" customFormat="1" ht="7.5" customHeight="1">
      <c r="A202" s="400"/>
      <c r="B202" s="417"/>
      <c r="C202" s="418"/>
      <c r="D202" s="418"/>
      <c r="E202" s="418"/>
      <c r="F202" s="419"/>
      <c r="G202" s="436"/>
      <c r="H202" s="496"/>
      <c r="I202" s="496"/>
      <c r="J202" s="496"/>
      <c r="K202" s="496"/>
      <c r="L202" s="492"/>
      <c r="M202" s="441"/>
      <c r="N202" s="440"/>
      <c r="O202" s="471"/>
      <c r="P202" s="464"/>
      <c r="Q202" s="467"/>
      <c r="R202" s="467"/>
      <c r="S202" s="467"/>
      <c r="T202" s="467"/>
      <c r="U202" s="467"/>
      <c r="V202" s="475"/>
      <c r="W202" s="476"/>
      <c r="X202" s="463"/>
      <c r="Y202" s="464"/>
      <c r="Z202" s="464"/>
      <c r="AA202" s="464"/>
      <c r="AB202" s="464"/>
      <c r="AC202" s="480"/>
      <c r="AD202" s="480"/>
      <c r="AE202" s="480"/>
      <c r="AF202" s="481"/>
      <c r="AG202" s="400"/>
      <c r="AJ202" s="155"/>
      <c r="AK202" s="161"/>
      <c r="AL202" s="161"/>
      <c r="AM202" s="158"/>
      <c r="AN202" s="158"/>
      <c r="AO202" s="158"/>
      <c r="AP202" s="158"/>
      <c r="AQ202" s="155"/>
    </row>
    <row r="203" spans="1:43" s="146" customFormat="1" ht="7.5" customHeight="1">
      <c r="A203" s="400"/>
      <c r="B203" s="417"/>
      <c r="C203" s="418"/>
      <c r="D203" s="418"/>
      <c r="E203" s="418"/>
      <c r="F203" s="419"/>
      <c r="G203" s="436"/>
      <c r="H203" s="496"/>
      <c r="I203" s="496"/>
      <c r="J203" s="496"/>
      <c r="K203" s="496"/>
      <c r="L203" s="492"/>
      <c r="M203" s="441"/>
      <c r="N203" s="440"/>
      <c r="O203" s="469" t="s">
        <v>295</v>
      </c>
      <c r="P203" s="470"/>
      <c r="Q203" s="527"/>
      <c r="R203" s="527"/>
      <c r="S203" s="527"/>
      <c r="T203" s="527"/>
      <c r="U203" s="527"/>
      <c r="V203" s="527"/>
      <c r="W203" s="527"/>
      <c r="X203" s="527"/>
      <c r="Y203" s="527"/>
      <c r="Z203" s="527"/>
      <c r="AA203" s="527"/>
      <c r="AB203" s="527"/>
      <c r="AC203" s="527"/>
      <c r="AD203" s="527"/>
      <c r="AE203" s="527"/>
      <c r="AF203" s="528"/>
      <c r="AG203" s="400"/>
      <c r="AJ203" s="155"/>
      <c r="AK203" s="155"/>
      <c r="AL203" s="155"/>
      <c r="AM203" s="155"/>
      <c r="AN203" s="155"/>
      <c r="AO203" s="155"/>
      <c r="AP203" s="155"/>
      <c r="AQ203" s="155"/>
    </row>
    <row r="204" spans="1:43" s="146" customFormat="1" ht="7.5" customHeight="1">
      <c r="A204" s="400"/>
      <c r="B204" s="417"/>
      <c r="C204" s="418"/>
      <c r="D204" s="418"/>
      <c r="E204" s="418"/>
      <c r="F204" s="419"/>
      <c r="G204" s="436"/>
      <c r="H204" s="496"/>
      <c r="I204" s="496"/>
      <c r="J204" s="496"/>
      <c r="K204" s="496"/>
      <c r="L204" s="492"/>
      <c r="M204" s="441"/>
      <c r="N204" s="440"/>
      <c r="O204" s="525"/>
      <c r="P204" s="526"/>
      <c r="Q204" s="529"/>
      <c r="R204" s="529"/>
      <c r="S204" s="529"/>
      <c r="T204" s="529"/>
      <c r="U204" s="529"/>
      <c r="V204" s="529"/>
      <c r="W204" s="529"/>
      <c r="X204" s="529"/>
      <c r="Y204" s="529"/>
      <c r="Z204" s="529"/>
      <c r="AA204" s="529"/>
      <c r="AB204" s="529"/>
      <c r="AC204" s="529"/>
      <c r="AD204" s="529"/>
      <c r="AE204" s="529"/>
      <c r="AF204" s="530"/>
      <c r="AG204" s="400"/>
      <c r="AJ204" s="155"/>
      <c r="AK204" s="155"/>
      <c r="AL204" s="155"/>
      <c r="AM204" s="155"/>
      <c r="AN204" s="155"/>
      <c r="AO204" s="155"/>
      <c r="AP204" s="155"/>
      <c r="AQ204" s="155"/>
    </row>
    <row r="205" spans="1:43" s="146" customFormat="1" ht="18.75" customHeight="1">
      <c r="A205" s="400"/>
      <c r="B205" s="417"/>
      <c r="C205" s="418"/>
      <c r="D205" s="418"/>
      <c r="E205" s="418"/>
      <c r="F205" s="419"/>
      <c r="G205" s="436"/>
      <c r="H205" s="496"/>
      <c r="I205" s="496"/>
      <c r="J205" s="496"/>
      <c r="K205" s="496"/>
      <c r="L205" s="492"/>
      <c r="M205" s="441"/>
      <c r="N205" s="441"/>
      <c r="O205" s="531" t="s">
        <v>294</v>
      </c>
      <c r="P205" s="532"/>
      <c r="Q205" s="532"/>
      <c r="R205" s="532"/>
      <c r="S205" s="532"/>
      <c r="T205" s="532"/>
      <c r="U205" s="532"/>
      <c r="V205" s="532"/>
      <c r="W205" s="532"/>
      <c r="X205" s="532"/>
      <c r="Y205" s="532"/>
      <c r="Z205" s="532"/>
      <c r="AA205" s="532"/>
      <c r="AB205" s="532"/>
      <c r="AC205" s="532"/>
      <c r="AD205" s="532"/>
      <c r="AE205" s="532"/>
      <c r="AF205" s="533"/>
      <c r="AG205" s="400"/>
      <c r="AJ205" s="155"/>
      <c r="AK205" s="155"/>
      <c r="AL205" s="155"/>
      <c r="AM205" s="155" t="s">
        <v>451</v>
      </c>
      <c r="AN205" s="155"/>
      <c r="AO205" s="155"/>
      <c r="AP205" s="162">
        <f>AC206</f>
        <v>0</v>
      </c>
      <c r="AQ205" s="155"/>
    </row>
    <row r="206" spans="1:43" s="146" customFormat="1" ht="26.25" customHeight="1">
      <c r="A206" s="400"/>
      <c r="B206" s="420"/>
      <c r="C206" s="421"/>
      <c r="D206" s="421"/>
      <c r="E206" s="421"/>
      <c r="F206" s="422"/>
      <c r="G206" s="436"/>
      <c r="H206" s="496"/>
      <c r="I206" s="496"/>
      <c r="J206" s="496"/>
      <c r="K206" s="496"/>
      <c r="L206" s="492"/>
      <c r="M206" s="441"/>
      <c r="N206" s="440"/>
      <c r="O206" s="534" t="s">
        <v>56</v>
      </c>
      <c r="P206" s="535"/>
      <c r="Q206" s="535"/>
      <c r="R206" s="536"/>
      <c r="S206" s="536"/>
      <c r="T206" s="536"/>
      <c r="U206" s="537" t="s">
        <v>455</v>
      </c>
      <c r="V206" s="537"/>
      <c r="W206" s="538"/>
      <c r="X206" s="534" t="s">
        <v>456</v>
      </c>
      <c r="Y206" s="535"/>
      <c r="Z206" s="535"/>
      <c r="AA206" s="535"/>
      <c r="AB206" s="535"/>
      <c r="AC206" s="536"/>
      <c r="AD206" s="536"/>
      <c r="AE206" s="536"/>
      <c r="AF206" s="18" t="s">
        <v>455</v>
      </c>
      <c r="AG206" s="400"/>
      <c r="AJ206" s="155"/>
      <c r="AK206" s="155"/>
      <c r="AL206" s="155"/>
      <c r="AM206" s="155" t="s">
        <v>291</v>
      </c>
      <c r="AN206" s="155"/>
      <c r="AO206" s="155"/>
      <c r="AP206" s="163">
        <f>R206</f>
        <v>0</v>
      </c>
      <c r="AQ206" s="162">
        <f>AP205-AP206</f>
        <v>0</v>
      </c>
    </row>
    <row r="207" spans="1:43" s="146" customFormat="1" ht="7.5" customHeight="1">
      <c r="A207" s="400"/>
      <c r="B207" s="514"/>
      <c r="C207" s="514"/>
      <c r="D207" s="514"/>
      <c r="E207" s="514"/>
      <c r="F207" s="514"/>
      <c r="G207" s="17"/>
      <c r="H207" s="515"/>
      <c r="I207" s="515"/>
      <c r="J207" s="515"/>
      <c r="K207" s="515"/>
      <c r="L207" s="515"/>
      <c r="M207" s="515"/>
      <c r="N207" s="17"/>
      <c r="O207" s="514"/>
      <c r="P207" s="514"/>
      <c r="Q207" s="514"/>
      <c r="R207" s="514"/>
      <c r="S207" s="514"/>
      <c r="T207" s="514"/>
      <c r="U207" s="514"/>
      <c r="V207" s="514"/>
      <c r="W207" s="514"/>
      <c r="X207" s="514"/>
      <c r="Y207" s="514"/>
      <c r="Z207" s="514"/>
      <c r="AA207" s="514"/>
      <c r="AB207" s="514"/>
      <c r="AC207" s="514"/>
      <c r="AD207" s="514"/>
      <c r="AE207" s="514"/>
      <c r="AF207" s="514"/>
      <c r="AG207" s="400"/>
      <c r="AJ207" s="155"/>
      <c r="AK207" s="155"/>
      <c r="AL207" s="155"/>
      <c r="AM207" s="155"/>
      <c r="AN207" s="155"/>
      <c r="AO207" s="155"/>
      <c r="AP207" s="155"/>
      <c r="AQ207" s="155"/>
    </row>
    <row r="208" spans="1:43" s="146" customFormat="1" ht="18.75" customHeight="1">
      <c r="A208" s="400"/>
      <c r="B208" s="16" t="s">
        <v>290</v>
      </c>
      <c r="C208" s="35" t="s">
        <v>289</v>
      </c>
      <c r="D208" s="516" t="s">
        <v>288</v>
      </c>
      <c r="E208" s="516"/>
      <c r="F208" s="517"/>
      <c r="G208" s="518"/>
      <c r="H208" s="16" t="s">
        <v>290</v>
      </c>
      <c r="I208" s="35" t="s">
        <v>289</v>
      </c>
      <c r="J208" s="516" t="s">
        <v>288</v>
      </c>
      <c r="K208" s="516"/>
      <c r="L208" s="516"/>
      <c r="M208" s="517"/>
      <c r="N208" s="441"/>
      <c r="O208" s="519" t="s">
        <v>287</v>
      </c>
      <c r="P208" s="520"/>
      <c r="Q208" s="520"/>
      <c r="R208" s="520"/>
      <c r="S208" s="520"/>
      <c r="T208" s="520"/>
      <c r="U208" s="520"/>
      <c r="V208" s="520"/>
      <c r="W208" s="520"/>
      <c r="X208" s="520"/>
      <c r="Y208" s="520"/>
      <c r="Z208" s="443"/>
      <c r="AA208" s="443"/>
      <c r="AB208" s="443"/>
      <c r="AC208" s="443"/>
      <c r="AD208" s="443"/>
      <c r="AE208" s="443"/>
      <c r="AF208" s="444"/>
      <c r="AG208" s="400"/>
      <c r="AJ208" s="155"/>
      <c r="AK208" s="155"/>
      <c r="AL208" s="155"/>
      <c r="AM208" s="155"/>
      <c r="AN208" s="155"/>
      <c r="AO208" s="155"/>
      <c r="AP208" s="155"/>
      <c r="AQ208" s="155"/>
    </row>
    <row r="209" spans="1:44" s="146" customFormat="1" ht="7.5" customHeight="1">
      <c r="A209" s="400"/>
      <c r="B209" s="521" t="s">
        <v>286</v>
      </c>
      <c r="C209" s="522" t="s">
        <v>285</v>
      </c>
      <c r="D209" s="541" t="s">
        <v>284</v>
      </c>
      <c r="E209" s="542"/>
      <c r="F209" s="547"/>
      <c r="G209" s="441"/>
      <c r="H209" s="556" t="s">
        <v>430</v>
      </c>
      <c r="I209" s="559" t="s">
        <v>277</v>
      </c>
      <c r="J209" s="541" t="s">
        <v>262</v>
      </c>
      <c r="K209" s="550"/>
      <c r="L209" s="550"/>
      <c r="M209" s="547"/>
      <c r="N209" s="441"/>
      <c r="O209" s="539" t="s">
        <v>283</v>
      </c>
      <c r="P209" s="539"/>
      <c r="Q209" s="539"/>
      <c r="R209" s="539"/>
      <c r="S209" s="539"/>
      <c r="T209" s="539"/>
      <c r="U209" s="539"/>
      <c r="V209" s="539" t="s">
        <v>431</v>
      </c>
      <c r="W209" s="539"/>
      <c r="X209" s="539"/>
      <c r="Y209" s="539"/>
      <c r="Z209" s="15"/>
      <c r="AA209" s="14"/>
      <c r="AB209" s="14"/>
      <c r="AC209" s="14"/>
      <c r="AD209" s="14"/>
      <c r="AE209" s="14"/>
      <c r="AF209" s="14"/>
      <c r="AG209" s="400"/>
      <c r="AJ209" s="155"/>
      <c r="AK209" s="155"/>
      <c r="AL209" s="155"/>
      <c r="AM209" s="155"/>
      <c r="AN209" s="155"/>
      <c r="AO209" s="155"/>
      <c r="AP209" s="155"/>
      <c r="AQ209" s="155"/>
    </row>
    <row r="210" spans="1:44" s="146" customFormat="1" ht="7.5" customHeight="1">
      <c r="A210" s="400"/>
      <c r="B210" s="521"/>
      <c r="C210" s="523"/>
      <c r="D210" s="543"/>
      <c r="E210" s="544"/>
      <c r="F210" s="548"/>
      <c r="G210" s="441"/>
      <c r="H210" s="557"/>
      <c r="I210" s="560"/>
      <c r="J210" s="543"/>
      <c r="K210" s="551"/>
      <c r="L210" s="551"/>
      <c r="M210" s="548"/>
      <c r="N210" s="441"/>
      <c r="O210" s="539"/>
      <c r="P210" s="539"/>
      <c r="Q210" s="539"/>
      <c r="R210" s="539"/>
      <c r="S210" s="539"/>
      <c r="T210" s="539"/>
      <c r="U210" s="539"/>
      <c r="V210" s="539"/>
      <c r="W210" s="539"/>
      <c r="X210" s="539"/>
      <c r="Y210" s="539"/>
      <c r="Z210" s="6"/>
      <c r="AA210" s="5"/>
      <c r="AB210" s="5"/>
      <c r="AC210" s="5"/>
      <c r="AD210" s="5"/>
      <c r="AE210" s="5"/>
      <c r="AF210" s="5"/>
      <c r="AG210" s="400"/>
      <c r="AJ210" s="155"/>
      <c r="AK210" s="155"/>
      <c r="AL210" s="155"/>
      <c r="AM210" s="155"/>
      <c r="AN210" s="155"/>
      <c r="AO210" s="155"/>
      <c r="AP210" s="155"/>
      <c r="AQ210" s="155"/>
    </row>
    <row r="211" spans="1:44" s="146" customFormat="1" ht="7.5" customHeight="1">
      <c r="A211" s="400"/>
      <c r="B211" s="521"/>
      <c r="C211" s="523"/>
      <c r="D211" s="543"/>
      <c r="E211" s="544"/>
      <c r="F211" s="548"/>
      <c r="G211" s="441"/>
      <c r="H211" s="557"/>
      <c r="I211" s="560"/>
      <c r="J211" s="543"/>
      <c r="K211" s="551"/>
      <c r="L211" s="551"/>
      <c r="M211" s="548"/>
      <c r="N211" s="441"/>
      <c r="O211" s="539"/>
      <c r="P211" s="539" t="s">
        <v>281</v>
      </c>
      <c r="Q211" s="539"/>
      <c r="R211" s="539"/>
      <c r="S211" s="539" t="s">
        <v>280</v>
      </c>
      <c r="T211" s="539"/>
      <c r="U211" s="539"/>
      <c r="V211" s="539"/>
      <c r="W211" s="539"/>
      <c r="X211" s="539"/>
      <c r="Y211" s="539"/>
      <c r="Z211" s="6"/>
      <c r="AA211" s="5"/>
      <c r="AB211" s="5"/>
      <c r="AC211" s="5"/>
      <c r="AD211" s="5"/>
      <c r="AE211" s="5"/>
      <c r="AF211" s="5"/>
      <c r="AG211" s="400"/>
      <c r="AJ211" s="155"/>
      <c r="AK211" s="155"/>
      <c r="AL211" s="155"/>
      <c r="AM211" s="155"/>
      <c r="AN211" s="155"/>
      <c r="AO211" s="155"/>
      <c r="AP211" s="155"/>
      <c r="AQ211" s="155"/>
    </row>
    <row r="212" spans="1:44" s="146" customFormat="1" ht="7.5" customHeight="1" thickBot="1">
      <c r="A212" s="400"/>
      <c r="B212" s="521"/>
      <c r="C212" s="523"/>
      <c r="D212" s="545"/>
      <c r="E212" s="546"/>
      <c r="F212" s="549"/>
      <c r="G212" s="441"/>
      <c r="H212" s="557"/>
      <c r="I212" s="560"/>
      <c r="J212" s="545"/>
      <c r="K212" s="552"/>
      <c r="L212" s="552"/>
      <c r="M212" s="549"/>
      <c r="N212" s="441"/>
      <c r="O212" s="540"/>
      <c r="P212" s="540"/>
      <c r="Q212" s="540"/>
      <c r="R212" s="540"/>
      <c r="S212" s="540"/>
      <c r="T212" s="540"/>
      <c r="U212" s="540"/>
      <c r="V212" s="540"/>
      <c r="W212" s="540"/>
      <c r="X212" s="540"/>
      <c r="Y212" s="540"/>
      <c r="Z212" s="6"/>
      <c r="AA212" s="5"/>
      <c r="AB212" s="5"/>
      <c r="AC212" s="5"/>
      <c r="AD212" s="5"/>
      <c r="AE212" s="5"/>
      <c r="AF212" s="5"/>
      <c r="AG212" s="400"/>
      <c r="AJ212" s="155"/>
      <c r="AK212" s="155"/>
      <c r="AL212" s="155"/>
      <c r="AM212" s="155"/>
      <c r="AN212" s="155"/>
      <c r="AO212" s="155"/>
      <c r="AP212" s="155"/>
      <c r="AQ212" s="155"/>
    </row>
    <row r="213" spans="1:44" s="146" customFormat="1" ht="7.5" customHeight="1" thickTop="1">
      <c r="A213" s="400"/>
      <c r="B213" s="521"/>
      <c r="C213" s="523"/>
      <c r="D213" s="541" t="s">
        <v>282</v>
      </c>
      <c r="E213" s="542"/>
      <c r="F213" s="547"/>
      <c r="G213" s="441"/>
      <c r="H213" s="557"/>
      <c r="I213" s="560"/>
      <c r="J213" s="541" t="s">
        <v>432</v>
      </c>
      <c r="K213" s="550"/>
      <c r="L213" s="550"/>
      <c r="M213" s="547"/>
      <c r="N213" s="441"/>
      <c r="O213" s="553" t="s">
        <v>433</v>
      </c>
      <c r="P213" s="654"/>
      <c r="Q213" s="655"/>
      <c r="R213" s="656"/>
      <c r="S213" s="654"/>
      <c r="T213" s="655"/>
      <c r="U213" s="656"/>
      <c r="V213" s="579" t="str">
        <f>IF(ISERROR(ROUNDUP(S213/P213,2)), "-",ROUNDUP(S213/P213,2))</f>
        <v>-</v>
      </c>
      <c r="W213" s="579"/>
      <c r="X213" s="579"/>
      <c r="Y213" s="579"/>
      <c r="Z213" s="6"/>
      <c r="AA213" s="5"/>
      <c r="AB213" s="5"/>
      <c r="AC213" s="5"/>
      <c r="AD213" s="5"/>
      <c r="AE213" s="5"/>
      <c r="AF213" s="5"/>
      <c r="AG213" s="400"/>
      <c r="AJ213" s="155"/>
      <c r="AK213" s="155"/>
      <c r="AL213" s="155"/>
      <c r="AM213" s="155"/>
      <c r="AN213" s="155"/>
      <c r="AO213" s="164"/>
      <c r="AP213" s="164" t="s">
        <v>281</v>
      </c>
      <c r="AQ213" s="164" t="s">
        <v>280</v>
      </c>
    </row>
    <row r="214" spans="1:44" s="146" customFormat="1" ht="7.5" customHeight="1">
      <c r="A214" s="400"/>
      <c r="B214" s="521"/>
      <c r="C214" s="523"/>
      <c r="D214" s="543"/>
      <c r="E214" s="544"/>
      <c r="F214" s="548"/>
      <c r="G214" s="441"/>
      <c r="H214" s="557"/>
      <c r="I214" s="560"/>
      <c r="J214" s="543"/>
      <c r="K214" s="551"/>
      <c r="L214" s="551"/>
      <c r="M214" s="548"/>
      <c r="N214" s="441"/>
      <c r="O214" s="554"/>
      <c r="P214" s="657"/>
      <c r="Q214" s="658"/>
      <c r="R214" s="659"/>
      <c r="S214" s="657"/>
      <c r="T214" s="658"/>
      <c r="U214" s="659"/>
      <c r="V214" s="580"/>
      <c r="W214" s="580"/>
      <c r="X214" s="580"/>
      <c r="Y214" s="580"/>
      <c r="Z214" s="6"/>
      <c r="AA214" s="5"/>
      <c r="AB214" s="5"/>
      <c r="AC214" s="5"/>
      <c r="AD214" s="5"/>
      <c r="AE214" s="5"/>
      <c r="AF214" s="5"/>
      <c r="AG214" s="400"/>
      <c r="AJ214" s="155"/>
      <c r="AK214" s="155"/>
      <c r="AL214" s="155"/>
      <c r="AM214" s="155"/>
      <c r="AN214" s="155"/>
      <c r="AO214" s="165" t="s">
        <v>274</v>
      </c>
      <c r="AP214" s="166">
        <f>P216</f>
        <v>0</v>
      </c>
      <c r="AQ214" s="166">
        <f>S216</f>
        <v>0</v>
      </c>
    </row>
    <row r="215" spans="1:44" s="146" customFormat="1" ht="7.5" customHeight="1" thickBot="1">
      <c r="A215" s="400"/>
      <c r="B215" s="521"/>
      <c r="C215" s="523"/>
      <c r="D215" s="543"/>
      <c r="E215" s="544"/>
      <c r="F215" s="548"/>
      <c r="G215" s="441"/>
      <c r="H215" s="557"/>
      <c r="I215" s="560"/>
      <c r="J215" s="543"/>
      <c r="K215" s="551"/>
      <c r="L215" s="551"/>
      <c r="M215" s="548"/>
      <c r="N215" s="441"/>
      <c r="O215" s="555"/>
      <c r="P215" s="660"/>
      <c r="Q215" s="661"/>
      <c r="R215" s="662"/>
      <c r="S215" s="660"/>
      <c r="T215" s="661"/>
      <c r="U215" s="662"/>
      <c r="V215" s="581"/>
      <c r="W215" s="581"/>
      <c r="X215" s="581"/>
      <c r="Y215" s="581"/>
      <c r="Z215" s="6"/>
      <c r="AA215" s="5"/>
      <c r="AB215" s="5"/>
      <c r="AC215" s="5"/>
      <c r="AD215" s="5"/>
      <c r="AE215" s="5"/>
      <c r="AF215" s="5"/>
      <c r="AG215" s="400"/>
      <c r="AJ215" s="155"/>
      <c r="AK215" s="155"/>
      <c r="AL215" s="155"/>
      <c r="AM215" s="155"/>
      <c r="AN215" s="155"/>
      <c r="AO215" s="165" t="s">
        <v>263</v>
      </c>
      <c r="AP215" s="166">
        <f>P219</f>
        <v>0</v>
      </c>
      <c r="AQ215" s="166">
        <f>S219</f>
        <v>0</v>
      </c>
    </row>
    <row r="216" spans="1:44" s="146" customFormat="1" ht="7.5" customHeight="1" thickTop="1">
      <c r="A216" s="400"/>
      <c r="B216" s="521"/>
      <c r="C216" s="523"/>
      <c r="D216" s="545"/>
      <c r="E216" s="546"/>
      <c r="F216" s="549"/>
      <c r="G216" s="441"/>
      <c r="H216" s="557"/>
      <c r="I216" s="560"/>
      <c r="J216" s="543"/>
      <c r="K216" s="551"/>
      <c r="L216" s="551"/>
      <c r="M216" s="548"/>
      <c r="N216" s="441"/>
      <c r="O216" s="582" t="s">
        <v>274</v>
      </c>
      <c r="P216" s="663"/>
      <c r="Q216" s="664"/>
      <c r="R216" s="665"/>
      <c r="S216" s="663"/>
      <c r="T216" s="664"/>
      <c r="U216" s="665"/>
      <c r="V216" s="585" t="str">
        <f>IF(ISERROR(ROUNDUP(S216/P216,2)), "-",ROUNDUP(S216/P216,2))</f>
        <v>-</v>
      </c>
      <c r="W216" s="586"/>
      <c r="X216" s="586"/>
      <c r="Y216" s="587"/>
      <c r="Z216" s="6"/>
      <c r="AA216" s="5"/>
      <c r="AB216" s="5"/>
      <c r="AC216" s="5"/>
      <c r="AD216" s="5"/>
      <c r="AE216" s="5"/>
      <c r="AF216" s="5"/>
      <c r="AG216" s="400"/>
      <c r="AJ216" s="155"/>
      <c r="AK216" s="155"/>
      <c r="AL216" s="155"/>
      <c r="AM216" s="155"/>
      <c r="AN216" s="155"/>
      <c r="AO216" s="165" t="s">
        <v>277</v>
      </c>
      <c r="AP216" s="166">
        <f>P222</f>
        <v>0</v>
      </c>
      <c r="AQ216" s="166">
        <f>S222</f>
        <v>0</v>
      </c>
    </row>
    <row r="217" spans="1:44" s="146" customFormat="1" ht="7.5" customHeight="1">
      <c r="A217" s="400"/>
      <c r="B217" s="521"/>
      <c r="C217" s="523"/>
      <c r="D217" s="541" t="s">
        <v>279</v>
      </c>
      <c r="E217" s="542"/>
      <c r="F217" s="547"/>
      <c r="G217" s="441"/>
      <c r="H217" s="557"/>
      <c r="I217" s="560"/>
      <c r="J217" s="543"/>
      <c r="K217" s="551"/>
      <c r="L217" s="551"/>
      <c r="M217" s="548"/>
      <c r="N217" s="441"/>
      <c r="O217" s="583"/>
      <c r="P217" s="648"/>
      <c r="Q217" s="649"/>
      <c r="R217" s="650"/>
      <c r="S217" s="648"/>
      <c r="T217" s="649"/>
      <c r="U217" s="650"/>
      <c r="V217" s="568"/>
      <c r="W217" s="569"/>
      <c r="X217" s="569"/>
      <c r="Y217" s="570"/>
      <c r="Z217" s="6"/>
      <c r="AA217" s="5"/>
      <c r="AB217" s="5"/>
      <c r="AC217" s="5"/>
      <c r="AD217" s="5"/>
      <c r="AE217" s="5"/>
      <c r="AF217" s="5"/>
      <c r="AG217" s="400"/>
      <c r="AJ217" s="155"/>
      <c r="AK217" s="155"/>
      <c r="AL217" s="155"/>
      <c r="AM217" s="155"/>
      <c r="AN217" s="155"/>
      <c r="AO217" s="165" t="s">
        <v>276</v>
      </c>
      <c r="AP217" s="166">
        <f>P225</f>
        <v>0</v>
      </c>
      <c r="AQ217" s="166">
        <f>S225</f>
        <v>0</v>
      </c>
    </row>
    <row r="218" spans="1:44" s="146" customFormat="1" ht="7.5" customHeight="1">
      <c r="A218" s="400"/>
      <c r="B218" s="521"/>
      <c r="C218" s="523"/>
      <c r="D218" s="543"/>
      <c r="E218" s="544"/>
      <c r="F218" s="548"/>
      <c r="G218" s="441"/>
      <c r="H218" s="557"/>
      <c r="I218" s="561"/>
      <c r="J218" s="545"/>
      <c r="K218" s="552"/>
      <c r="L218" s="552"/>
      <c r="M218" s="549"/>
      <c r="N218" s="441"/>
      <c r="O218" s="583"/>
      <c r="P218" s="651"/>
      <c r="Q218" s="652"/>
      <c r="R218" s="653"/>
      <c r="S218" s="651"/>
      <c r="T218" s="652"/>
      <c r="U218" s="653"/>
      <c r="V218" s="571"/>
      <c r="W218" s="572"/>
      <c r="X218" s="572"/>
      <c r="Y218" s="573"/>
      <c r="Z218" s="6"/>
      <c r="AA218" s="5"/>
      <c r="AB218" s="5"/>
      <c r="AC218" s="5"/>
      <c r="AD218" s="5"/>
      <c r="AE218" s="5"/>
      <c r="AF218" s="5"/>
      <c r="AG218" s="400"/>
      <c r="AJ218" s="155"/>
      <c r="AK218" s="155"/>
      <c r="AL218" s="155"/>
      <c r="AM218" s="155"/>
      <c r="AN218" s="155"/>
      <c r="AO218" s="165" t="s">
        <v>270</v>
      </c>
      <c r="AP218" s="166">
        <f>P228</f>
        <v>0</v>
      </c>
      <c r="AQ218" s="166">
        <f>S228</f>
        <v>0</v>
      </c>
    </row>
    <row r="219" spans="1:44" s="146" customFormat="1" ht="7.5" customHeight="1">
      <c r="A219" s="400"/>
      <c r="B219" s="521"/>
      <c r="C219" s="523"/>
      <c r="D219" s="543"/>
      <c r="E219" s="544"/>
      <c r="F219" s="548"/>
      <c r="G219" s="441"/>
      <c r="H219" s="557"/>
      <c r="I219" s="562" t="s">
        <v>276</v>
      </c>
      <c r="J219" s="541" t="s">
        <v>262</v>
      </c>
      <c r="K219" s="550"/>
      <c r="L219" s="550"/>
      <c r="M219" s="547"/>
      <c r="N219" s="441"/>
      <c r="O219" s="563" t="s">
        <v>263</v>
      </c>
      <c r="P219" s="645"/>
      <c r="Q219" s="646"/>
      <c r="R219" s="647"/>
      <c r="S219" s="645"/>
      <c r="T219" s="646"/>
      <c r="U219" s="647"/>
      <c r="V219" s="565" t="str">
        <f>IF(ISERROR(ROUNDUP(S219/P219,2)), "-",ROUNDUP(S219/P219,2))</f>
        <v>-</v>
      </c>
      <c r="W219" s="566"/>
      <c r="X219" s="566"/>
      <c r="Y219" s="567"/>
      <c r="Z219" s="6"/>
      <c r="AA219" s="5"/>
      <c r="AB219" s="5"/>
      <c r="AC219" s="5"/>
      <c r="AD219" s="5"/>
      <c r="AE219" s="5"/>
      <c r="AF219" s="5"/>
      <c r="AG219" s="400"/>
      <c r="AJ219" s="155"/>
      <c r="AK219" s="155"/>
      <c r="AL219" s="155"/>
      <c r="AM219" s="155"/>
      <c r="AN219" s="155"/>
      <c r="AO219" s="165" t="s">
        <v>434</v>
      </c>
      <c r="AP219" s="166">
        <f>P231</f>
        <v>0</v>
      </c>
      <c r="AQ219" s="166">
        <f>S231</f>
        <v>0</v>
      </c>
    </row>
    <row r="220" spans="1:44" s="146" customFormat="1" ht="7.5" customHeight="1">
      <c r="A220" s="400"/>
      <c r="B220" s="521"/>
      <c r="C220" s="523"/>
      <c r="D220" s="545"/>
      <c r="E220" s="546"/>
      <c r="F220" s="549"/>
      <c r="G220" s="441"/>
      <c r="H220" s="557"/>
      <c r="I220" s="562"/>
      <c r="J220" s="545"/>
      <c r="K220" s="552"/>
      <c r="L220" s="552"/>
      <c r="M220" s="549"/>
      <c r="N220" s="441"/>
      <c r="O220" s="563"/>
      <c r="P220" s="648"/>
      <c r="Q220" s="649"/>
      <c r="R220" s="650"/>
      <c r="S220" s="648"/>
      <c r="T220" s="649"/>
      <c r="U220" s="650"/>
      <c r="V220" s="568"/>
      <c r="W220" s="569"/>
      <c r="X220" s="569"/>
      <c r="Y220" s="570"/>
      <c r="Z220" s="6"/>
      <c r="AA220" s="5"/>
      <c r="AB220" s="5"/>
      <c r="AC220" s="5"/>
      <c r="AD220" s="5"/>
      <c r="AE220" s="5"/>
      <c r="AF220" s="5"/>
      <c r="AG220" s="400"/>
      <c r="AJ220" s="155"/>
      <c r="AK220" s="155"/>
      <c r="AL220" s="155"/>
      <c r="AM220" s="155"/>
      <c r="AN220" s="155"/>
      <c r="AO220" s="165" t="s">
        <v>267</v>
      </c>
      <c r="AP220" s="166">
        <f>P234</f>
        <v>0</v>
      </c>
      <c r="AQ220" s="166">
        <f>S234</f>
        <v>0</v>
      </c>
    </row>
    <row r="221" spans="1:44" s="146" customFormat="1" ht="7.5" customHeight="1">
      <c r="A221" s="400"/>
      <c r="B221" s="521"/>
      <c r="C221" s="523"/>
      <c r="D221" s="541" t="s">
        <v>278</v>
      </c>
      <c r="E221" s="542"/>
      <c r="F221" s="547"/>
      <c r="G221" s="441"/>
      <c r="H221" s="557"/>
      <c r="I221" s="562"/>
      <c r="J221" s="574" t="s">
        <v>457</v>
      </c>
      <c r="K221" s="550"/>
      <c r="L221" s="550"/>
      <c r="M221" s="547"/>
      <c r="N221" s="441"/>
      <c r="O221" s="563"/>
      <c r="P221" s="651"/>
      <c r="Q221" s="652"/>
      <c r="R221" s="653"/>
      <c r="S221" s="651"/>
      <c r="T221" s="652"/>
      <c r="U221" s="653"/>
      <c r="V221" s="571"/>
      <c r="W221" s="572"/>
      <c r="X221" s="572"/>
      <c r="Y221" s="573"/>
      <c r="Z221" s="6"/>
      <c r="AA221" s="5"/>
      <c r="AB221" s="5"/>
      <c r="AC221" s="5"/>
      <c r="AD221" s="5"/>
      <c r="AE221" s="5"/>
      <c r="AF221" s="5"/>
      <c r="AG221" s="400"/>
      <c r="AJ221" s="155"/>
      <c r="AK221" s="155"/>
      <c r="AL221" s="155"/>
      <c r="AM221" s="155"/>
      <c r="AN221" s="155"/>
      <c r="AO221" s="165"/>
      <c r="AP221" s="167"/>
      <c r="AQ221" s="167"/>
    </row>
    <row r="222" spans="1:44" s="146" customFormat="1" ht="7.5" customHeight="1">
      <c r="A222" s="400"/>
      <c r="B222" s="521"/>
      <c r="C222" s="524"/>
      <c r="D222" s="545"/>
      <c r="E222" s="546"/>
      <c r="F222" s="549"/>
      <c r="G222" s="441"/>
      <c r="H222" s="557"/>
      <c r="I222" s="562"/>
      <c r="J222" s="574"/>
      <c r="K222" s="551"/>
      <c r="L222" s="551"/>
      <c r="M222" s="548"/>
      <c r="N222" s="441"/>
      <c r="O222" s="575" t="s">
        <v>277</v>
      </c>
      <c r="P222" s="645"/>
      <c r="Q222" s="646"/>
      <c r="R222" s="647"/>
      <c r="S222" s="645"/>
      <c r="T222" s="646"/>
      <c r="U222" s="647"/>
      <c r="V222" s="565" t="str">
        <f>IF(ISERROR(ROUNDUP(S222/P222,2)), "-",ROUNDUP(S222/P222,2))</f>
        <v>-</v>
      </c>
      <c r="W222" s="566"/>
      <c r="X222" s="566"/>
      <c r="Y222" s="567"/>
      <c r="Z222" s="6"/>
      <c r="AA222" s="5"/>
      <c r="AB222" s="5"/>
      <c r="AC222" s="5"/>
      <c r="AD222" s="5"/>
      <c r="AE222" s="5"/>
      <c r="AF222" s="5"/>
      <c r="AG222" s="400"/>
      <c r="AJ222" s="155"/>
      <c r="AK222" s="155"/>
      <c r="AL222" s="155"/>
      <c r="AM222" s="155"/>
      <c r="AN222" s="155"/>
      <c r="AO222" s="168"/>
      <c r="AP222" s="158"/>
      <c r="AQ222" s="158"/>
      <c r="AR222" s="13"/>
    </row>
    <row r="223" spans="1:44" s="146" customFormat="1" ht="7.5" customHeight="1">
      <c r="A223" s="400"/>
      <c r="B223" s="521"/>
      <c r="C223" s="541" t="s">
        <v>266</v>
      </c>
      <c r="D223" s="12"/>
      <c r="E223" s="12"/>
      <c r="F223" s="589"/>
      <c r="G223" s="441"/>
      <c r="H223" s="557"/>
      <c r="I223" s="562"/>
      <c r="J223" s="574"/>
      <c r="K223" s="552"/>
      <c r="L223" s="552"/>
      <c r="M223" s="549"/>
      <c r="N223" s="441"/>
      <c r="O223" s="575"/>
      <c r="P223" s="648"/>
      <c r="Q223" s="649"/>
      <c r="R223" s="650"/>
      <c r="S223" s="648"/>
      <c r="T223" s="649"/>
      <c r="U223" s="650"/>
      <c r="V223" s="568"/>
      <c r="W223" s="569"/>
      <c r="X223" s="569"/>
      <c r="Y223" s="570"/>
      <c r="Z223" s="6"/>
      <c r="AA223" s="5"/>
      <c r="AB223" s="5"/>
      <c r="AC223" s="5"/>
      <c r="AD223" s="5"/>
      <c r="AE223" s="5"/>
      <c r="AF223" s="5"/>
      <c r="AG223" s="400"/>
      <c r="AJ223" s="155"/>
      <c r="AK223" s="155"/>
      <c r="AL223" s="155"/>
      <c r="AM223" s="155"/>
      <c r="AN223" s="155"/>
      <c r="AO223" s="155"/>
      <c r="AP223" s="155"/>
      <c r="AQ223" s="155"/>
    </row>
    <row r="224" spans="1:44" s="146" customFormat="1" ht="7.5" customHeight="1">
      <c r="A224" s="400"/>
      <c r="B224" s="521"/>
      <c r="C224" s="543"/>
      <c r="D224" s="11"/>
      <c r="E224" s="11"/>
      <c r="F224" s="589"/>
      <c r="G224" s="441"/>
      <c r="H224" s="557"/>
      <c r="I224" s="594" t="s">
        <v>270</v>
      </c>
      <c r="J224" s="542"/>
      <c r="K224" s="550"/>
      <c r="L224" s="550"/>
      <c r="M224" s="547"/>
      <c r="N224" s="441"/>
      <c r="O224" s="575"/>
      <c r="P224" s="651"/>
      <c r="Q224" s="652"/>
      <c r="R224" s="653"/>
      <c r="S224" s="651"/>
      <c r="T224" s="652"/>
      <c r="U224" s="653"/>
      <c r="V224" s="571"/>
      <c r="W224" s="572"/>
      <c r="X224" s="572"/>
      <c r="Y224" s="573"/>
      <c r="Z224" s="6"/>
      <c r="AA224" s="5"/>
      <c r="AB224" s="5"/>
      <c r="AC224" s="5"/>
      <c r="AD224" s="5"/>
      <c r="AE224" s="5"/>
      <c r="AF224" s="5"/>
      <c r="AG224" s="400"/>
      <c r="AJ224" s="155"/>
      <c r="AK224" s="155"/>
      <c r="AL224" s="155"/>
      <c r="AM224" s="155"/>
      <c r="AN224" s="155"/>
      <c r="AO224" s="155"/>
      <c r="AP224" s="155"/>
      <c r="AQ224" s="155"/>
    </row>
    <row r="225" spans="1:43" s="146" customFormat="1" ht="7.5" customHeight="1">
      <c r="A225" s="400"/>
      <c r="B225" s="521"/>
      <c r="C225" s="545"/>
      <c r="D225" s="10"/>
      <c r="E225" s="10"/>
      <c r="F225" s="589"/>
      <c r="G225" s="441"/>
      <c r="H225" s="558"/>
      <c r="I225" s="595"/>
      <c r="J225" s="546"/>
      <c r="K225" s="552"/>
      <c r="L225" s="552"/>
      <c r="M225" s="549"/>
      <c r="N225" s="441"/>
      <c r="O225" s="596" t="s">
        <v>276</v>
      </c>
      <c r="P225" s="645"/>
      <c r="Q225" s="646"/>
      <c r="R225" s="647"/>
      <c r="S225" s="645"/>
      <c r="T225" s="646"/>
      <c r="U225" s="647"/>
      <c r="V225" s="565" t="str">
        <f>IF(ISERROR(ROUNDUP(S225/P225,2)), "-",ROUNDUP(S225/P225,2))</f>
        <v>-</v>
      </c>
      <c r="W225" s="566"/>
      <c r="X225" s="566"/>
      <c r="Y225" s="567"/>
      <c r="Z225" s="6"/>
      <c r="AA225" s="5"/>
      <c r="AB225" s="5"/>
      <c r="AC225" s="5"/>
      <c r="AD225" s="5"/>
      <c r="AE225" s="5"/>
      <c r="AF225" s="5"/>
      <c r="AG225" s="400"/>
      <c r="AJ225" s="155"/>
      <c r="AK225" s="155"/>
      <c r="AL225" s="155"/>
      <c r="AM225" s="155"/>
      <c r="AN225" s="155"/>
      <c r="AO225" s="155"/>
      <c r="AP225" s="155"/>
      <c r="AQ225" s="155"/>
    </row>
    <row r="226" spans="1:43" s="146" customFormat="1" ht="7.5" customHeight="1">
      <c r="A226" s="400"/>
      <c r="B226" s="521" t="s">
        <v>458</v>
      </c>
      <c r="C226" s="588" t="s">
        <v>274</v>
      </c>
      <c r="D226" s="588" t="s">
        <v>273</v>
      </c>
      <c r="E226" s="574"/>
      <c r="F226" s="589"/>
      <c r="G226" s="441"/>
      <c r="H226" s="590"/>
      <c r="I226" s="590"/>
      <c r="J226" s="590"/>
      <c r="K226" s="590"/>
      <c r="L226" s="590"/>
      <c r="M226" s="590"/>
      <c r="N226" s="441"/>
      <c r="O226" s="596"/>
      <c r="P226" s="648"/>
      <c r="Q226" s="649"/>
      <c r="R226" s="650"/>
      <c r="S226" s="648"/>
      <c r="T226" s="649"/>
      <c r="U226" s="650"/>
      <c r="V226" s="568"/>
      <c r="W226" s="569"/>
      <c r="X226" s="569"/>
      <c r="Y226" s="570"/>
      <c r="Z226" s="6"/>
      <c r="AA226" s="5"/>
      <c r="AB226" s="5"/>
      <c r="AC226" s="5"/>
      <c r="AD226" s="5"/>
      <c r="AE226" s="5"/>
      <c r="AF226" s="5"/>
      <c r="AG226" s="400"/>
      <c r="AJ226" s="155"/>
      <c r="AK226" s="155"/>
      <c r="AL226" s="155"/>
      <c r="AM226" s="155"/>
      <c r="AN226" s="155"/>
      <c r="AO226" s="155"/>
      <c r="AP226" s="155"/>
      <c r="AQ226" s="155"/>
    </row>
    <row r="227" spans="1:43" s="146" customFormat="1" ht="7.5" customHeight="1">
      <c r="A227" s="400"/>
      <c r="B227" s="521"/>
      <c r="C227" s="588"/>
      <c r="D227" s="588"/>
      <c r="E227" s="574"/>
      <c r="F227" s="589"/>
      <c r="G227" s="441"/>
      <c r="H227" s="591" t="s">
        <v>272</v>
      </c>
      <c r="I227" s="562" t="s">
        <v>459</v>
      </c>
      <c r="J227" s="592"/>
      <c r="K227" s="589"/>
      <c r="L227" s="593"/>
      <c r="M227" s="593"/>
      <c r="N227" s="441"/>
      <c r="O227" s="596"/>
      <c r="P227" s="651"/>
      <c r="Q227" s="652"/>
      <c r="R227" s="653"/>
      <c r="S227" s="651"/>
      <c r="T227" s="652"/>
      <c r="U227" s="653"/>
      <c r="V227" s="571"/>
      <c r="W227" s="572"/>
      <c r="X227" s="572"/>
      <c r="Y227" s="573"/>
      <c r="Z227" s="6"/>
      <c r="AA227" s="5"/>
      <c r="AB227" s="5"/>
      <c r="AC227" s="5"/>
      <c r="AD227" s="5"/>
      <c r="AE227" s="5"/>
      <c r="AF227" s="5"/>
      <c r="AG227" s="400"/>
      <c r="AJ227" s="155"/>
      <c r="AK227" s="155"/>
      <c r="AL227" s="155"/>
      <c r="AM227" s="155"/>
      <c r="AN227" s="155"/>
      <c r="AO227" s="155"/>
      <c r="AP227" s="155"/>
      <c r="AQ227" s="155"/>
    </row>
    <row r="228" spans="1:43" s="146" customFormat="1" ht="7.5" customHeight="1">
      <c r="A228" s="400"/>
      <c r="B228" s="521"/>
      <c r="C228" s="588"/>
      <c r="D228" s="588"/>
      <c r="E228" s="574"/>
      <c r="F228" s="589"/>
      <c r="G228" s="441"/>
      <c r="H228" s="591"/>
      <c r="I228" s="562"/>
      <c r="J228" s="592"/>
      <c r="K228" s="589"/>
      <c r="L228" s="593"/>
      <c r="M228" s="593"/>
      <c r="N228" s="441"/>
      <c r="O228" s="622" t="s">
        <v>270</v>
      </c>
      <c r="P228" s="645"/>
      <c r="Q228" s="646"/>
      <c r="R228" s="647"/>
      <c r="S228" s="645"/>
      <c r="T228" s="646"/>
      <c r="U228" s="647"/>
      <c r="V228" s="565" t="str">
        <f>IF(ISERROR(ROUNDUP(S228/P228,2)), "-",ROUNDUP(S228/P228,2))</f>
        <v>-</v>
      </c>
      <c r="W228" s="566"/>
      <c r="X228" s="566"/>
      <c r="Y228" s="567"/>
      <c r="Z228" s="6"/>
      <c r="AA228" s="5"/>
      <c r="AB228" s="5"/>
      <c r="AC228" s="5"/>
      <c r="AD228" s="5"/>
      <c r="AE228" s="5"/>
      <c r="AF228" s="5"/>
      <c r="AG228" s="400"/>
      <c r="AJ228" s="155"/>
      <c r="AK228" s="155"/>
      <c r="AL228" s="155"/>
      <c r="AM228" s="155"/>
      <c r="AN228" s="155"/>
      <c r="AO228" s="155"/>
      <c r="AP228" s="155"/>
      <c r="AQ228" s="155"/>
    </row>
    <row r="229" spans="1:43" s="146" customFormat="1" ht="7.5" customHeight="1">
      <c r="A229" s="400"/>
      <c r="B229" s="521"/>
      <c r="C229" s="588"/>
      <c r="D229" s="588"/>
      <c r="E229" s="574"/>
      <c r="F229" s="589"/>
      <c r="G229" s="441"/>
      <c r="H229" s="591"/>
      <c r="I229" s="562" t="s">
        <v>269</v>
      </c>
      <c r="J229" s="592"/>
      <c r="K229" s="589"/>
      <c r="L229" s="593"/>
      <c r="M229" s="593"/>
      <c r="N229" s="441"/>
      <c r="O229" s="622"/>
      <c r="P229" s="648"/>
      <c r="Q229" s="649"/>
      <c r="R229" s="650"/>
      <c r="S229" s="648"/>
      <c r="T229" s="649"/>
      <c r="U229" s="650"/>
      <c r="V229" s="568"/>
      <c r="W229" s="569"/>
      <c r="X229" s="569"/>
      <c r="Y229" s="570"/>
      <c r="Z229" s="6"/>
      <c r="AA229" s="5"/>
      <c r="AB229" s="5"/>
      <c r="AC229" s="5"/>
      <c r="AD229" s="5"/>
      <c r="AE229" s="5"/>
      <c r="AF229" s="5"/>
      <c r="AG229" s="400"/>
      <c r="AJ229" s="155"/>
      <c r="AK229" s="155"/>
      <c r="AL229" s="155"/>
      <c r="AM229" s="155"/>
      <c r="AN229" s="155"/>
      <c r="AO229" s="155"/>
      <c r="AP229" s="155"/>
      <c r="AQ229" s="155"/>
    </row>
    <row r="230" spans="1:43" s="146" customFormat="1" ht="7.5" customHeight="1">
      <c r="A230" s="400"/>
      <c r="B230" s="521"/>
      <c r="C230" s="588"/>
      <c r="D230" s="588" t="s">
        <v>457</v>
      </c>
      <c r="E230" s="574"/>
      <c r="F230" s="589"/>
      <c r="G230" s="441"/>
      <c r="H230" s="591"/>
      <c r="I230" s="562"/>
      <c r="J230" s="592"/>
      <c r="K230" s="589"/>
      <c r="L230" s="593"/>
      <c r="M230" s="593"/>
      <c r="N230" s="441"/>
      <c r="O230" s="622"/>
      <c r="P230" s="651"/>
      <c r="Q230" s="652"/>
      <c r="R230" s="653"/>
      <c r="S230" s="651"/>
      <c r="T230" s="652"/>
      <c r="U230" s="653"/>
      <c r="V230" s="571"/>
      <c r="W230" s="572"/>
      <c r="X230" s="572"/>
      <c r="Y230" s="573"/>
      <c r="Z230" s="6"/>
      <c r="AA230" s="5"/>
      <c r="AB230" s="5"/>
      <c r="AC230" s="5"/>
      <c r="AD230" s="5"/>
      <c r="AE230" s="5"/>
      <c r="AF230" s="5"/>
      <c r="AG230" s="400"/>
      <c r="AJ230" s="155"/>
      <c r="AK230" s="155"/>
      <c r="AL230" s="155"/>
      <c r="AM230" s="155"/>
      <c r="AN230" s="155"/>
      <c r="AO230" s="155"/>
      <c r="AP230" s="155"/>
      <c r="AQ230" s="155"/>
    </row>
    <row r="231" spans="1:43" s="146" customFormat="1" ht="7.5" customHeight="1">
      <c r="A231" s="400"/>
      <c r="B231" s="521"/>
      <c r="C231" s="588"/>
      <c r="D231" s="588"/>
      <c r="E231" s="574"/>
      <c r="F231" s="589"/>
      <c r="G231" s="441"/>
      <c r="H231" s="591"/>
      <c r="I231" s="562"/>
      <c r="J231" s="592"/>
      <c r="K231" s="589"/>
      <c r="L231" s="593"/>
      <c r="M231" s="593"/>
      <c r="N231" s="441"/>
      <c r="O231" s="617" t="s">
        <v>372</v>
      </c>
      <c r="P231" s="645"/>
      <c r="Q231" s="646"/>
      <c r="R231" s="647"/>
      <c r="S231" s="645"/>
      <c r="T231" s="646"/>
      <c r="U231" s="647"/>
      <c r="V231" s="609" t="s">
        <v>460</v>
      </c>
      <c r="W231" s="609"/>
      <c r="X231" s="609"/>
      <c r="Y231" s="609"/>
      <c r="Z231" s="6"/>
      <c r="AA231" s="5"/>
      <c r="AB231" s="5"/>
      <c r="AC231" s="5"/>
      <c r="AD231" s="5"/>
      <c r="AE231" s="5"/>
      <c r="AF231" s="5"/>
      <c r="AG231" s="400"/>
      <c r="AJ231" s="155"/>
      <c r="AK231" s="155"/>
      <c r="AL231" s="155"/>
      <c r="AM231" s="155"/>
      <c r="AN231" s="155"/>
      <c r="AO231" s="155"/>
      <c r="AP231" s="155"/>
      <c r="AQ231" s="155"/>
    </row>
    <row r="232" spans="1:43" s="146" customFormat="1" ht="7.5" customHeight="1">
      <c r="A232" s="400"/>
      <c r="B232" s="521"/>
      <c r="C232" s="588"/>
      <c r="D232" s="588"/>
      <c r="E232" s="574"/>
      <c r="F232" s="589"/>
      <c r="G232" s="441"/>
      <c r="H232" s="591"/>
      <c r="I232" s="562"/>
      <c r="J232" s="592"/>
      <c r="K232" s="589"/>
      <c r="L232" s="593"/>
      <c r="M232" s="593"/>
      <c r="N232" s="441"/>
      <c r="O232" s="618"/>
      <c r="P232" s="648"/>
      <c r="Q232" s="649"/>
      <c r="R232" s="650"/>
      <c r="S232" s="648"/>
      <c r="T232" s="649"/>
      <c r="U232" s="650"/>
      <c r="V232" s="609"/>
      <c r="W232" s="609"/>
      <c r="X232" s="609"/>
      <c r="Y232" s="609"/>
      <c r="Z232" s="6"/>
      <c r="AA232" s="5"/>
      <c r="AB232" s="5"/>
      <c r="AC232" s="5"/>
      <c r="AD232" s="5"/>
      <c r="AE232" s="5"/>
      <c r="AF232" s="5"/>
      <c r="AG232" s="400"/>
      <c r="AJ232" s="155"/>
      <c r="AK232" s="155"/>
      <c r="AL232" s="155"/>
      <c r="AM232" s="155"/>
      <c r="AN232" s="155"/>
      <c r="AO232" s="155"/>
      <c r="AP232" s="155"/>
      <c r="AQ232" s="155"/>
    </row>
    <row r="233" spans="1:43" s="146" customFormat="1" ht="7.5" customHeight="1">
      <c r="A233" s="400"/>
      <c r="B233" s="521"/>
      <c r="C233" s="588"/>
      <c r="D233" s="588"/>
      <c r="E233" s="574"/>
      <c r="F233" s="589"/>
      <c r="G233" s="441"/>
      <c r="H233" s="620" t="s">
        <v>268</v>
      </c>
      <c r="I233" s="562"/>
      <c r="J233" s="592" t="s">
        <v>262</v>
      </c>
      <c r="K233" s="589"/>
      <c r="L233" s="593"/>
      <c r="M233" s="593"/>
      <c r="N233" s="441"/>
      <c r="O233" s="619"/>
      <c r="P233" s="651"/>
      <c r="Q233" s="652"/>
      <c r="R233" s="653"/>
      <c r="S233" s="651"/>
      <c r="T233" s="652"/>
      <c r="U233" s="653"/>
      <c r="V233" s="609"/>
      <c r="W233" s="609"/>
      <c r="X233" s="609"/>
      <c r="Y233" s="609"/>
      <c r="Z233" s="6"/>
      <c r="AA233" s="5"/>
      <c r="AB233" s="5"/>
      <c r="AC233" s="5"/>
      <c r="AD233" s="5"/>
      <c r="AE233" s="5"/>
      <c r="AF233" s="5"/>
      <c r="AG233" s="400"/>
      <c r="AJ233" s="155"/>
      <c r="AK233" s="155"/>
      <c r="AL233" s="155"/>
      <c r="AM233" s="155"/>
      <c r="AN233" s="155"/>
      <c r="AO233" s="155"/>
      <c r="AP233" s="155"/>
      <c r="AQ233" s="155"/>
    </row>
    <row r="234" spans="1:43" s="146" customFormat="1" ht="7.5" customHeight="1">
      <c r="A234" s="400"/>
      <c r="B234" s="521"/>
      <c r="C234" s="588"/>
      <c r="D234" s="588"/>
      <c r="E234" s="574"/>
      <c r="F234" s="589"/>
      <c r="G234" s="441"/>
      <c r="H234" s="562"/>
      <c r="I234" s="562"/>
      <c r="J234" s="592"/>
      <c r="K234" s="589"/>
      <c r="L234" s="593"/>
      <c r="M234" s="593"/>
      <c r="N234" s="441"/>
      <c r="O234" s="621" t="s">
        <v>267</v>
      </c>
      <c r="P234" s="645"/>
      <c r="Q234" s="646"/>
      <c r="R234" s="647"/>
      <c r="S234" s="645"/>
      <c r="T234" s="646"/>
      <c r="U234" s="647"/>
      <c r="V234" s="609" t="s">
        <v>439</v>
      </c>
      <c r="W234" s="609"/>
      <c r="X234" s="609"/>
      <c r="Y234" s="609"/>
      <c r="Z234" s="6"/>
      <c r="AA234" s="5"/>
      <c r="AB234" s="5"/>
      <c r="AC234" s="5"/>
      <c r="AD234" s="5"/>
      <c r="AE234" s="5"/>
      <c r="AF234" s="5"/>
      <c r="AG234" s="400"/>
      <c r="AJ234" s="155"/>
      <c r="AK234" s="155"/>
      <c r="AL234" s="155"/>
      <c r="AM234" s="155"/>
      <c r="AN234" s="155"/>
      <c r="AO234" s="155"/>
      <c r="AP234" s="155"/>
      <c r="AQ234" s="155"/>
    </row>
    <row r="235" spans="1:43" s="146" customFormat="1" ht="7.5" customHeight="1">
      <c r="A235" s="400"/>
      <c r="B235" s="521"/>
      <c r="C235" s="588"/>
      <c r="D235" s="588"/>
      <c r="E235" s="574"/>
      <c r="F235" s="589"/>
      <c r="G235" s="441"/>
      <c r="H235" s="562"/>
      <c r="I235" s="562"/>
      <c r="J235" s="592"/>
      <c r="K235" s="589"/>
      <c r="L235" s="593"/>
      <c r="M235" s="593"/>
      <c r="N235" s="441"/>
      <c r="O235" s="621"/>
      <c r="P235" s="648"/>
      <c r="Q235" s="649"/>
      <c r="R235" s="650"/>
      <c r="S235" s="648"/>
      <c r="T235" s="649"/>
      <c r="U235" s="650"/>
      <c r="V235" s="609"/>
      <c r="W235" s="609"/>
      <c r="X235" s="609"/>
      <c r="Y235" s="609"/>
      <c r="Z235" s="6"/>
      <c r="AA235" s="5"/>
      <c r="AB235" s="5"/>
      <c r="AC235" s="5"/>
      <c r="AD235" s="5"/>
      <c r="AE235" s="5"/>
      <c r="AF235" s="5"/>
      <c r="AG235" s="400"/>
      <c r="AJ235" s="155"/>
      <c r="AK235" s="155"/>
      <c r="AL235" s="155"/>
      <c r="AM235" s="155"/>
      <c r="AN235" s="155"/>
      <c r="AO235" s="155"/>
      <c r="AP235" s="155"/>
      <c r="AQ235" s="155"/>
    </row>
    <row r="236" spans="1:43" s="146" customFormat="1" ht="7.5" customHeight="1">
      <c r="A236" s="400"/>
      <c r="B236" s="521"/>
      <c r="C236" s="588"/>
      <c r="D236" s="588"/>
      <c r="E236" s="574"/>
      <c r="F236" s="589"/>
      <c r="G236" s="441"/>
      <c r="H236" s="562"/>
      <c r="I236" s="562"/>
      <c r="J236" s="592"/>
      <c r="K236" s="589"/>
      <c r="L236" s="593"/>
      <c r="M236" s="593"/>
      <c r="N236" s="441"/>
      <c r="O236" s="621"/>
      <c r="P236" s="651"/>
      <c r="Q236" s="652"/>
      <c r="R236" s="653"/>
      <c r="S236" s="651"/>
      <c r="T236" s="652"/>
      <c r="U236" s="653"/>
      <c r="V236" s="609"/>
      <c r="W236" s="609"/>
      <c r="X236" s="609"/>
      <c r="Y236" s="609"/>
      <c r="Z236" s="6"/>
      <c r="AA236" s="5"/>
      <c r="AB236" s="5"/>
      <c r="AC236" s="5"/>
      <c r="AD236" s="5"/>
      <c r="AE236" s="5"/>
      <c r="AF236" s="5"/>
      <c r="AG236" s="400"/>
      <c r="AJ236" s="155"/>
      <c r="AK236" s="155"/>
      <c r="AL236" s="155"/>
      <c r="AM236" s="155"/>
      <c r="AN236" s="155"/>
      <c r="AO236" s="155"/>
      <c r="AP236" s="155"/>
      <c r="AQ236" s="155"/>
    </row>
    <row r="237" spans="1:43" s="146" customFormat="1" ht="7.5" customHeight="1">
      <c r="A237" s="400"/>
      <c r="B237" s="521"/>
      <c r="C237" s="588"/>
      <c r="D237" s="588"/>
      <c r="E237" s="574"/>
      <c r="F237" s="589"/>
      <c r="G237" s="441"/>
      <c r="H237" s="562"/>
      <c r="I237" s="562"/>
      <c r="J237" s="592" t="s">
        <v>440</v>
      </c>
      <c r="K237" s="589"/>
      <c r="L237" s="593"/>
      <c r="M237" s="593"/>
      <c r="N237" s="441"/>
      <c r="O237" s="610" t="s">
        <v>266</v>
      </c>
      <c r="P237" s="645"/>
      <c r="Q237" s="646"/>
      <c r="R237" s="647"/>
      <c r="S237" s="645"/>
      <c r="T237" s="646"/>
      <c r="U237" s="647"/>
      <c r="V237" s="609" t="s">
        <v>439</v>
      </c>
      <c r="W237" s="609"/>
      <c r="X237" s="609"/>
      <c r="Y237" s="609"/>
      <c r="Z237" s="6"/>
      <c r="AA237" s="5"/>
      <c r="AB237" s="5"/>
      <c r="AC237" s="5"/>
      <c r="AD237" s="5"/>
      <c r="AE237" s="5"/>
      <c r="AF237" s="5"/>
      <c r="AG237" s="400"/>
      <c r="AJ237" s="155"/>
      <c r="AK237" s="155"/>
      <c r="AL237" s="155"/>
      <c r="AM237" s="155"/>
      <c r="AN237" s="155"/>
      <c r="AO237" s="155"/>
      <c r="AP237" s="155"/>
      <c r="AQ237" s="155"/>
    </row>
    <row r="238" spans="1:43" s="146" customFormat="1" ht="7.5" customHeight="1">
      <c r="A238" s="400"/>
      <c r="B238" s="521"/>
      <c r="C238" s="588"/>
      <c r="D238" s="588"/>
      <c r="E238" s="574"/>
      <c r="F238" s="589"/>
      <c r="G238" s="441"/>
      <c r="H238" s="562"/>
      <c r="I238" s="562"/>
      <c r="J238" s="592"/>
      <c r="K238" s="589"/>
      <c r="L238" s="593"/>
      <c r="M238" s="593"/>
      <c r="N238" s="441"/>
      <c r="O238" s="610"/>
      <c r="P238" s="648"/>
      <c r="Q238" s="649"/>
      <c r="R238" s="650"/>
      <c r="S238" s="648"/>
      <c r="T238" s="649"/>
      <c r="U238" s="650"/>
      <c r="V238" s="609"/>
      <c r="W238" s="609"/>
      <c r="X238" s="609"/>
      <c r="Y238" s="609"/>
      <c r="Z238" s="6"/>
      <c r="AA238" s="5"/>
      <c r="AB238" s="5"/>
      <c r="AC238" s="5"/>
      <c r="AD238" s="5"/>
      <c r="AE238" s="5"/>
      <c r="AF238" s="5"/>
      <c r="AG238" s="400"/>
      <c r="AJ238" s="155"/>
      <c r="AK238" s="155"/>
      <c r="AL238" s="155"/>
      <c r="AM238" s="155"/>
      <c r="AN238" s="155"/>
      <c r="AO238" s="155"/>
      <c r="AP238" s="155"/>
      <c r="AQ238" s="155"/>
    </row>
    <row r="239" spans="1:43" s="146" customFormat="1" ht="7.5" customHeight="1" thickBot="1">
      <c r="A239" s="400"/>
      <c r="B239" s="521"/>
      <c r="C239" s="588"/>
      <c r="D239" s="588"/>
      <c r="E239" s="574"/>
      <c r="F239" s="589"/>
      <c r="G239" s="441"/>
      <c r="H239" s="562"/>
      <c r="I239" s="562"/>
      <c r="J239" s="592"/>
      <c r="K239" s="589"/>
      <c r="L239" s="593"/>
      <c r="M239" s="593"/>
      <c r="N239" s="441"/>
      <c r="O239" s="611"/>
      <c r="P239" s="666"/>
      <c r="Q239" s="667"/>
      <c r="R239" s="668"/>
      <c r="S239" s="666"/>
      <c r="T239" s="667"/>
      <c r="U239" s="668"/>
      <c r="V239" s="613"/>
      <c r="W239" s="613"/>
      <c r="X239" s="613"/>
      <c r="Y239" s="613"/>
      <c r="Z239" s="6"/>
      <c r="AA239" s="5"/>
      <c r="AB239" s="5"/>
      <c r="AC239" s="5"/>
      <c r="AD239" s="5"/>
      <c r="AE239" s="5"/>
      <c r="AF239" s="5"/>
      <c r="AG239" s="400"/>
      <c r="AJ239" s="155"/>
      <c r="AK239" s="155"/>
      <c r="AL239" s="155"/>
      <c r="AM239" s="155"/>
      <c r="AN239" s="155"/>
      <c r="AO239" s="155"/>
      <c r="AP239" s="155"/>
      <c r="AQ239" s="155"/>
    </row>
    <row r="240" spans="1:43" s="146" customFormat="1" ht="7.5" customHeight="1" thickTop="1">
      <c r="A240" s="400"/>
      <c r="B240" s="521"/>
      <c r="C240" s="588"/>
      <c r="D240" s="588"/>
      <c r="E240" s="574"/>
      <c r="F240" s="589"/>
      <c r="G240" s="441"/>
      <c r="H240" s="562"/>
      <c r="I240" s="562"/>
      <c r="J240" s="592"/>
      <c r="K240" s="589"/>
      <c r="L240" s="593"/>
      <c r="M240" s="593"/>
      <c r="N240" s="441"/>
      <c r="O240" s="614" t="s">
        <v>264</v>
      </c>
      <c r="P240" s="597">
        <f>SUM(P216:R239)</f>
        <v>0</v>
      </c>
      <c r="Q240" s="597"/>
      <c r="R240" s="597"/>
      <c r="S240" s="597">
        <f>SUM(S216:U239)</f>
        <v>0</v>
      </c>
      <c r="T240" s="597"/>
      <c r="U240" s="597"/>
      <c r="V240" s="600" t="str">
        <f>IF(ISERROR(ROUNDUP(S240/P240,2)), "-",ROUNDUP(S240/P240,2))</f>
        <v>-</v>
      </c>
      <c r="W240" s="601"/>
      <c r="X240" s="601"/>
      <c r="Y240" s="602"/>
      <c r="Z240" s="6"/>
      <c r="AA240" s="5"/>
      <c r="AB240" s="5"/>
      <c r="AC240" s="5"/>
      <c r="AD240" s="5"/>
      <c r="AE240" s="5"/>
      <c r="AF240" s="5"/>
      <c r="AG240" s="400"/>
      <c r="AJ240" s="155"/>
      <c r="AK240" s="155"/>
      <c r="AL240" s="155"/>
      <c r="AM240" s="155"/>
      <c r="AN240" s="155"/>
      <c r="AO240" s="155"/>
      <c r="AP240" s="155"/>
      <c r="AQ240" s="155"/>
    </row>
    <row r="241" spans="1:43" s="146" customFormat="1" ht="7.5" customHeight="1">
      <c r="A241" s="400"/>
      <c r="B241" s="521"/>
      <c r="C241" s="588"/>
      <c r="D241" s="588"/>
      <c r="E241" s="574"/>
      <c r="F241" s="589"/>
      <c r="G241" s="441"/>
      <c r="H241" s="562" t="s">
        <v>441</v>
      </c>
      <c r="I241" s="562"/>
      <c r="J241" s="574" t="s">
        <v>440</v>
      </c>
      <c r="K241" s="589"/>
      <c r="L241" s="593"/>
      <c r="M241" s="593"/>
      <c r="N241" s="441"/>
      <c r="O241" s="615"/>
      <c r="P241" s="598"/>
      <c r="Q241" s="598"/>
      <c r="R241" s="598"/>
      <c r="S241" s="598"/>
      <c r="T241" s="598"/>
      <c r="U241" s="598"/>
      <c r="V241" s="603"/>
      <c r="W241" s="604"/>
      <c r="X241" s="604"/>
      <c r="Y241" s="605"/>
      <c r="Z241" s="6"/>
      <c r="AA241" s="5"/>
      <c r="AB241" s="5"/>
      <c r="AC241" s="5"/>
      <c r="AD241" s="5"/>
      <c r="AE241" s="5"/>
      <c r="AF241" s="5"/>
      <c r="AG241" s="400"/>
      <c r="AJ241" s="155"/>
      <c r="AK241" s="155"/>
      <c r="AL241" s="155"/>
      <c r="AM241" s="155"/>
      <c r="AN241" s="155"/>
      <c r="AO241" s="155"/>
      <c r="AP241" s="155"/>
      <c r="AQ241" s="155"/>
    </row>
    <row r="242" spans="1:43" s="146" customFormat="1" ht="7.5" customHeight="1" thickBot="1">
      <c r="A242" s="400"/>
      <c r="B242" s="521"/>
      <c r="C242" s="588"/>
      <c r="D242" s="588"/>
      <c r="E242" s="574"/>
      <c r="F242" s="589"/>
      <c r="G242" s="441"/>
      <c r="H242" s="562"/>
      <c r="I242" s="562"/>
      <c r="J242" s="574"/>
      <c r="K242" s="589"/>
      <c r="L242" s="593"/>
      <c r="M242" s="593"/>
      <c r="N242" s="441"/>
      <c r="O242" s="616"/>
      <c r="P242" s="599"/>
      <c r="Q242" s="599"/>
      <c r="R242" s="599"/>
      <c r="S242" s="599"/>
      <c r="T242" s="599"/>
      <c r="U242" s="599"/>
      <c r="V242" s="606"/>
      <c r="W242" s="607"/>
      <c r="X242" s="607"/>
      <c r="Y242" s="608"/>
      <c r="Z242" s="6"/>
      <c r="AA242" s="5"/>
      <c r="AB242" s="5"/>
      <c r="AC242" s="5"/>
      <c r="AD242" s="5"/>
      <c r="AE242" s="5"/>
      <c r="AF242" s="5"/>
      <c r="AG242" s="400"/>
      <c r="AJ242" s="155"/>
      <c r="AK242" s="155"/>
      <c r="AL242" s="155"/>
      <c r="AM242" s="155"/>
      <c r="AN242" s="155"/>
      <c r="AO242" s="155"/>
      <c r="AP242" s="155"/>
      <c r="AQ242" s="155"/>
    </row>
    <row r="243" spans="1:43" s="146" customFormat="1" ht="7.5" customHeight="1" thickTop="1" thickBot="1">
      <c r="A243" s="400"/>
      <c r="B243" s="521"/>
      <c r="C243" s="588" t="s">
        <v>263</v>
      </c>
      <c r="D243" s="588" t="s">
        <v>262</v>
      </c>
      <c r="E243" s="574"/>
      <c r="F243" s="589"/>
      <c r="G243" s="441"/>
      <c r="H243" s="562"/>
      <c r="I243" s="562"/>
      <c r="J243" s="574"/>
      <c r="K243" s="589"/>
      <c r="L243" s="593"/>
      <c r="M243" s="593"/>
      <c r="N243" s="441"/>
      <c r="O243" s="623"/>
      <c r="P243" s="623"/>
      <c r="Q243" s="623"/>
      <c r="R243" s="623"/>
      <c r="S243" s="623"/>
      <c r="T243" s="623"/>
      <c r="U243" s="623"/>
      <c r="V243" s="623"/>
      <c r="W243" s="623"/>
      <c r="X243" s="623"/>
      <c r="Y243" s="623"/>
      <c r="Z243" s="6"/>
      <c r="AA243" s="5"/>
      <c r="AB243" s="5"/>
      <c r="AC243" s="5"/>
      <c r="AD243" s="5"/>
      <c r="AE243" s="5"/>
      <c r="AF243" s="5"/>
      <c r="AG243" s="400"/>
      <c r="AJ243" s="155"/>
      <c r="AK243" s="155"/>
      <c r="AL243" s="155"/>
      <c r="AM243" s="155"/>
      <c r="AN243" s="155"/>
      <c r="AO243" s="155"/>
      <c r="AP243" s="155"/>
      <c r="AQ243" s="155"/>
    </row>
    <row r="244" spans="1:43" s="146" customFormat="1" ht="7.5" customHeight="1">
      <c r="A244" s="400"/>
      <c r="B244" s="521"/>
      <c r="C244" s="588"/>
      <c r="D244" s="588"/>
      <c r="E244" s="574"/>
      <c r="F244" s="589"/>
      <c r="G244" s="441"/>
      <c r="H244" s="562"/>
      <c r="I244" s="562"/>
      <c r="J244" s="574"/>
      <c r="K244" s="589"/>
      <c r="L244" s="593"/>
      <c r="M244" s="593"/>
      <c r="N244" s="441"/>
      <c r="O244" s="624" t="s">
        <v>261</v>
      </c>
      <c r="P244" s="627">
        <f>P240-P234</f>
        <v>0</v>
      </c>
      <c r="Q244" s="628"/>
      <c r="R244" s="629"/>
      <c r="S244" s="627">
        <f>S240-S234</f>
        <v>0</v>
      </c>
      <c r="T244" s="628"/>
      <c r="U244" s="629"/>
      <c r="V244" s="636" t="str">
        <f>IF(ISERROR(ROUNDUP(S244/P244,2)), "-",ROUNDUP(S244/P244,2))</f>
        <v>-</v>
      </c>
      <c r="W244" s="636"/>
      <c r="X244" s="636"/>
      <c r="Y244" s="636"/>
      <c r="Z244" s="6"/>
      <c r="AA244" s="5"/>
      <c r="AB244" s="5"/>
      <c r="AC244" s="5"/>
      <c r="AD244" s="5"/>
      <c r="AE244" s="5"/>
      <c r="AF244" s="5"/>
      <c r="AG244" s="400"/>
      <c r="AJ244" s="155"/>
      <c r="AK244" s="155"/>
      <c r="AL244" s="155"/>
      <c r="AM244" s="155"/>
      <c r="AN244" s="155"/>
      <c r="AO244" s="155"/>
      <c r="AP244" s="155"/>
      <c r="AQ244" s="155"/>
    </row>
    <row r="245" spans="1:43" s="146" customFormat="1" ht="7.5" customHeight="1">
      <c r="A245" s="400"/>
      <c r="B245" s="521"/>
      <c r="C245" s="588"/>
      <c r="D245" s="588" t="s">
        <v>440</v>
      </c>
      <c r="E245" s="574"/>
      <c r="F245" s="589"/>
      <c r="G245" s="441"/>
      <c r="H245" s="562"/>
      <c r="I245" s="562"/>
      <c r="J245" s="574"/>
      <c r="K245" s="589"/>
      <c r="L245" s="593"/>
      <c r="M245" s="593"/>
      <c r="N245" s="441"/>
      <c r="O245" s="625"/>
      <c r="P245" s="630"/>
      <c r="Q245" s="631"/>
      <c r="R245" s="632"/>
      <c r="S245" s="630"/>
      <c r="T245" s="631"/>
      <c r="U245" s="632"/>
      <c r="V245" s="637"/>
      <c r="W245" s="637"/>
      <c r="X245" s="637"/>
      <c r="Y245" s="637"/>
      <c r="Z245" s="6"/>
      <c r="AA245" s="5"/>
      <c r="AB245" s="5"/>
      <c r="AC245" s="5"/>
      <c r="AD245" s="5"/>
      <c r="AE245" s="5"/>
      <c r="AF245" s="5"/>
      <c r="AG245" s="400"/>
      <c r="AJ245" s="155"/>
      <c r="AK245" s="155"/>
      <c r="AL245" s="155"/>
      <c r="AM245" s="155"/>
      <c r="AN245" s="155"/>
      <c r="AO245" s="155"/>
      <c r="AP245" s="155"/>
      <c r="AQ245" s="155"/>
    </row>
    <row r="246" spans="1:43" s="146" customFormat="1" ht="7.5" customHeight="1" thickBot="1">
      <c r="A246" s="400"/>
      <c r="B246" s="521"/>
      <c r="C246" s="588"/>
      <c r="D246" s="588"/>
      <c r="E246" s="574"/>
      <c r="F246" s="589"/>
      <c r="G246" s="441"/>
      <c r="H246" s="562"/>
      <c r="I246" s="562"/>
      <c r="J246" s="574"/>
      <c r="K246" s="589"/>
      <c r="L246" s="593"/>
      <c r="M246" s="593"/>
      <c r="N246" s="441"/>
      <c r="O246" s="626"/>
      <c r="P246" s="633"/>
      <c r="Q246" s="634"/>
      <c r="R246" s="635"/>
      <c r="S246" s="633"/>
      <c r="T246" s="634"/>
      <c r="U246" s="635"/>
      <c r="V246" s="638"/>
      <c r="W246" s="638"/>
      <c r="X246" s="638"/>
      <c r="Y246" s="638"/>
      <c r="Z246" s="6"/>
      <c r="AA246" s="5"/>
      <c r="AB246" s="5"/>
      <c r="AC246" s="5"/>
      <c r="AD246" s="5"/>
      <c r="AE246" s="5"/>
      <c r="AF246" s="5"/>
      <c r="AG246" s="400"/>
      <c r="AJ246" s="155"/>
      <c r="AK246" s="155"/>
      <c r="AL246" s="155"/>
      <c r="AM246" s="155"/>
      <c r="AN246" s="155"/>
      <c r="AO246" s="155"/>
      <c r="AP246" s="155"/>
      <c r="AQ246" s="155"/>
    </row>
    <row r="247" spans="1:43" s="197" customFormat="1" ht="7.5" customHeight="1">
      <c r="A247" s="400"/>
      <c r="B247" s="398" t="s">
        <v>581</v>
      </c>
      <c r="C247" s="398"/>
      <c r="D247" s="398"/>
      <c r="E247" s="398"/>
      <c r="F247" s="398"/>
      <c r="G247" s="441"/>
      <c r="H247" s="9"/>
      <c r="I247" s="7"/>
      <c r="J247" s="8"/>
      <c r="K247" s="7"/>
      <c r="L247" s="7"/>
      <c r="M247" s="7"/>
      <c r="N247" s="441"/>
      <c r="O247" s="5"/>
      <c r="P247" s="7"/>
      <c r="Q247" s="7"/>
      <c r="R247" s="7"/>
      <c r="S247" s="7"/>
      <c r="T247" s="7"/>
      <c r="U247" s="7"/>
      <c r="V247" s="5"/>
      <c r="W247" s="5"/>
      <c r="X247" s="5"/>
      <c r="Y247" s="5"/>
      <c r="Z247" s="6"/>
      <c r="AA247" s="5"/>
      <c r="AB247" s="5"/>
      <c r="AC247" s="5"/>
      <c r="AD247" s="5"/>
      <c r="AE247" s="5"/>
      <c r="AF247" s="5"/>
      <c r="AG247" s="400"/>
      <c r="AJ247" s="155"/>
      <c r="AK247" s="155"/>
      <c r="AL247" s="155"/>
      <c r="AM247" s="155"/>
      <c r="AN247" s="155"/>
      <c r="AO247" s="155"/>
      <c r="AP247" s="155"/>
      <c r="AQ247" s="155"/>
    </row>
    <row r="248" spans="1:43" s="19" customFormat="1" ht="7.5" customHeight="1">
      <c r="A248" s="400"/>
      <c r="B248" s="399"/>
      <c r="C248" s="399"/>
      <c r="D248" s="399"/>
      <c r="E248" s="399"/>
      <c r="F248" s="399"/>
      <c r="G248" s="441"/>
      <c r="N248" s="441"/>
      <c r="AG248" s="400"/>
      <c r="AJ248" s="154"/>
      <c r="AK248" s="154"/>
      <c r="AL248" s="154"/>
      <c r="AM248" s="154"/>
      <c r="AN248" s="154"/>
      <c r="AO248" s="154"/>
      <c r="AP248" s="154"/>
      <c r="AQ248" s="154"/>
    </row>
    <row r="249" spans="1:43" s="19" customFormat="1" ht="15" customHeight="1">
      <c r="A249" s="376" t="s">
        <v>564</v>
      </c>
      <c r="B249" s="376"/>
      <c r="C249" s="376"/>
      <c r="D249" s="376"/>
      <c r="E249" s="376"/>
      <c r="F249" s="376"/>
      <c r="G249" s="376"/>
      <c r="H249" s="376"/>
      <c r="I249" s="376"/>
      <c r="J249" s="376"/>
      <c r="K249" s="376"/>
      <c r="L249" s="376"/>
      <c r="M249" s="376"/>
      <c r="N249" s="376"/>
      <c r="O249" s="376"/>
      <c r="P249" s="376"/>
      <c r="Q249" s="376"/>
      <c r="R249" s="376"/>
      <c r="S249" s="376"/>
      <c r="T249" s="376"/>
      <c r="U249" s="376"/>
      <c r="V249" s="376"/>
      <c r="W249" s="376"/>
      <c r="X249" s="376"/>
      <c r="Y249" s="376"/>
      <c r="Z249" s="376"/>
      <c r="AA249" s="376"/>
      <c r="AB249" s="376"/>
      <c r="AC249" s="376"/>
      <c r="AD249" s="376"/>
      <c r="AE249" s="376"/>
      <c r="AF249" s="376"/>
      <c r="AG249" s="400"/>
      <c r="AJ249" s="154"/>
      <c r="AK249" s="154"/>
      <c r="AL249" s="154"/>
      <c r="AM249" s="154"/>
      <c r="AN249" s="154"/>
      <c r="AO249" s="154"/>
      <c r="AP249" s="154"/>
      <c r="AQ249" s="154"/>
    </row>
    <row r="250" spans="1:43" s="146" customFormat="1" ht="23.25" customHeight="1">
      <c r="A250" s="400"/>
      <c r="B250" s="401" t="s">
        <v>461</v>
      </c>
      <c r="C250" s="401"/>
      <c r="D250" s="401"/>
      <c r="E250" s="402"/>
      <c r="F250" s="402"/>
      <c r="G250" s="402"/>
      <c r="H250" s="402"/>
      <c r="I250" s="402"/>
      <c r="J250" s="402"/>
      <c r="K250" s="402"/>
      <c r="L250" s="402"/>
      <c r="M250" s="402"/>
      <c r="N250" s="402"/>
      <c r="O250" s="402"/>
      <c r="P250" s="402"/>
      <c r="Q250" s="402"/>
      <c r="R250" s="402"/>
      <c r="S250" s="402"/>
      <c r="T250" s="402"/>
      <c r="U250" s="402"/>
      <c r="V250" s="402"/>
      <c r="W250" s="402"/>
      <c r="X250" s="402"/>
      <c r="Y250" s="402"/>
      <c r="Z250" s="402"/>
      <c r="AA250" s="402"/>
      <c r="AB250" s="402"/>
      <c r="AC250" s="402"/>
      <c r="AD250" s="402"/>
      <c r="AE250" s="402"/>
      <c r="AF250" s="402"/>
      <c r="AG250" s="400"/>
      <c r="AJ250" s="155"/>
      <c r="AK250" s="155"/>
      <c r="AL250" s="155"/>
      <c r="AM250" s="155"/>
      <c r="AN250" s="155"/>
      <c r="AO250" s="155"/>
      <c r="AP250" s="155"/>
      <c r="AQ250" s="155"/>
    </row>
    <row r="251" spans="1:43" s="146" customFormat="1" ht="18.75" customHeight="1">
      <c r="A251" s="400"/>
      <c r="B251" s="403" t="s">
        <v>257</v>
      </c>
      <c r="C251" s="404"/>
      <c r="D251" s="405"/>
      <c r="E251" s="406" t="str">
        <f>IF(ＺＥＢリーディング・オーナー登録申請書!$F$46="","",ＺＥＢリーディング・オーナー登録申請書!$F$46)</f>
        <v/>
      </c>
      <c r="F251" s="407"/>
      <c r="G251" s="407"/>
      <c r="H251" s="407"/>
      <c r="I251" s="407"/>
      <c r="J251" s="407"/>
      <c r="K251" s="407"/>
      <c r="L251" s="407"/>
      <c r="M251" s="407"/>
      <c r="N251" s="407"/>
      <c r="O251" s="407"/>
      <c r="P251" s="407"/>
      <c r="Q251" s="407"/>
      <c r="R251" s="407"/>
      <c r="S251" s="407"/>
      <c r="T251" s="407"/>
      <c r="U251" s="407"/>
      <c r="V251" s="407"/>
      <c r="W251" s="407"/>
      <c r="X251" s="407"/>
      <c r="Y251" s="407"/>
      <c r="Z251" s="407"/>
      <c r="AA251" s="407"/>
      <c r="AB251" s="407"/>
      <c r="AC251" s="407"/>
      <c r="AD251" s="407"/>
      <c r="AE251" s="407"/>
      <c r="AF251" s="407"/>
      <c r="AG251" s="400"/>
      <c r="AJ251" s="155"/>
      <c r="AK251" s="155"/>
      <c r="AL251" s="155"/>
      <c r="AM251" s="155"/>
      <c r="AN251" s="155"/>
      <c r="AO251" s="155"/>
      <c r="AP251" s="155"/>
      <c r="AQ251" s="155"/>
    </row>
    <row r="252" spans="1:43" s="146" customFormat="1" ht="18.75" customHeight="1">
      <c r="A252" s="400"/>
      <c r="B252" s="408" t="s">
        <v>50</v>
      </c>
      <c r="C252" s="409"/>
      <c r="D252" s="410"/>
      <c r="E252" s="411"/>
      <c r="F252" s="412"/>
      <c r="G252" s="412"/>
      <c r="H252" s="412"/>
      <c r="I252" s="412"/>
      <c r="J252" s="412"/>
      <c r="K252" s="412"/>
      <c r="L252" s="412"/>
      <c r="M252" s="412"/>
      <c r="N252" s="412"/>
      <c r="O252" s="412"/>
      <c r="P252" s="412"/>
      <c r="Q252" s="412"/>
      <c r="R252" s="412"/>
      <c r="S252" s="412"/>
      <c r="T252" s="412"/>
      <c r="U252" s="412"/>
      <c r="V252" s="412"/>
      <c r="W252" s="412"/>
      <c r="X252" s="412"/>
      <c r="Y252" s="412"/>
      <c r="Z252" s="412"/>
      <c r="AA252" s="412"/>
      <c r="AB252" s="412"/>
      <c r="AC252" s="412"/>
      <c r="AD252" s="412"/>
      <c r="AE252" s="412"/>
      <c r="AF252" s="412"/>
      <c r="AG252" s="400"/>
      <c r="AJ252" s="155"/>
      <c r="AK252" s="155"/>
      <c r="AL252" s="155"/>
      <c r="AM252" s="155"/>
      <c r="AN252" s="155"/>
      <c r="AO252" s="155"/>
      <c r="AP252" s="155"/>
      <c r="AQ252" s="155"/>
    </row>
    <row r="253" spans="1:43" s="146" customFormat="1" ht="7.5" customHeight="1">
      <c r="A253" s="400"/>
      <c r="B253" s="413"/>
      <c r="C253" s="413"/>
      <c r="D253" s="413"/>
      <c r="E253" s="413"/>
      <c r="F253" s="413"/>
      <c r="G253" s="413"/>
      <c r="H253" s="413"/>
      <c r="I253" s="413"/>
      <c r="J253" s="413"/>
      <c r="K253" s="413"/>
      <c r="L253" s="413"/>
      <c r="M253" s="413"/>
      <c r="N253" s="413"/>
      <c r="O253" s="413"/>
      <c r="P253" s="413"/>
      <c r="Q253" s="413"/>
      <c r="R253" s="413"/>
      <c r="S253" s="413"/>
      <c r="T253" s="413"/>
      <c r="U253" s="413"/>
      <c r="V253" s="413"/>
      <c r="W253" s="413"/>
      <c r="X253" s="413"/>
      <c r="Y253" s="413"/>
      <c r="Z253" s="413"/>
      <c r="AA253" s="413"/>
      <c r="AB253" s="413"/>
      <c r="AC253" s="413"/>
      <c r="AD253" s="413"/>
      <c r="AE253" s="413"/>
      <c r="AF253" s="413"/>
      <c r="AG253" s="400"/>
      <c r="AJ253" s="155"/>
      <c r="AK253" s="155"/>
      <c r="AL253" s="155"/>
      <c r="AM253" s="155"/>
      <c r="AN253" s="155"/>
      <c r="AO253" s="155"/>
      <c r="AP253" s="155"/>
      <c r="AQ253" s="155"/>
    </row>
    <row r="254" spans="1:43" s="146" customFormat="1" ht="18.75" customHeight="1">
      <c r="A254" s="400"/>
      <c r="B254" s="414" t="s">
        <v>417</v>
      </c>
      <c r="C254" s="415"/>
      <c r="D254" s="415"/>
      <c r="E254" s="415"/>
      <c r="F254" s="416"/>
      <c r="G254" s="436"/>
      <c r="H254" s="437" t="s">
        <v>303</v>
      </c>
      <c r="I254" s="438"/>
      <c r="J254" s="438"/>
      <c r="K254" s="438"/>
      <c r="L254" s="438"/>
      <c r="M254" s="439"/>
      <c r="N254" s="440"/>
      <c r="O254" s="442" t="s">
        <v>302</v>
      </c>
      <c r="P254" s="443"/>
      <c r="Q254" s="443"/>
      <c r="R254" s="443"/>
      <c r="S254" s="443"/>
      <c r="T254" s="443"/>
      <c r="U254" s="443"/>
      <c r="V254" s="443"/>
      <c r="W254" s="443"/>
      <c r="X254" s="443"/>
      <c r="Y254" s="443"/>
      <c r="Z254" s="443"/>
      <c r="AA254" s="443"/>
      <c r="AB254" s="443"/>
      <c r="AC254" s="443"/>
      <c r="AD254" s="443"/>
      <c r="AE254" s="443"/>
      <c r="AF254" s="444"/>
      <c r="AG254" s="400"/>
      <c r="AJ254" s="155"/>
      <c r="AK254" s="155"/>
      <c r="AL254" s="155"/>
      <c r="AM254" s="155"/>
      <c r="AN254" s="155"/>
      <c r="AO254" s="155"/>
      <c r="AP254" s="155"/>
      <c r="AQ254" s="155"/>
    </row>
    <row r="255" spans="1:43" s="146" customFormat="1" ht="18.75" customHeight="1">
      <c r="A255" s="400"/>
      <c r="B255" s="417"/>
      <c r="C255" s="418"/>
      <c r="D255" s="418"/>
      <c r="E255" s="418"/>
      <c r="F255" s="419"/>
      <c r="G255" s="436"/>
      <c r="H255" s="445"/>
      <c r="I255" s="446"/>
      <c r="J255" s="446"/>
      <c r="K255" s="446"/>
      <c r="L255" s="446"/>
      <c r="M255" s="447"/>
      <c r="N255" s="440"/>
      <c r="O255" s="454" t="s">
        <v>67</v>
      </c>
      <c r="P255" s="455"/>
      <c r="Q255" s="456"/>
      <c r="R255" s="457" t="s">
        <v>301</v>
      </c>
      <c r="S255" s="455"/>
      <c r="T255" s="455"/>
      <c r="U255" s="458"/>
      <c r="V255" s="457" t="s">
        <v>486</v>
      </c>
      <c r="W255" s="455"/>
      <c r="X255" s="455"/>
      <c r="Y255" s="455"/>
      <c r="Z255" s="455"/>
      <c r="AA255" s="455"/>
      <c r="AB255" s="457" t="s">
        <v>51</v>
      </c>
      <c r="AC255" s="455"/>
      <c r="AD255" s="455"/>
      <c r="AE255" s="455"/>
      <c r="AF255" s="459"/>
      <c r="AG255" s="400"/>
      <c r="AJ255" s="155"/>
      <c r="AK255" s="155"/>
      <c r="AL255" s="155"/>
      <c r="AM255" s="155"/>
      <c r="AN255" s="155"/>
      <c r="AO255" s="155"/>
      <c r="AP255" s="155"/>
      <c r="AQ255" s="155"/>
    </row>
    <row r="256" spans="1:43" s="146" customFormat="1" ht="30" customHeight="1">
      <c r="A256" s="400"/>
      <c r="B256" s="417"/>
      <c r="C256" s="418"/>
      <c r="D256" s="418"/>
      <c r="E256" s="418"/>
      <c r="F256" s="419"/>
      <c r="G256" s="436"/>
      <c r="H256" s="448"/>
      <c r="I256" s="449"/>
      <c r="J256" s="449"/>
      <c r="K256" s="449"/>
      <c r="L256" s="449"/>
      <c r="M256" s="450"/>
      <c r="N256" s="440"/>
      <c r="O256" s="460" t="s">
        <v>182</v>
      </c>
      <c r="P256" s="426"/>
      <c r="Q256" s="426"/>
      <c r="R256" s="423" t="s">
        <v>182</v>
      </c>
      <c r="S256" s="423"/>
      <c r="T256" s="423"/>
      <c r="U256" s="423"/>
      <c r="V256" s="424" t="s">
        <v>182</v>
      </c>
      <c r="W256" s="424"/>
      <c r="X256" s="424"/>
      <c r="Y256" s="424"/>
      <c r="Z256" s="424"/>
      <c r="AA256" s="424"/>
      <c r="AB256" s="425" t="s">
        <v>182</v>
      </c>
      <c r="AC256" s="426"/>
      <c r="AD256" s="426"/>
      <c r="AE256" s="426"/>
      <c r="AF256" s="427"/>
      <c r="AG256" s="400"/>
      <c r="AJ256" s="155"/>
      <c r="AK256" s="155"/>
      <c r="AL256" s="155"/>
      <c r="AM256" s="155"/>
      <c r="AN256" s="155"/>
      <c r="AO256" s="155"/>
      <c r="AP256" s="155"/>
      <c r="AQ256" s="155"/>
    </row>
    <row r="257" spans="1:43" s="146" customFormat="1" ht="18.75" customHeight="1">
      <c r="A257" s="400"/>
      <c r="B257" s="417"/>
      <c r="C257" s="418"/>
      <c r="D257" s="418"/>
      <c r="E257" s="418"/>
      <c r="F257" s="419"/>
      <c r="G257" s="436"/>
      <c r="H257" s="448"/>
      <c r="I257" s="449"/>
      <c r="J257" s="449"/>
      <c r="K257" s="449"/>
      <c r="L257" s="449"/>
      <c r="M257" s="450"/>
      <c r="N257" s="440"/>
      <c r="O257" s="428" t="s">
        <v>300</v>
      </c>
      <c r="P257" s="429"/>
      <c r="Q257" s="429"/>
      <c r="R257" s="430" t="s">
        <v>53</v>
      </c>
      <c r="S257" s="430"/>
      <c r="T257" s="430"/>
      <c r="U257" s="430"/>
      <c r="V257" s="430"/>
      <c r="W257" s="430"/>
      <c r="X257" s="430"/>
      <c r="Y257" s="430"/>
      <c r="Z257" s="430"/>
      <c r="AA257" s="431"/>
      <c r="AB257" s="432" t="s">
        <v>299</v>
      </c>
      <c r="AC257" s="433"/>
      <c r="AD257" s="434" t="s">
        <v>54</v>
      </c>
      <c r="AE257" s="434"/>
      <c r="AF257" s="435"/>
      <c r="AG257" s="400"/>
      <c r="AJ257" s="155"/>
      <c r="AK257" s="155"/>
      <c r="AL257" s="155"/>
      <c r="AM257" s="155"/>
      <c r="AN257" s="155"/>
      <c r="AO257" s="155"/>
      <c r="AP257" s="155"/>
      <c r="AQ257" s="155"/>
    </row>
    <row r="258" spans="1:43" s="146" customFormat="1" ht="22.5" customHeight="1">
      <c r="A258" s="400"/>
      <c r="B258" s="417"/>
      <c r="C258" s="418"/>
      <c r="D258" s="418"/>
      <c r="E258" s="418"/>
      <c r="F258" s="419"/>
      <c r="G258" s="436"/>
      <c r="H258" s="451"/>
      <c r="I258" s="452"/>
      <c r="J258" s="452"/>
      <c r="K258" s="452"/>
      <c r="L258" s="452"/>
      <c r="M258" s="453"/>
      <c r="N258" s="440"/>
      <c r="O258" s="498"/>
      <c r="P258" s="499"/>
      <c r="Q258" s="502" t="s">
        <v>442</v>
      </c>
      <c r="R258" s="504" t="s">
        <v>298</v>
      </c>
      <c r="S258" s="505"/>
      <c r="T258" s="508" t="s">
        <v>252</v>
      </c>
      <c r="U258" s="509"/>
      <c r="V258" s="504" t="s">
        <v>297</v>
      </c>
      <c r="W258" s="505"/>
      <c r="X258" s="505"/>
      <c r="Y258" s="508"/>
      <c r="Z258" s="508"/>
      <c r="AA258" s="508"/>
      <c r="AB258" s="482"/>
      <c r="AC258" s="483"/>
      <c r="AD258" s="486"/>
      <c r="AE258" s="486"/>
      <c r="AF258" s="487"/>
      <c r="AG258" s="400"/>
      <c r="AJ258" s="155"/>
      <c r="AK258" s="155"/>
      <c r="AL258" s="155"/>
      <c r="AM258" s="155"/>
      <c r="AN258" s="155"/>
      <c r="AO258" s="155"/>
      <c r="AP258" s="155"/>
      <c r="AQ258" s="155"/>
    </row>
    <row r="259" spans="1:43" s="146" customFormat="1" ht="7.5" customHeight="1">
      <c r="A259" s="400"/>
      <c r="B259" s="417"/>
      <c r="C259" s="418"/>
      <c r="D259" s="418"/>
      <c r="E259" s="418"/>
      <c r="F259" s="419"/>
      <c r="G259" s="436"/>
      <c r="H259" s="490"/>
      <c r="I259" s="490"/>
      <c r="J259" s="490"/>
      <c r="K259" s="490"/>
      <c r="L259" s="490"/>
      <c r="M259" s="490"/>
      <c r="N259" s="440"/>
      <c r="O259" s="500"/>
      <c r="P259" s="501"/>
      <c r="Q259" s="503"/>
      <c r="R259" s="506"/>
      <c r="S259" s="507"/>
      <c r="T259" s="510"/>
      <c r="U259" s="511"/>
      <c r="V259" s="506"/>
      <c r="W259" s="507"/>
      <c r="X259" s="507"/>
      <c r="Y259" s="510"/>
      <c r="Z259" s="510"/>
      <c r="AA259" s="510"/>
      <c r="AB259" s="484"/>
      <c r="AC259" s="485"/>
      <c r="AD259" s="488"/>
      <c r="AE259" s="488"/>
      <c r="AF259" s="489"/>
      <c r="AG259" s="400"/>
      <c r="AJ259" s="155"/>
      <c r="AK259" s="155"/>
      <c r="AL259" s="155"/>
      <c r="AM259" s="155"/>
      <c r="AN259" s="155"/>
      <c r="AO259" s="155"/>
      <c r="AP259" s="155"/>
      <c r="AQ259" s="155"/>
    </row>
    <row r="260" spans="1:43" s="146" customFormat="1" ht="18.75" customHeight="1">
      <c r="A260" s="400"/>
      <c r="B260" s="417"/>
      <c r="C260" s="418"/>
      <c r="D260" s="418"/>
      <c r="E260" s="418"/>
      <c r="F260" s="419"/>
      <c r="G260" s="436"/>
      <c r="H260" s="491" t="s">
        <v>419</v>
      </c>
      <c r="I260" s="491"/>
      <c r="J260" s="491"/>
      <c r="K260" s="491"/>
      <c r="L260" s="492"/>
      <c r="M260" s="441"/>
      <c r="N260" s="441"/>
      <c r="O260" s="493" t="s">
        <v>296</v>
      </c>
      <c r="P260" s="494"/>
      <c r="Q260" s="494"/>
      <c r="R260" s="494"/>
      <c r="S260" s="494"/>
      <c r="T260" s="494"/>
      <c r="U260" s="494"/>
      <c r="V260" s="494"/>
      <c r="W260" s="494"/>
      <c r="X260" s="494"/>
      <c r="Y260" s="494"/>
      <c r="Z260" s="494"/>
      <c r="AA260" s="494"/>
      <c r="AB260" s="494"/>
      <c r="AC260" s="494"/>
      <c r="AD260" s="494"/>
      <c r="AE260" s="494"/>
      <c r="AF260" s="495"/>
      <c r="AG260" s="400"/>
      <c r="AJ260" s="155"/>
      <c r="AK260" s="155"/>
      <c r="AL260" s="155"/>
      <c r="AM260" s="155"/>
      <c r="AN260" s="155"/>
      <c r="AO260" s="155"/>
      <c r="AP260" s="155"/>
      <c r="AQ260" s="155"/>
    </row>
    <row r="261" spans="1:43" s="146" customFormat="1" ht="7.5" customHeight="1">
      <c r="A261" s="400"/>
      <c r="B261" s="417"/>
      <c r="C261" s="418"/>
      <c r="D261" s="418"/>
      <c r="E261" s="418"/>
      <c r="F261" s="419"/>
      <c r="G261" s="436"/>
      <c r="H261" s="496" t="str">
        <f>IF(AND(R268&gt;=50,AC268&gt;=100),"『ZEB』",IF(AND(R268&gt;=50,AC268&gt;=75),"Nearly ZEB",IF(AND(R268&gt;=50,AC268&gt;=50),"ZEB Ready","")))</f>
        <v/>
      </c>
      <c r="I261" s="496"/>
      <c r="J261" s="496"/>
      <c r="K261" s="496"/>
      <c r="L261" s="492"/>
      <c r="M261" s="441"/>
      <c r="N261" s="440"/>
      <c r="O261" s="497" t="s">
        <v>443</v>
      </c>
      <c r="P261" s="462"/>
      <c r="Q261" s="512" t="s">
        <v>182</v>
      </c>
      <c r="R261" s="512"/>
      <c r="S261" s="512"/>
      <c r="T261" s="512"/>
      <c r="U261" s="512"/>
      <c r="V261" s="29"/>
      <c r="W261" s="30"/>
      <c r="X261" s="461" t="s">
        <v>444</v>
      </c>
      <c r="Y261" s="462"/>
      <c r="Z261" s="462"/>
      <c r="AA261" s="462"/>
      <c r="AB261" s="462"/>
      <c r="AC261" s="465" t="s">
        <v>182</v>
      </c>
      <c r="AD261" s="465"/>
      <c r="AE261" s="465"/>
      <c r="AF261" s="466"/>
      <c r="AG261" s="400"/>
      <c r="AJ261" s="155"/>
      <c r="AK261" s="156" t="s">
        <v>445</v>
      </c>
      <c r="AL261" s="23" t="b">
        <v>0</v>
      </c>
      <c r="AM261" s="156" t="s">
        <v>446</v>
      </c>
      <c r="AN261" s="23" t="b">
        <v>0</v>
      </c>
      <c r="AO261" s="157"/>
      <c r="AP261" s="158"/>
      <c r="AQ261" s="155"/>
    </row>
    <row r="262" spans="1:43" s="146" customFormat="1" ht="7.5" customHeight="1">
      <c r="A262" s="400"/>
      <c r="B262" s="417"/>
      <c r="C262" s="418"/>
      <c r="D262" s="418"/>
      <c r="E262" s="418"/>
      <c r="F262" s="419"/>
      <c r="G262" s="436"/>
      <c r="H262" s="496"/>
      <c r="I262" s="496"/>
      <c r="J262" s="496"/>
      <c r="K262" s="496"/>
      <c r="L262" s="492"/>
      <c r="M262" s="441"/>
      <c r="N262" s="440"/>
      <c r="O262" s="471"/>
      <c r="P262" s="464"/>
      <c r="Q262" s="513"/>
      <c r="R262" s="513"/>
      <c r="S262" s="513"/>
      <c r="T262" s="513"/>
      <c r="U262" s="513"/>
      <c r="V262" s="31"/>
      <c r="W262" s="32"/>
      <c r="X262" s="463"/>
      <c r="Y262" s="464"/>
      <c r="Z262" s="464"/>
      <c r="AA262" s="464"/>
      <c r="AB262" s="464"/>
      <c r="AC262" s="467"/>
      <c r="AD262" s="467"/>
      <c r="AE262" s="467"/>
      <c r="AF262" s="468"/>
      <c r="AG262" s="400"/>
      <c r="AJ262" s="155"/>
      <c r="AK262" s="156" t="s">
        <v>447</v>
      </c>
      <c r="AL262" s="23" t="b">
        <v>0</v>
      </c>
      <c r="AM262" s="156" t="s">
        <v>448</v>
      </c>
      <c r="AN262" s="23" t="b">
        <v>0</v>
      </c>
      <c r="AO262" s="157"/>
      <c r="AP262" s="158"/>
      <c r="AQ262" s="155"/>
    </row>
    <row r="263" spans="1:43" s="146" customFormat="1" ht="7.5" customHeight="1">
      <c r="A263" s="400"/>
      <c r="B263" s="417"/>
      <c r="C263" s="418"/>
      <c r="D263" s="418"/>
      <c r="E263" s="418"/>
      <c r="F263" s="419"/>
      <c r="G263" s="436"/>
      <c r="H263" s="496"/>
      <c r="I263" s="496"/>
      <c r="J263" s="496"/>
      <c r="K263" s="496"/>
      <c r="L263" s="492"/>
      <c r="M263" s="441"/>
      <c r="N263" s="440"/>
      <c r="O263" s="469" t="s">
        <v>449</v>
      </c>
      <c r="P263" s="470"/>
      <c r="Q263" s="472" t="s">
        <v>182</v>
      </c>
      <c r="R263" s="472"/>
      <c r="S263" s="472"/>
      <c r="T263" s="472"/>
      <c r="U263" s="472"/>
      <c r="V263" s="473"/>
      <c r="W263" s="474"/>
      <c r="X263" s="477" t="s">
        <v>450</v>
      </c>
      <c r="Y263" s="470"/>
      <c r="Z263" s="470"/>
      <c r="AA263" s="470"/>
      <c r="AB263" s="470"/>
      <c r="AC263" s="478" t="str">
        <f>IF(AN262=TRUE,"取得","")</f>
        <v/>
      </c>
      <c r="AD263" s="478"/>
      <c r="AE263" s="478"/>
      <c r="AF263" s="479"/>
      <c r="AG263" s="400"/>
      <c r="AJ263" s="155"/>
      <c r="AK263" s="159" t="s">
        <v>266</v>
      </c>
      <c r="AL263" s="24" t="b">
        <v>0</v>
      </c>
      <c r="AM263" s="160"/>
      <c r="AN263" s="161"/>
      <c r="AO263" s="158"/>
      <c r="AP263" s="158"/>
      <c r="AQ263" s="155"/>
    </row>
    <row r="264" spans="1:43" s="146" customFormat="1" ht="7.5" customHeight="1">
      <c r="A264" s="400"/>
      <c r="B264" s="417"/>
      <c r="C264" s="418"/>
      <c r="D264" s="418"/>
      <c r="E264" s="418"/>
      <c r="F264" s="419"/>
      <c r="G264" s="436"/>
      <c r="H264" s="496"/>
      <c r="I264" s="496"/>
      <c r="J264" s="496"/>
      <c r="K264" s="496"/>
      <c r="L264" s="492"/>
      <c r="M264" s="441"/>
      <c r="N264" s="440"/>
      <c r="O264" s="471"/>
      <c r="P264" s="464"/>
      <c r="Q264" s="467"/>
      <c r="R264" s="467"/>
      <c r="S264" s="467"/>
      <c r="T264" s="467"/>
      <c r="U264" s="467"/>
      <c r="V264" s="475"/>
      <c r="W264" s="476"/>
      <c r="X264" s="463"/>
      <c r="Y264" s="464"/>
      <c r="Z264" s="464"/>
      <c r="AA264" s="464"/>
      <c r="AB264" s="464"/>
      <c r="AC264" s="480"/>
      <c r="AD264" s="480"/>
      <c r="AE264" s="480"/>
      <c r="AF264" s="481"/>
      <c r="AG264" s="400"/>
      <c r="AJ264" s="155"/>
      <c r="AK264" s="161"/>
      <c r="AL264" s="161"/>
      <c r="AM264" s="158"/>
      <c r="AN264" s="158"/>
      <c r="AO264" s="158"/>
      <c r="AP264" s="158"/>
      <c r="AQ264" s="155"/>
    </row>
    <row r="265" spans="1:43" s="146" customFormat="1" ht="7.5" customHeight="1">
      <c r="A265" s="400"/>
      <c r="B265" s="417"/>
      <c r="C265" s="418"/>
      <c r="D265" s="418"/>
      <c r="E265" s="418"/>
      <c r="F265" s="419"/>
      <c r="G265" s="436"/>
      <c r="H265" s="496"/>
      <c r="I265" s="496"/>
      <c r="J265" s="496"/>
      <c r="K265" s="496"/>
      <c r="L265" s="492"/>
      <c r="M265" s="441"/>
      <c r="N265" s="440"/>
      <c r="O265" s="469" t="s">
        <v>295</v>
      </c>
      <c r="P265" s="470"/>
      <c r="Q265" s="527"/>
      <c r="R265" s="527"/>
      <c r="S265" s="527"/>
      <c r="T265" s="527"/>
      <c r="U265" s="527"/>
      <c r="V265" s="527"/>
      <c r="W265" s="527"/>
      <c r="X265" s="527"/>
      <c r="Y265" s="527"/>
      <c r="Z265" s="527"/>
      <c r="AA265" s="527"/>
      <c r="AB265" s="527"/>
      <c r="AC265" s="527"/>
      <c r="AD265" s="527"/>
      <c r="AE265" s="527"/>
      <c r="AF265" s="528"/>
      <c r="AG265" s="400"/>
      <c r="AJ265" s="155"/>
      <c r="AK265" s="155"/>
      <c r="AL265" s="155"/>
      <c r="AM265" s="155"/>
      <c r="AN265" s="155"/>
      <c r="AO265" s="155"/>
      <c r="AP265" s="155"/>
      <c r="AQ265" s="155"/>
    </row>
    <row r="266" spans="1:43" s="146" customFormat="1" ht="7.5" customHeight="1">
      <c r="A266" s="400"/>
      <c r="B266" s="417"/>
      <c r="C266" s="418"/>
      <c r="D266" s="418"/>
      <c r="E266" s="418"/>
      <c r="F266" s="419"/>
      <c r="G266" s="436"/>
      <c r="H266" s="496"/>
      <c r="I266" s="496"/>
      <c r="J266" s="496"/>
      <c r="K266" s="496"/>
      <c r="L266" s="492"/>
      <c r="M266" s="441"/>
      <c r="N266" s="440"/>
      <c r="O266" s="525"/>
      <c r="P266" s="526"/>
      <c r="Q266" s="529"/>
      <c r="R266" s="529"/>
      <c r="S266" s="529"/>
      <c r="T266" s="529"/>
      <c r="U266" s="529"/>
      <c r="V266" s="529"/>
      <c r="W266" s="529"/>
      <c r="X266" s="529"/>
      <c r="Y266" s="529"/>
      <c r="Z266" s="529"/>
      <c r="AA266" s="529"/>
      <c r="AB266" s="529"/>
      <c r="AC266" s="529"/>
      <c r="AD266" s="529"/>
      <c r="AE266" s="529"/>
      <c r="AF266" s="530"/>
      <c r="AG266" s="400"/>
      <c r="AJ266" s="155"/>
      <c r="AK266" s="155"/>
      <c r="AL266" s="155"/>
      <c r="AM266" s="155"/>
      <c r="AN266" s="155"/>
      <c r="AO266" s="155"/>
      <c r="AP266" s="155"/>
      <c r="AQ266" s="155"/>
    </row>
    <row r="267" spans="1:43" s="146" customFormat="1" ht="18.75" customHeight="1">
      <c r="A267" s="400"/>
      <c r="B267" s="417"/>
      <c r="C267" s="418"/>
      <c r="D267" s="418"/>
      <c r="E267" s="418"/>
      <c r="F267" s="419"/>
      <c r="G267" s="436"/>
      <c r="H267" s="496"/>
      <c r="I267" s="496"/>
      <c r="J267" s="496"/>
      <c r="K267" s="496"/>
      <c r="L267" s="492"/>
      <c r="M267" s="441"/>
      <c r="N267" s="441"/>
      <c r="O267" s="531" t="s">
        <v>294</v>
      </c>
      <c r="P267" s="532"/>
      <c r="Q267" s="532"/>
      <c r="R267" s="532"/>
      <c r="S267" s="532"/>
      <c r="T267" s="532"/>
      <c r="U267" s="532"/>
      <c r="V267" s="532"/>
      <c r="W267" s="532"/>
      <c r="X267" s="532"/>
      <c r="Y267" s="532"/>
      <c r="Z267" s="532"/>
      <c r="AA267" s="532"/>
      <c r="AB267" s="532"/>
      <c r="AC267" s="532"/>
      <c r="AD267" s="532"/>
      <c r="AE267" s="532"/>
      <c r="AF267" s="533"/>
      <c r="AG267" s="400"/>
      <c r="AJ267" s="155"/>
      <c r="AK267" s="155"/>
      <c r="AL267" s="155"/>
      <c r="AM267" s="155" t="s">
        <v>451</v>
      </c>
      <c r="AN267" s="155"/>
      <c r="AO267" s="155"/>
      <c r="AP267" s="162">
        <f>AC268</f>
        <v>0</v>
      </c>
      <c r="AQ267" s="155"/>
    </row>
    <row r="268" spans="1:43" s="146" customFormat="1" ht="26.25" customHeight="1">
      <c r="A268" s="400"/>
      <c r="B268" s="420"/>
      <c r="C268" s="421"/>
      <c r="D268" s="421"/>
      <c r="E268" s="421"/>
      <c r="F268" s="422"/>
      <c r="G268" s="436"/>
      <c r="H268" s="496"/>
      <c r="I268" s="496"/>
      <c r="J268" s="496"/>
      <c r="K268" s="496"/>
      <c r="L268" s="492"/>
      <c r="M268" s="441"/>
      <c r="N268" s="440"/>
      <c r="O268" s="534" t="s">
        <v>56</v>
      </c>
      <c r="P268" s="535"/>
      <c r="Q268" s="535"/>
      <c r="R268" s="536"/>
      <c r="S268" s="536"/>
      <c r="T268" s="536"/>
      <c r="U268" s="537" t="s">
        <v>462</v>
      </c>
      <c r="V268" s="537"/>
      <c r="W268" s="538"/>
      <c r="X268" s="534" t="s">
        <v>463</v>
      </c>
      <c r="Y268" s="535"/>
      <c r="Z268" s="535"/>
      <c r="AA268" s="535"/>
      <c r="AB268" s="535"/>
      <c r="AC268" s="536"/>
      <c r="AD268" s="536"/>
      <c r="AE268" s="536"/>
      <c r="AF268" s="18" t="s">
        <v>462</v>
      </c>
      <c r="AG268" s="400"/>
      <c r="AJ268" s="155"/>
      <c r="AK268" s="155"/>
      <c r="AL268" s="155"/>
      <c r="AM268" s="155" t="s">
        <v>291</v>
      </c>
      <c r="AN268" s="155"/>
      <c r="AO268" s="155"/>
      <c r="AP268" s="163">
        <f>R268</f>
        <v>0</v>
      </c>
      <c r="AQ268" s="162">
        <f>AP267-AP268</f>
        <v>0</v>
      </c>
    </row>
    <row r="269" spans="1:43" s="146" customFormat="1" ht="7.5" customHeight="1">
      <c r="A269" s="400"/>
      <c r="B269" s="514"/>
      <c r="C269" s="514"/>
      <c r="D269" s="514"/>
      <c r="E269" s="514"/>
      <c r="F269" s="514"/>
      <c r="G269" s="17"/>
      <c r="H269" s="515"/>
      <c r="I269" s="515"/>
      <c r="J269" s="515"/>
      <c r="K269" s="515"/>
      <c r="L269" s="515"/>
      <c r="M269" s="515"/>
      <c r="N269" s="17"/>
      <c r="O269" s="514"/>
      <c r="P269" s="514"/>
      <c r="Q269" s="514"/>
      <c r="R269" s="514"/>
      <c r="S269" s="514"/>
      <c r="T269" s="514"/>
      <c r="U269" s="514"/>
      <c r="V269" s="514"/>
      <c r="W269" s="514"/>
      <c r="X269" s="514"/>
      <c r="Y269" s="514"/>
      <c r="Z269" s="514"/>
      <c r="AA269" s="514"/>
      <c r="AB269" s="514"/>
      <c r="AC269" s="514"/>
      <c r="AD269" s="514"/>
      <c r="AE269" s="514"/>
      <c r="AF269" s="514"/>
      <c r="AG269" s="400"/>
      <c r="AJ269" s="155"/>
      <c r="AK269" s="155"/>
      <c r="AL269" s="155"/>
      <c r="AM269" s="155"/>
      <c r="AN269" s="155"/>
      <c r="AO269" s="155"/>
      <c r="AP269" s="155"/>
      <c r="AQ269" s="155"/>
    </row>
    <row r="270" spans="1:43" s="146" customFormat="1" ht="18.75" customHeight="1">
      <c r="A270" s="400"/>
      <c r="B270" s="16" t="s">
        <v>290</v>
      </c>
      <c r="C270" s="35" t="s">
        <v>289</v>
      </c>
      <c r="D270" s="516" t="s">
        <v>288</v>
      </c>
      <c r="E270" s="516"/>
      <c r="F270" s="517"/>
      <c r="G270" s="518"/>
      <c r="H270" s="16" t="s">
        <v>290</v>
      </c>
      <c r="I270" s="35" t="s">
        <v>289</v>
      </c>
      <c r="J270" s="669" t="s">
        <v>288</v>
      </c>
      <c r="K270" s="669"/>
      <c r="L270" s="669"/>
      <c r="M270" s="670"/>
      <c r="N270" s="441"/>
      <c r="O270" s="519" t="s">
        <v>287</v>
      </c>
      <c r="P270" s="520"/>
      <c r="Q270" s="520"/>
      <c r="R270" s="520"/>
      <c r="S270" s="520"/>
      <c r="T270" s="520"/>
      <c r="U270" s="520"/>
      <c r="V270" s="520"/>
      <c r="W270" s="520"/>
      <c r="X270" s="520"/>
      <c r="Y270" s="520"/>
      <c r="Z270" s="443"/>
      <c r="AA270" s="443"/>
      <c r="AB270" s="443"/>
      <c r="AC270" s="443"/>
      <c r="AD270" s="443"/>
      <c r="AE270" s="443"/>
      <c r="AF270" s="444"/>
      <c r="AG270" s="400"/>
      <c r="AJ270" s="155"/>
      <c r="AK270" s="155"/>
      <c r="AL270" s="155"/>
      <c r="AM270" s="155"/>
      <c r="AN270" s="155"/>
      <c r="AO270" s="155"/>
      <c r="AP270" s="155"/>
      <c r="AQ270" s="155"/>
    </row>
    <row r="271" spans="1:43" s="146" customFormat="1" ht="7.5" customHeight="1">
      <c r="A271" s="400"/>
      <c r="B271" s="521" t="s">
        <v>286</v>
      </c>
      <c r="C271" s="522" t="s">
        <v>285</v>
      </c>
      <c r="D271" s="541" t="s">
        <v>284</v>
      </c>
      <c r="E271" s="542"/>
      <c r="F271" s="547"/>
      <c r="G271" s="441"/>
      <c r="H271" s="556" t="s">
        <v>430</v>
      </c>
      <c r="I271" s="559" t="s">
        <v>277</v>
      </c>
      <c r="J271" s="541" t="s">
        <v>262</v>
      </c>
      <c r="K271" s="550"/>
      <c r="L271" s="550"/>
      <c r="M271" s="547"/>
      <c r="N271" s="441"/>
      <c r="O271" s="539" t="s">
        <v>283</v>
      </c>
      <c r="P271" s="539"/>
      <c r="Q271" s="539"/>
      <c r="R271" s="539"/>
      <c r="S271" s="539"/>
      <c r="T271" s="539"/>
      <c r="U271" s="539"/>
      <c r="V271" s="539" t="s">
        <v>431</v>
      </c>
      <c r="W271" s="539"/>
      <c r="X271" s="539"/>
      <c r="Y271" s="539"/>
      <c r="Z271" s="15"/>
      <c r="AA271" s="14"/>
      <c r="AB271" s="14"/>
      <c r="AC271" s="14"/>
      <c r="AD271" s="14"/>
      <c r="AE271" s="14"/>
      <c r="AF271" s="14"/>
      <c r="AG271" s="400"/>
      <c r="AJ271" s="155"/>
      <c r="AK271" s="155"/>
      <c r="AL271" s="155"/>
      <c r="AM271" s="155"/>
      <c r="AN271" s="155"/>
      <c r="AO271" s="155"/>
      <c r="AP271" s="155"/>
      <c r="AQ271" s="155"/>
    </row>
    <row r="272" spans="1:43" s="146" customFormat="1" ht="7.5" customHeight="1">
      <c r="A272" s="400"/>
      <c r="B272" s="521"/>
      <c r="C272" s="523"/>
      <c r="D272" s="543"/>
      <c r="E272" s="544"/>
      <c r="F272" s="548"/>
      <c r="G272" s="441"/>
      <c r="H272" s="557"/>
      <c r="I272" s="560"/>
      <c r="J272" s="543"/>
      <c r="K272" s="551"/>
      <c r="L272" s="551"/>
      <c r="M272" s="548"/>
      <c r="N272" s="441"/>
      <c r="O272" s="539"/>
      <c r="P272" s="539"/>
      <c r="Q272" s="539"/>
      <c r="R272" s="539"/>
      <c r="S272" s="539"/>
      <c r="T272" s="539"/>
      <c r="U272" s="539"/>
      <c r="V272" s="539"/>
      <c r="W272" s="539"/>
      <c r="X272" s="539"/>
      <c r="Y272" s="539"/>
      <c r="Z272" s="6"/>
      <c r="AA272" s="5"/>
      <c r="AB272" s="5"/>
      <c r="AC272" s="5"/>
      <c r="AD272" s="5"/>
      <c r="AE272" s="5"/>
      <c r="AF272" s="5"/>
      <c r="AG272" s="400"/>
      <c r="AJ272" s="155"/>
      <c r="AK272" s="155"/>
      <c r="AL272" s="155"/>
      <c r="AM272" s="155"/>
      <c r="AN272" s="155"/>
      <c r="AO272" s="155"/>
      <c r="AP272" s="155"/>
      <c r="AQ272" s="155"/>
    </row>
    <row r="273" spans="1:44" s="146" customFormat="1" ht="7.5" customHeight="1">
      <c r="A273" s="400"/>
      <c r="B273" s="521"/>
      <c r="C273" s="523"/>
      <c r="D273" s="543"/>
      <c r="E273" s="544"/>
      <c r="F273" s="548"/>
      <c r="G273" s="441"/>
      <c r="H273" s="557"/>
      <c r="I273" s="560"/>
      <c r="J273" s="543"/>
      <c r="K273" s="551"/>
      <c r="L273" s="551"/>
      <c r="M273" s="548"/>
      <c r="N273" s="441"/>
      <c r="O273" s="539"/>
      <c r="P273" s="539" t="s">
        <v>281</v>
      </c>
      <c r="Q273" s="539"/>
      <c r="R273" s="539"/>
      <c r="S273" s="539" t="s">
        <v>280</v>
      </c>
      <c r="T273" s="539"/>
      <c r="U273" s="539"/>
      <c r="V273" s="539"/>
      <c r="W273" s="539"/>
      <c r="X273" s="539"/>
      <c r="Y273" s="539"/>
      <c r="Z273" s="6"/>
      <c r="AA273" s="5"/>
      <c r="AB273" s="5"/>
      <c r="AC273" s="5"/>
      <c r="AD273" s="5"/>
      <c r="AE273" s="5"/>
      <c r="AF273" s="5"/>
      <c r="AG273" s="400"/>
      <c r="AJ273" s="155"/>
      <c r="AK273" s="155"/>
      <c r="AL273" s="155"/>
      <c r="AM273" s="155"/>
      <c r="AN273" s="155"/>
      <c r="AO273" s="155"/>
      <c r="AP273" s="155"/>
      <c r="AQ273" s="155"/>
    </row>
    <row r="274" spans="1:44" s="146" customFormat="1" ht="7.5" customHeight="1" thickBot="1">
      <c r="A274" s="400"/>
      <c r="B274" s="521"/>
      <c r="C274" s="523"/>
      <c r="D274" s="545"/>
      <c r="E274" s="546"/>
      <c r="F274" s="549"/>
      <c r="G274" s="441"/>
      <c r="H274" s="557"/>
      <c r="I274" s="560"/>
      <c r="J274" s="545"/>
      <c r="K274" s="552"/>
      <c r="L274" s="552"/>
      <c r="M274" s="549"/>
      <c r="N274" s="441"/>
      <c r="O274" s="540"/>
      <c r="P274" s="540"/>
      <c r="Q274" s="540"/>
      <c r="R274" s="540"/>
      <c r="S274" s="540"/>
      <c r="T274" s="540"/>
      <c r="U274" s="540"/>
      <c r="V274" s="540"/>
      <c r="W274" s="540"/>
      <c r="X274" s="540"/>
      <c r="Y274" s="540"/>
      <c r="Z274" s="6"/>
      <c r="AA274" s="5"/>
      <c r="AB274" s="5"/>
      <c r="AC274" s="5"/>
      <c r="AD274" s="5"/>
      <c r="AE274" s="5"/>
      <c r="AF274" s="5"/>
      <c r="AG274" s="400"/>
      <c r="AJ274" s="155"/>
      <c r="AK274" s="155"/>
      <c r="AL274" s="155"/>
      <c r="AM274" s="155"/>
      <c r="AN274" s="155"/>
      <c r="AO274" s="155"/>
      <c r="AP274" s="155"/>
      <c r="AQ274" s="155"/>
    </row>
    <row r="275" spans="1:44" s="146" customFormat="1" ht="7.5" customHeight="1" thickTop="1">
      <c r="A275" s="400"/>
      <c r="B275" s="521"/>
      <c r="C275" s="523"/>
      <c r="D275" s="541" t="s">
        <v>282</v>
      </c>
      <c r="E275" s="542"/>
      <c r="F275" s="547"/>
      <c r="G275" s="441"/>
      <c r="H275" s="557"/>
      <c r="I275" s="560"/>
      <c r="J275" s="541" t="s">
        <v>432</v>
      </c>
      <c r="K275" s="550"/>
      <c r="L275" s="550"/>
      <c r="M275" s="547"/>
      <c r="N275" s="441"/>
      <c r="O275" s="553" t="s">
        <v>433</v>
      </c>
      <c r="P275" s="654"/>
      <c r="Q275" s="655"/>
      <c r="R275" s="656"/>
      <c r="S275" s="654"/>
      <c r="T275" s="655"/>
      <c r="U275" s="656"/>
      <c r="V275" s="579" t="str">
        <f>IF(ISERROR(ROUNDUP(S275/P275,2)), "-",ROUNDUP(S275/P275,2))</f>
        <v>-</v>
      </c>
      <c r="W275" s="579"/>
      <c r="X275" s="579"/>
      <c r="Y275" s="579"/>
      <c r="Z275" s="6"/>
      <c r="AA275" s="5"/>
      <c r="AB275" s="5"/>
      <c r="AC275" s="5"/>
      <c r="AD275" s="5"/>
      <c r="AE275" s="5"/>
      <c r="AF275" s="5"/>
      <c r="AG275" s="400"/>
      <c r="AJ275" s="155"/>
      <c r="AK275" s="155"/>
      <c r="AL275" s="155"/>
      <c r="AM275" s="155"/>
      <c r="AN275" s="155"/>
      <c r="AO275" s="164"/>
      <c r="AP275" s="164" t="s">
        <v>281</v>
      </c>
      <c r="AQ275" s="164" t="s">
        <v>280</v>
      </c>
    </row>
    <row r="276" spans="1:44" s="146" customFormat="1" ht="7.5" customHeight="1">
      <c r="A276" s="400"/>
      <c r="B276" s="521"/>
      <c r="C276" s="523"/>
      <c r="D276" s="543"/>
      <c r="E276" s="544"/>
      <c r="F276" s="548"/>
      <c r="G276" s="441"/>
      <c r="H276" s="557"/>
      <c r="I276" s="560"/>
      <c r="J276" s="543"/>
      <c r="K276" s="551"/>
      <c r="L276" s="551"/>
      <c r="M276" s="548"/>
      <c r="N276" s="441"/>
      <c r="O276" s="554"/>
      <c r="P276" s="657"/>
      <c r="Q276" s="658"/>
      <c r="R276" s="659"/>
      <c r="S276" s="657"/>
      <c r="T276" s="658"/>
      <c r="U276" s="659"/>
      <c r="V276" s="580"/>
      <c r="W276" s="580"/>
      <c r="X276" s="580"/>
      <c r="Y276" s="580"/>
      <c r="Z276" s="6"/>
      <c r="AA276" s="5"/>
      <c r="AB276" s="5"/>
      <c r="AC276" s="5"/>
      <c r="AD276" s="5"/>
      <c r="AE276" s="5"/>
      <c r="AF276" s="5"/>
      <c r="AG276" s="400"/>
      <c r="AJ276" s="155"/>
      <c r="AK276" s="155"/>
      <c r="AL276" s="155"/>
      <c r="AM276" s="155"/>
      <c r="AN276" s="155"/>
      <c r="AO276" s="165" t="s">
        <v>274</v>
      </c>
      <c r="AP276" s="166">
        <f>P278</f>
        <v>0</v>
      </c>
      <c r="AQ276" s="166">
        <f>S278</f>
        <v>0</v>
      </c>
    </row>
    <row r="277" spans="1:44" s="146" customFormat="1" ht="7.5" customHeight="1" thickBot="1">
      <c r="A277" s="400"/>
      <c r="B277" s="521"/>
      <c r="C277" s="523"/>
      <c r="D277" s="543"/>
      <c r="E277" s="544"/>
      <c r="F277" s="548"/>
      <c r="G277" s="441"/>
      <c r="H277" s="557"/>
      <c r="I277" s="560"/>
      <c r="J277" s="543"/>
      <c r="K277" s="551"/>
      <c r="L277" s="551"/>
      <c r="M277" s="548"/>
      <c r="N277" s="441"/>
      <c r="O277" s="555"/>
      <c r="P277" s="660"/>
      <c r="Q277" s="661"/>
      <c r="R277" s="662"/>
      <c r="S277" s="660"/>
      <c r="T277" s="661"/>
      <c r="U277" s="662"/>
      <c r="V277" s="581"/>
      <c r="W277" s="581"/>
      <c r="X277" s="581"/>
      <c r="Y277" s="581"/>
      <c r="Z277" s="6"/>
      <c r="AA277" s="5"/>
      <c r="AB277" s="5"/>
      <c r="AC277" s="5"/>
      <c r="AD277" s="5"/>
      <c r="AE277" s="5"/>
      <c r="AF277" s="5"/>
      <c r="AG277" s="400"/>
      <c r="AJ277" s="155"/>
      <c r="AK277" s="155"/>
      <c r="AL277" s="155"/>
      <c r="AM277" s="155"/>
      <c r="AN277" s="155"/>
      <c r="AO277" s="165" t="s">
        <v>263</v>
      </c>
      <c r="AP277" s="166">
        <f>P281</f>
        <v>0</v>
      </c>
      <c r="AQ277" s="166">
        <f>S281</f>
        <v>0</v>
      </c>
    </row>
    <row r="278" spans="1:44" s="146" customFormat="1" ht="7.5" customHeight="1" thickTop="1">
      <c r="A278" s="400"/>
      <c r="B278" s="521"/>
      <c r="C278" s="523"/>
      <c r="D278" s="545"/>
      <c r="E278" s="546"/>
      <c r="F278" s="549"/>
      <c r="G278" s="441"/>
      <c r="H278" s="557"/>
      <c r="I278" s="560"/>
      <c r="J278" s="543"/>
      <c r="K278" s="551"/>
      <c r="L278" s="551"/>
      <c r="M278" s="548"/>
      <c r="N278" s="441"/>
      <c r="O278" s="582" t="s">
        <v>274</v>
      </c>
      <c r="P278" s="663"/>
      <c r="Q278" s="664"/>
      <c r="R278" s="665"/>
      <c r="S278" s="663"/>
      <c r="T278" s="664"/>
      <c r="U278" s="665"/>
      <c r="V278" s="585" t="str">
        <f>IF(ISERROR(ROUNDUP(S278/P278,2)), "-",ROUNDUP(S278/P278,2))</f>
        <v>-</v>
      </c>
      <c r="W278" s="586"/>
      <c r="X278" s="586"/>
      <c r="Y278" s="587"/>
      <c r="Z278" s="6"/>
      <c r="AA278" s="5"/>
      <c r="AB278" s="5"/>
      <c r="AC278" s="5"/>
      <c r="AD278" s="5"/>
      <c r="AE278" s="5"/>
      <c r="AF278" s="5"/>
      <c r="AG278" s="400"/>
      <c r="AJ278" s="155"/>
      <c r="AK278" s="155"/>
      <c r="AL278" s="155"/>
      <c r="AM278" s="155"/>
      <c r="AN278" s="155"/>
      <c r="AO278" s="165" t="s">
        <v>277</v>
      </c>
      <c r="AP278" s="166">
        <f>P284</f>
        <v>0</v>
      </c>
      <c r="AQ278" s="166">
        <f>S284</f>
        <v>0</v>
      </c>
    </row>
    <row r="279" spans="1:44" s="146" customFormat="1" ht="7.5" customHeight="1">
      <c r="A279" s="400"/>
      <c r="B279" s="521"/>
      <c r="C279" s="523"/>
      <c r="D279" s="541" t="s">
        <v>279</v>
      </c>
      <c r="E279" s="542"/>
      <c r="F279" s="547"/>
      <c r="G279" s="441"/>
      <c r="H279" s="557"/>
      <c r="I279" s="560"/>
      <c r="J279" s="543"/>
      <c r="K279" s="551"/>
      <c r="L279" s="551"/>
      <c r="M279" s="548"/>
      <c r="N279" s="441"/>
      <c r="O279" s="583"/>
      <c r="P279" s="648"/>
      <c r="Q279" s="649"/>
      <c r="R279" s="650"/>
      <c r="S279" s="648"/>
      <c r="T279" s="649"/>
      <c r="U279" s="650"/>
      <c r="V279" s="568"/>
      <c r="W279" s="569"/>
      <c r="X279" s="569"/>
      <c r="Y279" s="570"/>
      <c r="Z279" s="6"/>
      <c r="AA279" s="5"/>
      <c r="AB279" s="5"/>
      <c r="AC279" s="5"/>
      <c r="AD279" s="5"/>
      <c r="AE279" s="5"/>
      <c r="AF279" s="5"/>
      <c r="AG279" s="400"/>
      <c r="AJ279" s="155"/>
      <c r="AK279" s="155"/>
      <c r="AL279" s="155"/>
      <c r="AM279" s="155"/>
      <c r="AN279" s="155"/>
      <c r="AO279" s="165" t="s">
        <v>276</v>
      </c>
      <c r="AP279" s="166">
        <f>P287</f>
        <v>0</v>
      </c>
      <c r="AQ279" s="166">
        <f>S287</f>
        <v>0</v>
      </c>
    </row>
    <row r="280" spans="1:44" s="146" customFormat="1" ht="7.5" customHeight="1">
      <c r="A280" s="400"/>
      <c r="B280" s="521"/>
      <c r="C280" s="523"/>
      <c r="D280" s="543"/>
      <c r="E280" s="544"/>
      <c r="F280" s="548"/>
      <c r="G280" s="441"/>
      <c r="H280" s="557"/>
      <c r="I280" s="561"/>
      <c r="J280" s="545"/>
      <c r="K280" s="552"/>
      <c r="L280" s="552"/>
      <c r="M280" s="549"/>
      <c r="N280" s="441"/>
      <c r="O280" s="583"/>
      <c r="P280" s="651"/>
      <c r="Q280" s="652"/>
      <c r="R280" s="653"/>
      <c r="S280" s="651"/>
      <c r="T280" s="652"/>
      <c r="U280" s="653"/>
      <c r="V280" s="571"/>
      <c r="W280" s="572"/>
      <c r="X280" s="572"/>
      <c r="Y280" s="573"/>
      <c r="Z280" s="6"/>
      <c r="AA280" s="5"/>
      <c r="AB280" s="5"/>
      <c r="AC280" s="5"/>
      <c r="AD280" s="5"/>
      <c r="AE280" s="5"/>
      <c r="AF280" s="5"/>
      <c r="AG280" s="400"/>
      <c r="AJ280" s="155"/>
      <c r="AK280" s="155"/>
      <c r="AL280" s="155"/>
      <c r="AM280" s="155"/>
      <c r="AN280" s="155"/>
      <c r="AO280" s="165" t="s">
        <v>270</v>
      </c>
      <c r="AP280" s="166">
        <f>P290</f>
        <v>0</v>
      </c>
      <c r="AQ280" s="166">
        <f>S290</f>
        <v>0</v>
      </c>
    </row>
    <row r="281" spans="1:44" s="146" customFormat="1" ht="7.5" customHeight="1">
      <c r="A281" s="400"/>
      <c r="B281" s="521"/>
      <c r="C281" s="523"/>
      <c r="D281" s="543"/>
      <c r="E281" s="544"/>
      <c r="F281" s="548"/>
      <c r="G281" s="441"/>
      <c r="H281" s="557"/>
      <c r="I281" s="562" t="s">
        <v>276</v>
      </c>
      <c r="J281" s="541" t="s">
        <v>262</v>
      </c>
      <c r="K281" s="550"/>
      <c r="L281" s="550"/>
      <c r="M281" s="547"/>
      <c r="N281" s="441"/>
      <c r="O281" s="563" t="s">
        <v>263</v>
      </c>
      <c r="P281" s="645"/>
      <c r="Q281" s="646"/>
      <c r="R281" s="647"/>
      <c r="S281" s="645"/>
      <c r="T281" s="646"/>
      <c r="U281" s="647"/>
      <c r="V281" s="565" t="str">
        <f>IF(ISERROR(ROUNDUP(S281/P281,2)), "-",ROUNDUP(S281/P281,2))</f>
        <v>-</v>
      </c>
      <c r="W281" s="566"/>
      <c r="X281" s="566"/>
      <c r="Y281" s="567"/>
      <c r="Z281" s="6"/>
      <c r="AA281" s="5"/>
      <c r="AB281" s="5"/>
      <c r="AC281" s="5"/>
      <c r="AD281" s="5"/>
      <c r="AE281" s="5"/>
      <c r="AF281" s="5"/>
      <c r="AG281" s="400"/>
      <c r="AJ281" s="155"/>
      <c r="AK281" s="155"/>
      <c r="AL281" s="155"/>
      <c r="AM281" s="155"/>
      <c r="AN281" s="155"/>
      <c r="AO281" s="165" t="s">
        <v>434</v>
      </c>
      <c r="AP281" s="166">
        <f>P293</f>
        <v>0</v>
      </c>
      <c r="AQ281" s="166">
        <f>S293</f>
        <v>0</v>
      </c>
    </row>
    <row r="282" spans="1:44" s="146" customFormat="1" ht="7.5" customHeight="1">
      <c r="A282" s="400"/>
      <c r="B282" s="521"/>
      <c r="C282" s="523"/>
      <c r="D282" s="545"/>
      <c r="E282" s="546"/>
      <c r="F282" s="549"/>
      <c r="G282" s="441"/>
      <c r="H282" s="557"/>
      <c r="I282" s="562"/>
      <c r="J282" s="545"/>
      <c r="K282" s="552"/>
      <c r="L282" s="552"/>
      <c r="M282" s="549"/>
      <c r="N282" s="441"/>
      <c r="O282" s="563"/>
      <c r="P282" s="648"/>
      <c r="Q282" s="649"/>
      <c r="R282" s="650"/>
      <c r="S282" s="648"/>
      <c r="T282" s="649"/>
      <c r="U282" s="650"/>
      <c r="V282" s="568"/>
      <c r="W282" s="569"/>
      <c r="X282" s="569"/>
      <c r="Y282" s="570"/>
      <c r="Z282" s="6"/>
      <c r="AA282" s="5"/>
      <c r="AB282" s="5"/>
      <c r="AC282" s="5"/>
      <c r="AD282" s="5"/>
      <c r="AE282" s="5"/>
      <c r="AF282" s="5"/>
      <c r="AG282" s="400"/>
      <c r="AJ282" s="155"/>
      <c r="AK282" s="155"/>
      <c r="AL282" s="155"/>
      <c r="AM282" s="155"/>
      <c r="AN282" s="155"/>
      <c r="AO282" s="165" t="s">
        <v>267</v>
      </c>
      <c r="AP282" s="166">
        <f>P296</f>
        <v>0</v>
      </c>
      <c r="AQ282" s="166">
        <f>S296</f>
        <v>0</v>
      </c>
    </row>
    <row r="283" spans="1:44" s="146" customFormat="1" ht="7.5" customHeight="1">
      <c r="A283" s="400"/>
      <c r="B283" s="521"/>
      <c r="C283" s="523"/>
      <c r="D283" s="541" t="s">
        <v>278</v>
      </c>
      <c r="E283" s="542"/>
      <c r="F283" s="547"/>
      <c r="G283" s="441"/>
      <c r="H283" s="557"/>
      <c r="I283" s="562"/>
      <c r="J283" s="574" t="s">
        <v>260</v>
      </c>
      <c r="K283" s="550"/>
      <c r="L283" s="550"/>
      <c r="M283" s="547"/>
      <c r="N283" s="441"/>
      <c r="O283" s="563"/>
      <c r="P283" s="651"/>
      <c r="Q283" s="652"/>
      <c r="R283" s="653"/>
      <c r="S283" s="651"/>
      <c r="T283" s="652"/>
      <c r="U283" s="653"/>
      <c r="V283" s="571"/>
      <c r="W283" s="572"/>
      <c r="X283" s="572"/>
      <c r="Y283" s="573"/>
      <c r="Z283" s="6"/>
      <c r="AA283" s="5"/>
      <c r="AB283" s="5"/>
      <c r="AC283" s="5"/>
      <c r="AD283" s="5"/>
      <c r="AE283" s="5"/>
      <c r="AF283" s="5"/>
      <c r="AG283" s="400"/>
      <c r="AJ283" s="155"/>
      <c r="AK283" s="155"/>
      <c r="AL283" s="155"/>
      <c r="AM283" s="155"/>
      <c r="AN283" s="155"/>
      <c r="AO283" s="165"/>
      <c r="AP283" s="167"/>
      <c r="AQ283" s="167"/>
    </row>
    <row r="284" spans="1:44" s="146" customFormat="1" ht="7.5" customHeight="1">
      <c r="A284" s="400"/>
      <c r="B284" s="521"/>
      <c r="C284" s="524"/>
      <c r="D284" s="545"/>
      <c r="E284" s="546"/>
      <c r="F284" s="549"/>
      <c r="G284" s="441"/>
      <c r="H284" s="557"/>
      <c r="I284" s="562"/>
      <c r="J284" s="574"/>
      <c r="K284" s="551"/>
      <c r="L284" s="551"/>
      <c r="M284" s="548"/>
      <c r="N284" s="441"/>
      <c r="O284" s="575" t="s">
        <v>277</v>
      </c>
      <c r="P284" s="645"/>
      <c r="Q284" s="646"/>
      <c r="R284" s="647"/>
      <c r="S284" s="645"/>
      <c r="T284" s="646"/>
      <c r="U284" s="647"/>
      <c r="V284" s="565" t="str">
        <f>IF(ISERROR(ROUNDUP(S284/P284,2)), "-",ROUNDUP(S284/P284,2))</f>
        <v>-</v>
      </c>
      <c r="W284" s="566"/>
      <c r="X284" s="566"/>
      <c r="Y284" s="567"/>
      <c r="Z284" s="6"/>
      <c r="AA284" s="5"/>
      <c r="AB284" s="5"/>
      <c r="AC284" s="5"/>
      <c r="AD284" s="5"/>
      <c r="AE284" s="5"/>
      <c r="AF284" s="5"/>
      <c r="AG284" s="400"/>
      <c r="AJ284" s="155"/>
      <c r="AK284" s="155"/>
      <c r="AL284" s="155"/>
      <c r="AM284" s="155"/>
      <c r="AN284" s="155"/>
      <c r="AO284" s="168"/>
      <c r="AP284" s="158"/>
      <c r="AQ284" s="158"/>
      <c r="AR284" s="13"/>
    </row>
    <row r="285" spans="1:44" s="146" customFormat="1" ht="7.5" customHeight="1">
      <c r="A285" s="400"/>
      <c r="B285" s="521"/>
      <c r="C285" s="541" t="s">
        <v>266</v>
      </c>
      <c r="D285" s="12"/>
      <c r="E285" s="12"/>
      <c r="F285" s="589"/>
      <c r="G285" s="441"/>
      <c r="H285" s="557"/>
      <c r="I285" s="562"/>
      <c r="J285" s="574"/>
      <c r="K285" s="552"/>
      <c r="L285" s="552"/>
      <c r="M285" s="549"/>
      <c r="N285" s="441"/>
      <c r="O285" s="575"/>
      <c r="P285" s="648"/>
      <c r="Q285" s="649"/>
      <c r="R285" s="650"/>
      <c r="S285" s="648"/>
      <c r="T285" s="649"/>
      <c r="U285" s="650"/>
      <c r="V285" s="568"/>
      <c r="W285" s="569"/>
      <c r="X285" s="569"/>
      <c r="Y285" s="570"/>
      <c r="Z285" s="6"/>
      <c r="AA285" s="5"/>
      <c r="AB285" s="5"/>
      <c r="AC285" s="5"/>
      <c r="AD285" s="5"/>
      <c r="AE285" s="5"/>
      <c r="AF285" s="5"/>
      <c r="AG285" s="400"/>
      <c r="AJ285" s="155"/>
      <c r="AK285" s="155"/>
      <c r="AL285" s="155"/>
      <c r="AM285" s="155"/>
      <c r="AN285" s="155"/>
      <c r="AO285" s="155"/>
      <c r="AP285" s="155"/>
      <c r="AQ285" s="155"/>
    </row>
    <row r="286" spans="1:44" s="146" customFormat="1" ht="7.5" customHeight="1">
      <c r="A286" s="400"/>
      <c r="B286" s="521"/>
      <c r="C286" s="543"/>
      <c r="D286" s="11"/>
      <c r="E286" s="11"/>
      <c r="F286" s="589"/>
      <c r="G286" s="441"/>
      <c r="H286" s="557"/>
      <c r="I286" s="594" t="s">
        <v>270</v>
      </c>
      <c r="J286" s="542"/>
      <c r="K286" s="550"/>
      <c r="L286" s="550"/>
      <c r="M286" s="547"/>
      <c r="N286" s="441"/>
      <c r="O286" s="575"/>
      <c r="P286" s="651"/>
      <c r="Q286" s="652"/>
      <c r="R286" s="653"/>
      <c r="S286" s="651"/>
      <c r="T286" s="652"/>
      <c r="U286" s="653"/>
      <c r="V286" s="571"/>
      <c r="W286" s="572"/>
      <c r="X286" s="572"/>
      <c r="Y286" s="573"/>
      <c r="Z286" s="6"/>
      <c r="AA286" s="5"/>
      <c r="AB286" s="5"/>
      <c r="AC286" s="5"/>
      <c r="AD286" s="5"/>
      <c r="AE286" s="5"/>
      <c r="AF286" s="5"/>
      <c r="AG286" s="400"/>
      <c r="AJ286" s="155"/>
      <c r="AK286" s="155"/>
      <c r="AL286" s="155"/>
      <c r="AM286" s="155"/>
      <c r="AN286" s="155"/>
      <c r="AO286" s="155"/>
      <c r="AP286" s="155"/>
      <c r="AQ286" s="155"/>
    </row>
    <row r="287" spans="1:44" s="146" customFormat="1" ht="7.5" customHeight="1">
      <c r="A287" s="400"/>
      <c r="B287" s="521"/>
      <c r="C287" s="545"/>
      <c r="D287" s="10"/>
      <c r="E287" s="10"/>
      <c r="F287" s="589"/>
      <c r="G287" s="441"/>
      <c r="H287" s="558"/>
      <c r="I287" s="595"/>
      <c r="J287" s="546"/>
      <c r="K287" s="552"/>
      <c r="L287" s="552"/>
      <c r="M287" s="549"/>
      <c r="N287" s="441"/>
      <c r="O287" s="596" t="s">
        <v>276</v>
      </c>
      <c r="P287" s="645"/>
      <c r="Q287" s="646"/>
      <c r="R287" s="647"/>
      <c r="S287" s="645"/>
      <c r="T287" s="646"/>
      <c r="U287" s="647"/>
      <c r="V287" s="565" t="str">
        <f>IF(ISERROR(ROUNDUP(S287/P287,2)), "-",ROUNDUP(S287/P287,2))</f>
        <v>-</v>
      </c>
      <c r="W287" s="566"/>
      <c r="X287" s="566"/>
      <c r="Y287" s="567"/>
      <c r="Z287" s="6"/>
      <c r="AA287" s="5"/>
      <c r="AB287" s="5"/>
      <c r="AC287" s="5"/>
      <c r="AD287" s="5"/>
      <c r="AE287" s="5"/>
      <c r="AF287" s="5"/>
      <c r="AG287" s="400"/>
      <c r="AJ287" s="155"/>
      <c r="AK287" s="155"/>
      <c r="AL287" s="155"/>
      <c r="AM287" s="155"/>
      <c r="AN287" s="155"/>
      <c r="AO287" s="155"/>
      <c r="AP287" s="155"/>
      <c r="AQ287" s="155"/>
    </row>
    <row r="288" spans="1:44" s="146" customFormat="1" ht="7.5" customHeight="1">
      <c r="A288" s="400"/>
      <c r="B288" s="521" t="s">
        <v>275</v>
      </c>
      <c r="C288" s="588" t="s">
        <v>274</v>
      </c>
      <c r="D288" s="588" t="s">
        <v>273</v>
      </c>
      <c r="E288" s="574"/>
      <c r="F288" s="589"/>
      <c r="G288" s="441"/>
      <c r="H288" s="590"/>
      <c r="I288" s="590"/>
      <c r="J288" s="590"/>
      <c r="K288" s="590"/>
      <c r="L288" s="590"/>
      <c r="M288" s="590"/>
      <c r="N288" s="441"/>
      <c r="O288" s="596"/>
      <c r="P288" s="648"/>
      <c r="Q288" s="649"/>
      <c r="R288" s="650"/>
      <c r="S288" s="648"/>
      <c r="T288" s="649"/>
      <c r="U288" s="650"/>
      <c r="V288" s="568"/>
      <c r="W288" s="569"/>
      <c r="X288" s="569"/>
      <c r="Y288" s="570"/>
      <c r="Z288" s="6"/>
      <c r="AA288" s="5"/>
      <c r="AB288" s="5"/>
      <c r="AC288" s="5"/>
      <c r="AD288" s="5"/>
      <c r="AE288" s="5"/>
      <c r="AF288" s="5"/>
      <c r="AG288" s="400"/>
      <c r="AJ288" s="155"/>
      <c r="AK288" s="155"/>
      <c r="AL288" s="155"/>
      <c r="AM288" s="155"/>
      <c r="AN288" s="155"/>
      <c r="AO288" s="155"/>
      <c r="AP288" s="155"/>
      <c r="AQ288" s="155"/>
    </row>
    <row r="289" spans="1:43" s="146" customFormat="1" ht="7.5" customHeight="1">
      <c r="A289" s="400"/>
      <c r="B289" s="521"/>
      <c r="C289" s="588"/>
      <c r="D289" s="588"/>
      <c r="E289" s="574"/>
      <c r="F289" s="589"/>
      <c r="G289" s="441"/>
      <c r="H289" s="591" t="s">
        <v>272</v>
      </c>
      <c r="I289" s="562" t="s">
        <v>271</v>
      </c>
      <c r="J289" s="592"/>
      <c r="K289" s="589"/>
      <c r="L289" s="593"/>
      <c r="M289" s="593"/>
      <c r="N289" s="441"/>
      <c r="O289" s="596"/>
      <c r="P289" s="651"/>
      <c r="Q289" s="652"/>
      <c r="R289" s="653"/>
      <c r="S289" s="651"/>
      <c r="T289" s="652"/>
      <c r="U289" s="653"/>
      <c r="V289" s="571"/>
      <c r="W289" s="572"/>
      <c r="X289" s="572"/>
      <c r="Y289" s="573"/>
      <c r="Z289" s="6"/>
      <c r="AA289" s="5"/>
      <c r="AB289" s="5"/>
      <c r="AC289" s="5"/>
      <c r="AD289" s="5"/>
      <c r="AE289" s="5"/>
      <c r="AF289" s="5"/>
      <c r="AG289" s="400"/>
      <c r="AJ289" s="155"/>
      <c r="AK289" s="155"/>
      <c r="AL289" s="155"/>
      <c r="AM289" s="155"/>
      <c r="AN289" s="155"/>
      <c r="AO289" s="155"/>
      <c r="AP289" s="155"/>
      <c r="AQ289" s="155"/>
    </row>
    <row r="290" spans="1:43" s="146" customFormat="1" ht="7.5" customHeight="1">
      <c r="A290" s="400"/>
      <c r="B290" s="521"/>
      <c r="C290" s="588"/>
      <c r="D290" s="588"/>
      <c r="E290" s="574"/>
      <c r="F290" s="589"/>
      <c r="G290" s="441"/>
      <c r="H290" s="591"/>
      <c r="I290" s="562"/>
      <c r="J290" s="592"/>
      <c r="K290" s="589"/>
      <c r="L290" s="593"/>
      <c r="M290" s="593"/>
      <c r="N290" s="441"/>
      <c r="O290" s="622" t="s">
        <v>270</v>
      </c>
      <c r="P290" s="645"/>
      <c r="Q290" s="646"/>
      <c r="R290" s="647"/>
      <c r="S290" s="645"/>
      <c r="T290" s="646"/>
      <c r="U290" s="647"/>
      <c r="V290" s="565" t="str">
        <f>IF(ISERROR(ROUNDUP(S290/P290,2)), "-",ROUNDUP(S290/P290,2))</f>
        <v>-</v>
      </c>
      <c r="W290" s="566"/>
      <c r="X290" s="566"/>
      <c r="Y290" s="567"/>
      <c r="Z290" s="6"/>
      <c r="AA290" s="5"/>
      <c r="AB290" s="5"/>
      <c r="AC290" s="5"/>
      <c r="AD290" s="5"/>
      <c r="AE290" s="5"/>
      <c r="AF290" s="5"/>
      <c r="AG290" s="400"/>
      <c r="AJ290" s="155"/>
      <c r="AK290" s="155"/>
      <c r="AL290" s="155"/>
      <c r="AM290" s="155"/>
      <c r="AN290" s="155"/>
      <c r="AO290" s="155"/>
      <c r="AP290" s="155"/>
      <c r="AQ290" s="155"/>
    </row>
    <row r="291" spans="1:43" s="146" customFormat="1" ht="7.5" customHeight="1">
      <c r="A291" s="400"/>
      <c r="B291" s="521"/>
      <c r="C291" s="588"/>
      <c r="D291" s="588"/>
      <c r="E291" s="574"/>
      <c r="F291" s="589"/>
      <c r="G291" s="441"/>
      <c r="H291" s="591"/>
      <c r="I291" s="562" t="s">
        <v>269</v>
      </c>
      <c r="J291" s="592"/>
      <c r="K291" s="589"/>
      <c r="L291" s="593"/>
      <c r="M291" s="593"/>
      <c r="N291" s="441"/>
      <c r="O291" s="622"/>
      <c r="P291" s="648"/>
      <c r="Q291" s="649"/>
      <c r="R291" s="650"/>
      <c r="S291" s="648"/>
      <c r="T291" s="649"/>
      <c r="U291" s="650"/>
      <c r="V291" s="568"/>
      <c r="W291" s="569"/>
      <c r="X291" s="569"/>
      <c r="Y291" s="570"/>
      <c r="Z291" s="6"/>
      <c r="AA291" s="5"/>
      <c r="AB291" s="5"/>
      <c r="AC291" s="5"/>
      <c r="AD291" s="5"/>
      <c r="AE291" s="5"/>
      <c r="AF291" s="5"/>
      <c r="AG291" s="400"/>
      <c r="AJ291" s="155"/>
      <c r="AK291" s="155"/>
      <c r="AL291" s="155"/>
      <c r="AM291" s="155"/>
      <c r="AN291" s="155"/>
      <c r="AO291" s="155"/>
      <c r="AP291" s="155"/>
      <c r="AQ291" s="155"/>
    </row>
    <row r="292" spans="1:43" s="146" customFormat="1" ht="7.5" customHeight="1">
      <c r="A292" s="400"/>
      <c r="B292" s="521"/>
      <c r="C292" s="588"/>
      <c r="D292" s="588" t="s">
        <v>260</v>
      </c>
      <c r="E292" s="574"/>
      <c r="F292" s="589"/>
      <c r="G292" s="441"/>
      <c r="H292" s="591"/>
      <c r="I292" s="562"/>
      <c r="J292" s="592"/>
      <c r="K292" s="589"/>
      <c r="L292" s="593"/>
      <c r="M292" s="593"/>
      <c r="N292" s="441"/>
      <c r="O292" s="622"/>
      <c r="P292" s="651"/>
      <c r="Q292" s="652"/>
      <c r="R292" s="653"/>
      <c r="S292" s="651"/>
      <c r="T292" s="652"/>
      <c r="U292" s="653"/>
      <c r="V292" s="571"/>
      <c r="W292" s="572"/>
      <c r="X292" s="572"/>
      <c r="Y292" s="573"/>
      <c r="Z292" s="6"/>
      <c r="AA292" s="5"/>
      <c r="AB292" s="5"/>
      <c r="AC292" s="5"/>
      <c r="AD292" s="5"/>
      <c r="AE292" s="5"/>
      <c r="AF292" s="5"/>
      <c r="AG292" s="400"/>
      <c r="AJ292" s="155"/>
      <c r="AK292" s="155"/>
      <c r="AL292" s="155"/>
      <c r="AM292" s="155"/>
      <c r="AN292" s="155"/>
      <c r="AO292" s="155"/>
      <c r="AP292" s="155"/>
      <c r="AQ292" s="155"/>
    </row>
    <row r="293" spans="1:43" s="146" customFormat="1" ht="7.5" customHeight="1">
      <c r="A293" s="400"/>
      <c r="B293" s="521"/>
      <c r="C293" s="588"/>
      <c r="D293" s="588"/>
      <c r="E293" s="574"/>
      <c r="F293" s="589"/>
      <c r="G293" s="441"/>
      <c r="H293" s="591"/>
      <c r="I293" s="562"/>
      <c r="J293" s="592"/>
      <c r="K293" s="589"/>
      <c r="L293" s="593"/>
      <c r="M293" s="593"/>
      <c r="N293" s="441"/>
      <c r="O293" s="617" t="s">
        <v>372</v>
      </c>
      <c r="P293" s="645"/>
      <c r="Q293" s="646"/>
      <c r="R293" s="647"/>
      <c r="S293" s="645"/>
      <c r="T293" s="646"/>
      <c r="U293" s="647"/>
      <c r="V293" s="609" t="s">
        <v>265</v>
      </c>
      <c r="W293" s="609"/>
      <c r="X293" s="609"/>
      <c r="Y293" s="609"/>
      <c r="Z293" s="6"/>
      <c r="AA293" s="5"/>
      <c r="AB293" s="5"/>
      <c r="AC293" s="5"/>
      <c r="AD293" s="5"/>
      <c r="AE293" s="5"/>
      <c r="AF293" s="5"/>
      <c r="AG293" s="400"/>
      <c r="AJ293" s="155"/>
      <c r="AK293" s="155"/>
      <c r="AL293" s="155"/>
      <c r="AM293" s="155"/>
      <c r="AN293" s="155"/>
      <c r="AO293" s="155"/>
      <c r="AP293" s="155"/>
      <c r="AQ293" s="155"/>
    </row>
    <row r="294" spans="1:43" s="146" customFormat="1" ht="7.5" customHeight="1">
      <c r="A294" s="400"/>
      <c r="B294" s="521"/>
      <c r="C294" s="588"/>
      <c r="D294" s="588"/>
      <c r="E294" s="574"/>
      <c r="F294" s="589"/>
      <c r="G294" s="441"/>
      <c r="H294" s="591"/>
      <c r="I294" s="562"/>
      <c r="J294" s="592"/>
      <c r="K294" s="589"/>
      <c r="L294" s="593"/>
      <c r="M294" s="593"/>
      <c r="N294" s="441"/>
      <c r="O294" s="618"/>
      <c r="P294" s="648"/>
      <c r="Q294" s="649"/>
      <c r="R294" s="650"/>
      <c r="S294" s="648"/>
      <c r="T294" s="649"/>
      <c r="U294" s="650"/>
      <c r="V294" s="609"/>
      <c r="W294" s="609"/>
      <c r="X294" s="609"/>
      <c r="Y294" s="609"/>
      <c r="Z294" s="6"/>
      <c r="AA294" s="5"/>
      <c r="AB294" s="5"/>
      <c r="AC294" s="5"/>
      <c r="AD294" s="5"/>
      <c r="AE294" s="5"/>
      <c r="AF294" s="5"/>
      <c r="AG294" s="400"/>
      <c r="AJ294" s="155"/>
      <c r="AK294" s="155"/>
      <c r="AL294" s="155"/>
      <c r="AM294" s="155"/>
      <c r="AN294" s="155"/>
      <c r="AO294" s="155"/>
      <c r="AP294" s="155"/>
      <c r="AQ294" s="155"/>
    </row>
    <row r="295" spans="1:43" s="146" customFormat="1" ht="7.5" customHeight="1">
      <c r="A295" s="400"/>
      <c r="B295" s="521"/>
      <c r="C295" s="588"/>
      <c r="D295" s="588"/>
      <c r="E295" s="574"/>
      <c r="F295" s="589"/>
      <c r="G295" s="441"/>
      <c r="H295" s="620" t="s">
        <v>268</v>
      </c>
      <c r="I295" s="562"/>
      <c r="J295" s="592" t="s">
        <v>262</v>
      </c>
      <c r="K295" s="589"/>
      <c r="L295" s="593"/>
      <c r="M295" s="593"/>
      <c r="N295" s="441"/>
      <c r="O295" s="619"/>
      <c r="P295" s="651"/>
      <c r="Q295" s="652"/>
      <c r="R295" s="653"/>
      <c r="S295" s="651"/>
      <c r="T295" s="652"/>
      <c r="U295" s="653"/>
      <c r="V295" s="609"/>
      <c r="W295" s="609"/>
      <c r="X295" s="609"/>
      <c r="Y295" s="609"/>
      <c r="Z295" s="6"/>
      <c r="AA295" s="5"/>
      <c r="AB295" s="5"/>
      <c r="AC295" s="5"/>
      <c r="AD295" s="5"/>
      <c r="AE295" s="5"/>
      <c r="AF295" s="5"/>
      <c r="AG295" s="400"/>
      <c r="AJ295" s="155"/>
      <c r="AK295" s="155"/>
      <c r="AL295" s="155"/>
      <c r="AM295" s="155"/>
      <c r="AN295" s="155"/>
      <c r="AO295" s="155"/>
      <c r="AP295" s="155"/>
      <c r="AQ295" s="155"/>
    </row>
    <row r="296" spans="1:43" s="146" customFormat="1" ht="7.5" customHeight="1">
      <c r="A296" s="400"/>
      <c r="B296" s="521"/>
      <c r="C296" s="588"/>
      <c r="D296" s="588"/>
      <c r="E296" s="574"/>
      <c r="F296" s="589"/>
      <c r="G296" s="441"/>
      <c r="H296" s="562"/>
      <c r="I296" s="562"/>
      <c r="J296" s="592"/>
      <c r="K296" s="589"/>
      <c r="L296" s="593"/>
      <c r="M296" s="593"/>
      <c r="N296" s="441"/>
      <c r="O296" s="621" t="s">
        <v>267</v>
      </c>
      <c r="P296" s="645"/>
      <c r="Q296" s="646"/>
      <c r="R296" s="647"/>
      <c r="S296" s="645"/>
      <c r="T296" s="646"/>
      <c r="U296" s="647"/>
      <c r="V296" s="609" t="s">
        <v>439</v>
      </c>
      <c r="W296" s="609"/>
      <c r="X296" s="609"/>
      <c r="Y296" s="609"/>
      <c r="Z296" s="6"/>
      <c r="AA296" s="5"/>
      <c r="AB296" s="5"/>
      <c r="AC296" s="5"/>
      <c r="AD296" s="5"/>
      <c r="AE296" s="5"/>
      <c r="AF296" s="5"/>
      <c r="AG296" s="400"/>
      <c r="AJ296" s="155"/>
      <c r="AK296" s="155"/>
      <c r="AL296" s="155"/>
      <c r="AM296" s="155"/>
      <c r="AN296" s="155"/>
      <c r="AO296" s="155"/>
      <c r="AP296" s="155"/>
      <c r="AQ296" s="155"/>
    </row>
    <row r="297" spans="1:43" s="146" customFormat="1" ht="7.5" customHeight="1">
      <c r="A297" s="400"/>
      <c r="B297" s="521"/>
      <c r="C297" s="588"/>
      <c r="D297" s="588"/>
      <c r="E297" s="574"/>
      <c r="F297" s="589"/>
      <c r="G297" s="441"/>
      <c r="H297" s="562"/>
      <c r="I297" s="562"/>
      <c r="J297" s="592"/>
      <c r="K297" s="589"/>
      <c r="L297" s="593"/>
      <c r="M297" s="593"/>
      <c r="N297" s="441"/>
      <c r="O297" s="621"/>
      <c r="P297" s="648"/>
      <c r="Q297" s="649"/>
      <c r="R297" s="650"/>
      <c r="S297" s="648"/>
      <c r="T297" s="649"/>
      <c r="U297" s="650"/>
      <c r="V297" s="609"/>
      <c r="W297" s="609"/>
      <c r="X297" s="609"/>
      <c r="Y297" s="609"/>
      <c r="Z297" s="6"/>
      <c r="AA297" s="5"/>
      <c r="AB297" s="5"/>
      <c r="AC297" s="5"/>
      <c r="AD297" s="5"/>
      <c r="AE297" s="5"/>
      <c r="AF297" s="5"/>
      <c r="AG297" s="400"/>
      <c r="AJ297" s="155"/>
      <c r="AK297" s="155"/>
      <c r="AL297" s="155"/>
      <c r="AM297" s="155"/>
      <c r="AN297" s="155"/>
      <c r="AO297" s="155"/>
      <c r="AP297" s="155"/>
      <c r="AQ297" s="155"/>
    </row>
    <row r="298" spans="1:43" s="146" customFormat="1" ht="7.5" customHeight="1">
      <c r="A298" s="400"/>
      <c r="B298" s="521"/>
      <c r="C298" s="588"/>
      <c r="D298" s="588"/>
      <c r="E298" s="574"/>
      <c r="F298" s="589"/>
      <c r="G298" s="441"/>
      <c r="H298" s="562"/>
      <c r="I298" s="562"/>
      <c r="J298" s="592"/>
      <c r="K298" s="589"/>
      <c r="L298" s="593"/>
      <c r="M298" s="593"/>
      <c r="N298" s="441"/>
      <c r="O298" s="621"/>
      <c r="P298" s="651"/>
      <c r="Q298" s="652"/>
      <c r="R298" s="653"/>
      <c r="S298" s="651"/>
      <c r="T298" s="652"/>
      <c r="U298" s="653"/>
      <c r="V298" s="609"/>
      <c r="W298" s="609"/>
      <c r="X298" s="609"/>
      <c r="Y298" s="609"/>
      <c r="Z298" s="6"/>
      <c r="AA298" s="5"/>
      <c r="AB298" s="5"/>
      <c r="AC298" s="5"/>
      <c r="AD298" s="5"/>
      <c r="AE298" s="5"/>
      <c r="AF298" s="5"/>
      <c r="AG298" s="400"/>
      <c r="AJ298" s="155"/>
      <c r="AK298" s="155"/>
      <c r="AL298" s="155"/>
      <c r="AM298" s="155"/>
      <c r="AN298" s="155"/>
      <c r="AO298" s="155"/>
      <c r="AP298" s="155"/>
      <c r="AQ298" s="155"/>
    </row>
    <row r="299" spans="1:43" s="146" customFormat="1" ht="7.5" customHeight="1">
      <c r="A299" s="400"/>
      <c r="B299" s="521"/>
      <c r="C299" s="588"/>
      <c r="D299" s="588"/>
      <c r="E299" s="574"/>
      <c r="F299" s="589"/>
      <c r="G299" s="441"/>
      <c r="H299" s="562"/>
      <c r="I299" s="562"/>
      <c r="J299" s="592" t="s">
        <v>440</v>
      </c>
      <c r="K299" s="589"/>
      <c r="L299" s="593"/>
      <c r="M299" s="593"/>
      <c r="N299" s="441"/>
      <c r="O299" s="610" t="s">
        <v>266</v>
      </c>
      <c r="P299" s="645"/>
      <c r="Q299" s="646"/>
      <c r="R299" s="647"/>
      <c r="S299" s="645"/>
      <c r="T299" s="646"/>
      <c r="U299" s="647"/>
      <c r="V299" s="609" t="s">
        <v>439</v>
      </c>
      <c r="W299" s="609"/>
      <c r="X299" s="609"/>
      <c r="Y299" s="609"/>
      <c r="Z299" s="6"/>
      <c r="AA299" s="5"/>
      <c r="AB299" s="5"/>
      <c r="AC299" s="5"/>
      <c r="AD299" s="5"/>
      <c r="AE299" s="5"/>
      <c r="AF299" s="5"/>
      <c r="AG299" s="400"/>
      <c r="AJ299" s="155"/>
      <c r="AK299" s="155"/>
      <c r="AL299" s="155"/>
      <c r="AM299" s="155"/>
      <c r="AN299" s="155"/>
      <c r="AO299" s="155"/>
      <c r="AP299" s="155"/>
      <c r="AQ299" s="155"/>
    </row>
    <row r="300" spans="1:43" s="146" customFormat="1" ht="7.5" customHeight="1">
      <c r="A300" s="400"/>
      <c r="B300" s="521"/>
      <c r="C300" s="588"/>
      <c r="D300" s="588"/>
      <c r="E300" s="574"/>
      <c r="F300" s="589"/>
      <c r="G300" s="441"/>
      <c r="H300" s="562"/>
      <c r="I300" s="562"/>
      <c r="J300" s="592"/>
      <c r="K300" s="589"/>
      <c r="L300" s="593"/>
      <c r="M300" s="593"/>
      <c r="N300" s="441"/>
      <c r="O300" s="610"/>
      <c r="P300" s="648"/>
      <c r="Q300" s="649"/>
      <c r="R300" s="650"/>
      <c r="S300" s="648"/>
      <c r="T300" s="649"/>
      <c r="U300" s="650"/>
      <c r="V300" s="609"/>
      <c r="W300" s="609"/>
      <c r="X300" s="609"/>
      <c r="Y300" s="609"/>
      <c r="Z300" s="6"/>
      <c r="AA300" s="5"/>
      <c r="AB300" s="5"/>
      <c r="AC300" s="5"/>
      <c r="AD300" s="5"/>
      <c r="AE300" s="5"/>
      <c r="AF300" s="5"/>
      <c r="AG300" s="400"/>
      <c r="AJ300" s="155"/>
      <c r="AK300" s="155"/>
      <c r="AL300" s="155"/>
      <c r="AM300" s="155"/>
      <c r="AN300" s="155"/>
      <c r="AO300" s="155"/>
      <c r="AP300" s="155"/>
      <c r="AQ300" s="155"/>
    </row>
    <row r="301" spans="1:43" s="146" customFormat="1" ht="7.5" customHeight="1" thickBot="1">
      <c r="A301" s="400"/>
      <c r="B301" s="521"/>
      <c r="C301" s="588"/>
      <c r="D301" s="588"/>
      <c r="E301" s="574"/>
      <c r="F301" s="589"/>
      <c r="G301" s="441"/>
      <c r="H301" s="562"/>
      <c r="I301" s="562"/>
      <c r="J301" s="592"/>
      <c r="K301" s="589"/>
      <c r="L301" s="593"/>
      <c r="M301" s="593"/>
      <c r="N301" s="441"/>
      <c r="O301" s="611"/>
      <c r="P301" s="666"/>
      <c r="Q301" s="667"/>
      <c r="R301" s="668"/>
      <c r="S301" s="666"/>
      <c r="T301" s="667"/>
      <c r="U301" s="668"/>
      <c r="V301" s="613"/>
      <c r="W301" s="613"/>
      <c r="X301" s="613"/>
      <c r="Y301" s="613"/>
      <c r="Z301" s="6"/>
      <c r="AA301" s="5"/>
      <c r="AB301" s="5"/>
      <c r="AC301" s="5"/>
      <c r="AD301" s="5"/>
      <c r="AE301" s="5"/>
      <c r="AF301" s="5"/>
      <c r="AG301" s="400"/>
      <c r="AJ301" s="155"/>
      <c r="AK301" s="155"/>
      <c r="AL301" s="155"/>
      <c r="AM301" s="155"/>
      <c r="AN301" s="155"/>
      <c r="AO301" s="155"/>
      <c r="AP301" s="155"/>
      <c r="AQ301" s="155"/>
    </row>
    <row r="302" spans="1:43" s="146" customFormat="1" ht="7.5" customHeight="1" thickTop="1">
      <c r="A302" s="400"/>
      <c r="B302" s="521"/>
      <c r="C302" s="588"/>
      <c r="D302" s="588"/>
      <c r="E302" s="574"/>
      <c r="F302" s="589"/>
      <c r="G302" s="441"/>
      <c r="H302" s="562"/>
      <c r="I302" s="562"/>
      <c r="J302" s="592"/>
      <c r="K302" s="589"/>
      <c r="L302" s="593"/>
      <c r="M302" s="593"/>
      <c r="N302" s="441"/>
      <c r="O302" s="614" t="s">
        <v>264</v>
      </c>
      <c r="P302" s="597">
        <f>SUM(P278:R301)</f>
        <v>0</v>
      </c>
      <c r="Q302" s="597"/>
      <c r="R302" s="597"/>
      <c r="S302" s="597">
        <f>SUM(S278:U301)</f>
        <v>0</v>
      </c>
      <c r="T302" s="597"/>
      <c r="U302" s="597"/>
      <c r="V302" s="600" t="str">
        <f>IF(ISERROR(ROUNDUP(S302/P302,2)), "-",ROUNDUP(S302/P302,2))</f>
        <v>-</v>
      </c>
      <c r="W302" s="601"/>
      <c r="X302" s="601"/>
      <c r="Y302" s="602"/>
      <c r="Z302" s="6"/>
      <c r="AA302" s="5"/>
      <c r="AB302" s="5"/>
      <c r="AC302" s="5"/>
      <c r="AD302" s="5"/>
      <c r="AE302" s="5"/>
      <c r="AF302" s="5"/>
      <c r="AG302" s="400"/>
      <c r="AJ302" s="155"/>
      <c r="AK302" s="155"/>
      <c r="AL302" s="155"/>
      <c r="AM302" s="155"/>
      <c r="AN302" s="155"/>
      <c r="AO302" s="155"/>
      <c r="AP302" s="155"/>
      <c r="AQ302" s="155"/>
    </row>
    <row r="303" spans="1:43" s="146" customFormat="1" ht="7.5" customHeight="1">
      <c r="A303" s="400"/>
      <c r="B303" s="521"/>
      <c r="C303" s="588"/>
      <c r="D303" s="588"/>
      <c r="E303" s="574"/>
      <c r="F303" s="589"/>
      <c r="G303" s="441"/>
      <c r="H303" s="562" t="s">
        <v>441</v>
      </c>
      <c r="I303" s="562"/>
      <c r="J303" s="574" t="s">
        <v>440</v>
      </c>
      <c r="K303" s="589"/>
      <c r="L303" s="593"/>
      <c r="M303" s="593"/>
      <c r="N303" s="441"/>
      <c r="O303" s="615"/>
      <c r="P303" s="598"/>
      <c r="Q303" s="598"/>
      <c r="R303" s="598"/>
      <c r="S303" s="598"/>
      <c r="T303" s="598"/>
      <c r="U303" s="598"/>
      <c r="V303" s="603"/>
      <c r="W303" s="604"/>
      <c r="X303" s="604"/>
      <c r="Y303" s="605"/>
      <c r="Z303" s="6"/>
      <c r="AA303" s="5"/>
      <c r="AB303" s="5"/>
      <c r="AC303" s="5"/>
      <c r="AD303" s="5"/>
      <c r="AE303" s="5"/>
      <c r="AF303" s="5"/>
      <c r="AG303" s="400"/>
      <c r="AJ303" s="155"/>
      <c r="AK303" s="155"/>
      <c r="AL303" s="155"/>
      <c r="AM303" s="155"/>
      <c r="AN303" s="155"/>
      <c r="AO303" s="155"/>
      <c r="AP303" s="155"/>
      <c r="AQ303" s="155"/>
    </row>
    <row r="304" spans="1:43" s="146" customFormat="1" ht="7.5" customHeight="1" thickBot="1">
      <c r="A304" s="400"/>
      <c r="B304" s="521"/>
      <c r="C304" s="588"/>
      <c r="D304" s="588"/>
      <c r="E304" s="574"/>
      <c r="F304" s="589"/>
      <c r="G304" s="441"/>
      <c r="H304" s="562"/>
      <c r="I304" s="562"/>
      <c r="J304" s="574"/>
      <c r="K304" s="589"/>
      <c r="L304" s="593"/>
      <c r="M304" s="593"/>
      <c r="N304" s="441"/>
      <c r="O304" s="616"/>
      <c r="P304" s="599"/>
      <c r="Q304" s="599"/>
      <c r="R304" s="599"/>
      <c r="S304" s="599"/>
      <c r="T304" s="599"/>
      <c r="U304" s="599"/>
      <c r="V304" s="606"/>
      <c r="W304" s="607"/>
      <c r="X304" s="607"/>
      <c r="Y304" s="608"/>
      <c r="Z304" s="6"/>
      <c r="AA304" s="5"/>
      <c r="AB304" s="5"/>
      <c r="AC304" s="5"/>
      <c r="AD304" s="5"/>
      <c r="AE304" s="5"/>
      <c r="AF304" s="5"/>
      <c r="AG304" s="400"/>
      <c r="AJ304" s="155"/>
      <c r="AK304" s="155"/>
      <c r="AL304" s="155"/>
      <c r="AM304" s="155"/>
      <c r="AN304" s="155"/>
      <c r="AO304" s="155"/>
      <c r="AP304" s="155"/>
      <c r="AQ304" s="155"/>
    </row>
    <row r="305" spans="1:43" s="146" customFormat="1" ht="7.5" customHeight="1" thickTop="1" thickBot="1">
      <c r="A305" s="400"/>
      <c r="B305" s="521"/>
      <c r="C305" s="588" t="s">
        <v>263</v>
      </c>
      <c r="D305" s="588" t="s">
        <v>262</v>
      </c>
      <c r="E305" s="574"/>
      <c r="F305" s="589"/>
      <c r="G305" s="441"/>
      <c r="H305" s="562"/>
      <c r="I305" s="562"/>
      <c r="J305" s="574"/>
      <c r="K305" s="589"/>
      <c r="L305" s="593"/>
      <c r="M305" s="593"/>
      <c r="N305" s="441"/>
      <c r="O305" s="623"/>
      <c r="P305" s="623"/>
      <c r="Q305" s="623"/>
      <c r="R305" s="623"/>
      <c r="S305" s="623"/>
      <c r="T305" s="623"/>
      <c r="U305" s="623"/>
      <c r="V305" s="623"/>
      <c r="W305" s="623"/>
      <c r="X305" s="623"/>
      <c r="Y305" s="623"/>
      <c r="Z305" s="6"/>
      <c r="AA305" s="5"/>
      <c r="AB305" s="5"/>
      <c r="AC305" s="5"/>
      <c r="AD305" s="5"/>
      <c r="AE305" s="5"/>
      <c r="AF305" s="5"/>
      <c r="AG305" s="400"/>
      <c r="AJ305" s="155"/>
      <c r="AK305" s="155"/>
      <c r="AL305" s="155"/>
      <c r="AM305" s="155"/>
      <c r="AN305" s="155"/>
      <c r="AO305" s="155"/>
      <c r="AP305" s="155"/>
      <c r="AQ305" s="155"/>
    </row>
    <row r="306" spans="1:43" s="146" customFormat="1" ht="7.5" customHeight="1">
      <c r="A306" s="400"/>
      <c r="B306" s="521"/>
      <c r="C306" s="588"/>
      <c r="D306" s="588"/>
      <c r="E306" s="574"/>
      <c r="F306" s="589"/>
      <c r="G306" s="441"/>
      <c r="H306" s="562"/>
      <c r="I306" s="562"/>
      <c r="J306" s="574"/>
      <c r="K306" s="589"/>
      <c r="L306" s="593"/>
      <c r="M306" s="593"/>
      <c r="N306" s="441"/>
      <c r="O306" s="624" t="s">
        <v>261</v>
      </c>
      <c r="P306" s="627">
        <f>P302-P296</f>
        <v>0</v>
      </c>
      <c r="Q306" s="628"/>
      <c r="R306" s="629"/>
      <c r="S306" s="627">
        <f>S302-S296</f>
        <v>0</v>
      </c>
      <c r="T306" s="628"/>
      <c r="U306" s="629"/>
      <c r="V306" s="636" t="str">
        <f>IF(ISERROR(ROUNDUP(S306/P306,2)), "-",ROUNDUP(S306/P306,2))</f>
        <v>-</v>
      </c>
      <c r="W306" s="636"/>
      <c r="X306" s="636"/>
      <c r="Y306" s="636"/>
      <c r="Z306" s="6"/>
      <c r="AA306" s="5"/>
      <c r="AB306" s="5"/>
      <c r="AC306" s="5"/>
      <c r="AD306" s="5"/>
      <c r="AE306" s="5"/>
      <c r="AF306" s="5"/>
      <c r="AG306" s="400"/>
      <c r="AJ306" s="155"/>
      <c r="AK306" s="155"/>
      <c r="AL306" s="155"/>
      <c r="AM306" s="155"/>
      <c r="AN306" s="155"/>
      <c r="AO306" s="155"/>
      <c r="AP306" s="155"/>
      <c r="AQ306" s="155"/>
    </row>
    <row r="307" spans="1:43" s="146" customFormat="1" ht="7.5" customHeight="1">
      <c r="A307" s="400"/>
      <c r="B307" s="521"/>
      <c r="C307" s="588"/>
      <c r="D307" s="588" t="s">
        <v>440</v>
      </c>
      <c r="E307" s="574"/>
      <c r="F307" s="589"/>
      <c r="G307" s="441"/>
      <c r="H307" s="562"/>
      <c r="I307" s="562"/>
      <c r="J307" s="574"/>
      <c r="K307" s="589"/>
      <c r="L307" s="593"/>
      <c r="M307" s="593"/>
      <c r="N307" s="441"/>
      <c r="O307" s="625"/>
      <c r="P307" s="630"/>
      <c r="Q307" s="631"/>
      <c r="R307" s="632"/>
      <c r="S307" s="630"/>
      <c r="T307" s="631"/>
      <c r="U307" s="632"/>
      <c r="V307" s="637"/>
      <c r="W307" s="637"/>
      <c r="X307" s="637"/>
      <c r="Y307" s="637"/>
      <c r="Z307" s="6"/>
      <c r="AA307" s="5"/>
      <c r="AB307" s="5"/>
      <c r="AC307" s="5"/>
      <c r="AD307" s="5"/>
      <c r="AE307" s="5"/>
      <c r="AF307" s="5"/>
      <c r="AG307" s="400"/>
      <c r="AJ307" s="155"/>
      <c r="AK307" s="155"/>
      <c r="AL307" s="155"/>
      <c r="AM307" s="155"/>
      <c r="AN307" s="155"/>
      <c r="AO307" s="155"/>
      <c r="AP307" s="155"/>
      <c r="AQ307" s="155"/>
    </row>
    <row r="308" spans="1:43" s="146" customFormat="1" ht="7.5" customHeight="1" thickBot="1">
      <c r="A308" s="400"/>
      <c r="B308" s="521"/>
      <c r="C308" s="588"/>
      <c r="D308" s="588"/>
      <c r="E308" s="574"/>
      <c r="F308" s="589"/>
      <c r="G308" s="441"/>
      <c r="H308" s="562"/>
      <c r="I308" s="562"/>
      <c r="J308" s="574"/>
      <c r="K308" s="589"/>
      <c r="L308" s="593"/>
      <c r="M308" s="593"/>
      <c r="N308" s="441"/>
      <c r="O308" s="626"/>
      <c r="P308" s="633"/>
      <c r="Q308" s="634"/>
      <c r="R308" s="635"/>
      <c r="S308" s="633"/>
      <c r="T308" s="634"/>
      <c r="U308" s="635"/>
      <c r="V308" s="638"/>
      <c r="W308" s="638"/>
      <c r="X308" s="638"/>
      <c r="Y308" s="638"/>
      <c r="Z308" s="6"/>
      <c r="AA308" s="5"/>
      <c r="AB308" s="5"/>
      <c r="AC308" s="5"/>
      <c r="AD308" s="5"/>
      <c r="AE308" s="5"/>
      <c r="AF308" s="5"/>
      <c r="AG308" s="400"/>
      <c r="AJ308" s="155"/>
      <c r="AK308" s="155"/>
      <c r="AL308" s="155"/>
      <c r="AM308" s="155"/>
      <c r="AN308" s="155"/>
      <c r="AO308" s="155"/>
      <c r="AP308" s="155"/>
      <c r="AQ308" s="155"/>
    </row>
    <row r="309" spans="1:43" s="197" customFormat="1" ht="7.5" customHeight="1">
      <c r="A309" s="400"/>
      <c r="B309" s="398" t="s">
        <v>581</v>
      </c>
      <c r="C309" s="398"/>
      <c r="D309" s="398"/>
      <c r="E309" s="398"/>
      <c r="F309" s="398"/>
      <c r="G309" s="441"/>
      <c r="H309" s="9"/>
      <c r="I309" s="7"/>
      <c r="J309" s="8"/>
      <c r="K309" s="7"/>
      <c r="L309" s="7"/>
      <c r="M309" s="7"/>
      <c r="N309" s="441"/>
      <c r="O309" s="5"/>
      <c r="P309" s="7"/>
      <c r="Q309" s="7"/>
      <c r="R309" s="7"/>
      <c r="S309" s="7"/>
      <c r="T309" s="7"/>
      <c r="U309" s="7"/>
      <c r="V309" s="5"/>
      <c r="W309" s="5"/>
      <c r="X309" s="5"/>
      <c r="Y309" s="5"/>
      <c r="Z309" s="6"/>
      <c r="AA309" s="5"/>
      <c r="AB309" s="5"/>
      <c r="AC309" s="5"/>
      <c r="AD309" s="5"/>
      <c r="AE309" s="5"/>
      <c r="AF309" s="5"/>
      <c r="AG309" s="400"/>
      <c r="AJ309" s="155"/>
      <c r="AK309" s="155"/>
      <c r="AL309" s="155"/>
      <c r="AM309" s="155"/>
      <c r="AN309" s="155"/>
      <c r="AO309" s="155"/>
      <c r="AP309" s="155"/>
      <c r="AQ309" s="155"/>
    </row>
    <row r="310" spans="1:43" s="19" customFormat="1" ht="7.5" customHeight="1">
      <c r="A310" s="400"/>
      <c r="B310" s="399"/>
      <c r="C310" s="399"/>
      <c r="D310" s="399"/>
      <c r="E310" s="399"/>
      <c r="F310" s="399"/>
      <c r="G310" s="441"/>
      <c r="N310" s="441"/>
      <c r="AG310" s="400"/>
      <c r="AJ310" s="154"/>
      <c r="AK310" s="154"/>
      <c r="AL310" s="154"/>
      <c r="AM310" s="154"/>
      <c r="AN310" s="154"/>
      <c r="AO310" s="154"/>
      <c r="AP310" s="154"/>
      <c r="AQ310" s="154"/>
    </row>
    <row r="311" spans="1:43" s="19" customFormat="1" ht="15" customHeight="1">
      <c r="A311" s="376" t="s">
        <v>564</v>
      </c>
      <c r="B311" s="376"/>
      <c r="C311" s="376"/>
      <c r="D311" s="376"/>
      <c r="E311" s="376"/>
      <c r="F311" s="376"/>
      <c r="G311" s="376"/>
      <c r="H311" s="376"/>
      <c r="I311" s="376"/>
      <c r="J311" s="376"/>
      <c r="K311" s="376"/>
      <c r="L311" s="376"/>
      <c r="M311" s="376"/>
      <c r="N311" s="376"/>
      <c r="O311" s="376"/>
      <c r="P311" s="376"/>
      <c r="Q311" s="376"/>
      <c r="R311" s="376"/>
      <c r="S311" s="376"/>
      <c r="T311" s="376"/>
      <c r="U311" s="376"/>
      <c r="V311" s="376"/>
      <c r="W311" s="376"/>
      <c r="X311" s="376"/>
      <c r="Y311" s="376"/>
      <c r="Z311" s="376"/>
      <c r="AA311" s="376"/>
      <c r="AB311" s="376"/>
      <c r="AC311" s="376"/>
      <c r="AD311" s="376"/>
      <c r="AE311" s="376"/>
      <c r="AF311" s="376"/>
      <c r="AG311" s="400"/>
      <c r="AJ311" s="154"/>
      <c r="AK311" s="154"/>
      <c r="AL311" s="154"/>
      <c r="AM311" s="154"/>
      <c r="AN311" s="154"/>
      <c r="AO311" s="154"/>
      <c r="AP311" s="154"/>
      <c r="AQ311" s="154"/>
    </row>
    <row r="312" spans="1:43" s="146" customFormat="1" ht="22.5" customHeight="1">
      <c r="A312" s="400"/>
      <c r="B312" s="401" t="s">
        <v>464</v>
      </c>
      <c r="C312" s="401"/>
      <c r="D312" s="401"/>
      <c r="E312" s="402"/>
      <c r="F312" s="402"/>
      <c r="G312" s="402"/>
      <c r="H312" s="402"/>
      <c r="I312" s="402"/>
      <c r="J312" s="402"/>
      <c r="K312" s="402"/>
      <c r="L312" s="402"/>
      <c r="M312" s="402"/>
      <c r="N312" s="402"/>
      <c r="O312" s="402"/>
      <c r="P312" s="402"/>
      <c r="Q312" s="402"/>
      <c r="R312" s="402"/>
      <c r="S312" s="402"/>
      <c r="T312" s="402"/>
      <c r="U312" s="402"/>
      <c r="V312" s="402"/>
      <c r="W312" s="402"/>
      <c r="X312" s="402"/>
      <c r="Y312" s="402"/>
      <c r="Z312" s="402"/>
      <c r="AA312" s="402"/>
      <c r="AB312" s="402"/>
      <c r="AC312" s="402"/>
      <c r="AD312" s="402"/>
      <c r="AE312" s="402"/>
      <c r="AF312" s="402"/>
      <c r="AG312" s="400"/>
      <c r="AJ312" s="155"/>
      <c r="AK312" s="155"/>
      <c r="AL312" s="155"/>
      <c r="AM312" s="155"/>
      <c r="AN312" s="155"/>
      <c r="AO312" s="155"/>
      <c r="AP312" s="155"/>
      <c r="AQ312" s="155"/>
    </row>
    <row r="313" spans="1:43" s="146" customFormat="1" ht="18.75" customHeight="1">
      <c r="A313" s="400"/>
      <c r="B313" s="403" t="s">
        <v>257</v>
      </c>
      <c r="C313" s="404"/>
      <c r="D313" s="405"/>
      <c r="E313" s="406" t="str">
        <f>IF(ＺＥＢリーディング・オーナー登録申請書!$F$46="","",ＺＥＢリーディング・オーナー登録申請書!$F$46)</f>
        <v/>
      </c>
      <c r="F313" s="407"/>
      <c r="G313" s="407"/>
      <c r="H313" s="407"/>
      <c r="I313" s="407"/>
      <c r="J313" s="407"/>
      <c r="K313" s="407"/>
      <c r="L313" s="407"/>
      <c r="M313" s="407"/>
      <c r="N313" s="407"/>
      <c r="O313" s="407"/>
      <c r="P313" s="407"/>
      <c r="Q313" s="407"/>
      <c r="R313" s="407"/>
      <c r="S313" s="407"/>
      <c r="T313" s="407"/>
      <c r="U313" s="407"/>
      <c r="V313" s="407"/>
      <c r="W313" s="407"/>
      <c r="X313" s="407"/>
      <c r="Y313" s="407"/>
      <c r="Z313" s="407"/>
      <c r="AA313" s="407"/>
      <c r="AB313" s="407"/>
      <c r="AC313" s="407"/>
      <c r="AD313" s="407"/>
      <c r="AE313" s="407"/>
      <c r="AF313" s="407"/>
      <c r="AG313" s="400"/>
      <c r="AJ313" s="155"/>
      <c r="AK313" s="155"/>
      <c r="AL313" s="155"/>
      <c r="AM313" s="155"/>
      <c r="AN313" s="155"/>
      <c r="AO313" s="155"/>
      <c r="AP313" s="155"/>
      <c r="AQ313" s="155"/>
    </row>
    <row r="314" spans="1:43" s="146" customFormat="1" ht="18.75" customHeight="1">
      <c r="A314" s="400"/>
      <c r="B314" s="408" t="s">
        <v>50</v>
      </c>
      <c r="C314" s="409"/>
      <c r="D314" s="410"/>
      <c r="E314" s="411"/>
      <c r="F314" s="412"/>
      <c r="G314" s="412"/>
      <c r="H314" s="412"/>
      <c r="I314" s="412"/>
      <c r="J314" s="412"/>
      <c r="K314" s="412"/>
      <c r="L314" s="412"/>
      <c r="M314" s="412"/>
      <c r="N314" s="412"/>
      <c r="O314" s="412"/>
      <c r="P314" s="412"/>
      <c r="Q314" s="412"/>
      <c r="R314" s="412"/>
      <c r="S314" s="412"/>
      <c r="T314" s="412"/>
      <c r="U314" s="412"/>
      <c r="V314" s="412"/>
      <c r="W314" s="412"/>
      <c r="X314" s="412"/>
      <c r="Y314" s="412"/>
      <c r="Z314" s="412"/>
      <c r="AA314" s="412"/>
      <c r="AB314" s="412"/>
      <c r="AC314" s="412"/>
      <c r="AD314" s="412"/>
      <c r="AE314" s="412"/>
      <c r="AF314" s="412"/>
      <c r="AG314" s="400"/>
      <c r="AJ314" s="155"/>
      <c r="AK314" s="155"/>
      <c r="AL314" s="155"/>
      <c r="AM314" s="155"/>
      <c r="AN314" s="155"/>
      <c r="AO314" s="155"/>
      <c r="AP314" s="155"/>
      <c r="AQ314" s="155"/>
    </row>
    <row r="315" spans="1:43" s="146" customFormat="1" ht="7.5" customHeight="1">
      <c r="A315" s="400"/>
      <c r="B315" s="413"/>
      <c r="C315" s="413"/>
      <c r="D315" s="413"/>
      <c r="E315" s="413"/>
      <c r="F315" s="413"/>
      <c r="G315" s="413"/>
      <c r="H315" s="413"/>
      <c r="I315" s="413"/>
      <c r="J315" s="413"/>
      <c r="K315" s="413"/>
      <c r="L315" s="413"/>
      <c r="M315" s="413"/>
      <c r="N315" s="413"/>
      <c r="O315" s="413"/>
      <c r="P315" s="413"/>
      <c r="Q315" s="413"/>
      <c r="R315" s="413"/>
      <c r="S315" s="413"/>
      <c r="T315" s="413"/>
      <c r="U315" s="413"/>
      <c r="V315" s="413"/>
      <c r="W315" s="413"/>
      <c r="X315" s="413"/>
      <c r="Y315" s="413"/>
      <c r="Z315" s="413"/>
      <c r="AA315" s="413"/>
      <c r="AB315" s="413"/>
      <c r="AC315" s="413"/>
      <c r="AD315" s="413"/>
      <c r="AE315" s="413"/>
      <c r="AF315" s="413"/>
      <c r="AG315" s="400"/>
      <c r="AJ315" s="155"/>
      <c r="AK315" s="155"/>
      <c r="AL315" s="155"/>
      <c r="AM315" s="155"/>
      <c r="AN315" s="155"/>
      <c r="AO315" s="155"/>
      <c r="AP315" s="155"/>
      <c r="AQ315" s="155"/>
    </row>
    <row r="316" spans="1:43" s="146" customFormat="1" ht="18.75" customHeight="1">
      <c r="A316" s="400"/>
      <c r="B316" s="414" t="s">
        <v>417</v>
      </c>
      <c r="C316" s="415"/>
      <c r="D316" s="415"/>
      <c r="E316" s="415"/>
      <c r="F316" s="416"/>
      <c r="G316" s="436"/>
      <c r="H316" s="437" t="s">
        <v>303</v>
      </c>
      <c r="I316" s="438"/>
      <c r="J316" s="438"/>
      <c r="K316" s="438"/>
      <c r="L316" s="438"/>
      <c r="M316" s="439"/>
      <c r="N316" s="440"/>
      <c r="O316" s="442" t="s">
        <v>302</v>
      </c>
      <c r="P316" s="443"/>
      <c r="Q316" s="443"/>
      <c r="R316" s="443"/>
      <c r="S316" s="443"/>
      <c r="T316" s="443"/>
      <c r="U316" s="443"/>
      <c r="V316" s="443"/>
      <c r="W316" s="443"/>
      <c r="X316" s="443"/>
      <c r="Y316" s="443"/>
      <c r="Z316" s="443"/>
      <c r="AA316" s="443"/>
      <c r="AB316" s="443"/>
      <c r="AC316" s="443"/>
      <c r="AD316" s="443"/>
      <c r="AE316" s="443"/>
      <c r="AF316" s="444"/>
      <c r="AG316" s="400"/>
      <c r="AJ316" s="155"/>
      <c r="AK316" s="155"/>
      <c r="AL316" s="155"/>
      <c r="AM316" s="155"/>
      <c r="AN316" s="155"/>
      <c r="AO316" s="155"/>
      <c r="AP316" s="155"/>
      <c r="AQ316" s="155"/>
    </row>
    <row r="317" spans="1:43" s="146" customFormat="1" ht="18.75" customHeight="1">
      <c r="A317" s="400"/>
      <c r="B317" s="417"/>
      <c r="C317" s="418"/>
      <c r="D317" s="418"/>
      <c r="E317" s="418"/>
      <c r="F317" s="419"/>
      <c r="G317" s="436"/>
      <c r="H317" s="445"/>
      <c r="I317" s="446"/>
      <c r="J317" s="446"/>
      <c r="K317" s="446"/>
      <c r="L317" s="446"/>
      <c r="M317" s="447"/>
      <c r="N317" s="440"/>
      <c r="O317" s="454" t="s">
        <v>67</v>
      </c>
      <c r="P317" s="455"/>
      <c r="Q317" s="456"/>
      <c r="R317" s="457" t="s">
        <v>301</v>
      </c>
      <c r="S317" s="455"/>
      <c r="T317" s="455"/>
      <c r="U317" s="458"/>
      <c r="V317" s="457" t="s">
        <v>486</v>
      </c>
      <c r="W317" s="455"/>
      <c r="X317" s="455"/>
      <c r="Y317" s="455"/>
      <c r="Z317" s="455"/>
      <c r="AA317" s="455"/>
      <c r="AB317" s="457" t="s">
        <v>51</v>
      </c>
      <c r="AC317" s="455"/>
      <c r="AD317" s="455"/>
      <c r="AE317" s="455"/>
      <c r="AF317" s="459"/>
      <c r="AG317" s="400"/>
      <c r="AJ317" s="155"/>
      <c r="AK317" s="155"/>
      <c r="AL317" s="155"/>
      <c r="AM317" s="155"/>
      <c r="AN317" s="155"/>
      <c r="AO317" s="155"/>
      <c r="AP317" s="155"/>
      <c r="AQ317" s="155"/>
    </row>
    <row r="318" spans="1:43" s="146" customFormat="1" ht="30" customHeight="1">
      <c r="A318" s="400"/>
      <c r="B318" s="417"/>
      <c r="C318" s="418"/>
      <c r="D318" s="418"/>
      <c r="E318" s="418"/>
      <c r="F318" s="419"/>
      <c r="G318" s="436"/>
      <c r="H318" s="448"/>
      <c r="I318" s="449"/>
      <c r="J318" s="449"/>
      <c r="K318" s="449"/>
      <c r="L318" s="449"/>
      <c r="M318" s="450"/>
      <c r="N318" s="440"/>
      <c r="O318" s="460" t="s">
        <v>182</v>
      </c>
      <c r="P318" s="426"/>
      <c r="Q318" s="426"/>
      <c r="R318" s="423" t="s">
        <v>182</v>
      </c>
      <c r="S318" s="423"/>
      <c r="T318" s="423"/>
      <c r="U318" s="423"/>
      <c r="V318" s="424" t="s">
        <v>182</v>
      </c>
      <c r="W318" s="424"/>
      <c r="X318" s="424"/>
      <c r="Y318" s="424"/>
      <c r="Z318" s="424"/>
      <c r="AA318" s="424"/>
      <c r="AB318" s="425" t="s">
        <v>182</v>
      </c>
      <c r="AC318" s="426"/>
      <c r="AD318" s="426"/>
      <c r="AE318" s="426"/>
      <c r="AF318" s="427"/>
      <c r="AG318" s="400"/>
      <c r="AJ318" s="155"/>
      <c r="AK318" s="155"/>
      <c r="AL318" s="155"/>
      <c r="AM318" s="155"/>
      <c r="AN318" s="155"/>
      <c r="AO318" s="155"/>
      <c r="AP318" s="155"/>
      <c r="AQ318" s="155"/>
    </row>
    <row r="319" spans="1:43" s="146" customFormat="1" ht="18.75" customHeight="1">
      <c r="A319" s="400"/>
      <c r="B319" s="417"/>
      <c r="C319" s="418"/>
      <c r="D319" s="418"/>
      <c r="E319" s="418"/>
      <c r="F319" s="419"/>
      <c r="G319" s="436"/>
      <c r="H319" s="448"/>
      <c r="I319" s="449"/>
      <c r="J319" s="449"/>
      <c r="K319" s="449"/>
      <c r="L319" s="449"/>
      <c r="M319" s="450"/>
      <c r="N319" s="440"/>
      <c r="O319" s="428" t="s">
        <v>300</v>
      </c>
      <c r="P319" s="429"/>
      <c r="Q319" s="429"/>
      <c r="R319" s="430" t="s">
        <v>53</v>
      </c>
      <c r="S319" s="430"/>
      <c r="T319" s="430"/>
      <c r="U319" s="430"/>
      <c r="V319" s="430"/>
      <c r="W319" s="430"/>
      <c r="X319" s="430"/>
      <c r="Y319" s="430"/>
      <c r="Z319" s="430"/>
      <c r="AA319" s="431"/>
      <c r="AB319" s="432" t="s">
        <v>299</v>
      </c>
      <c r="AC319" s="433"/>
      <c r="AD319" s="434" t="s">
        <v>54</v>
      </c>
      <c r="AE319" s="434"/>
      <c r="AF319" s="435"/>
      <c r="AG319" s="400"/>
      <c r="AJ319" s="155"/>
      <c r="AK319" s="155"/>
      <c r="AL319" s="155"/>
      <c r="AM319" s="155"/>
      <c r="AN319" s="155"/>
      <c r="AO319" s="155"/>
      <c r="AP319" s="155"/>
      <c r="AQ319" s="155"/>
    </row>
    <row r="320" spans="1:43" s="146" customFormat="1" ht="22.5" customHeight="1">
      <c r="A320" s="400"/>
      <c r="B320" s="417"/>
      <c r="C320" s="418"/>
      <c r="D320" s="418"/>
      <c r="E320" s="418"/>
      <c r="F320" s="419"/>
      <c r="G320" s="436"/>
      <c r="H320" s="451"/>
      <c r="I320" s="452"/>
      <c r="J320" s="452"/>
      <c r="K320" s="452"/>
      <c r="L320" s="452"/>
      <c r="M320" s="453"/>
      <c r="N320" s="440"/>
      <c r="O320" s="498"/>
      <c r="P320" s="499"/>
      <c r="Q320" s="502" t="s">
        <v>442</v>
      </c>
      <c r="R320" s="504" t="s">
        <v>298</v>
      </c>
      <c r="S320" s="505"/>
      <c r="T320" s="508" t="s">
        <v>252</v>
      </c>
      <c r="U320" s="509"/>
      <c r="V320" s="504" t="s">
        <v>297</v>
      </c>
      <c r="W320" s="505"/>
      <c r="X320" s="505"/>
      <c r="Y320" s="508"/>
      <c r="Z320" s="508"/>
      <c r="AA320" s="508"/>
      <c r="AB320" s="482" t="s">
        <v>182</v>
      </c>
      <c r="AC320" s="483"/>
      <c r="AD320" s="486"/>
      <c r="AE320" s="486"/>
      <c r="AF320" s="487"/>
      <c r="AG320" s="400"/>
      <c r="AJ320" s="155"/>
      <c r="AK320" s="155"/>
      <c r="AL320" s="155"/>
      <c r="AM320" s="155"/>
      <c r="AN320" s="155"/>
      <c r="AO320" s="155"/>
      <c r="AP320" s="155"/>
      <c r="AQ320" s="155"/>
    </row>
    <row r="321" spans="1:43" s="146" customFormat="1" ht="7.5" customHeight="1">
      <c r="A321" s="400"/>
      <c r="B321" s="417"/>
      <c r="C321" s="418"/>
      <c r="D321" s="418"/>
      <c r="E321" s="418"/>
      <c r="F321" s="419"/>
      <c r="G321" s="436"/>
      <c r="H321" s="490"/>
      <c r="I321" s="490"/>
      <c r="J321" s="490"/>
      <c r="K321" s="490"/>
      <c r="L321" s="490"/>
      <c r="M321" s="490"/>
      <c r="N321" s="440"/>
      <c r="O321" s="500"/>
      <c r="P321" s="501"/>
      <c r="Q321" s="503"/>
      <c r="R321" s="506"/>
      <c r="S321" s="507"/>
      <c r="T321" s="510"/>
      <c r="U321" s="511"/>
      <c r="V321" s="506"/>
      <c r="W321" s="507"/>
      <c r="X321" s="507"/>
      <c r="Y321" s="510"/>
      <c r="Z321" s="510"/>
      <c r="AA321" s="510"/>
      <c r="AB321" s="484"/>
      <c r="AC321" s="485"/>
      <c r="AD321" s="488"/>
      <c r="AE321" s="488"/>
      <c r="AF321" s="489"/>
      <c r="AG321" s="400"/>
      <c r="AJ321" s="155"/>
      <c r="AK321" s="155"/>
      <c r="AL321" s="155"/>
      <c r="AM321" s="155"/>
      <c r="AN321" s="155"/>
      <c r="AO321" s="155"/>
      <c r="AP321" s="155"/>
      <c r="AQ321" s="155"/>
    </row>
    <row r="322" spans="1:43" s="146" customFormat="1" ht="18.75" customHeight="1">
      <c r="A322" s="400"/>
      <c r="B322" s="417"/>
      <c r="C322" s="418"/>
      <c r="D322" s="418"/>
      <c r="E322" s="418"/>
      <c r="F322" s="419"/>
      <c r="G322" s="436"/>
      <c r="H322" s="491" t="s">
        <v>419</v>
      </c>
      <c r="I322" s="491"/>
      <c r="J322" s="491"/>
      <c r="K322" s="491"/>
      <c r="L322" s="492"/>
      <c r="M322" s="441"/>
      <c r="N322" s="441"/>
      <c r="O322" s="493" t="s">
        <v>296</v>
      </c>
      <c r="P322" s="494"/>
      <c r="Q322" s="494"/>
      <c r="R322" s="494"/>
      <c r="S322" s="494"/>
      <c r="T322" s="494"/>
      <c r="U322" s="494"/>
      <c r="V322" s="494"/>
      <c r="W322" s="494"/>
      <c r="X322" s="494"/>
      <c r="Y322" s="494"/>
      <c r="Z322" s="494"/>
      <c r="AA322" s="494"/>
      <c r="AB322" s="494"/>
      <c r="AC322" s="494"/>
      <c r="AD322" s="494"/>
      <c r="AE322" s="494"/>
      <c r="AF322" s="495"/>
      <c r="AG322" s="400"/>
      <c r="AJ322" s="155"/>
      <c r="AK322" s="155"/>
      <c r="AL322" s="155"/>
      <c r="AM322" s="155"/>
      <c r="AN322" s="155"/>
      <c r="AO322" s="155"/>
      <c r="AP322" s="155"/>
      <c r="AQ322" s="155"/>
    </row>
    <row r="323" spans="1:43" s="146" customFormat="1" ht="7.5" customHeight="1">
      <c r="A323" s="400"/>
      <c r="B323" s="417"/>
      <c r="C323" s="418"/>
      <c r="D323" s="418"/>
      <c r="E323" s="418"/>
      <c r="F323" s="419"/>
      <c r="G323" s="436"/>
      <c r="H323" s="496" t="str">
        <f>IF(AND(R330&gt;=50,AC330&gt;=100),"『ZEB』",IF(AND(R330&gt;=50,AC330&gt;=75),"Nearly ZEB",IF(AND(R330&gt;=50,AC330&gt;=50),"ZEB Ready","")))</f>
        <v/>
      </c>
      <c r="I323" s="496"/>
      <c r="J323" s="496"/>
      <c r="K323" s="496"/>
      <c r="L323" s="492"/>
      <c r="M323" s="441"/>
      <c r="N323" s="440"/>
      <c r="O323" s="497" t="s">
        <v>443</v>
      </c>
      <c r="P323" s="462"/>
      <c r="Q323" s="512" t="s">
        <v>182</v>
      </c>
      <c r="R323" s="512"/>
      <c r="S323" s="512"/>
      <c r="T323" s="512"/>
      <c r="U323" s="512"/>
      <c r="V323" s="29"/>
      <c r="W323" s="30"/>
      <c r="X323" s="461" t="s">
        <v>444</v>
      </c>
      <c r="Y323" s="462"/>
      <c r="Z323" s="462"/>
      <c r="AA323" s="462"/>
      <c r="AB323" s="462"/>
      <c r="AC323" s="465" t="s">
        <v>182</v>
      </c>
      <c r="AD323" s="465"/>
      <c r="AE323" s="465"/>
      <c r="AF323" s="466"/>
      <c r="AG323" s="400"/>
      <c r="AJ323" s="155"/>
      <c r="AK323" s="156" t="s">
        <v>445</v>
      </c>
      <c r="AL323" s="23" t="b">
        <v>0</v>
      </c>
      <c r="AM323" s="156" t="s">
        <v>446</v>
      </c>
      <c r="AN323" s="23" t="b">
        <v>0</v>
      </c>
      <c r="AO323" s="157"/>
      <c r="AP323" s="158"/>
      <c r="AQ323" s="155"/>
    </row>
    <row r="324" spans="1:43" s="146" customFormat="1" ht="7.5" customHeight="1">
      <c r="A324" s="400"/>
      <c r="B324" s="417"/>
      <c r="C324" s="418"/>
      <c r="D324" s="418"/>
      <c r="E324" s="418"/>
      <c r="F324" s="419"/>
      <c r="G324" s="436"/>
      <c r="H324" s="496"/>
      <c r="I324" s="496"/>
      <c r="J324" s="496"/>
      <c r="K324" s="496"/>
      <c r="L324" s="492"/>
      <c r="M324" s="441"/>
      <c r="N324" s="440"/>
      <c r="O324" s="471"/>
      <c r="P324" s="464"/>
      <c r="Q324" s="513"/>
      <c r="R324" s="513"/>
      <c r="S324" s="513"/>
      <c r="T324" s="513"/>
      <c r="U324" s="513"/>
      <c r="V324" s="31"/>
      <c r="W324" s="32"/>
      <c r="X324" s="463"/>
      <c r="Y324" s="464"/>
      <c r="Z324" s="464"/>
      <c r="AA324" s="464"/>
      <c r="AB324" s="464"/>
      <c r="AC324" s="467"/>
      <c r="AD324" s="467"/>
      <c r="AE324" s="467"/>
      <c r="AF324" s="468"/>
      <c r="AG324" s="400"/>
      <c r="AJ324" s="155"/>
      <c r="AK324" s="156" t="s">
        <v>447</v>
      </c>
      <c r="AL324" s="23" t="b">
        <v>0</v>
      </c>
      <c r="AM324" s="156" t="s">
        <v>448</v>
      </c>
      <c r="AN324" s="23" t="b">
        <v>0</v>
      </c>
      <c r="AO324" s="157"/>
      <c r="AP324" s="158"/>
      <c r="AQ324" s="155"/>
    </row>
    <row r="325" spans="1:43" s="146" customFormat="1" ht="7.5" customHeight="1">
      <c r="A325" s="400"/>
      <c r="B325" s="417"/>
      <c r="C325" s="418"/>
      <c r="D325" s="418"/>
      <c r="E325" s="418"/>
      <c r="F325" s="419"/>
      <c r="G325" s="436"/>
      <c r="H325" s="496"/>
      <c r="I325" s="496"/>
      <c r="J325" s="496"/>
      <c r="K325" s="496"/>
      <c r="L325" s="492"/>
      <c r="M325" s="441"/>
      <c r="N325" s="440"/>
      <c r="O325" s="469" t="s">
        <v>449</v>
      </c>
      <c r="P325" s="470"/>
      <c r="Q325" s="472" t="s">
        <v>182</v>
      </c>
      <c r="R325" s="472"/>
      <c r="S325" s="472"/>
      <c r="T325" s="472"/>
      <c r="U325" s="472"/>
      <c r="V325" s="473"/>
      <c r="W325" s="474"/>
      <c r="X325" s="477" t="s">
        <v>450</v>
      </c>
      <c r="Y325" s="470"/>
      <c r="Z325" s="470"/>
      <c r="AA325" s="470"/>
      <c r="AB325" s="470"/>
      <c r="AC325" s="478" t="str">
        <f>IF(AN324=TRUE,"取得","")</f>
        <v/>
      </c>
      <c r="AD325" s="478"/>
      <c r="AE325" s="478"/>
      <c r="AF325" s="479"/>
      <c r="AG325" s="400"/>
      <c r="AJ325" s="155"/>
      <c r="AK325" s="159" t="s">
        <v>266</v>
      </c>
      <c r="AL325" s="24" t="b">
        <v>0</v>
      </c>
      <c r="AM325" s="160"/>
      <c r="AN325" s="161"/>
      <c r="AO325" s="158"/>
      <c r="AP325" s="158"/>
      <c r="AQ325" s="155"/>
    </row>
    <row r="326" spans="1:43" s="146" customFormat="1" ht="7.5" customHeight="1">
      <c r="A326" s="400"/>
      <c r="B326" s="417"/>
      <c r="C326" s="418"/>
      <c r="D326" s="418"/>
      <c r="E326" s="418"/>
      <c r="F326" s="419"/>
      <c r="G326" s="436"/>
      <c r="H326" s="496"/>
      <c r="I326" s="496"/>
      <c r="J326" s="496"/>
      <c r="K326" s="496"/>
      <c r="L326" s="492"/>
      <c r="M326" s="441"/>
      <c r="N326" s="440"/>
      <c r="O326" s="471"/>
      <c r="P326" s="464"/>
      <c r="Q326" s="467"/>
      <c r="R326" s="467"/>
      <c r="S326" s="467"/>
      <c r="T326" s="467"/>
      <c r="U326" s="467"/>
      <c r="V326" s="475"/>
      <c r="W326" s="476"/>
      <c r="X326" s="463"/>
      <c r="Y326" s="464"/>
      <c r="Z326" s="464"/>
      <c r="AA326" s="464"/>
      <c r="AB326" s="464"/>
      <c r="AC326" s="480"/>
      <c r="AD326" s="480"/>
      <c r="AE326" s="480"/>
      <c r="AF326" s="481"/>
      <c r="AG326" s="400"/>
      <c r="AJ326" s="155"/>
      <c r="AK326" s="161"/>
      <c r="AL326" s="161"/>
      <c r="AM326" s="158"/>
      <c r="AN326" s="158"/>
      <c r="AO326" s="158"/>
      <c r="AP326" s="158"/>
      <c r="AQ326" s="155"/>
    </row>
    <row r="327" spans="1:43" s="146" customFormat="1" ht="7.5" customHeight="1">
      <c r="A327" s="400"/>
      <c r="B327" s="417"/>
      <c r="C327" s="418"/>
      <c r="D327" s="418"/>
      <c r="E327" s="418"/>
      <c r="F327" s="419"/>
      <c r="G327" s="436"/>
      <c r="H327" s="496"/>
      <c r="I327" s="496"/>
      <c r="J327" s="496"/>
      <c r="K327" s="496"/>
      <c r="L327" s="492"/>
      <c r="M327" s="441"/>
      <c r="N327" s="440"/>
      <c r="O327" s="469" t="s">
        <v>295</v>
      </c>
      <c r="P327" s="470"/>
      <c r="Q327" s="527"/>
      <c r="R327" s="527"/>
      <c r="S327" s="527"/>
      <c r="T327" s="527"/>
      <c r="U327" s="527"/>
      <c r="V327" s="527"/>
      <c r="W327" s="527"/>
      <c r="X327" s="527"/>
      <c r="Y327" s="527"/>
      <c r="Z327" s="527"/>
      <c r="AA327" s="527"/>
      <c r="AB327" s="527"/>
      <c r="AC327" s="527"/>
      <c r="AD327" s="527"/>
      <c r="AE327" s="527"/>
      <c r="AF327" s="528"/>
      <c r="AG327" s="400"/>
      <c r="AJ327" s="155"/>
      <c r="AK327" s="155"/>
      <c r="AL327" s="155"/>
      <c r="AM327" s="155"/>
      <c r="AN327" s="155"/>
      <c r="AO327" s="155"/>
      <c r="AP327" s="155"/>
      <c r="AQ327" s="155"/>
    </row>
    <row r="328" spans="1:43" s="146" customFormat="1" ht="7.5" customHeight="1">
      <c r="A328" s="400"/>
      <c r="B328" s="417"/>
      <c r="C328" s="418"/>
      <c r="D328" s="418"/>
      <c r="E328" s="418"/>
      <c r="F328" s="419"/>
      <c r="G328" s="436"/>
      <c r="H328" s="496"/>
      <c r="I328" s="496"/>
      <c r="J328" s="496"/>
      <c r="K328" s="496"/>
      <c r="L328" s="492"/>
      <c r="M328" s="441"/>
      <c r="N328" s="440"/>
      <c r="O328" s="525"/>
      <c r="P328" s="526"/>
      <c r="Q328" s="529"/>
      <c r="R328" s="529"/>
      <c r="S328" s="529"/>
      <c r="T328" s="529"/>
      <c r="U328" s="529"/>
      <c r="V328" s="529"/>
      <c r="W328" s="529"/>
      <c r="X328" s="529"/>
      <c r="Y328" s="529"/>
      <c r="Z328" s="529"/>
      <c r="AA328" s="529"/>
      <c r="AB328" s="529"/>
      <c r="AC328" s="529"/>
      <c r="AD328" s="529"/>
      <c r="AE328" s="529"/>
      <c r="AF328" s="530"/>
      <c r="AG328" s="400"/>
      <c r="AJ328" s="155"/>
      <c r="AK328" s="155"/>
      <c r="AL328" s="155"/>
      <c r="AM328" s="155"/>
      <c r="AN328" s="155"/>
      <c r="AO328" s="155"/>
      <c r="AP328" s="155"/>
      <c r="AQ328" s="155"/>
    </row>
    <row r="329" spans="1:43" s="146" customFormat="1" ht="18.75" customHeight="1">
      <c r="A329" s="400"/>
      <c r="B329" s="417"/>
      <c r="C329" s="418"/>
      <c r="D329" s="418"/>
      <c r="E329" s="418"/>
      <c r="F329" s="419"/>
      <c r="G329" s="436"/>
      <c r="H329" s="496"/>
      <c r="I329" s="496"/>
      <c r="J329" s="496"/>
      <c r="K329" s="496"/>
      <c r="L329" s="492"/>
      <c r="M329" s="441"/>
      <c r="N329" s="441"/>
      <c r="O329" s="531" t="s">
        <v>294</v>
      </c>
      <c r="P329" s="532"/>
      <c r="Q329" s="532"/>
      <c r="R329" s="532"/>
      <c r="S329" s="532"/>
      <c r="T329" s="532"/>
      <c r="U329" s="532"/>
      <c r="V329" s="532"/>
      <c r="W329" s="532"/>
      <c r="X329" s="532"/>
      <c r="Y329" s="532"/>
      <c r="Z329" s="532"/>
      <c r="AA329" s="532"/>
      <c r="AB329" s="532"/>
      <c r="AC329" s="532"/>
      <c r="AD329" s="532"/>
      <c r="AE329" s="532"/>
      <c r="AF329" s="533"/>
      <c r="AG329" s="400"/>
      <c r="AJ329" s="155"/>
      <c r="AK329" s="155"/>
      <c r="AL329" s="155"/>
      <c r="AM329" s="155" t="s">
        <v>451</v>
      </c>
      <c r="AN329" s="155"/>
      <c r="AO329" s="155"/>
      <c r="AP329" s="162">
        <f>AC330</f>
        <v>0</v>
      </c>
      <c r="AQ329" s="155"/>
    </row>
    <row r="330" spans="1:43" s="146" customFormat="1" ht="26.25" customHeight="1">
      <c r="A330" s="400"/>
      <c r="B330" s="420"/>
      <c r="C330" s="421"/>
      <c r="D330" s="421"/>
      <c r="E330" s="421"/>
      <c r="F330" s="422"/>
      <c r="G330" s="436"/>
      <c r="H330" s="496"/>
      <c r="I330" s="496"/>
      <c r="J330" s="496"/>
      <c r="K330" s="496"/>
      <c r="L330" s="492"/>
      <c r="M330" s="441"/>
      <c r="N330" s="440"/>
      <c r="O330" s="534" t="s">
        <v>56</v>
      </c>
      <c r="P330" s="535"/>
      <c r="Q330" s="535"/>
      <c r="R330" s="536"/>
      <c r="S330" s="536"/>
      <c r="T330" s="536"/>
      <c r="U330" s="537" t="s">
        <v>465</v>
      </c>
      <c r="V330" s="537"/>
      <c r="W330" s="538"/>
      <c r="X330" s="534" t="s">
        <v>466</v>
      </c>
      <c r="Y330" s="535"/>
      <c r="Z330" s="535"/>
      <c r="AA330" s="535"/>
      <c r="AB330" s="535"/>
      <c r="AC330" s="536"/>
      <c r="AD330" s="536"/>
      <c r="AE330" s="536"/>
      <c r="AF330" s="18" t="s">
        <v>465</v>
      </c>
      <c r="AG330" s="400"/>
      <c r="AJ330" s="155"/>
      <c r="AK330" s="155"/>
      <c r="AL330" s="155"/>
      <c r="AM330" s="155" t="s">
        <v>291</v>
      </c>
      <c r="AN330" s="155"/>
      <c r="AO330" s="155"/>
      <c r="AP330" s="163">
        <f>R330</f>
        <v>0</v>
      </c>
      <c r="AQ330" s="162">
        <f>AP329-AP330</f>
        <v>0</v>
      </c>
    </row>
    <row r="331" spans="1:43" s="146" customFormat="1" ht="7.5" customHeight="1">
      <c r="A331" s="400"/>
      <c r="B331" s="514"/>
      <c r="C331" s="514"/>
      <c r="D331" s="514"/>
      <c r="E331" s="514"/>
      <c r="F331" s="514"/>
      <c r="G331" s="17"/>
      <c r="H331" s="515"/>
      <c r="I331" s="515"/>
      <c r="J331" s="515"/>
      <c r="K331" s="515"/>
      <c r="L331" s="515"/>
      <c r="M331" s="515"/>
      <c r="N331" s="17"/>
      <c r="O331" s="514"/>
      <c r="P331" s="514"/>
      <c r="Q331" s="514"/>
      <c r="R331" s="514"/>
      <c r="S331" s="514"/>
      <c r="T331" s="514"/>
      <c r="U331" s="514"/>
      <c r="V331" s="514"/>
      <c r="W331" s="514"/>
      <c r="X331" s="514"/>
      <c r="Y331" s="514"/>
      <c r="Z331" s="514"/>
      <c r="AA331" s="514"/>
      <c r="AB331" s="514"/>
      <c r="AC331" s="514"/>
      <c r="AD331" s="514"/>
      <c r="AE331" s="514"/>
      <c r="AF331" s="514"/>
      <c r="AG331" s="400"/>
      <c r="AJ331" s="155"/>
      <c r="AK331" s="155"/>
      <c r="AL331" s="155"/>
      <c r="AM331" s="155"/>
      <c r="AN331" s="155"/>
      <c r="AO331" s="155"/>
      <c r="AP331" s="155"/>
      <c r="AQ331" s="155"/>
    </row>
    <row r="332" spans="1:43" s="146" customFormat="1" ht="18.75" customHeight="1">
      <c r="A332" s="400"/>
      <c r="B332" s="16" t="s">
        <v>290</v>
      </c>
      <c r="C332" s="35" t="s">
        <v>289</v>
      </c>
      <c r="D332" s="516" t="s">
        <v>288</v>
      </c>
      <c r="E332" s="516"/>
      <c r="F332" s="517"/>
      <c r="G332" s="518"/>
      <c r="H332" s="16" t="s">
        <v>290</v>
      </c>
      <c r="I332" s="35" t="s">
        <v>289</v>
      </c>
      <c r="J332" s="516" t="s">
        <v>288</v>
      </c>
      <c r="K332" s="516"/>
      <c r="L332" s="516"/>
      <c r="M332" s="517"/>
      <c r="N332" s="441"/>
      <c r="O332" s="519" t="s">
        <v>287</v>
      </c>
      <c r="P332" s="520"/>
      <c r="Q332" s="520"/>
      <c r="R332" s="520"/>
      <c r="S332" s="520"/>
      <c r="T332" s="520"/>
      <c r="U332" s="520"/>
      <c r="V332" s="520"/>
      <c r="W332" s="520"/>
      <c r="X332" s="520"/>
      <c r="Y332" s="520"/>
      <c r="Z332" s="443"/>
      <c r="AA332" s="443"/>
      <c r="AB332" s="443"/>
      <c r="AC332" s="443"/>
      <c r="AD332" s="443"/>
      <c r="AE332" s="443"/>
      <c r="AF332" s="444"/>
      <c r="AG332" s="400"/>
      <c r="AJ332" s="155"/>
      <c r="AK332" s="155"/>
      <c r="AL332" s="155"/>
      <c r="AM332" s="155"/>
      <c r="AN332" s="155"/>
      <c r="AO332" s="155"/>
      <c r="AP332" s="155"/>
      <c r="AQ332" s="155"/>
    </row>
    <row r="333" spans="1:43" s="146" customFormat="1" ht="7.5" customHeight="1">
      <c r="A333" s="400"/>
      <c r="B333" s="521" t="s">
        <v>286</v>
      </c>
      <c r="C333" s="522" t="s">
        <v>285</v>
      </c>
      <c r="D333" s="541" t="s">
        <v>284</v>
      </c>
      <c r="E333" s="542"/>
      <c r="F333" s="547"/>
      <c r="G333" s="441"/>
      <c r="H333" s="556" t="s">
        <v>430</v>
      </c>
      <c r="I333" s="674" t="s">
        <v>277</v>
      </c>
      <c r="J333" s="671" t="s">
        <v>262</v>
      </c>
      <c r="K333" s="550"/>
      <c r="L333" s="550"/>
      <c r="M333" s="547"/>
      <c r="N333" s="441"/>
      <c r="O333" s="539" t="s">
        <v>283</v>
      </c>
      <c r="P333" s="539"/>
      <c r="Q333" s="539"/>
      <c r="R333" s="539"/>
      <c r="S333" s="539"/>
      <c r="T333" s="539"/>
      <c r="U333" s="539"/>
      <c r="V333" s="539" t="s">
        <v>431</v>
      </c>
      <c r="W333" s="539"/>
      <c r="X333" s="539"/>
      <c r="Y333" s="539"/>
      <c r="Z333" s="15"/>
      <c r="AA333" s="14"/>
      <c r="AB333" s="14"/>
      <c r="AC333" s="14"/>
      <c r="AD333" s="14"/>
      <c r="AE333" s="14"/>
      <c r="AF333" s="14"/>
      <c r="AG333" s="400"/>
      <c r="AJ333" s="155"/>
      <c r="AK333" s="155"/>
      <c r="AL333" s="155"/>
      <c r="AM333" s="155"/>
      <c r="AN333" s="155"/>
      <c r="AO333" s="155"/>
      <c r="AP333" s="155"/>
      <c r="AQ333" s="155"/>
    </row>
    <row r="334" spans="1:43" s="146" customFormat="1" ht="7.5" customHeight="1">
      <c r="A334" s="400"/>
      <c r="B334" s="521"/>
      <c r="C334" s="523"/>
      <c r="D334" s="543"/>
      <c r="E334" s="544"/>
      <c r="F334" s="548"/>
      <c r="G334" s="441"/>
      <c r="H334" s="557"/>
      <c r="I334" s="675"/>
      <c r="J334" s="672"/>
      <c r="K334" s="551"/>
      <c r="L334" s="551"/>
      <c r="M334" s="548"/>
      <c r="N334" s="441"/>
      <c r="O334" s="539"/>
      <c r="P334" s="539"/>
      <c r="Q334" s="539"/>
      <c r="R334" s="539"/>
      <c r="S334" s="539"/>
      <c r="T334" s="539"/>
      <c r="U334" s="539"/>
      <c r="V334" s="539"/>
      <c r="W334" s="539"/>
      <c r="X334" s="539"/>
      <c r="Y334" s="539"/>
      <c r="Z334" s="6"/>
      <c r="AA334" s="5"/>
      <c r="AB334" s="5"/>
      <c r="AC334" s="5"/>
      <c r="AD334" s="5"/>
      <c r="AE334" s="5"/>
      <c r="AF334" s="5"/>
      <c r="AG334" s="400"/>
      <c r="AJ334" s="155"/>
      <c r="AK334" s="155"/>
      <c r="AL334" s="155"/>
      <c r="AM334" s="155"/>
      <c r="AN334" s="155"/>
      <c r="AO334" s="155"/>
      <c r="AP334" s="155"/>
      <c r="AQ334" s="155"/>
    </row>
    <row r="335" spans="1:43" s="146" customFormat="1" ht="7.5" customHeight="1">
      <c r="A335" s="400"/>
      <c r="B335" s="521"/>
      <c r="C335" s="523"/>
      <c r="D335" s="543"/>
      <c r="E335" s="544"/>
      <c r="F335" s="548"/>
      <c r="G335" s="441"/>
      <c r="H335" s="557"/>
      <c r="I335" s="675"/>
      <c r="J335" s="672"/>
      <c r="K335" s="551"/>
      <c r="L335" s="551"/>
      <c r="M335" s="548"/>
      <c r="N335" s="441"/>
      <c r="O335" s="539"/>
      <c r="P335" s="539" t="s">
        <v>281</v>
      </c>
      <c r="Q335" s="539"/>
      <c r="R335" s="539"/>
      <c r="S335" s="539" t="s">
        <v>280</v>
      </c>
      <c r="T335" s="539"/>
      <c r="U335" s="539"/>
      <c r="V335" s="539"/>
      <c r="W335" s="539"/>
      <c r="X335" s="539"/>
      <c r="Y335" s="539"/>
      <c r="Z335" s="6"/>
      <c r="AA335" s="5"/>
      <c r="AB335" s="5"/>
      <c r="AC335" s="5"/>
      <c r="AD335" s="5"/>
      <c r="AE335" s="5"/>
      <c r="AF335" s="5"/>
      <c r="AG335" s="400"/>
      <c r="AJ335" s="155"/>
      <c r="AK335" s="155"/>
      <c r="AL335" s="155"/>
      <c r="AM335" s="155"/>
      <c r="AN335" s="155"/>
      <c r="AO335" s="155"/>
      <c r="AP335" s="155"/>
      <c r="AQ335" s="155"/>
    </row>
    <row r="336" spans="1:43" s="146" customFormat="1" ht="7.5" customHeight="1" thickBot="1">
      <c r="A336" s="400"/>
      <c r="B336" s="521"/>
      <c r="C336" s="523"/>
      <c r="D336" s="545"/>
      <c r="E336" s="546"/>
      <c r="F336" s="549"/>
      <c r="G336" s="441"/>
      <c r="H336" s="557"/>
      <c r="I336" s="675"/>
      <c r="J336" s="673"/>
      <c r="K336" s="552"/>
      <c r="L336" s="552"/>
      <c r="M336" s="549"/>
      <c r="N336" s="441"/>
      <c r="O336" s="540"/>
      <c r="P336" s="540"/>
      <c r="Q336" s="540"/>
      <c r="R336" s="540"/>
      <c r="S336" s="540"/>
      <c r="T336" s="540"/>
      <c r="U336" s="540"/>
      <c r="V336" s="540"/>
      <c r="W336" s="540"/>
      <c r="X336" s="540"/>
      <c r="Y336" s="540"/>
      <c r="Z336" s="6"/>
      <c r="AA336" s="5"/>
      <c r="AB336" s="5"/>
      <c r="AC336" s="5"/>
      <c r="AD336" s="5"/>
      <c r="AE336" s="5"/>
      <c r="AF336" s="5"/>
      <c r="AG336" s="400"/>
      <c r="AJ336" s="155"/>
      <c r="AK336" s="155"/>
      <c r="AL336" s="155"/>
      <c r="AM336" s="155"/>
      <c r="AN336" s="155"/>
      <c r="AO336" s="155"/>
      <c r="AP336" s="155"/>
      <c r="AQ336" s="155"/>
    </row>
    <row r="337" spans="1:44" s="146" customFormat="1" ht="7.5" customHeight="1" thickTop="1">
      <c r="A337" s="400"/>
      <c r="B337" s="521"/>
      <c r="C337" s="523"/>
      <c r="D337" s="541" t="s">
        <v>282</v>
      </c>
      <c r="E337" s="542"/>
      <c r="F337" s="547"/>
      <c r="G337" s="441"/>
      <c r="H337" s="557"/>
      <c r="I337" s="675"/>
      <c r="J337" s="671" t="s">
        <v>432</v>
      </c>
      <c r="K337" s="550"/>
      <c r="L337" s="550"/>
      <c r="M337" s="547"/>
      <c r="N337" s="441"/>
      <c r="O337" s="553" t="s">
        <v>433</v>
      </c>
      <c r="P337" s="654"/>
      <c r="Q337" s="655"/>
      <c r="R337" s="656"/>
      <c r="S337" s="654"/>
      <c r="T337" s="655"/>
      <c r="U337" s="656"/>
      <c r="V337" s="579" t="str">
        <f>IF(ISERROR(ROUNDUP(S337/P337,2)), "-",ROUNDUP(S337/P337,2))</f>
        <v>-</v>
      </c>
      <c r="W337" s="579"/>
      <c r="X337" s="579"/>
      <c r="Y337" s="579"/>
      <c r="Z337" s="6"/>
      <c r="AA337" s="5"/>
      <c r="AB337" s="5"/>
      <c r="AC337" s="5"/>
      <c r="AD337" s="5"/>
      <c r="AE337" s="5"/>
      <c r="AF337" s="5"/>
      <c r="AG337" s="400"/>
      <c r="AJ337" s="155"/>
      <c r="AK337" s="155"/>
      <c r="AL337" s="155"/>
      <c r="AM337" s="155"/>
      <c r="AN337" s="155"/>
      <c r="AO337" s="164"/>
      <c r="AP337" s="164" t="s">
        <v>281</v>
      </c>
      <c r="AQ337" s="164" t="s">
        <v>280</v>
      </c>
    </row>
    <row r="338" spans="1:44" s="146" customFormat="1" ht="7.5" customHeight="1">
      <c r="A338" s="400"/>
      <c r="B338" s="521"/>
      <c r="C338" s="523"/>
      <c r="D338" s="543"/>
      <c r="E338" s="544"/>
      <c r="F338" s="548"/>
      <c r="G338" s="441"/>
      <c r="H338" s="557"/>
      <c r="I338" s="675"/>
      <c r="J338" s="672"/>
      <c r="K338" s="551"/>
      <c r="L338" s="551"/>
      <c r="M338" s="548"/>
      <c r="N338" s="441"/>
      <c r="O338" s="554"/>
      <c r="P338" s="657"/>
      <c r="Q338" s="658"/>
      <c r="R338" s="659"/>
      <c r="S338" s="657"/>
      <c r="T338" s="658"/>
      <c r="U338" s="659"/>
      <c r="V338" s="580"/>
      <c r="W338" s="580"/>
      <c r="X338" s="580"/>
      <c r="Y338" s="580"/>
      <c r="Z338" s="6"/>
      <c r="AA338" s="5"/>
      <c r="AB338" s="5"/>
      <c r="AC338" s="5"/>
      <c r="AD338" s="5"/>
      <c r="AE338" s="5"/>
      <c r="AF338" s="5"/>
      <c r="AG338" s="400"/>
      <c r="AJ338" s="155"/>
      <c r="AK338" s="155"/>
      <c r="AL338" s="155"/>
      <c r="AM338" s="155"/>
      <c r="AN338" s="155"/>
      <c r="AO338" s="165" t="s">
        <v>274</v>
      </c>
      <c r="AP338" s="166">
        <f>P340</f>
        <v>0</v>
      </c>
      <c r="AQ338" s="166">
        <f>S340</f>
        <v>0</v>
      </c>
    </row>
    <row r="339" spans="1:44" s="146" customFormat="1" ht="7.5" customHeight="1" thickBot="1">
      <c r="A339" s="400"/>
      <c r="B339" s="521"/>
      <c r="C339" s="523"/>
      <c r="D339" s="543"/>
      <c r="E339" s="544"/>
      <c r="F339" s="548"/>
      <c r="G339" s="441"/>
      <c r="H339" s="557"/>
      <c r="I339" s="675"/>
      <c r="J339" s="672"/>
      <c r="K339" s="551"/>
      <c r="L339" s="551"/>
      <c r="M339" s="548"/>
      <c r="N339" s="441"/>
      <c r="O339" s="555"/>
      <c r="P339" s="660"/>
      <c r="Q339" s="661"/>
      <c r="R339" s="662"/>
      <c r="S339" s="660"/>
      <c r="T339" s="661"/>
      <c r="U339" s="662"/>
      <c r="V339" s="581"/>
      <c r="W339" s="581"/>
      <c r="X339" s="581"/>
      <c r="Y339" s="581"/>
      <c r="Z339" s="6"/>
      <c r="AA339" s="5"/>
      <c r="AB339" s="5"/>
      <c r="AC339" s="5"/>
      <c r="AD339" s="5"/>
      <c r="AE339" s="5"/>
      <c r="AF339" s="5"/>
      <c r="AG339" s="400"/>
      <c r="AJ339" s="155"/>
      <c r="AK339" s="155"/>
      <c r="AL339" s="155"/>
      <c r="AM339" s="155"/>
      <c r="AN339" s="155"/>
      <c r="AO339" s="165" t="s">
        <v>263</v>
      </c>
      <c r="AP339" s="166">
        <f>P343</f>
        <v>0</v>
      </c>
      <c r="AQ339" s="166">
        <f>S343</f>
        <v>0</v>
      </c>
    </row>
    <row r="340" spans="1:44" s="146" customFormat="1" ht="7.5" customHeight="1" thickTop="1">
      <c r="A340" s="400"/>
      <c r="B340" s="521"/>
      <c r="C340" s="523"/>
      <c r="D340" s="545"/>
      <c r="E340" s="546"/>
      <c r="F340" s="549"/>
      <c r="G340" s="441"/>
      <c r="H340" s="557"/>
      <c r="I340" s="675"/>
      <c r="J340" s="672"/>
      <c r="K340" s="551"/>
      <c r="L340" s="551"/>
      <c r="M340" s="548"/>
      <c r="N340" s="441"/>
      <c r="O340" s="582" t="s">
        <v>274</v>
      </c>
      <c r="P340" s="663"/>
      <c r="Q340" s="664"/>
      <c r="R340" s="665"/>
      <c r="S340" s="663"/>
      <c r="T340" s="664"/>
      <c r="U340" s="665"/>
      <c r="V340" s="585" t="str">
        <f>IF(ISERROR(ROUNDUP(S340/P340,2)), "-",ROUNDUP(S340/P340,2))</f>
        <v>-</v>
      </c>
      <c r="W340" s="586"/>
      <c r="X340" s="586"/>
      <c r="Y340" s="587"/>
      <c r="Z340" s="6"/>
      <c r="AA340" s="5"/>
      <c r="AB340" s="5"/>
      <c r="AC340" s="5"/>
      <c r="AD340" s="5"/>
      <c r="AE340" s="5"/>
      <c r="AF340" s="5"/>
      <c r="AG340" s="400"/>
      <c r="AJ340" s="155"/>
      <c r="AK340" s="155"/>
      <c r="AL340" s="155"/>
      <c r="AM340" s="155"/>
      <c r="AN340" s="155"/>
      <c r="AO340" s="165" t="s">
        <v>277</v>
      </c>
      <c r="AP340" s="166">
        <f>P346</f>
        <v>0</v>
      </c>
      <c r="AQ340" s="166">
        <f>S346</f>
        <v>0</v>
      </c>
    </row>
    <row r="341" spans="1:44" s="146" customFormat="1" ht="7.5" customHeight="1">
      <c r="A341" s="400"/>
      <c r="B341" s="521"/>
      <c r="C341" s="523"/>
      <c r="D341" s="541" t="s">
        <v>279</v>
      </c>
      <c r="E341" s="542"/>
      <c r="F341" s="547"/>
      <c r="G341" s="441"/>
      <c r="H341" s="557"/>
      <c r="I341" s="675"/>
      <c r="J341" s="672"/>
      <c r="K341" s="551"/>
      <c r="L341" s="551"/>
      <c r="M341" s="548"/>
      <c r="N341" s="441"/>
      <c r="O341" s="583"/>
      <c r="P341" s="648"/>
      <c r="Q341" s="649"/>
      <c r="R341" s="650"/>
      <c r="S341" s="648"/>
      <c r="T341" s="649"/>
      <c r="U341" s="650"/>
      <c r="V341" s="568"/>
      <c r="W341" s="569"/>
      <c r="X341" s="569"/>
      <c r="Y341" s="570"/>
      <c r="Z341" s="6"/>
      <c r="AA341" s="5"/>
      <c r="AB341" s="5"/>
      <c r="AC341" s="5"/>
      <c r="AD341" s="5"/>
      <c r="AE341" s="5"/>
      <c r="AF341" s="5"/>
      <c r="AG341" s="400"/>
      <c r="AJ341" s="155"/>
      <c r="AK341" s="155"/>
      <c r="AL341" s="155"/>
      <c r="AM341" s="155"/>
      <c r="AN341" s="155"/>
      <c r="AO341" s="165" t="s">
        <v>276</v>
      </c>
      <c r="AP341" s="166">
        <f>P349</f>
        <v>0</v>
      </c>
      <c r="AQ341" s="166">
        <f>S349</f>
        <v>0</v>
      </c>
    </row>
    <row r="342" spans="1:44" s="146" customFormat="1" ht="7.5" customHeight="1">
      <c r="A342" s="400"/>
      <c r="B342" s="521"/>
      <c r="C342" s="523"/>
      <c r="D342" s="543"/>
      <c r="E342" s="544"/>
      <c r="F342" s="548"/>
      <c r="G342" s="441"/>
      <c r="H342" s="557"/>
      <c r="I342" s="676"/>
      <c r="J342" s="673"/>
      <c r="K342" s="552"/>
      <c r="L342" s="552"/>
      <c r="M342" s="549"/>
      <c r="N342" s="441"/>
      <c r="O342" s="583"/>
      <c r="P342" s="651"/>
      <c r="Q342" s="652"/>
      <c r="R342" s="653"/>
      <c r="S342" s="651"/>
      <c r="T342" s="652"/>
      <c r="U342" s="653"/>
      <c r="V342" s="571"/>
      <c r="W342" s="572"/>
      <c r="X342" s="572"/>
      <c r="Y342" s="573"/>
      <c r="Z342" s="6"/>
      <c r="AA342" s="5"/>
      <c r="AB342" s="5"/>
      <c r="AC342" s="5"/>
      <c r="AD342" s="5"/>
      <c r="AE342" s="5"/>
      <c r="AF342" s="5"/>
      <c r="AG342" s="400"/>
      <c r="AJ342" s="155"/>
      <c r="AK342" s="155"/>
      <c r="AL342" s="155"/>
      <c r="AM342" s="155"/>
      <c r="AN342" s="155"/>
      <c r="AO342" s="165" t="s">
        <v>270</v>
      </c>
      <c r="AP342" s="166">
        <f>P352</f>
        <v>0</v>
      </c>
      <c r="AQ342" s="166">
        <f>S352</f>
        <v>0</v>
      </c>
    </row>
    <row r="343" spans="1:44" s="146" customFormat="1" ht="7.5" customHeight="1">
      <c r="A343" s="400"/>
      <c r="B343" s="521"/>
      <c r="C343" s="523"/>
      <c r="D343" s="543"/>
      <c r="E343" s="544"/>
      <c r="F343" s="548"/>
      <c r="G343" s="441"/>
      <c r="H343" s="557"/>
      <c r="I343" s="620" t="s">
        <v>276</v>
      </c>
      <c r="J343" s="671" t="s">
        <v>262</v>
      </c>
      <c r="K343" s="550"/>
      <c r="L343" s="550"/>
      <c r="M343" s="547"/>
      <c r="N343" s="441"/>
      <c r="O343" s="563" t="s">
        <v>263</v>
      </c>
      <c r="P343" s="645"/>
      <c r="Q343" s="646"/>
      <c r="R343" s="647"/>
      <c r="S343" s="645"/>
      <c r="T343" s="646"/>
      <c r="U343" s="647"/>
      <c r="V343" s="565" t="str">
        <f>IF(ISERROR(ROUNDUP(S343/P343,2)), "-",ROUNDUP(S343/P343,2))</f>
        <v>-</v>
      </c>
      <c r="W343" s="566"/>
      <c r="X343" s="566"/>
      <c r="Y343" s="567"/>
      <c r="Z343" s="6"/>
      <c r="AA343" s="5"/>
      <c r="AB343" s="5"/>
      <c r="AC343" s="5"/>
      <c r="AD343" s="5"/>
      <c r="AE343" s="5"/>
      <c r="AF343" s="5"/>
      <c r="AG343" s="400"/>
      <c r="AJ343" s="155"/>
      <c r="AK343" s="155"/>
      <c r="AL343" s="155"/>
      <c r="AM343" s="155"/>
      <c r="AN343" s="155"/>
      <c r="AO343" s="165" t="s">
        <v>434</v>
      </c>
      <c r="AP343" s="166">
        <f>P355</f>
        <v>0</v>
      </c>
      <c r="AQ343" s="166">
        <f>S355</f>
        <v>0</v>
      </c>
    </row>
    <row r="344" spans="1:44" s="146" customFormat="1" ht="7.5" customHeight="1">
      <c r="A344" s="400"/>
      <c r="B344" s="521"/>
      <c r="C344" s="523"/>
      <c r="D344" s="545"/>
      <c r="E344" s="546"/>
      <c r="F344" s="549"/>
      <c r="G344" s="441"/>
      <c r="H344" s="557"/>
      <c r="I344" s="620"/>
      <c r="J344" s="673"/>
      <c r="K344" s="552"/>
      <c r="L344" s="552"/>
      <c r="M344" s="549"/>
      <c r="N344" s="441"/>
      <c r="O344" s="563"/>
      <c r="P344" s="648"/>
      <c r="Q344" s="649"/>
      <c r="R344" s="650"/>
      <c r="S344" s="648"/>
      <c r="T344" s="649"/>
      <c r="U344" s="650"/>
      <c r="V344" s="568"/>
      <c r="W344" s="569"/>
      <c r="X344" s="569"/>
      <c r="Y344" s="570"/>
      <c r="Z344" s="6"/>
      <c r="AA344" s="5"/>
      <c r="AB344" s="5"/>
      <c r="AC344" s="5"/>
      <c r="AD344" s="5"/>
      <c r="AE344" s="5"/>
      <c r="AF344" s="5"/>
      <c r="AG344" s="400"/>
      <c r="AJ344" s="155"/>
      <c r="AK344" s="155"/>
      <c r="AL344" s="155"/>
      <c r="AM344" s="155"/>
      <c r="AN344" s="155"/>
      <c r="AO344" s="165" t="s">
        <v>267</v>
      </c>
      <c r="AP344" s="166">
        <f>P358</f>
        <v>0</v>
      </c>
      <c r="AQ344" s="166">
        <f>S358</f>
        <v>0</v>
      </c>
    </row>
    <row r="345" spans="1:44" s="146" customFormat="1" ht="7.5" customHeight="1">
      <c r="A345" s="400"/>
      <c r="B345" s="521"/>
      <c r="C345" s="523"/>
      <c r="D345" s="541" t="s">
        <v>278</v>
      </c>
      <c r="E345" s="542"/>
      <c r="F345" s="547"/>
      <c r="G345" s="441"/>
      <c r="H345" s="557"/>
      <c r="I345" s="620"/>
      <c r="J345" s="677" t="s">
        <v>467</v>
      </c>
      <c r="K345" s="550"/>
      <c r="L345" s="550"/>
      <c r="M345" s="547"/>
      <c r="N345" s="441"/>
      <c r="O345" s="563"/>
      <c r="P345" s="651"/>
      <c r="Q345" s="652"/>
      <c r="R345" s="653"/>
      <c r="S345" s="651"/>
      <c r="T345" s="652"/>
      <c r="U345" s="653"/>
      <c r="V345" s="571"/>
      <c r="W345" s="572"/>
      <c r="X345" s="572"/>
      <c r="Y345" s="573"/>
      <c r="Z345" s="6"/>
      <c r="AA345" s="5"/>
      <c r="AB345" s="5"/>
      <c r="AC345" s="5"/>
      <c r="AD345" s="5"/>
      <c r="AE345" s="5"/>
      <c r="AF345" s="5"/>
      <c r="AG345" s="400"/>
      <c r="AJ345" s="155"/>
      <c r="AK345" s="155"/>
      <c r="AL345" s="155"/>
      <c r="AM345" s="155"/>
      <c r="AN345" s="155"/>
      <c r="AO345" s="165"/>
      <c r="AP345" s="167"/>
      <c r="AQ345" s="167"/>
    </row>
    <row r="346" spans="1:44" s="146" customFormat="1" ht="7.5" customHeight="1">
      <c r="A346" s="400"/>
      <c r="B346" s="521"/>
      <c r="C346" s="524"/>
      <c r="D346" s="545"/>
      <c r="E346" s="546"/>
      <c r="F346" s="549"/>
      <c r="G346" s="441"/>
      <c r="H346" s="557"/>
      <c r="I346" s="620"/>
      <c r="J346" s="677"/>
      <c r="K346" s="551"/>
      <c r="L346" s="551"/>
      <c r="M346" s="548"/>
      <c r="N346" s="441"/>
      <c r="O346" s="575" t="s">
        <v>277</v>
      </c>
      <c r="P346" s="645"/>
      <c r="Q346" s="646"/>
      <c r="R346" s="647"/>
      <c r="S346" s="645"/>
      <c r="T346" s="646"/>
      <c r="U346" s="647"/>
      <c r="V346" s="565" t="str">
        <f>IF(ISERROR(ROUNDUP(S346/P346,2)), "-",ROUNDUP(S346/P346,2))</f>
        <v>-</v>
      </c>
      <c r="W346" s="566"/>
      <c r="X346" s="566"/>
      <c r="Y346" s="567"/>
      <c r="Z346" s="6"/>
      <c r="AA346" s="5"/>
      <c r="AB346" s="5"/>
      <c r="AC346" s="5"/>
      <c r="AD346" s="5"/>
      <c r="AE346" s="5"/>
      <c r="AF346" s="5"/>
      <c r="AG346" s="400"/>
      <c r="AJ346" s="155"/>
      <c r="AK346" s="155"/>
      <c r="AL346" s="155"/>
      <c r="AM346" s="155"/>
      <c r="AN346" s="155"/>
      <c r="AO346" s="168"/>
      <c r="AP346" s="158"/>
      <c r="AQ346" s="158"/>
      <c r="AR346" s="13"/>
    </row>
    <row r="347" spans="1:44" s="146" customFormat="1" ht="7.5" customHeight="1">
      <c r="A347" s="400"/>
      <c r="B347" s="521"/>
      <c r="C347" s="541" t="s">
        <v>266</v>
      </c>
      <c r="D347" s="12"/>
      <c r="E347" s="12"/>
      <c r="F347" s="589"/>
      <c r="G347" s="441"/>
      <c r="H347" s="557"/>
      <c r="I347" s="620"/>
      <c r="J347" s="677"/>
      <c r="K347" s="552"/>
      <c r="L347" s="552"/>
      <c r="M347" s="549"/>
      <c r="N347" s="441"/>
      <c r="O347" s="575"/>
      <c r="P347" s="648"/>
      <c r="Q347" s="649"/>
      <c r="R347" s="650"/>
      <c r="S347" s="648"/>
      <c r="T347" s="649"/>
      <c r="U347" s="650"/>
      <c r="V347" s="568"/>
      <c r="W347" s="569"/>
      <c r="X347" s="569"/>
      <c r="Y347" s="570"/>
      <c r="Z347" s="6"/>
      <c r="AA347" s="5"/>
      <c r="AB347" s="5"/>
      <c r="AC347" s="5"/>
      <c r="AD347" s="5"/>
      <c r="AE347" s="5"/>
      <c r="AF347" s="5"/>
      <c r="AG347" s="400"/>
      <c r="AJ347" s="155"/>
      <c r="AK347" s="155"/>
      <c r="AL347" s="155"/>
      <c r="AM347" s="155"/>
      <c r="AN347" s="155"/>
      <c r="AO347" s="155"/>
      <c r="AP347" s="155"/>
      <c r="AQ347" s="155"/>
    </row>
    <row r="348" spans="1:44" s="146" customFormat="1" ht="7.5" customHeight="1">
      <c r="A348" s="400"/>
      <c r="B348" s="521"/>
      <c r="C348" s="543"/>
      <c r="D348" s="11"/>
      <c r="E348" s="11"/>
      <c r="F348" s="589"/>
      <c r="G348" s="441"/>
      <c r="H348" s="557"/>
      <c r="I348" s="679" t="s">
        <v>270</v>
      </c>
      <c r="J348" s="681"/>
      <c r="K348" s="550"/>
      <c r="L348" s="550"/>
      <c r="M348" s="547"/>
      <c r="N348" s="441"/>
      <c r="O348" s="575"/>
      <c r="P348" s="651"/>
      <c r="Q348" s="652"/>
      <c r="R348" s="653"/>
      <c r="S348" s="651"/>
      <c r="T348" s="652"/>
      <c r="U348" s="653"/>
      <c r="V348" s="571"/>
      <c r="W348" s="572"/>
      <c r="X348" s="572"/>
      <c r="Y348" s="573"/>
      <c r="Z348" s="6"/>
      <c r="AA348" s="5"/>
      <c r="AB348" s="5"/>
      <c r="AC348" s="5"/>
      <c r="AD348" s="5"/>
      <c r="AE348" s="5"/>
      <c r="AF348" s="5"/>
      <c r="AG348" s="400"/>
      <c r="AJ348" s="155"/>
      <c r="AK348" s="155"/>
      <c r="AL348" s="155"/>
      <c r="AM348" s="155"/>
      <c r="AN348" s="155"/>
      <c r="AO348" s="155"/>
      <c r="AP348" s="155"/>
      <c r="AQ348" s="155"/>
    </row>
    <row r="349" spans="1:44" s="146" customFormat="1" ht="7.5" customHeight="1">
      <c r="A349" s="400"/>
      <c r="B349" s="521"/>
      <c r="C349" s="545"/>
      <c r="D349" s="10"/>
      <c r="E349" s="10"/>
      <c r="F349" s="589"/>
      <c r="G349" s="441"/>
      <c r="H349" s="558"/>
      <c r="I349" s="680"/>
      <c r="J349" s="682"/>
      <c r="K349" s="552"/>
      <c r="L349" s="552"/>
      <c r="M349" s="549"/>
      <c r="N349" s="441"/>
      <c r="O349" s="596" t="s">
        <v>276</v>
      </c>
      <c r="P349" s="645"/>
      <c r="Q349" s="646"/>
      <c r="R349" s="647"/>
      <c r="S349" s="645"/>
      <c r="T349" s="646"/>
      <c r="U349" s="647"/>
      <c r="V349" s="565" t="str">
        <f>IF(ISERROR(ROUNDUP(S349/P349,2)), "-",ROUNDUP(S349/P349,2))</f>
        <v>-</v>
      </c>
      <c r="W349" s="566"/>
      <c r="X349" s="566"/>
      <c r="Y349" s="567"/>
      <c r="Z349" s="6"/>
      <c r="AA349" s="5"/>
      <c r="AB349" s="5"/>
      <c r="AC349" s="5"/>
      <c r="AD349" s="5"/>
      <c r="AE349" s="5"/>
      <c r="AF349" s="5"/>
      <c r="AG349" s="400"/>
      <c r="AJ349" s="155"/>
      <c r="AK349" s="155"/>
      <c r="AL349" s="155"/>
      <c r="AM349" s="155"/>
      <c r="AN349" s="155"/>
      <c r="AO349" s="155"/>
      <c r="AP349" s="155"/>
      <c r="AQ349" s="155"/>
    </row>
    <row r="350" spans="1:44" s="146" customFormat="1" ht="7.5" customHeight="1">
      <c r="A350" s="400"/>
      <c r="B350" s="521" t="s">
        <v>468</v>
      </c>
      <c r="C350" s="588" t="s">
        <v>274</v>
      </c>
      <c r="D350" s="588" t="s">
        <v>273</v>
      </c>
      <c r="E350" s="574"/>
      <c r="F350" s="589"/>
      <c r="G350" s="441"/>
      <c r="H350" s="678"/>
      <c r="I350" s="678"/>
      <c r="J350" s="678"/>
      <c r="K350" s="678"/>
      <c r="L350" s="678"/>
      <c r="M350" s="678"/>
      <c r="N350" s="441"/>
      <c r="O350" s="596"/>
      <c r="P350" s="648"/>
      <c r="Q350" s="649"/>
      <c r="R350" s="650"/>
      <c r="S350" s="648"/>
      <c r="T350" s="649"/>
      <c r="U350" s="650"/>
      <c r="V350" s="568"/>
      <c r="W350" s="569"/>
      <c r="X350" s="569"/>
      <c r="Y350" s="570"/>
      <c r="Z350" s="6"/>
      <c r="AA350" s="5"/>
      <c r="AB350" s="5"/>
      <c r="AC350" s="5"/>
      <c r="AD350" s="5"/>
      <c r="AE350" s="5"/>
      <c r="AF350" s="5"/>
      <c r="AG350" s="400"/>
      <c r="AJ350" s="155"/>
      <c r="AK350" s="155"/>
      <c r="AL350" s="155"/>
      <c r="AM350" s="155"/>
      <c r="AN350" s="155"/>
      <c r="AO350" s="155"/>
      <c r="AP350" s="155"/>
      <c r="AQ350" s="155"/>
    </row>
    <row r="351" spans="1:44" s="146" customFormat="1" ht="7.5" customHeight="1">
      <c r="A351" s="400"/>
      <c r="B351" s="521"/>
      <c r="C351" s="588"/>
      <c r="D351" s="588"/>
      <c r="E351" s="574"/>
      <c r="F351" s="589"/>
      <c r="G351" s="441"/>
      <c r="H351" s="591" t="s">
        <v>272</v>
      </c>
      <c r="I351" s="562" t="s">
        <v>469</v>
      </c>
      <c r="J351" s="592"/>
      <c r="K351" s="589"/>
      <c r="L351" s="593"/>
      <c r="M351" s="593"/>
      <c r="N351" s="441"/>
      <c r="O351" s="596"/>
      <c r="P351" s="651"/>
      <c r="Q351" s="652"/>
      <c r="R351" s="653"/>
      <c r="S351" s="651"/>
      <c r="T351" s="652"/>
      <c r="U351" s="653"/>
      <c r="V351" s="571"/>
      <c r="W351" s="572"/>
      <c r="X351" s="572"/>
      <c r="Y351" s="573"/>
      <c r="Z351" s="6"/>
      <c r="AA351" s="5"/>
      <c r="AB351" s="5"/>
      <c r="AC351" s="5"/>
      <c r="AD351" s="5"/>
      <c r="AE351" s="5"/>
      <c r="AF351" s="5"/>
      <c r="AG351" s="400"/>
      <c r="AJ351" s="155"/>
      <c r="AK351" s="155"/>
      <c r="AL351" s="155"/>
      <c r="AM351" s="155"/>
      <c r="AN351" s="155"/>
      <c r="AO351" s="155"/>
      <c r="AP351" s="155"/>
      <c r="AQ351" s="155"/>
    </row>
    <row r="352" spans="1:44" s="146" customFormat="1" ht="7.5" customHeight="1">
      <c r="A352" s="400"/>
      <c r="B352" s="521"/>
      <c r="C352" s="588"/>
      <c r="D352" s="588"/>
      <c r="E352" s="574"/>
      <c r="F352" s="589"/>
      <c r="G352" s="441"/>
      <c r="H352" s="591"/>
      <c r="I352" s="562"/>
      <c r="J352" s="592"/>
      <c r="K352" s="589"/>
      <c r="L352" s="593"/>
      <c r="M352" s="593"/>
      <c r="N352" s="441"/>
      <c r="O352" s="622" t="s">
        <v>270</v>
      </c>
      <c r="P352" s="645"/>
      <c r="Q352" s="646"/>
      <c r="R352" s="647"/>
      <c r="S352" s="645"/>
      <c r="T352" s="646"/>
      <c r="U352" s="647"/>
      <c r="V352" s="565" t="str">
        <f>IF(ISERROR(ROUNDUP(S352/P352,2)), "-",ROUNDUP(S352/P352,2))</f>
        <v>-</v>
      </c>
      <c r="W352" s="566"/>
      <c r="X352" s="566"/>
      <c r="Y352" s="567"/>
      <c r="Z352" s="6"/>
      <c r="AA352" s="5"/>
      <c r="AB352" s="5"/>
      <c r="AC352" s="5"/>
      <c r="AD352" s="5"/>
      <c r="AE352" s="5"/>
      <c r="AF352" s="5"/>
      <c r="AG352" s="400"/>
      <c r="AJ352" s="155"/>
      <c r="AK352" s="155"/>
      <c r="AL352" s="155"/>
      <c r="AM352" s="155"/>
      <c r="AN352" s="155"/>
      <c r="AO352" s="155"/>
      <c r="AP352" s="155"/>
      <c r="AQ352" s="155"/>
    </row>
    <row r="353" spans="1:43" s="146" customFormat="1" ht="7.5" customHeight="1">
      <c r="A353" s="400"/>
      <c r="B353" s="521"/>
      <c r="C353" s="588"/>
      <c r="D353" s="588"/>
      <c r="E353" s="574"/>
      <c r="F353" s="589"/>
      <c r="G353" s="441"/>
      <c r="H353" s="591"/>
      <c r="I353" s="562" t="s">
        <v>269</v>
      </c>
      <c r="J353" s="592"/>
      <c r="K353" s="589"/>
      <c r="L353" s="593"/>
      <c r="M353" s="593"/>
      <c r="N353" s="441"/>
      <c r="O353" s="622"/>
      <c r="P353" s="648"/>
      <c r="Q353" s="649"/>
      <c r="R353" s="650"/>
      <c r="S353" s="648"/>
      <c r="T353" s="649"/>
      <c r="U353" s="650"/>
      <c r="V353" s="568"/>
      <c r="W353" s="569"/>
      <c r="X353" s="569"/>
      <c r="Y353" s="570"/>
      <c r="Z353" s="6"/>
      <c r="AA353" s="5"/>
      <c r="AB353" s="5"/>
      <c r="AC353" s="5"/>
      <c r="AD353" s="5"/>
      <c r="AE353" s="5"/>
      <c r="AF353" s="5"/>
      <c r="AG353" s="400"/>
      <c r="AJ353" s="155"/>
      <c r="AK353" s="155"/>
      <c r="AL353" s="155"/>
      <c r="AM353" s="155"/>
      <c r="AN353" s="155"/>
      <c r="AO353" s="155"/>
      <c r="AP353" s="155"/>
      <c r="AQ353" s="155"/>
    </row>
    <row r="354" spans="1:43" s="146" customFormat="1" ht="7.5" customHeight="1">
      <c r="A354" s="400"/>
      <c r="B354" s="521"/>
      <c r="C354" s="588"/>
      <c r="D354" s="588" t="s">
        <v>467</v>
      </c>
      <c r="E354" s="574"/>
      <c r="F354" s="589"/>
      <c r="G354" s="441"/>
      <c r="H354" s="591"/>
      <c r="I354" s="562"/>
      <c r="J354" s="592"/>
      <c r="K354" s="589"/>
      <c r="L354" s="593"/>
      <c r="M354" s="593"/>
      <c r="N354" s="441"/>
      <c r="O354" s="622"/>
      <c r="P354" s="651"/>
      <c r="Q354" s="652"/>
      <c r="R354" s="653"/>
      <c r="S354" s="651"/>
      <c r="T354" s="652"/>
      <c r="U354" s="653"/>
      <c r="V354" s="571"/>
      <c r="W354" s="572"/>
      <c r="X354" s="572"/>
      <c r="Y354" s="573"/>
      <c r="Z354" s="6"/>
      <c r="AA354" s="5"/>
      <c r="AB354" s="5"/>
      <c r="AC354" s="5"/>
      <c r="AD354" s="5"/>
      <c r="AE354" s="5"/>
      <c r="AF354" s="5"/>
      <c r="AG354" s="400"/>
      <c r="AJ354" s="155"/>
      <c r="AK354" s="155"/>
      <c r="AL354" s="155"/>
      <c r="AM354" s="155"/>
      <c r="AN354" s="155"/>
      <c r="AO354" s="155"/>
      <c r="AP354" s="155"/>
      <c r="AQ354" s="155"/>
    </row>
    <row r="355" spans="1:43" s="146" customFormat="1" ht="7.5" customHeight="1">
      <c r="A355" s="400"/>
      <c r="B355" s="521"/>
      <c r="C355" s="588"/>
      <c r="D355" s="588"/>
      <c r="E355" s="574"/>
      <c r="F355" s="589"/>
      <c r="G355" s="441"/>
      <c r="H355" s="591"/>
      <c r="I355" s="562"/>
      <c r="J355" s="592"/>
      <c r="K355" s="589"/>
      <c r="L355" s="593"/>
      <c r="M355" s="593"/>
      <c r="N355" s="441"/>
      <c r="O355" s="617" t="s">
        <v>372</v>
      </c>
      <c r="P355" s="645"/>
      <c r="Q355" s="646"/>
      <c r="R355" s="647"/>
      <c r="S355" s="645"/>
      <c r="T355" s="646"/>
      <c r="U355" s="647"/>
      <c r="V355" s="609" t="s">
        <v>470</v>
      </c>
      <c r="W355" s="609"/>
      <c r="X355" s="609"/>
      <c r="Y355" s="609"/>
      <c r="Z355" s="6"/>
      <c r="AA355" s="5"/>
      <c r="AB355" s="5"/>
      <c r="AC355" s="5"/>
      <c r="AD355" s="5"/>
      <c r="AE355" s="5"/>
      <c r="AF355" s="5"/>
      <c r="AG355" s="400"/>
      <c r="AJ355" s="155"/>
      <c r="AK355" s="155"/>
      <c r="AL355" s="155"/>
      <c r="AM355" s="155"/>
      <c r="AN355" s="155"/>
      <c r="AO355" s="155"/>
      <c r="AP355" s="155"/>
      <c r="AQ355" s="155"/>
    </row>
    <row r="356" spans="1:43" s="146" customFormat="1" ht="7.5" customHeight="1">
      <c r="A356" s="400"/>
      <c r="B356" s="521"/>
      <c r="C356" s="588"/>
      <c r="D356" s="588"/>
      <c r="E356" s="574"/>
      <c r="F356" s="589"/>
      <c r="G356" s="441"/>
      <c r="H356" s="591"/>
      <c r="I356" s="562"/>
      <c r="J356" s="592"/>
      <c r="K356" s="589"/>
      <c r="L356" s="593"/>
      <c r="M356" s="593"/>
      <c r="N356" s="441"/>
      <c r="O356" s="618"/>
      <c r="P356" s="648"/>
      <c r="Q356" s="649"/>
      <c r="R356" s="650"/>
      <c r="S356" s="648"/>
      <c r="T356" s="649"/>
      <c r="U356" s="650"/>
      <c r="V356" s="609"/>
      <c r="W356" s="609"/>
      <c r="X356" s="609"/>
      <c r="Y356" s="609"/>
      <c r="Z356" s="6"/>
      <c r="AA356" s="5"/>
      <c r="AB356" s="5"/>
      <c r="AC356" s="5"/>
      <c r="AD356" s="5"/>
      <c r="AE356" s="5"/>
      <c r="AF356" s="5"/>
      <c r="AG356" s="400"/>
      <c r="AJ356" s="155"/>
      <c r="AK356" s="155"/>
      <c r="AL356" s="155"/>
      <c r="AM356" s="155"/>
      <c r="AN356" s="155"/>
      <c r="AO356" s="155"/>
      <c r="AP356" s="155"/>
      <c r="AQ356" s="155"/>
    </row>
    <row r="357" spans="1:43" s="146" customFormat="1" ht="7.5" customHeight="1">
      <c r="A357" s="400"/>
      <c r="B357" s="521"/>
      <c r="C357" s="588"/>
      <c r="D357" s="588"/>
      <c r="E357" s="574"/>
      <c r="F357" s="589"/>
      <c r="G357" s="441"/>
      <c r="H357" s="620" t="s">
        <v>268</v>
      </c>
      <c r="I357" s="562"/>
      <c r="J357" s="592" t="s">
        <v>262</v>
      </c>
      <c r="K357" s="589"/>
      <c r="L357" s="593"/>
      <c r="M357" s="593"/>
      <c r="N357" s="441"/>
      <c r="O357" s="619"/>
      <c r="P357" s="651"/>
      <c r="Q357" s="652"/>
      <c r="R357" s="653"/>
      <c r="S357" s="651"/>
      <c r="T357" s="652"/>
      <c r="U357" s="653"/>
      <c r="V357" s="609"/>
      <c r="W357" s="609"/>
      <c r="X357" s="609"/>
      <c r="Y357" s="609"/>
      <c r="Z357" s="6"/>
      <c r="AA357" s="5"/>
      <c r="AB357" s="5"/>
      <c r="AC357" s="5"/>
      <c r="AD357" s="5"/>
      <c r="AE357" s="5"/>
      <c r="AF357" s="5"/>
      <c r="AG357" s="400"/>
      <c r="AJ357" s="155"/>
      <c r="AK357" s="155"/>
      <c r="AL357" s="155"/>
      <c r="AM357" s="155"/>
      <c r="AN357" s="155"/>
      <c r="AO357" s="155"/>
      <c r="AP357" s="155"/>
      <c r="AQ357" s="155"/>
    </row>
    <row r="358" spans="1:43" s="146" customFormat="1" ht="7.5" customHeight="1">
      <c r="A358" s="400"/>
      <c r="B358" s="521"/>
      <c r="C358" s="588"/>
      <c r="D358" s="588"/>
      <c r="E358" s="574"/>
      <c r="F358" s="589"/>
      <c r="G358" s="441"/>
      <c r="H358" s="562"/>
      <c r="I358" s="562"/>
      <c r="J358" s="592"/>
      <c r="K358" s="589"/>
      <c r="L358" s="593"/>
      <c r="M358" s="593"/>
      <c r="N358" s="441"/>
      <c r="O358" s="621" t="s">
        <v>267</v>
      </c>
      <c r="P358" s="645"/>
      <c r="Q358" s="646"/>
      <c r="R358" s="647"/>
      <c r="S358" s="645"/>
      <c r="T358" s="646"/>
      <c r="U358" s="647"/>
      <c r="V358" s="609" t="s">
        <v>439</v>
      </c>
      <c r="W358" s="609"/>
      <c r="X358" s="609"/>
      <c r="Y358" s="609"/>
      <c r="Z358" s="6"/>
      <c r="AA358" s="5"/>
      <c r="AB358" s="5"/>
      <c r="AC358" s="5"/>
      <c r="AD358" s="5"/>
      <c r="AE358" s="5"/>
      <c r="AF358" s="5"/>
      <c r="AG358" s="400"/>
      <c r="AJ358" s="155"/>
      <c r="AK358" s="155"/>
      <c r="AL358" s="155"/>
      <c r="AM358" s="155"/>
      <c r="AN358" s="155"/>
      <c r="AO358" s="155"/>
      <c r="AP358" s="155"/>
      <c r="AQ358" s="155"/>
    </row>
    <row r="359" spans="1:43" s="146" customFormat="1" ht="7.5" customHeight="1">
      <c r="A359" s="400"/>
      <c r="B359" s="521"/>
      <c r="C359" s="588"/>
      <c r="D359" s="588"/>
      <c r="E359" s="574"/>
      <c r="F359" s="589"/>
      <c r="G359" s="441"/>
      <c r="H359" s="562"/>
      <c r="I359" s="562"/>
      <c r="J359" s="592"/>
      <c r="K359" s="589"/>
      <c r="L359" s="593"/>
      <c r="M359" s="593"/>
      <c r="N359" s="441"/>
      <c r="O359" s="621"/>
      <c r="P359" s="648"/>
      <c r="Q359" s="649"/>
      <c r="R359" s="650"/>
      <c r="S359" s="648"/>
      <c r="T359" s="649"/>
      <c r="U359" s="650"/>
      <c r="V359" s="609"/>
      <c r="W359" s="609"/>
      <c r="X359" s="609"/>
      <c r="Y359" s="609"/>
      <c r="Z359" s="6"/>
      <c r="AA359" s="5"/>
      <c r="AB359" s="5"/>
      <c r="AC359" s="5"/>
      <c r="AD359" s="5"/>
      <c r="AE359" s="5"/>
      <c r="AF359" s="5"/>
      <c r="AG359" s="400"/>
      <c r="AJ359" s="155"/>
      <c r="AK359" s="155"/>
      <c r="AL359" s="155"/>
      <c r="AM359" s="155"/>
      <c r="AN359" s="155"/>
      <c r="AO359" s="155"/>
      <c r="AP359" s="155"/>
      <c r="AQ359" s="155"/>
    </row>
    <row r="360" spans="1:43" s="146" customFormat="1" ht="7.5" customHeight="1">
      <c r="A360" s="400"/>
      <c r="B360" s="521"/>
      <c r="C360" s="588"/>
      <c r="D360" s="588"/>
      <c r="E360" s="574"/>
      <c r="F360" s="589"/>
      <c r="G360" s="441"/>
      <c r="H360" s="562"/>
      <c r="I360" s="562"/>
      <c r="J360" s="592"/>
      <c r="K360" s="589"/>
      <c r="L360" s="593"/>
      <c r="M360" s="593"/>
      <c r="N360" s="441"/>
      <c r="O360" s="621"/>
      <c r="P360" s="651"/>
      <c r="Q360" s="652"/>
      <c r="R360" s="653"/>
      <c r="S360" s="651"/>
      <c r="T360" s="652"/>
      <c r="U360" s="653"/>
      <c r="V360" s="609"/>
      <c r="W360" s="609"/>
      <c r="X360" s="609"/>
      <c r="Y360" s="609"/>
      <c r="Z360" s="6"/>
      <c r="AA360" s="5"/>
      <c r="AB360" s="5"/>
      <c r="AC360" s="5"/>
      <c r="AD360" s="5"/>
      <c r="AE360" s="5"/>
      <c r="AF360" s="5"/>
      <c r="AG360" s="400"/>
      <c r="AJ360" s="155"/>
      <c r="AK360" s="155"/>
      <c r="AL360" s="155"/>
      <c r="AM360" s="155"/>
      <c r="AN360" s="155"/>
      <c r="AO360" s="155"/>
      <c r="AP360" s="155"/>
      <c r="AQ360" s="155"/>
    </row>
    <row r="361" spans="1:43" s="146" customFormat="1" ht="7.5" customHeight="1">
      <c r="A361" s="400"/>
      <c r="B361" s="521"/>
      <c r="C361" s="588"/>
      <c r="D361" s="588"/>
      <c r="E361" s="574"/>
      <c r="F361" s="589"/>
      <c r="G361" s="441"/>
      <c r="H361" s="562"/>
      <c r="I361" s="562"/>
      <c r="J361" s="592" t="s">
        <v>440</v>
      </c>
      <c r="K361" s="589"/>
      <c r="L361" s="593"/>
      <c r="M361" s="593"/>
      <c r="N361" s="441"/>
      <c r="O361" s="610" t="s">
        <v>266</v>
      </c>
      <c r="P361" s="645"/>
      <c r="Q361" s="646"/>
      <c r="R361" s="647"/>
      <c r="S361" s="645"/>
      <c r="T361" s="646"/>
      <c r="U361" s="647"/>
      <c r="V361" s="609" t="s">
        <v>439</v>
      </c>
      <c r="W361" s="609"/>
      <c r="X361" s="609"/>
      <c r="Y361" s="609"/>
      <c r="Z361" s="6"/>
      <c r="AA361" s="5"/>
      <c r="AB361" s="5"/>
      <c r="AC361" s="5"/>
      <c r="AD361" s="5"/>
      <c r="AE361" s="5"/>
      <c r="AF361" s="5"/>
      <c r="AG361" s="400"/>
      <c r="AJ361" s="155"/>
      <c r="AK361" s="155"/>
      <c r="AL361" s="155"/>
      <c r="AM361" s="155"/>
      <c r="AN361" s="155"/>
      <c r="AO361" s="155"/>
      <c r="AP361" s="155"/>
      <c r="AQ361" s="155"/>
    </row>
    <row r="362" spans="1:43" s="146" customFormat="1" ht="7.5" customHeight="1">
      <c r="A362" s="400"/>
      <c r="B362" s="521"/>
      <c r="C362" s="588"/>
      <c r="D362" s="588"/>
      <c r="E362" s="574"/>
      <c r="F362" s="589"/>
      <c r="G362" s="441"/>
      <c r="H362" s="562"/>
      <c r="I362" s="562"/>
      <c r="J362" s="592"/>
      <c r="K362" s="589"/>
      <c r="L362" s="593"/>
      <c r="M362" s="593"/>
      <c r="N362" s="441"/>
      <c r="O362" s="610"/>
      <c r="P362" s="648"/>
      <c r="Q362" s="649"/>
      <c r="R362" s="650"/>
      <c r="S362" s="648"/>
      <c r="T362" s="649"/>
      <c r="U362" s="650"/>
      <c r="V362" s="609"/>
      <c r="W362" s="609"/>
      <c r="X362" s="609"/>
      <c r="Y362" s="609"/>
      <c r="Z362" s="6"/>
      <c r="AA362" s="5"/>
      <c r="AB362" s="5"/>
      <c r="AC362" s="5"/>
      <c r="AD362" s="5"/>
      <c r="AE362" s="5"/>
      <c r="AF362" s="5"/>
      <c r="AG362" s="400"/>
      <c r="AJ362" s="155"/>
      <c r="AK362" s="155"/>
      <c r="AL362" s="155"/>
      <c r="AM362" s="155"/>
      <c r="AN362" s="155"/>
      <c r="AO362" s="155"/>
      <c r="AP362" s="155"/>
      <c r="AQ362" s="155"/>
    </row>
    <row r="363" spans="1:43" s="146" customFormat="1" ht="7.5" customHeight="1" thickBot="1">
      <c r="A363" s="400"/>
      <c r="B363" s="521"/>
      <c r="C363" s="588"/>
      <c r="D363" s="588"/>
      <c r="E363" s="574"/>
      <c r="F363" s="589"/>
      <c r="G363" s="441"/>
      <c r="H363" s="562"/>
      <c r="I363" s="562"/>
      <c r="J363" s="592"/>
      <c r="K363" s="589"/>
      <c r="L363" s="593"/>
      <c r="M363" s="593"/>
      <c r="N363" s="441"/>
      <c r="O363" s="611"/>
      <c r="P363" s="666"/>
      <c r="Q363" s="667"/>
      <c r="R363" s="668"/>
      <c r="S363" s="666"/>
      <c r="T363" s="667"/>
      <c r="U363" s="668"/>
      <c r="V363" s="613"/>
      <c r="W363" s="613"/>
      <c r="X363" s="613"/>
      <c r="Y363" s="613"/>
      <c r="Z363" s="6"/>
      <c r="AA363" s="5"/>
      <c r="AB363" s="5"/>
      <c r="AC363" s="5"/>
      <c r="AD363" s="5"/>
      <c r="AE363" s="5"/>
      <c r="AF363" s="5"/>
      <c r="AG363" s="400"/>
      <c r="AJ363" s="155"/>
      <c r="AK363" s="155"/>
      <c r="AL363" s="155"/>
      <c r="AM363" s="155"/>
      <c r="AN363" s="155"/>
      <c r="AO363" s="155"/>
      <c r="AP363" s="155"/>
      <c r="AQ363" s="155"/>
    </row>
    <row r="364" spans="1:43" s="146" customFormat="1" ht="7.5" customHeight="1" thickTop="1">
      <c r="A364" s="400"/>
      <c r="B364" s="521"/>
      <c r="C364" s="588"/>
      <c r="D364" s="588"/>
      <c r="E364" s="574"/>
      <c r="F364" s="589"/>
      <c r="G364" s="441"/>
      <c r="H364" s="562"/>
      <c r="I364" s="562"/>
      <c r="J364" s="592"/>
      <c r="K364" s="589"/>
      <c r="L364" s="593"/>
      <c r="M364" s="593"/>
      <c r="N364" s="441"/>
      <c r="O364" s="614" t="s">
        <v>264</v>
      </c>
      <c r="P364" s="597">
        <f>SUM(P340:R363)</f>
        <v>0</v>
      </c>
      <c r="Q364" s="597"/>
      <c r="R364" s="597"/>
      <c r="S364" s="597">
        <f>SUM(S340:U363)</f>
        <v>0</v>
      </c>
      <c r="T364" s="597"/>
      <c r="U364" s="597"/>
      <c r="V364" s="600" t="str">
        <f>IF(ISERROR(ROUNDUP(S364/P364,2)), "-",ROUNDUP(S364/P364,2))</f>
        <v>-</v>
      </c>
      <c r="W364" s="601"/>
      <c r="X364" s="601"/>
      <c r="Y364" s="602"/>
      <c r="Z364" s="6"/>
      <c r="AA364" s="5"/>
      <c r="AB364" s="5"/>
      <c r="AC364" s="5"/>
      <c r="AD364" s="5"/>
      <c r="AE364" s="5"/>
      <c r="AF364" s="5"/>
      <c r="AG364" s="400"/>
      <c r="AJ364" s="155"/>
      <c r="AK364" s="155"/>
      <c r="AL364" s="155"/>
      <c r="AM364" s="155"/>
      <c r="AN364" s="155"/>
      <c r="AO364" s="155"/>
      <c r="AP364" s="155"/>
      <c r="AQ364" s="155"/>
    </row>
    <row r="365" spans="1:43" s="146" customFormat="1" ht="7.5" customHeight="1">
      <c r="A365" s="400"/>
      <c r="B365" s="521"/>
      <c r="C365" s="588"/>
      <c r="D365" s="588"/>
      <c r="E365" s="574"/>
      <c r="F365" s="589"/>
      <c r="G365" s="441"/>
      <c r="H365" s="562" t="s">
        <v>441</v>
      </c>
      <c r="I365" s="562"/>
      <c r="J365" s="574" t="s">
        <v>440</v>
      </c>
      <c r="K365" s="589"/>
      <c r="L365" s="593"/>
      <c r="M365" s="593"/>
      <c r="N365" s="441"/>
      <c r="O365" s="615"/>
      <c r="P365" s="598"/>
      <c r="Q365" s="598"/>
      <c r="R365" s="598"/>
      <c r="S365" s="598"/>
      <c r="T365" s="598"/>
      <c r="U365" s="598"/>
      <c r="V365" s="603"/>
      <c r="W365" s="604"/>
      <c r="X365" s="604"/>
      <c r="Y365" s="605"/>
      <c r="Z365" s="6"/>
      <c r="AA365" s="5"/>
      <c r="AB365" s="5"/>
      <c r="AC365" s="5"/>
      <c r="AD365" s="5"/>
      <c r="AE365" s="5"/>
      <c r="AF365" s="5"/>
      <c r="AG365" s="400"/>
      <c r="AJ365" s="155"/>
      <c r="AK365" s="155"/>
      <c r="AL365" s="155"/>
      <c r="AM365" s="155"/>
      <c r="AN365" s="155"/>
      <c r="AO365" s="155"/>
      <c r="AP365" s="155"/>
      <c r="AQ365" s="155"/>
    </row>
    <row r="366" spans="1:43" s="146" customFormat="1" ht="7.5" customHeight="1" thickBot="1">
      <c r="A366" s="400"/>
      <c r="B366" s="521"/>
      <c r="C366" s="588"/>
      <c r="D366" s="588"/>
      <c r="E366" s="574"/>
      <c r="F366" s="589"/>
      <c r="G366" s="441"/>
      <c r="H366" s="562"/>
      <c r="I366" s="562"/>
      <c r="J366" s="574"/>
      <c r="K366" s="589"/>
      <c r="L366" s="593"/>
      <c r="M366" s="593"/>
      <c r="N366" s="441"/>
      <c r="O366" s="616"/>
      <c r="P366" s="599"/>
      <c r="Q366" s="599"/>
      <c r="R366" s="599"/>
      <c r="S366" s="599"/>
      <c r="T366" s="599"/>
      <c r="U366" s="599"/>
      <c r="V366" s="606"/>
      <c r="W366" s="607"/>
      <c r="X366" s="607"/>
      <c r="Y366" s="608"/>
      <c r="Z366" s="6"/>
      <c r="AA366" s="5"/>
      <c r="AB366" s="5"/>
      <c r="AC366" s="5"/>
      <c r="AD366" s="5"/>
      <c r="AE366" s="5"/>
      <c r="AF366" s="5"/>
      <c r="AG366" s="400"/>
      <c r="AJ366" s="155"/>
      <c r="AK366" s="155"/>
      <c r="AL366" s="155"/>
      <c r="AM366" s="155"/>
      <c r="AN366" s="155"/>
      <c r="AO366" s="155"/>
      <c r="AP366" s="155"/>
      <c r="AQ366" s="155"/>
    </row>
    <row r="367" spans="1:43" s="146" customFormat="1" ht="7.5" customHeight="1" thickTop="1" thickBot="1">
      <c r="A367" s="400"/>
      <c r="B367" s="521"/>
      <c r="C367" s="588" t="s">
        <v>263</v>
      </c>
      <c r="D367" s="588" t="s">
        <v>262</v>
      </c>
      <c r="E367" s="574"/>
      <c r="F367" s="589"/>
      <c r="G367" s="441"/>
      <c r="H367" s="562"/>
      <c r="I367" s="562"/>
      <c r="J367" s="574"/>
      <c r="K367" s="589"/>
      <c r="L367" s="593"/>
      <c r="M367" s="593"/>
      <c r="N367" s="441"/>
      <c r="O367" s="623"/>
      <c r="P367" s="623"/>
      <c r="Q367" s="623"/>
      <c r="R367" s="623"/>
      <c r="S367" s="623"/>
      <c r="T367" s="623"/>
      <c r="U367" s="623"/>
      <c r="V367" s="623"/>
      <c r="W367" s="623"/>
      <c r="X367" s="623"/>
      <c r="Y367" s="623"/>
      <c r="Z367" s="6"/>
      <c r="AA367" s="5"/>
      <c r="AB367" s="5"/>
      <c r="AC367" s="5"/>
      <c r="AD367" s="5"/>
      <c r="AE367" s="5"/>
      <c r="AF367" s="5"/>
      <c r="AG367" s="400"/>
      <c r="AJ367" s="155"/>
      <c r="AK367" s="155"/>
      <c r="AL367" s="155"/>
      <c r="AM367" s="155"/>
      <c r="AN367" s="155"/>
      <c r="AO367" s="155"/>
      <c r="AP367" s="155"/>
      <c r="AQ367" s="155"/>
    </row>
    <row r="368" spans="1:43" s="146" customFormat="1" ht="7.5" customHeight="1">
      <c r="A368" s="400"/>
      <c r="B368" s="521"/>
      <c r="C368" s="588"/>
      <c r="D368" s="588"/>
      <c r="E368" s="574"/>
      <c r="F368" s="589"/>
      <c r="G368" s="441"/>
      <c r="H368" s="562"/>
      <c r="I368" s="562"/>
      <c r="J368" s="574"/>
      <c r="K368" s="589"/>
      <c r="L368" s="593"/>
      <c r="M368" s="593"/>
      <c r="N368" s="441"/>
      <c r="O368" s="624" t="s">
        <v>261</v>
      </c>
      <c r="P368" s="627">
        <f>P364-P358</f>
        <v>0</v>
      </c>
      <c r="Q368" s="628"/>
      <c r="R368" s="629"/>
      <c r="S368" s="627">
        <f>S364-S358</f>
        <v>0</v>
      </c>
      <c r="T368" s="628"/>
      <c r="U368" s="629"/>
      <c r="V368" s="636" t="str">
        <f>IF(ISERROR(ROUNDUP(S368/P368,2)), "-",ROUNDUP(S368/P368,2))</f>
        <v>-</v>
      </c>
      <c r="W368" s="636"/>
      <c r="X368" s="636"/>
      <c r="Y368" s="636"/>
      <c r="Z368" s="6"/>
      <c r="AA368" s="5"/>
      <c r="AB368" s="5"/>
      <c r="AC368" s="5"/>
      <c r="AD368" s="5"/>
      <c r="AE368" s="5"/>
      <c r="AF368" s="5"/>
      <c r="AG368" s="400"/>
      <c r="AJ368" s="155"/>
      <c r="AK368" s="155"/>
      <c r="AL368" s="155"/>
      <c r="AM368" s="155"/>
      <c r="AN368" s="155"/>
      <c r="AO368" s="155"/>
      <c r="AP368" s="155"/>
      <c r="AQ368" s="155"/>
    </row>
    <row r="369" spans="1:43" s="146" customFormat="1" ht="7.5" customHeight="1">
      <c r="A369" s="400"/>
      <c r="B369" s="521"/>
      <c r="C369" s="588"/>
      <c r="D369" s="588" t="s">
        <v>440</v>
      </c>
      <c r="E369" s="574"/>
      <c r="F369" s="589"/>
      <c r="G369" s="441"/>
      <c r="H369" s="562"/>
      <c r="I369" s="562"/>
      <c r="J369" s="574"/>
      <c r="K369" s="589"/>
      <c r="L369" s="593"/>
      <c r="M369" s="593"/>
      <c r="N369" s="441"/>
      <c r="O369" s="625"/>
      <c r="P369" s="630"/>
      <c r="Q369" s="631"/>
      <c r="R369" s="632"/>
      <c r="S369" s="630"/>
      <c r="T369" s="631"/>
      <c r="U369" s="632"/>
      <c r="V369" s="637"/>
      <c r="W369" s="637"/>
      <c r="X369" s="637"/>
      <c r="Y369" s="637"/>
      <c r="Z369" s="6"/>
      <c r="AA369" s="5"/>
      <c r="AB369" s="5"/>
      <c r="AC369" s="5"/>
      <c r="AD369" s="5"/>
      <c r="AE369" s="5"/>
      <c r="AF369" s="5"/>
      <c r="AG369" s="400"/>
      <c r="AJ369" s="155"/>
      <c r="AK369" s="155"/>
      <c r="AL369" s="155"/>
      <c r="AM369" s="155"/>
      <c r="AN369" s="155"/>
      <c r="AO369" s="155"/>
      <c r="AP369" s="155"/>
      <c r="AQ369" s="155"/>
    </row>
    <row r="370" spans="1:43" s="146" customFormat="1" ht="7.5" customHeight="1" thickBot="1">
      <c r="A370" s="400"/>
      <c r="B370" s="521"/>
      <c r="C370" s="588"/>
      <c r="D370" s="588"/>
      <c r="E370" s="574"/>
      <c r="F370" s="589"/>
      <c r="G370" s="441"/>
      <c r="H370" s="562"/>
      <c r="I370" s="562"/>
      <c r="J370" s="574"/>
      <c r="K370" s="589"/>
      <c r="L370" s="593"/>
      <c r="M370" s="593"/>
      <c r="N370" s="441"/>
      <c r="O370" s="626"/>
      <c r="P370" s="633"/>
      <c r="Q370" s="634"/>
      <c r="R370" s="635"/>
      <c r="S370" s="633"/>
      <c r="T370" s="634"/>
      <c r="U370" s="635"/>
      <c r="V370" s="638"/>
      <c r="W370" s="638"/>
      <c r="X370" s="638"/>
      <c r="Y370" s="638"/>
      <c r="Z370" s="6"/>
      <c r="AA370" s="5"/>
      <c r="AB370" s="5"/>
      <c r="AC370" s="5"/>
      <c r="AD370" s="5"/>
      <c r="AE370" s="5"/>
      <c r="AF370" s="5"/>
      <c r="AG370" s="400"/>
      <c r="AJ370" s="155"/>
      <c r="AK370" s="155"/>
      <c r="AL370" s="155"/>
      <c r="AM370" s="155"/>
      <c r="AN370" s="155"/>
      <c r="AO370" s="155"/>
      <c r="AP370" s="155"/>
      <c r="AQ370" s="155"/>
    </row>
    <row r="371" spans="1:43" s="197" customFormat="1" ht="7.5" customHeight="1">
      <c r="A371" s="400"/>
      <c r="B371" s="398" t="s">
        <v>581</v>
      </c>
      <c r="C371" s="398"/>
      <c r="D371" s="398"/>
      <c r="E371" s="398"/>
      <c r="F371" s="398"/>
      <c r="G371" s="441"/>
      <c r="H371" s="9"/>
      <c r="I371" s="7"/>
      <c r="J371" s="8"/>
      <c r="K371" s="7"/>
      <c r="L371" s="7"/>
      <c r="M371" s="7"/>
      <c r="N371" s="441"/>
      <c r="O371" s="5"/>
      <c r="P371" s="7"/>
      <c r="Q371" s="7"/>
      <c r="R371" s="7"/>
      <c r="S371" s="7"/>
      <c r="T371" s="7"/>
      <c r="U371" s="7"/>
      <c r="V371" s="5"/>
      <c r="W371" s="5"/>
      <c r="X371" s="5"/>
      <c r="Y371" s="5"/>
      <c r="Z371" s="6"/>
      <c r="AA371" s="5"/>
      <c r="AB371" s="5"/>
      <c r="AC371" s="5"/>
      <c r="AD371" s="5"/>
      <c r="AE371" s="5"/>
      <c r="AF371" s="5"/>
      <c r="AG371" s="400"/>
      <c r="AJ371" s="155"/>
      <c r="AK371" s="155"/>
      <c r="AL371" s="155"/>
      <c r="AM371" s="155"/>
      <c r="AN371" s="155"/>
      <c r="AO371" s="155"/>
      <c r="AP371" s="155"/>
      <c r="AQ371" s="155"/>
    </row>
    <row r="372" spans="1:43" s="19" customFormat="1" ht="7.5" customHeight="1">
      <c r="A372" s="400"/>
      <c r="B372" s="399"/>
      <c r="C372" s="399"/>
      <c r="D372" s="399"/>
      <c r="E372" s="399"/>
      <c r="F372" s="399"/>
      <c r="G372" s="441"/>
      <c r="N372" s="441"/>
      <c r="AG372" s="400"/>
      <c r="AJ372" s="154"/>
      <c r="AK372" s="154"/>
      <c r="AL372" s="154"/>
      <c r="AM372" s="154"/>
      <c r="AN372" s="154"/>
      <c r="AO372" s="154"/>
      <c r="AP372" s="154"/>
      <c r="AQ372" s="154"/>
    </row>
    <row r="373" spans="1:43" s="19" customFormat="1" ht="15" customHeight="1">
      <c r="A373" s="376" t="s">
        <v>564</v>
      </c>
      <c r="B373" s="376"/>
      <c r="C373" s="376"/>
      <c r="D373" s="376"/>
      <c r="E373" s="376"/>
      <c r="F373" s="376"/>
      <c r="G373" s="376"/>
      <c r="H373" s="376"/>
      <c r="I373" s="376"/>
      <c r="J373" s="376"/>
      <c r="K373" s="376"/>
      <c r="L373" s="376"/>
      <c r="M373" s="376"/>
      <c r="N373" s="376"/>
      <c r="O373" s="376"/>
      <c r="P373" s="376"/>
      <c r="Q373" s="376"/>
      <c r="R373" s="376"/>
      <c r="S373" s="376"/>
      <c r="T373" s="376"/>
      <c r="U373" s="376"/>
      <c r="V373" s="376"/>
      <c r="W373" s="376"/>
      <c r="X373" s="376"/>
      <c r="Y373" s="376"/>
      <c r="Z373" s="376"/>
      <c r="AA373" s="376"/>
      <c r="AB373" s="376"/>
      <c r="AC373" s="376"/>
      <c r="AD373" s="376"/>
      <c r="AE373" s="376"/>
      <c r="AF373" s="376"/>
      <c r="AG373" s="400"/>
      <c r="AJ373" s="154"/>
      <c r="AK373" s="154"/>
      <c r="AL373" s="154"/>
      <c r="AM373" s="154"/>
      <c r="AN373" s="154"/>
      <c r="AO373" s="154"/>
      <c r="AP373" s="154"/>
      <c r="AQ373" s="154"/>
    </row>
    <row r="374" spans="1:43" s="196" customFormat="1" ht="22.5" customHeight="1">
      <c r="A374" s="400"/>
      <c r="B374" s="401" t="s">
        <v>471</v>
      </c>
      <c r="C374" s="401"/>
      <c r="D374" s="401"/>
      <c r="E374" s="402"/>
      <c r="F374" s="402"/>
      <c r="G374" s="402"/>
      <c r="H374" s="402"/>
      <c r="I374" s="402"/>
      <c r="J374" s="402"/>
      <c r="K374" s="402"/>
      <c r="L374" s="402"/>
      <c r="M374" s="402"/>
      <c r="N374" s="402"/>
      <c r="O374" s="402"/>
      <c r="P374" s="402"/>
      <c r="Q374" s="402"/>
      <c r="R374" s="402"/>
      <c r="S374" s="402"/>
      <c r="T374" s="402"/>
      <c r="U374" s="402"/>
      <c r="V374" s="402"/>
      <c r="W374" s="402"/>
      <c r="X374" s="402"/>
      <c r="Y374" s="402"/>
      <c r="Z374" s="402"/>
      <c r="AA374" s="402"/>
      <c r="AB374" s="402"/>
      <c r="AC374" s="402"/>
      <c r="AD374" s="402"/>
      <c r="AE374" s="402"/>
      <c r="AF374" s="402"/>
      <c r="AG374" s="400"/>
      <c r="AJ374" s="155"/>
      <c r="AK374" s="155"/>
      <c r="AL374" s="155"/>
      <c r="AM374" s="155"/>
      <c r="AN374" s="155"/>
      <c r="AO374" s="155"/>
      <c r="AP374" s="155"/>
      <c r="AQ374" s="155"/>
    </row>
    <row r="375" spans="1:43" s="146" customFormat="1" ht="18.75" customHeight="1">
      <c r="A375" s="400"/>
      <c r="B375" s="403" t="s">
        <v>257</v>
      </c>
      <c r="C375" s="404"/>
      <c r="D375" s="405"/>
      <c r="E375" s="406" t="str">
        <f>IF(ＺＥＢリーディング・オーナー登録申請書!$F$46="","",ＺＥＢリーディング・オーナー登録申請書!$F$46)</f>
        <v/>
      </c>
      <c r="F375" s="407"/>
      <c r="G375" s="407"/>
      <c r="H375" s="407"/>
      <c r="I375" s="407"/>
      <c r="J375" s="407"/>
      <c r="K375" s="407"/>
      <c r="L375" s="407"/>
      <c r="M375" s="407"/>
      <c r="N375" s="407"/>
      <c r="O375" s="407"/>
      <c r="P375" s="407"/>
      <c r="Q375" s="407"/>
      <c r="R375" s="407"/>
      <c r="S375" s="407"/>
      <c r="T375" s="407"/>
      <c r="U375" s="407"/>
      <c r="V375" s="407"/>
      <c r="W375" s="407"/>
      <c r="X375" s="407"/>
      <c r="Y375" s="407"/>
      <c r="Z375" s="407"/>
      <c r="AA375" s="407"/>
      <c r="AB375" s="407"/>
      <c r="AC375" s="407"/>
      <c r="AD375" s="407"/>
      <c r="AE375" s="407"/>
      <c r="AF375" s="407"/>
      <c r="AG375" s="400"/>
      <c r="AJ375" s="155"/>
      <c r="AK375" s="155"/>
      <c r="AL375" s="155"/>
      <c r="AM375" s="155"/>
      <c r="AN375" s="155"/>
      <c r="AO375" s="155"/>
      <c r="AP375" s="155"/>
      <c r="AQ375" s="155"/>
    </row>
    <row r="376" spans="1:43" s="146" customFormat="1" ht="18.75" customHeight="1">
      <c r="A376" s="400"/>
      <c r="B376" s="408" t="s">
        <v>50</v>
      </c>
      <c r="C376" s="409"/>
      <c r="D376" s="410"/>
      <c r="E376" s="411"/>
      <c r="F376" s="412"/>
      <c r="G376" s="412"/>
      <c r="H376" s="412"/>
      <c r="I376" s="412"/>
      <c r="J376" s="412"/>
      <c r="K376" s="412"/>
      <c r="L376" s="412"/>
      <c r="M376" s="412"/>
      <c r="N376" s="412"/>
      <c r="O376" s="412"/>
      <c r="P376" s="412"/>
      <c r="Q376" s="412"/>
      <c r="R376" s="412"/>
      <c r="S376" s="412"/>
      <c r="T376" s="412"/>
      <c r="U376" s="412"/>
      <c r="V376" s="412"/>
      <c r="W376" s="412"/>
      <c r="X376" s="412"/>
      <c r="Y376" s="412"/>
      <c r="Z376" s="412"/>
      <c r="AA376" s="412"/>
      <c r="AB376" s="412"/>
      <c r="AC376" s="412"/>
      <c r="AD376" s="412"/>
      <c r="AE376" s="412"/>
      <c r="AF376" s="412"/>
      <c r="AG376" s="400"/>
      <c r="AJ376" s="155"/>
      <c r="AK376" s="155"/>
      <c r="AL376" s="155"/>
      <c r="AM376" s="155"/>
      <c r="AN376" s="155"/>
      <c r="AO376" s="155"/>
      <c r="AP376" s="155"/>
      <c r="AQ376" s="155"/>
    </row>
    <row r="377" spans="1:43" s="146" customFormat="1" ht="7.5" customHeight="1">
      <c r="A377" s="400"/>
      <c r="B377" s="413"/>
      <c r="C377" s="413"/>
      <c r="D377" s="413"/>
      <c r="E377" s="413"/>
      <c r="F377" s="413"/>
      <c r="G377" s="413"/>
      <c r="H377" s="413"/>
      <c r="I377" s="413"/>
      <c r="J377" s="413"/>
      <c r="K377" s="413"/>
      <c r="L377" s="413"/>
      <c r="M377" s="413"/>
      <c r="N377" s="413"/>
      <c r="O377" s="413"/>
      <c r="P377" s="413"/>
      <c r="Q377" s="413"/>
      <c r="R377" s="413"/>
      <c r="S377" s="413"/>
      <c r="T377" s="413"/>
      <c r="U377" s="413"/>
      <c r="V377" s="413"/>
      <c r="W377" s="413"/>
      <c r="X377" s="413"/>
      <c r="Y377" s="413"/>
      <c r="Z377" s="413"/>
      <c r="AA377" s="413"/>
      <c r="AB377" s="413"/>
      <c r="AC377" s="413"/>
      <c r="AD377" s="413"/>
      <c r="AE377" s="413"/>
      <c r="AF377" s="413"/>
      <c r="AG377" s="400"/>
      <c r="AJ377" s="155"/>
      <c r="AK377" s="155"/>
      <c r="AL377" s="155"/>
      <c r="AM377" s="155"/>
      <c r="AN377" s="155"/>
      <c r="AO377" s="155"/>
      <c r="AP377" s="155"/>
      <c r="AQ377" s="155"/>
    </row>
    <row r="378" spans="1:43" s="146" customFormat="1" ht="18.75" customHeight="1">
      <c r="A378" s="400"/>
      <c r="B378" s="414" t="s">
        <v>417</v>
      </c>
      <c r="C378" s="415"/>
      <c r="D378" s="415"/>
      <c r="E378" s="415"/>
      <c r="F378" s="416"/>
      <c r="G378" s="436"/>
      <c r="H378" s="437" t="s">
        <v>303</v>
      </c>
      <c r="I378" s="438"/>
      <c r="J378" s="438"/>
      <c r="K378" s="438"/>
      <c r="L378" s="438"/>
      <c r="M378" s="439"/>
      <c r="N378" s="440"/>
      <c r="O378" s="442" t="s">
        <v>302</v>
      </c>
      <c r="P378" s="443"/>
      <c r="Q378" s="443"/>
      <c r="R378" s="443"/>
      <c r="S378" s="443"/>
      <c r="T378" s="443"/>
      <c r="U378" s="443"/>
      <c r="V378" s="443"/>
      <c r="W378" s="443"/>
      <c r="X378" s="443"/>
      <c r="Y378" s="443"/>
      <c r="Z378" s="443"/>
      <c r="AA378" s="443"/>
      <c r="AB378" s="443"/>
      <c r="AC378" s="443"/>
      <c r="AD378" s="443"/>
      <c r="AE378" s="443"/>
      <c r="AF378" s="444"/>
      <c r="AG378" s="400"/>
      <c r="AJ378" s="155"/>
      <c r="AK378" s="155"/>
      <c r="AL378" s="155"/>
      <c r="AM378" s="155"/>
      <c r="AN378" s="155"/>
      <c r="AO378" s="155"/>
      <c r="AP378" s="155"/>
      <c r="AQ378" s="155"/>
    </row>
    <row r="379" spans="1:43" s="146" customFormat="1" ht="18.75" customHeight="1">
      <c r="A379" s="400"/>
      <c r="B379" s="417"/>
      <c r="C379" s="418"/>
      <c r="D379" s="418"/>
      <c r="E379" s="418"/>
      <c r="F379" s="419"/>
      <c r="G379" s="436"/>
      <c r="H379" s="445"/>
      <c r="I379" s="446"/>
      <c r="J379" s="446"/>
      <c r="K379" s="446"/>
      <c r="L379" s="446"/>
      <c r="M379" s="447"/>
      <c r="N379" s="440"/>
      <c r="O379" s="454" t="s">
        <v>67</v>
      </c>
      <c r="P379" s="455"/>
      <c r="Q379" s="456"/>
      <c r="R379" s="457" t="s">
        <v>301</v>
      </c>
      <c r="S379" s="455"/>
      <c r="T379" s="455"/>
      <c r="U379" s="458"/>
      <c r="V379" s="457" t="s">
        <v>486</v>
      </c>
      <c r="W379" s="455"/>
      <c r="X379" s="455"/>
      <c r="Y379" s="455"/>
      <c r="Z379" s="455"/>
      <c r="AA379" s="455"/>
      <c r="AB379" s="457" t="s">
        <v>51</v>
      </c>
      <c r="AC379" s="455"/>
      <c r="AD379" s="455"/>
      <c r="AE379" s="455"/>
      <c r="AF379" s="459"/>
      <c r="AG379" s="400"/>
      <c r="AJ379" s="155"/>
      <c r="AK379" s="155"/>
      <c r="AL379" s="155"/>
      <c r="AM379" s="155"/>
      <c r="AN379" s="155"/>
      <c r="AO379" s="155"/>
      <c r="AP379" s="155"/>
      <c r="AQ379" s="155"/>
    </row>
    <row r="380" spans="1:43" s="146" customFormat="1" ht="30" customHeight="1">
      <c r="A380" s="400"/>
      <c r="B380" s="417"/>
      <c r="C380" s="418"/>
      <c r="D380" s="418"/>
      <c r="E380" s="418"/>
      <c r="F380" s="419"/>
      <c r="G380" s="436"/>
      <c r="H380" s="448"/>
      <c r="I380" s="449"/>
      <c r="J380" s="449"/>
      <c r="K380" s="449"/>
      <c r="L380" s="449"/>
      <c r="M380" s="450"/>
      <c r="N380" s="440"/>
      <c r="O380" s="460" t="s">
        <v>182</v>
      </c>
      <c r="P380" s="426"/>
      <c r="Q380" s="426"/>
      <c r="R380" s="423" t="s">
        <v>182</v>
      </c>
      <c r="S380" s="423"/>
      <c r="T380" s="423"/>
      <c r="U380" s="423"/>
      <c r="V380" s="424" t="s">
        <v>182</v>
      </c>
      <c r="W380" s="424"/>
      <c r="X380" s="424"/>
      <c r="Y380" s="424"/>
      <c r="Z380" s="424"/>
      <c r="AA380" s="424"/>
      <c r="AB380" s="425" t="s">
        <v>182</v>
      </c>
      <c r="AC380" s="426"/>
      <c r="AD380" s="426"/>
      <c r="AE380" s="426"/>
      <c r="AF380" s="427"/>
      <c r="AG380" s="400"/>
      <c r="AJ380" s="155"/>
      <c r="AK380" s="155"/>
      <c r="AL380" s="155"/>
      <c r="AM380" s="155"/>
      <c r="AN380" s="155"/>
      <c r="AO380" s="155"/>
      <c r="AP380" s="155"/>
      <c r="AQ380" s="155"/>
    </row>
    <row r="381" spans="1:43" s="146" customFormat="1" ht="18.75" customHeight="1">
      <c r="A381" s="400"/>
      <c r="B381" s="417"/>
      <c r="C381" s="418"/>
      <c r="D381" s="418"/>
      <c r="E381" s="418"/>
      <c r="F381" s="419"/>
      <c r="G381" s="436"/>
      <c r="H381" s="448"/>
      <c r="I381" s="449"/>
      <c r="J381" s="449"/>
      <c r="K381" s="449"/>
      <c r="L381" s="449"/>
      <c r="M381" s="450"/>
      <c r="N381" s="440"/>
      <c r="O381" s="428" t="s">
        <v>300</v>
      </c>
      <c r="P381" s="429"/>
      <c r="Q381" s="429"/>
      <c r="R381" s="430" t="s">
        <v>53</v>
      </c>
      <c r="S381" s="430"/>
      <c r="T381" s="430"/>
      <c r="U381" s="430"/>
      <c r="V381" s="430"/>
      <c r="W381" s="430"/>
      <c r="X381" s="430"/>
      <c r="Y381" s="430"/>
      <c r="Z381" s="430"/>
      <c r="AA381" s="431"/>
      <c r="AB381" s="432" t="s">
        <v>299</v>
      </c>
      <c r="AC381" s="433"/>
      <c r="AD381" s="434" t="s">
        <v>54</v>
      </c>
      <c r="AE381" s="434"/>
      <c r="AF381" s="435"/>
      <c r="AG381" s="400"/>
      <c r="AJ381" s="155"/>
      <c r="AK381" s="155"/>
      <c r="AL381" s="155"/>
      <c r="AM381" s="155"/>
      <c r="AN381" s="155"/>
      <c r="AO381" s="155"/>
      <c r="AP381" s="155"/>
      <c r="AQ381" s="155"/>
    </row>
    <row r="382" spans="1:43" s="146" customFormat="1" ht="22.5" customHeight="1">
      <c r="A382" s="400"/>
      <c r="B382" s="417"/>
      <c r="C382" s="418"/>
      <c r="D382" s="418"/>
      <c r="E382" s="418"/>
      <c r="F382" s="419"/>
      <c r="G382" s="436"/>
      <c r="H382" s="451"/>
      <c r="I382" s="452"/>
      <c r="J382" s="452"/>
      <c r="K382" s="452"/>
      <c r="L382" s="452"/>
      <c r="M382" s="453"/>
      <c r="N382" s="440"/>
      <c r="O382" s="498"/>
      <c r="P382" s="499"/>
      <c r="Q382" s="502" t="s">
        <v>442</v>
      </c>
      <c r="R382" s="504" t="s">
        <v>298</v>
      </c>
      <c r="S382" s="505"/>
      <c r="T382" s="508" t="s">
        <v>252</v>
      </c>
      <c r="U382" s="509"/>
      <c r="V382" s="504" t="s">
        <v>297</v>
      </c>
      <c r="W382" s="505"/>
      <c r="X382" s="505"/>
      <c r="Y382" s="508"/>
      <c r="Z382" s="508"/>
      <c r="AA382" s="508"/>
      <c r="AB382" s="482" t="s">
        <v>182</v>
      </c>
      <c r="AC382" s="483"/>
      <c r="AD382" s="486"/>
      <c r="AE382" s="486"/>
      <c r="AF382" s="487"/>
      <c r="AG382" s="400"/>
      <c r="AJ382" s="155"/>
      <c r="AK382" s="155"/>
      <c r="AL382" s="155"/>
      <c r="AM382" s="155"/>
      <c r="AN382" s="155"/>
      <c r="AO382" s="155"/>
      <c r="AP382" s="155"/>
      <c r="AQ382" s="155"/>
    </row>
    <row r="383" spans="1:43" s="146" customFormat="1" ht="7.5" customHeight="1">
      <c r="A383" s="400"/>
      <c r="B383" s="417"/>
      <c r="C383" s="418"/>
      <c r="D383" s="418"/>
      <c r="E383" s="418"/>
      <c r="F383" s="419"/>
      <c r="G383" s="436"/>
      <c r="H383" s="490"/>
      <c r="I383" s="490"/>
      <c r="J383" s="490"/>
      <c r="K383" s="490"/>
      <c r="L383" s="490"/>
      <c r="M383" s="490"/>
      <c r="N383" s="440"/>
      <c r="O383" s="500"/>
      <c r="P383" s="501"/>
      <c r="Q383" s="503"/>
      <c r="R383" s="506"/>
      <c r="S383" s="507"/>
      <c r="T383" s="510"/>
      <c r="U383" s="511"/>
      <c r="V383" s="506"/>
      <c r="W383" s="507"/>
      <c r="X383" s="507"/>
      <c r="Y383" s="510"/>
      <c r="Z383" s="510"/>
      <c r="AA383" s="510"/>
      <c r="AB383" s="484"/>
      <c r="AC383" s="485"/>
      <c r="AD383" s="488"/>
      <c r="AE383" s="488"/>
      <c r="AF383" s="489"/>
      <c r="AG383" s="400"/>
      <c r="AJ383" s="155"/>
      <c r="AK383" s="155"/>
      <c r="AL383" s="155"/>
      <c r="AM383" s="155"/>
      <c r="AN383" s="155"/>
      <c r="AO383" s="155"/>
      <c r="AP383" s="155"/>
      <c r="AQ383" s="155"/>
    </row>
    <row r="384" spans="1:43" s="146" customFormat="1" ht="18.75" customHeight="1">
      <c r="A384" s="400"/>
      <c r="B384" s="417"/>
      <c r="C384" s="418"/>
      <c r="D384" s="418"/>
      <c r="E384" s="418"/>
      <c r="F384" s="419"/>
      <c r="G384" s="436"/>
      <c r="H384" s="491" t="s">
        <v>419</v>
      </c>
      <c r="I384" s="491"/>
      <c r="J384" s="491"/>
      <c r="K384" s="491"/>
      <c r="L384" s="492"/>
      <c r="M384" s="441"/>
      <c r="N384" s="441"/>
      <c r="O384" s="493" t="s">
        <v>296</v>
      </c>
      <c r="P384" s="494"/>
      <c r="Q384" s="494"/>
      <c r="R384" s="494"/>
      <c r="S384" s="494"/>
      <c r="T384" s="494"/>
      <c r="U384" s="494"/>
      <c r="V384" s="494"/>
      <c r="W384" s="494"/>
      <c r="X384" s="494"/>
      <c r="Y384" s="494"/>
      <c r="Z384" s="494"/>
      <c r="AA384" s="494"/>
      <c r="AB384" s="494"/>
      <c r="AC384" s="494"/>
      <c r="AD384" s="494"/>
      <c r="AE384" s="494"/>
      <c r="AF384" s="495"/>
      <c r="AG384" s="400"/>
      <c r="AJ384" s="155"/>
      <c r="AK384" s="155"/>
      <c r="AL384" s="155"/>
      <c r="AM384" s="155"/>
      <c r="AN384" s="155"/>
      <c r="AO384" s="155"/>
      <c r="AP384" s="155"/>
      <c r="AQ384" s="155"/>
    </row>
    <row r="385" spans="1:43" s="146" customFormat="1" ht="7.5" customHeight="1">
      <c r="A385" s="400"/>
      <c r="B385" s="417"/>
      <c r="C385" s="418"/>
      <c r="D385" s="418"/>
      <c r="E385" s="418"/>
      <c r="F385" s="419"/>
      <c r="G385" s="436"/>
      <c r="H385" s="496" t="str">
        <f>IF(AND(R392&gt;=50,AC392&gt;=100),"『ZEB』",IF(AND(R392&gt;=50,AC392&gt;=75),"Nearly ZEB",IF(AND(R392&gt;=50,AC392&gt;=50),"ZEB Ready","")))</f>
        <v/>
      </c>
      <c r="I385" s="496"/>
      <c r="J385" s="496"/>
      <c r="K385" s="496"/>
      <c r="L385" s="492"/>
      <c r="M385" s="441"/>
      <c r="N385" s="440"/>
      <c r="O385" s="497" t="s">
        <v>443</v>
      </c>
      <c r="P385" s="462"/>
      <c r="Q385" s="512" t="s">
        <v>182</v>
      </c>
      <c r="R385" s="512"/>
      <c r="S385" s="512"/>
      <c r="T385" s="512"/>
      <c r="U385" s="512"/>
      <c r="V385" s="29"/>
      <c r="W385" s="30"/>
      <c r="X385" s="461" t="s">
        <v>444</v>
      </c>
      <c r="Y385" s="462"/>
      <c r="Z385" s="462"/>
      <c r="AA385" s="462"/>
      <c r="AB385" s="462"/>
      <c r="AC385" s="465" t="s">
        <v>182</v>
      </c>
      <c r="AD385" s="465"/>
      <c r="AE385" s="465"/>
      <c r="AF385" s="466"/>
      <c r="AG385" s="400"/>
      <c r="AJ385" s="155"/>
      <c r="AK385" s="156" t="s">
        <v>445</v>
      </c>
      <c r="AL385" s="23" t="b">
        <v>0</v>
      </c>
      <c r="AM385" s="156" t="s">
        <v>446</v>
      </c>
      <c r="AN385" s="23" t="b">
        <v>0</v>
      </c>
      <c r="AO385" s="157"/>
      <c r="AP385" s="158"/>
      <c r="AQ385" s="155"/>
    </row>
    <row r="386" spans="1:43" s="146" customFormat="1" ht="7.5" customHeight="1">
      <c r="A386" s="400"/>
      <c r="B386" s="417"/>
      <c r="C386" s="418"/>
      <c r="D386" s="418"/>
      <c r="E386" s="418"/>
      <c r="F386" s="419"/>
      <c r="G386" s="436"/>
      <c r="H386" s="496"/>
      <c r="I386" s="496"/>
      <c r="J386" s="496"/>
      <c r="K386" s="496"/>
      <c r="L386" s="492"/>
      <c r="M386" s="441"/>
      <c r="N386" s="440"/>
      <c r="O386" s="471"/>
      <c r="P386" s="464"/>
      <c r="Q386" s="513"/>
      <c r="R386" s="513"/>
      <c r="S386" s="513"/>
      <c r="T386" s="513"/>
      <c r="U386" s="513"/>
      <c r="V386" s="31"/>
      <c r="W386" s="32"/>
      <c r="X386" s="463"/>
      <c r="Y386" s="464"/>
      <c r="Z386" s="464"/>
      <c r="AA386" s="464"/>
      <c r="AB386" s="464"/>
      <c r="AC386" s="467"/>
      <c r="AD386" s="467"/>
      <c r="AE386" s="467"/>
      <c r="AF386" s="468"/>
      <c r="AG386" s="400"/>
      <c r="AJ386" s="155"/>
      <c r="AK386" s="156" t="s">
        <v>447</v>
      </c>
      <c r="AL386" s="23" t="b">
        <v>0</v>
      </c>
      <c r="AM386" s="156" t="s">
        <v>448</v>
      </c>
      <c r="AN386" s="23" t="b">
        <v>0</v>
      </c>
      <c r="AO386" s="157"/>
      <c r="AP386" s="158"/>
      <c r="AQ386" s="155"/>
    </row>
    <row r="387" spans="1:43" s="146" customFormat="1" ht="7.5" customHeight="1">
      <c r="A387" s="400"/>
      <c r="B387" s="417"/>
      <c r="C387" s="418"/>
      <c r="D387" s="418"/>
      <c r="E387" s="418"/>
      <c r="F387" s="419"/>
      <c r="G387" s="436"/>
      <c r="H387" s="496"/>
      <c r="I387" s="496"/>
      <c r="J387" s="496"/>
      <c r="K387" s="496"/>
      <c r="L387" s="492"/>
      <c r="M387" s="441"/>
      <c r="N387" s="440"/>
      <c r="O387" s="469" t="s">
        <v>449</v>
      </c>
      <c r="P387" s="470"/>
      <c r="Q387" s="472" t="s">
        <v>182</v>
      </c>
      <c r="R387" s="472"/>
      <c r="S387" s="472"/>
      <c r="T387" s="472"/>
      <c r="U387" s="472"/>
      <c r="V387" s="473"/>
      <c r="W387" s="474"/>
      <c r="X387" s="477" t="s">
        <v>450</v>
      </c>
      <c r="Y387" s="470"/>
      <c r="Z387" s="470"/>
      <c r="AA387" s="470"/>
      <c r="AB387" s="470"/>
      <c r="AC387" s="478" t="str">
        <f>IF(AN386=TRUE,"取得","")</f>
        <v/>
      </c>
      <c r="AD387" s="478"/>
      <c r="AE387" s="478"/>
      <c r="AF387" s="479"/>
      <c r="AG387" s="400"/>
      <c r="AJ387" s="155"/>
      <c r="AK387" s="159" t="s">
        <v>266</v>
      </c>
      <c r="AL387" s="24" t="b">
        <v>0</v>
      </c>
      <c r="AM387" s="160"/>
      <c r="AN387" s="161"/>
      <c r="AO387" s="158"/>
      <c r="AP387" s="158"/>
      <c r="AQ387" s="155"/>
    </row>
    <row r="388" spans="1:43" s="146" customFormat="1" ht="7.5" customHeight="1">
      <c r="A388" s="400"/>
      <c r="B388" s="417"/>
      <c r="C388" s="418"/>
      <c r="D388" s="418"/>
      <c r="E388" s="418"/>
      <c r="F388" s="419"/>
      <c r="G388" s="436"/>
      <c r="H388" s="496"/>
      <c r="I388" s="496"/>
      <c r="J388" s="496"/>
      <c r="K388" s="496"/>
      <c r="L388" s="492"/>
      <c r="M388" s="441"/>
      <c r="N388" s="440"/>
      <c r="O388" s="471"/>
      <c r="P388" s="464"/>
      <c r="Q388" s="467"/>
      <c r="R388" s="467"/>
      <c r="S388" s="467"/>
      <c r="T388" s="467"/>
      <c r="U388" s="467"/>
      <c r="V388" s="475"/>
      <c r="W388" s="476"/>
      <c r="X388" s="463"/>
      <c r="Y388" s="464"/>
      <c r="Z388" s="464"/>
      <c r="AA388" s="464"/>
      <c r="AB388" s="464"/>
      <c r="AC388" s="480"/>
      <c r="AD388" s="480"/>
      <c r="AE388" s="480"/>
      <c r="AF388" s="481"/>
      <c r="AG388" s="400"/>
      <c r="AJ388" s="155"/>
      <c r="AK388" s="161"/>
      <c r="AL388" s="161"/>
      <c r="AM388" s="158"/>
      <c r="AN388" s="158"/>
      <c r="AO388" s="158"/>
      <c r="AP388" s="158"/>
      <c r="AQ388" s="155"/>
    </row>
    <row r="389" spans="1:43" s="146" customFormat="1" ht="7.5" customHeight="1">
      <c r="A389" s="400"/>
      <c r="B389" s="417"/>
      <c r="C389" s="418"/>
      <c r="D389" s="418"/>
      <c r="E389" s="418"/>
      <c r="F389" s="419"/>
      <c r="G389" s="436"/>
      <c r="H389" s="496"/>
      <c r="I389" s="496"/>
      <c r="J389" s="496"/>
      <c r="K389" s="496"/>
      <c r="L389" s="492"/>
      <c r="M389" s="441"/>
      <c r="N389" s="440"/>
      <c r="O389" s="469" t="s">
        <v>295</v>
      </c>
      <c r="P389" s="470"/>
      <c r="Q389" s="527"/>
      <c r="R389" s="527"/>
      <c r="S389" s="527"/>
      <c r="T389" s="527"/>
      <c r="U389" s="527"/>
      <c r="V389" s="527"/>
      <c r="W389" s="527"/>
      <c r="X389" s="527"/>
      <c r="Y389" s="527"/>
      <c r="Z389" s="527"/>
      <c r="AA389" s="527"/>
      <c r="AB389" s="527"/>
      <c r="AC389" s="527"/>
      <c r="AD389" s="527"/>
      <c r="AE389" s="527"/>
      <c r="AF389" s="528"/>
      <c r="AG389" s="400"/>
      <c r="AJ389" s="155"/>
      <c r="AK389" s="155"/>
      <c r="AL389" s="155"/>
      <c r="AM389" s="155"/>
      <c r="AN389" s="155"/>
      <c r="AO389" s="155"/>
      <c r="AP389" s="155"/>
      <c r="AQ389" s="155"/>
    </row>
    <row r="390" spans="1:43" s="146" customFormat="1" ht="7.5" customHeight="1">
      <c r="A390" s="400"/>
      <c r="B390" s="417"/>
      <c r="C390" s="418"/>
      <c r="D390" s="418"/>
      <c r="E390" s="418"/>
      <c r="F390" s="419"/>
      <c r="G390" s="436"/>
      <c r="H390" s="496"/>
      <c r="I390" s="496"/>
      <c r="J390" s="496"/>
      <c r="K390" s="496"/>
      <c r="L390" s="492"/>
      <c r="M390" s="441"/>
      <c r="N390" s="440"/>
      <c r="O390" s="525"/>
      <c r="P390" s="526"/>
      <c r="Q390" s="529"/>
      <c r="R390" s="529"/>
      <c r="S390" s="529"/>
      <c r="T390" s="529"/>
      <c r="U390" s="529"/>
      <c r="V390" s="529"/>
      <c r="W390" s="529"/>
      <c r="X390" s="529"/>
      <c r="Y390" s="529"/>
      <c r="Z390" s="529"/>
      <c r="AA390" s="529"/>
      <c r="AB390" s="529"/>
      <c r="AC390" s="529"/>
      <c r="AD390" s="529"/>
      <c r="AE390" s="529"/>
      <c r="AF390" s="530"/>
      <c r="AG390" s="400"/>
      <c r="AJ390" s="155"/>
      <c r="AK390" s="155"/>
      <c r="AL390" s="155"/>
      <c r="AM390" s="155"/>
      <c r="AN390" s="155"/>
      <c r="AO390" s="155"/>
      <c r="AP390" s="155"/>
      <c r="AQ390" s="155"/>
    </row>
    <row r="391" spans="1:43" s="146" customFormat="1" ht="18.75" customHeight="1">
      <c r="A391" s="400"/>
      <c r="B391" s="417"/>
      <c r="C391" s="418"/>
      <c r="D391" s="418"/>
      <c r="E391" s="418"/>
      <c r="F391" s="419"/>
      <c r="G391" s="436"/>
      <c r="H391" s="496"/>
      <c r="I391" s="496"/>
      <c r="J391" s="496"/>
      <c r="K391" s="496"/>
      <c r="L391" s="492"/>
      <c r="M391" s="441"/>
      <c r="N391" s="441"/>
      <c r="O391" s="531" t="s">
        <v>294</v>
      </c>
      <c r="P391" s="532"/>
      <c r="Q391" s="532"/>
      <c r="R391" s="532"/>
      <c r="S391" s="532"/>
      <c r="T391" s="532"/>
      <c r="U391" s="532"/>
      <c r="V391" s="532"/>
      <c r="W391" s="532"/>
      <c r="X391" s="532"/>
      <c r="Y391" s="532"/>
      <c r="Z391" s="532"/>
      <c r="AA391" s="532"/>
      <c r="AB391" s="532"/>
      <c r="AC391" s="532"/>
      <c r="AD391" s="532"/>
      <c r="AE391" s="532"/>
      <c r="AF391" s="533"/>
      <c r="AG391" s="400"/>
      <c r="AJ391" s="155"/>
      <c r="AK391" s="155"/>
      <c r="AL391" s="155"/>
      <c r="AM391" s="155" t="s">
        <v>451</v>
      </c>
      <c r="AN391" s="155"/>
      <c r="AO391" s="155"/>
      <c r="AP391" s="162">
        <f>AC392</f>
        <v>0</v>
      </c>
      <c r="AQ391" s="155"/>
    </row>
    <row r="392" spans="1:43" s="146" customFormat="1" ht="26.25" customHeight="1">
      <c r="A392" s="400"/>
      <c r="B392" s="420"/>
      <c r="C392" s="421"/>
      <c r="D392" s="421"/>
      <c r="E392" s="421"/>
      <c r="F392" s="422"/>
      <c r="G392" s="436"/>
      <c r="H392" s="496"/>
      <c r="I392" s="496"/>
      <c r="J392" s="496"/>
      <c r="K392" s="496"/>
      <c r="L392" s="492"/>
      <c r="M392" s="441"/>
      <c r="N392" s="440"/>
      <c r="O392" s="534" t="s">
        <v>56</v>
      </c>
      <c r="P392" s="535"/>
      <c r="Q392" s="535"/>
      <c r="R392" s="536"/>
      <c r="S392" s="536"/>
      <c r="T392" s="536"/>
      <c r="U392" s="537" t="s">
        <v>292</v>
      </c>
      <c r="V392" s="537"/>
      <c r="W392" s="538"/>
      <c r="X392" s="534" t="s">
        <v>293</v>
      </c>
      <c r="Y392" s="535"/>
      <c r="Z392" s="535"/>
      <c r="AA392" s="535"/>
      <c r="AB392" s="535"/>
      <c r="AC392" s="536"/>
      <c r="AD392" s="536"/>
      <c r="AE392" s="536"/>
      <c r="AF392" s="18" t="s">
        <v>292</v>
      </c>
      <c r="AG392" s="400"/>
      <c r="AJ392" s="155"/>
      <c r="AK392" s="155"/>
      <c r="AL392" s="155"/>
      <c r="AM392" s="155" t="s">
        <v>291</v>
      </c>
      <c r="AN392" s="155"/>
      <c r="AO392" s="155"/>
      <c r="AP392" s="163">
        <f>R392</f>
        <v>0</v>
      </c>
      <c r="AQ392" s="162">
        <f>AP391-AP392</f>
        <v>0</v>
      </c>
    </row>
    <row r="393" spans="1:43" s="146" customFormat="1" ht="7.5" customHeight="1">
      <c r="A393" s="400"/>
      <c r="B393" s="514"/>
      <c r="C393" s="514"/>
      <c r="D393" s="514"/>
      <c r="E393" s="514"/>
      <c r="F393" s="514"/>
      <c r="G393" s="17"/>
      <c r="H393" s="515"/>
      <c r="I393" s="515"/>
      <c r="J393" s="515"/>
      <c r="K393" s="515"/>
      <c r="L393" s="515"/>
      <c r="M393" s="515"/>
      <c r="N393" s="17"/>
      <c r="O393" s="514"/>
      <c r="P393" s="514"/>
      <c r="Q393" s="514"/>
      <c r="R393" s="514"/>
      <c r="S393" s="514"/>
      <c r="T393" s="514"/>
      <c r="U393" s="514"/>
      <c r="V393" s="514"/>
      <c r="W393" s="514"/>
      <c r="X393" s="514"/>
      <c r="Y393" s="514"/>
      <c r="Z393" s="514"/>
      <c r="AA393" s="514"/>
      <c r="AB393" s="514"/>
      <c r="AC393" s="514"/>
      <c r="AD393" s="514"/>
      <c r="AE393" s="514"/>
      <c r="AF393" s="514"/>
      <c r="AG393" s="400"/>
      <c r="AJ393" s="155"/>
      <c r="AK393" s="155"/>
      <c r="AL393" s="155"/>
      <c r="AM393" s="155"/>
      <c r="AN393" s="155"/>
      <c r="AO393" s="155"/>
      <c r="AP393" s="155"/>
      <c r="AQ393" s="155"/>
    </row>
    <row r="394" spans="1:43" s="146" customFormat="1" ht="18.75" customHeight="1">
      <c r="A394" s="400"/>
      <c r="B394" s="16" t="s">
        <v>290</v>
      </c>
      <c r="C394" s="35" t="s">
        <v>289</v>
      </c>
      <c r="D394" s="516" t="s">
        <v>288</v>
      </c>
      <c r="E394" s="516"/>
      <c r="F394" s="517"/>
      <c r="G394" s="518"/>
      <c r="H394" s="16" t="s">
        <v>290</v>
      </c>
      <c r="I394" s="35" t="s">
        <v>289</v>
      </c>
      <c r="J394" s="516" t="s">
        <v>288</v>
      </c>
      <c r="K394" s="516"/>
      <c r="L394" s="516"/>
      <c r="M394" s="517"/>
      <c r="N394" s="441"/>
      <c r="O394" s="519" t="s">
        <v>287</v>
      </c>
      <c r="P394" s="520"/>
      <c r="Q394" s="520"/>
      <c r="R394" s="520"/>
      <c r="S394" s="520"/>
      <c r="T394" s="520"/>
      <c r="U394" s="520"/>
      <c r="V394" s="520"/>
      <c r="W394" s="520"/>
      <c r="X394" s="520"/>
      <c r="Y394" s="520"/>
      <c r="Z394" s="443"/>
      <c r="AA394" s="443"/>
      <c r="AB394" s="443"/>
      <c r="AC394" s="443"/>
      <c r="AD394" s="443"/>
      <c r="AE394" s="443"/>
      <c r="AF394" s="444"/>
      <c r="AG394" s="400"/>
      <c r="AJ394" s="155"/>
      <c r="AK394" s="155"/>
      <c r="AL394" s="155"/>
      <c r="AM394" s="155"/>
      <c r="AN394" s="155"/>
      <c r="AO394" s="155"/>
      <c r="AP394" s="155"/>
      <c r="AQ394" s="155"/>
    </row>
    <row r="395" spans="1:43" s="146" customFormat="1" ht="7.5" customHeight="1">
      <c r="A395" s="400"/>
      <c r="B395" s="521" t="s">
        <v>286</v>
      </c>
      <c r="C395" s="522" t="s">
        <v>285</v>
      </c>
      <c r="D395" s="541" t="s">
        <v>284</v>
      </c>
      <c r="E395" s="542"/>
      <c r="F395" s="547"/>
      <c r="G395" s="441"/>
      <c r="H395" s="556" t="s">
        <v>430</v>
      </c>
      <c r="I395" s="559" t="s">
        <v>277</v>
      </c>
      <c r="J395" s="541" t="s">
        <v>262</v>
      </c>
      <c r="K395" s="550"/>
      <c r="L395" s="550"/>
      <c r="M395" s="547"/>
      <c r="N395" s="441"/>
      <c r="O395" s="539" t="s">
        <v>283</v>
      </c>
      <c r="P395" s="539"/>
      <c r="Q395" s="539"/>
      <c r="R395" s="539"/>
      <c r="S395" s="539"/>
      <c r="T395" s="539"/>
      <c r="U395" s="539"/>
      <c r="V395" s="539" t="s">
        <v>431</v>
      </c>
      <c r="W395" s="539"/>
      <c r="X395" s="539"/>
      <c r="Y395" s="539"/>
      <c r="Z395" s="15"/>
      <c r="AA395" s="14"/>
      <c r="AB395" s="14"/>
      <c r="AC395" s="14"/>
      <c r="AD395" s="14"/>
      <c r="AE395" s="14"/>
      <c r="AF395" s="14"/>
      <c r="AG395" s="400"/>
      <c r="AJ395" s="155"/>
      <c r="AK395" s="155"/>
      <c r="AL395" s="155"/>
      <c r="AM395" s="155"/>
      <c r="AN395" s="155"/>
      <c r="AO395" s="155"/>
      <c r="AP395" s="155"/>
      <c r="AQ395" s="155"/>
    </row>
    <row r="396" spans="1:43" s="146" customFormat="1" ht="7.5" customHeight="1">
      <c r="A396" s="400"/>
      <c r="B396" s="521"/>
      <c r="C396" s="523"/>
      <c r="D396" s="543"/>
      <c r="E396" s="544"/>
      <c r="F396" s="548"/>
      <c r="G396" s="441"/>
      <c r="H396" s="557"/>
      <c r="I396" s="560"/>
      <c r="J396" s="543"/>
      <c r="K396" s="551"/>
      <c r="L396" s="551"/>
      <c r="M396" s="548"/>
      <c r="N396" s="441"/>
      <c r="O396" s="539"/>
      <c r="P396" s="539"/>
      <c r="Q396" s="539"/>
      <c r="R396" s="539"/>
      <c r="S396" s="539"/>
      <c r="T396" s="539"/>
      <c r="U396" s="539"/>
      <c r="V396" s="539"/>
      <c r="W396" s="539"/>
      <c r="X396" s="539"/>
      <c r="Y396" s="539"/>
      <c r="Z396" s="6"/>
      <c r="AA396" s="5"/>
      <c r="AB396" s="5"/>
      <c r="AC396" s="5"/>
      <c r="AD396" s="5"/>
      <c r="AE396" s="5"/>
      <c r="AF396" s="5"/>
      <c r="AG396" s="400"/>
      <c r="AJ396" s="155"/>
      <c r="AK396" s="155"/>
      <c r="AL396" s="155"/>
      <c r="AM396" s="155"/>
      <c r="AN396" s="155"/>
      <c r="AO396" s="155"/>
      <c r="AP396" s="155"/>
      <c r="AQ396" s="155"/>
    </row>
    <row r="397" spans="1:43" s="146" customFormat="1" ht="7.5" customHeight="1">
      <c r="A397" s="400"/>
      <c r="B397" s="521"/>
      <c r="C397" s="523"/>
      <c r="D397" s="543"/>
      <c r="E397" s="544"/>
      <c r="F397" s="548"/>
      <c r="G397" s="441"/>
      <c r="H397" s="557"/>
      <c r="I397" s="560"/>
      <c r="J397" s="543"/>
      <c r="K397" s="551"/>
      <c r="L397" s="551"/>
      <c r="M397" s="548"/>
      <c r="N397" s="441"/>
      <c r="O397" s="539"/>
      <c r="P397" s="539" t="s">
        <v>281</v>
      </c>
      <c r="Q397" s="539"/>
      <c r="R397" s="539"/>
      <c r="S397" s="539" t="s">
        <v>280</v>
      </c>
      <c r="T397" s="539"/>
      <c r="U397" s="539"/>
      <c r="V397" s="539"/>
      <c r="W397" s="539"/>
      <c r="X397" s="539"/>
      <c r="Y397" s="539"/>
      <c r="Z397" s="6"/>
      <c r="AA397" s="5"/>
      <c r="AB397" s="5"/>
      <c r="AC397" s="5"/>
      <c r="AD397" s="5"/>
      <c r="AE397" s="5"/>
      <c r="AF397" s="5"/>
      <c r="AG397" s="400"/>
      <c r="AJ397" s="155"/>
      <c r="AK397" s="155"/>
      <c r="AL397" s="155"/>
      <c r="AM397" s="155"/>
      <c r="AN397" s="155"/>
      <c r="AO397" s="155"/>
      <c r="AP397" s="155"/>
      <c r="AQ397" s="155"/>
    </row>
    <row r="398" spans="1:43" s="146" customFormat="1" ht="7.5" customHeight="1" thickBot="1">
      <c r="A398" s="400"/>
      <c r="B398" s="521"/>
      <c r="C398" s="523"/>
      <c r="D398" s="545"/>
      <c r="E398" s="546"/>
      <c r="F398" s="549"/>
      <c r="G398" s="441"/>
      <c r="H398" s="557"/>
      <c r="I398" s="560"/>
      <c r="J398" s="545"/>
      <c r="K398" s="552"/>
      <c r="L398" s="552"/>
      <c r="M398" s="549"/>
      <c r="N398" s="441"/>
      <c r="O398" s="540"/>
      <c r="P398" s="540"/>
      <c r="Q398" s="540"/>
      <c r="R398" s="540"/>
      <c r="S398" s="540"/>
      <c r="T398" s="540"/>
      <c r="U398" s="540"/>
      <c r="V398" s="540"/>
      <c r="W398" s="540"/>
      <c r="X398" s="540"/>
      <c r="Y398" s="540"/>
      <c r="Z398" s="6"/>
      <c r="AA398" s="5"/>
      <c r="AB398" s="5"/>
      <c r="AC398" s="5"/>
      <c r="AD398" s="5"/>
      <c r="AE398" s="5"/>
      <c r="AF398" s="5"/>
      <c r="AG398" s="400"/>
      <c r="AJ398" s="155"/>
      <c r="AK398" s="155"/>
      <c r="AL398" s="155"/>
      <c r="AM398" s="155"/>
      <c r="AN398" s="155"/>
      <c r="AO398" s="155"/>
      <c r="AP398" s="155"/>
      <c r="AQ398" s="155"/>
    </row>
    <row r="399" spans="1:43" s="146" customFormat="1" ht="7.5" customHeight="1" thickTop="1">
      <c r="A399" s="400"/>
      <c r="B399" s="521"/>
      <c r="C399" s="523"/>
      <c r="D399" s="541" t="s">
        <v>282</v>
      </c>
      <c r="E399" s="542"/>
      <c r="F399" s="547"/>
      <c r="G399" s="441"/>
      <c r="H399" s="557"/>
      <c r="I399" s="560"/>
      <c r="J399" s="541" t="s">
        <v>432</v>
      </c>
      <c r="K399" s="550"/>
      <c r="L399" s="550"/>
      <c r="M399" s="547"/>
      <c r="N399" s="441"/>
      <c r="O399" s="553" t="s">
        <v>433</v>
      </c>
      <c r="P399" s="654"/>
      <c r="Q399" s="655"/>
      <c r="R399" s="656"/>
      <c r="S399" s="654"/>
      <c r="T399" s="655"/>
      <c r="U399" s="656"/>
      <c r="V399" s="579" t="str">
        <f>IF(ISERROR(ROUNDUP(S399/P399,2)), "-",ROUNDUP(S399/P399,2))</f>
        <v>-</v>
      </c>
      <c r="W399" s="579"/>
      <c r="X399" s="579"/>
      <c r="Y399" s="579"/>
      <c r="Z399" s="6"/>
      <c r="AA399" s="5"/>
      <c r="AB399" s="5"/>
      <c r="AC399" s="5"/>
      <c r="AD399" s="5"/>
      <c r="AE399" s="5"/>
      <c r="AF399" s="5"/>
      <c r="AG399" s="400"/>
      <c r="AJ399" s="155"/>
      <c r="AK399" s="155"/>
      <c r="AL399" s="155"/>
      <c r="AM399" s="155"/>
      <c r="AN399" s="155"/>
      <c r="AO399" s="164"/>
      <c r="AP399" s="164" t="s">
        <v>281</v>
      </c>
      <c r="AQ399" s="164" t="s">
        <v>280</v>
      </c>
    </row>
    <row r="400" spans="1:43" s="146" customFormat="1" ht="7.5" customHeight="1">
      <c r="A400" s="400"/>
      <c r="B400" s="521"/>
      <c r="C400" s="523"/>
      <c r="D400" s="543"/>
      <c r="E400" s="544"/>
      <c r="F400" s="548"/>
      <c r="G400" s="441"/>
      <c r="H400" s="557"/>
      <c r="I400" s="560"/>
      <c r="J400" s="543"/>
      <c r="K400" s="551"/>
      <c r="L400" s="551"/>
      <c r="M400" s="548"/>
      <c r="N400" s="441"/>
      <c r="O400" s="554"/>
      <c r="P400" s="657"/>
      <c r="Q400" s="658"/>
      <c r="R400" s="659"/>
      <c r="S400" s="657"/>
      <c r="T400" s="658"/>
      <c r="U400" s="659"/>
      <c r="V400" s="580"/>
      <c r="W400" s="580"/>
      <c r="X400" s="580"/>
      <c r="Y400" s="580"/>
      <c r="Z400" s="6"/>
      <c r="AA400" s="5"/>
      <c r="AB400" s="5"/>
      <c r="AC400" s="5"/>
      <c r="AD400" s="5"/>
      <c r="AE400" s="5"/>
      <c r="AF400" s="5"/>
      <c r="AG400" s="400"/>
      <c r="AJ400" s="155"/>
      <c r="AK400" s="155"/>
      <c r="AL400" s="155"/>
      <c r="AM400" s="155"/>
      <c r="AN400" s="155"/>
      <c r="AO400" s="165" t="s">
        <v>274</v>
      </c>
      <c r="AP400" s="166">
        <f>P402</f>
        <v>0</v>
      </c>
      <c r="AQ400" s="166">
        <f>S402</f>
        <v>0</v>
      </c>
    </row>
    <row r="401" spans="1:44" s="146" customFormat="1" ht="7.5" customHeight="1" thickBot="1">
      <c r="A401" s="400"/>
      <c r="B401" s="521"/>
      <c r="C401" s="523"/>
      <c r="D401" s="543"/>
      <c r="E401" s="544"/>
      <c r="F401" s="548"/>
      <c r="G401" s="441"/>
      <c r="H401" s="557"/>
      <c r="I401" s="560"/>
      <c r="J401" s="543"/>
      <c r="K401" s="551"/>
      <c r="L401" s="551"/>
      <c r="M401" s="548"/>
      <c r="N401" s="441"/>
      <c r="O401" s="555"/>
      <c r="P401" s="660"/>
      <c r="Q401" s="661"/>
      <c r="R401" s="662"/>
      <c r="S401" s="660"/>
      <c r="T401" s="661"/>
      <c r="U401" s="662"/>
      <c r="V401" s="581"/>
      <c r="W401" s="581"/>
      <c r="X401" s="581"/>
      <c r="Y401" s="581"/>
      <c r="Z401" s="6"/>
      <c r="AA401" s="5"/>
      <c r="AB401" s="5"/>
      <c r="AC401" s="5"/>
      <c r="AD401" s="5"/>
      <c r="AE401" s="5"/>
      <c r="AF401" s="5"/>
      <c r="AG401" s="400"/>
      <c r="AJ401" s="155"/>
      <c r="AK401" s="155"/>
      <c r="AL401" s="155"/>
      <c r="AM401" s="155"/>
      <c r="AN401" s="155"/>
      <c r="AO401" s="165" t="s">
        <v>263</v>
      </c>
      <c r="AP401" s="166">
        <f>P405</f>
        <v>0</v>
      </c>
      <c r="AQ401" s="166">
        <f>S405</f>
        <v>0</v>
      </c>
    </row>
    <row r="402" spans="1:44" s="146" customFormat="1" ht="7.5" customHeight="1" thickTop="1">
      <c r="A402" s="400"/>
      <c r="B402" s="521"/>
      <c r="C402" s="523"/>
      <c r="D402" s="545"/>
      <c r="E402" s="546"/>
      <c r="F402" s="549"/>
      <c r="G402" s="441"/>
      <c r="H402" s="557"/>
      <c r="I402" s="560"/>
      <c r="J402" s="543"/>
      <c r="K402" s="551"/>
      <c r="L402" s="551"/>
      <c r="M402" s="548"/>
      <c r="N402" s="441"/>
      <c r="O402" s="582" t="s">
        <v>274</v>
      </c>
      <c r="P402" s="663"/>
      <c r="Q402" s="664"/>
      <c r="R402" s="665"/>
      <c r="S402" s="663"/>
      <c r="T402" s="664"/>
      <c r="U402" s="665"/>
      <c r="V402" s="585" t="str">
        <f>IF(ISERROR(ROUNDUP(S402/P402,2)), "-",ROUNDUP(S402/P402,2))</f>
        <v>-</v>
      </c>
      <c r="W402" s="586"/>
      <c r="X402" s="586"/>
      <c r="Y402" s="587"/>
      <c r="Z402" s="6"/>
      <c r="AA402" s="5"/>
      <c r="AB402" s="5"/>
      <c r="AC402" s="5"/>
      <c r="AD402" s="5"/>
      <c r="AE402" s="5"/>
      <c r="AF402" s="5"/>
      <c r="AG402" s="400"/>
      <c r="AJ402" s="155"/>
      <c r="AK402" s="155"/>
      <c r="AL402" s="155"/>
      <c r="AM402" s="155"/>
      <c r="AN402" s="155"/>
      <c r="AO402" s="165" t="s">
        <v>277</v>
      </c>
      <c r="AP402" s="166">
        <f>P408</f>
        <v>0</v>
      </c>
      <c r="AQ402" s="166">
        <f>S408</f>
        <v>0</v>
      </c>
    </row>
    <row r="403" spans="1:44" s="146" customFormat="1" ht="7.5" customHeight="1">
      <c r="A403" s="400"/>
      <c r="B403" s="521"/>
      <c r="C403" s="523"/>
      <c r="D403" s="541" t="s">
        <v>279</v>
      </c>
      <c r="E403" s="542"/>
      <c r="F403" s="547"/>
      <c r="G403" s="441"/>
      <c r="H403" s="557"/>
      <c r="I403" s="560"/>
      <c r="J403" s="543"/>
      <c r="K403" s="551"/>
      <c r="L403" s="551"/>
      <c r="M403" s="548"/>
      <c r="N403" s="441"/>
      <c r="O403" s="583"/>
      <c r="P403" s="648"/>
      <c r="Q403" s="649"/>
      <c r="R403" s="650"/>
      <c r="S403" s="648"/>
      <c r="T403" s="649"/>
      <c r="U403" s="650"/>
      <c r="V403" s="568"/>
      <c r="W403" s="569"/>
      <c r="X403" s="569"/>
      <c r="Y403" s="570"/>
      <c r="Z403" s="6"/>
      <c r="AA403" s="5"/>
      <c r="AB403" s="5"/>
      <c r="AC403" s="5"/>
      <c r="AD403" s="5"/>
      <c r="AE403" s="5"/>
      <c r="AF403" s="5"/>
      <c r="AG403" s="400"/>
      <c r="AJ403" s="155"/>
      <c r="AK403" s="155"/>
      <c r="AL403" s="155"/>
      <c r="AM403" s="155"/>
      <c r="AN403" s="155"/>
      <c r="AO403" s="165" t="s">
        <v>276</v>
      </c>
      <c r="AP403" s="166">
        <f>P411</f>
        <v>0</v>
      </c>
      <c r="AQ403" s="166">
        <f>S411</f>
        <v>0</v>
      </c>
    </row>
    <row r="404" spans="1:44" s="146" customFormat="1" ht="7.5" customHeight="1">
      <c r="A404" s="400"/>
      <c r="B404" s="521"/>
      <c r="C404" s="523"/>
      <c r="D404" s="543"/>
      <c r="E404" s="544"/>
      <c r="F404" s="548"/>
      <c r="G404" s="441"/>
      <c r="H404" s="557"/>
      <c r="I404" s="561"/>
      <c r="J404" s="545"/>
      <c r="K404" s="552"/>
      <c r="L404" s="552"/>
      <c r="M404" s="549"/>
      <c r="N404" s="441"/>
      <c r="O404" s="583"/>
      <c r="P404" s="651"/>
      <c r="Q404" s="652"/>
      <c r="R404" s="653"/>
      <c r="S404" s="651"/>
      <c r="T404" s="652"/>
      <c r="U404" s="653"/>
      <c r="V404" s="571"/>
      <c r="W404" s="572"/>
      <c r="X404" s="572"/>
      <c r="Y404" s="573"/>
      <c r="Z404" s="6"/>
      <c r="AA404" s="5"/>
      <c r="AB404" s="5"/>
      <c r="AC404" s="5"/>
      <c r="AD404" s="5"/>
      <c r="AE404" s="5"/>
      <c r="AF404" s="5"/>
      <c r="AG404" s="400"/>
      <c r="AJ404" s="155"/>
      <c r="AK404" s="155"/>
      <c r="AL404" s="155"/>
      <c r="AM404" s="155"/>
      <c r="AN404" s="155"/>
      <c r="AO404" s="165" t="s">
        <v>270</v>
      </c>
      <c r="AP404" s="166">
        <f>P414</f>
        <v>0</v>
      </c>
      <c r="AQ404" s="166">
        <f>S414</f>
        <v>0</v>
      </c>
    </row>
    <row r="405" spans="1:44" s="146" customFormat="1" ht="7.5" customHeight="1">
      <c r="A405" s="400"/>
      <c r="B405" s="521"/>
      <c r="C405" s="523"/>
      <c r="D405" s="543"/>
      <c r="E405" s="544"/>
      <c r="F405" s="548"/>
      <c r="G405" s="441"/>
      <c r="H405" s="557"/>
      <c r="I405" s="562" t="s">
        <v>276</v>
      </c>
      <c r="J405" s="541" t="s">
        <v>262</v>
      </c>
      <c r="K405" s="550"/>
      <c r="L405" s="550"/>
      <c r="M405" s="547"/>
      <c r="N405" s="441"/>
      <c r="O405" s="563" t="s">
        <v>263</v>
      </c>
      <c r="P405" s="645"/>
      <c r="Q405" s="646"/>
      <c r="R405" s="647"/>
      <c r="S405" s="645"/>
      <c r="T405" s="646"/>
      <c r="U405" s="647"/>
      <c r="V405" s="565" t="str">
        <f>IF(ISERROR(ROUNDUP(S405/P405,2)), "-",ROUNDUP(S405/P405,2))</f>
        <v>-</v>
      </c>
      <c r="W405" s="566"/>
      <c r="X405" s="566"/>
      <c r="Y405" s="567"/>
      <c r="Z405" s="6"/>
      <c r="AA405" s="5"/>
      <c r="AB405" s="5"/>
      <c r="AC405" s="5"/>
      <c r="AD405" s="5"/>
      <c r="AE405" s="5"/>
      <c r="AF405" s="5"/>
      <c r="AG405" s="400"/>
      <c r="AJ405" s="155"/>
      <c r="AK405" s="155"/>
      <c r="AL405" s="155"/>
      <c r="AM405" s="155"/>
      <c r="AN405" s="155"/>
      <c r="AO405" s="165" t="s">
        <v>434</v>
      </c>
      <c r="AP405" s="166">
        <f>P417</f>
        <v>0</v>
      </c>
      <c r="AQ405" s="166">
        <f>S417</f>
        <v>0</v>
      </c>
    </row>
    <row r="406" spans="1:44" s="146" customFormat="1" ht="7.5" customHeight="1">
      <c r="A406" s="400"/>
      <c r="B406" s="521"/>
      <c r="C406" s="523"/>
      <c r="D406" s="545"/>
      <c r="E406" s="546"/>
      <c r="F406" s="549"/>
      <c r="G406" s="441"/>
      <c r="H406" s="557"/>
      <c r="I406" s="562"/>
      <c r="J406" s="545"/>
      <c r="K406" s="552"/>
      <c r="L406" s="552"/>
      <c r="M406" s="549"/>
      <c r="N406" s="441"/>
      <c r="O406" s="563"/>
      <c r="P406" s="648"/>
      <c r="Q406" s="649"/>
      <c r="R406" s="650"/>
      <c r="S406" s="648"/>
      <c r="T406" s="649"/>
      <c r="U406" s="650"/>
      <c r="V406" s="568"/>
      <c r="W406" s="569"/>
      <c r="X406" s="569"/>
      <c r="Y406" s="570"/>
      <c r="Z406" s="6"/>
      <c r="AA406" s="5"/>
      <c r="AB406" s="5"/>
      <c r="AC406" s="5"/>
      <c r="AD406" s="5"/>
      <c r="AE406" s="5"/>
      <c r="AF406" s="5"/>
      <c r="AG406" s="400"/>
      <c r="AJ406" s="155"/>
      <c r="AK406" s="155"/>
      <c r="AL406" s="155"/>
      <c r="AM406" s="155"/>
      <c r="AN406" s="155"/>
      <c r="AO406" s="165" t="s">
        <v>267</v>
      </c>
      <c r="AP406" s="166">
        <f>P420</f>
        <v>0</v>
      </c>
      <c r="AQ406" s="166">
        <f>S420</f>
        <v>0</v>
      </c>
    </row>
    <row r="407" spans="1:44" s="146" customFormat="1" ht="7.5" customHeight="1">
      <c r="A407" s="400"/>
      <c r="B407" s="521"/>
      <c r="C407" s="523"/>
      <c r="D407" s="541" t="s">
        <v>278</v>
      </c>
      <c r="E407" s="542"/>
      <c r="F407" s="547"/>
      <c r="G407" s="441"/>
      <c r="H407" s="557"/>
      <c r="I407" s="562"/>
      <c r="J407" s="574" t="s">
        <v>472</v>
      </c>
      <c r="K407" s="550"/>
      <c r="L407" s="550"/>
      <c r="M407" s="547"/>
      <c r="N407" s="441"/>
      <c r="O407" s="563"/>
      <c r="P407" s="651"/>
      <c r="Q407" s="652"/>
      <c r="R407" s="653"/>
      <c r="S407" s="651"/>
      <c r="T407" s="652"/>
      <c r="U407" s="653"/>
      <c r="V407" s="571"/>
      <c r="W407" s="572"/>
      <c r="X407" s="572"/>
      <c r="Y407" s="573"/>
      <c r="Z407" s="6"/>
      <c r="AA407" s="5"/>
      <c r="AB407" s="5"/>
      <c r="AC407" s="5"/>
      <c r="AD407" s="5"/>
      <c r="AE407" s="5"/>
      <c r="AF407" s="5"/>
      <c r="AG407" s="400"/>
      <c r="AJ407" s="155"/>
      <c r="AK407" s="155"/>
      <c r="AL407" s="155"/>
      <c r="AM407" s="155"/>
      <c r="AN407" s="155"/>
      <c r="AO407" s="165"/>
      <c r="AP407" s="167"/>
      <c r="AQ407" s="167"/>
    </row>
    <row r="408" spans="1:44" s="146" customFormat="1" ht="7.5" customHeight="1">
      <c r="A408" s="400"/>
      <c r="B408" s="521"/>
      <c r="C408" s="524"/>
      <c r="D408" s="545"/>
      <c r="E408" s="546"/>
      <c r="F408" s="549"/>
      <c r="G408" s="441"/>
      <c r="H408" s="557"/>
      <c r="I408" s="562"/>
      <c r="J408" s="574"/>
      <c r="K408" s="551"/>
      <c r="L408" s="551"/>
      <c r="M408" s="548"/>
      <c r="N408" s="441"/>
      <c r="O408" s="575" t="s">
        <v>277</v>
      </c>
      <c r="P408" s="645"/>
      <c r="Q408" s="646"/>
      <c r="R408" s="647"/>
      <c r="S408" s="645"/>
      <c r="T408" s="646"/>
      <c r="U408" s="647"/>
      <c r="V408" s="565" t="str">
        <f>IF(ISERROR(ROUNDUP(S408/P408,2)), "-",ROUNDUP(S408/P408,2))</f>
        <v>-</v>
      </c>
      <c r="W408" s="566"/>
      <c r="X408" s="566"/>
      <c r="Y408" s="567"/>
      <c r="Z408" s="6"/>
      <c r="AA408" s="5"/>
      <c r="AB408" s="5"/>
      <c r="AC408" s="5"/>
      <c r="AD408" s="5"/>
      <c r="AE408" s="5"/>
      <c r="AF408" s="5"/>
      <c r="AG408" s="400"/>
      <c r="AJ408" s="155"/>
      <c r="AK408" s="155"/>
      <c r="AL408" s="155"/>
      <c r="AM408" s="155"/>
      <c r="AN408" s="155"/>
      <c r="AO408" s="168"/>
      <c r="AP408" s="158"/>
      <c r="AQ408" s="158"/>
      <c r="AR408" s="13"/>
    </row>
    <row r="409" spans="1:44" s="146" customFormat="1" ht="7.5" customHeight="1">
      <c r="A409" s="400"/>
      <c r="B409" s="521"/>
      <c r="C409" s="541" t="s">
        <v>266</v>
      </c>
      <c r="D409" s="12"/>
      <c r="E409" s="12"/>
      <c r="F409" s="589"/>
      <c r="G409" s="441"/>
      <c r="H409" s="557"/>
      <c r="I409" s="562"/>
      <c r="J409" s="574"/>
      <c r="K409" s="552"/>
      <c r="L409" s="552"/>
      <c r="M409" s="549"/>
      <c r="N409" s="441"/>
      <c r="O409" s="575"/>
      <c r="P409" s="648"/>
      <c r="Q409" s="649"/>
      <c r="R409" s="650"/>
      <c r="S409" s="648"/>
      <c r="T409" s="649"/>
      <c r="U409" s="650"/>
      <c r="V409" s="568"/>
      <c r="W409" s="569"/>
      <c r="X409" s="569"/>
      <c r="Y409" s="570"/>
      <c r="Z409" s="6"/>
      <c r="AA409" s="5"/>
      <c r="AB409" s="5"/>
      <c r="AC409" s="5"/>
      <c r="AD409" s="5"/>
      <c r="AE409" s="5"/>
      <c r="AF409" s="5"/>
      <c r="AG409" s="400"/>
      <c r="AJ409" s="155"/>
      <c r="AK409" s="155"/>
      <c r="AL409" s="155"/>
      <c r="AM409" s="155"/>
      <c r="AN409" s="155"/>
      <c r="AO409" s="155"/>
      <c r="AP409" s="155"/>
      <c r="AQ409" s="155"/>
    </row>
    <row r="410" spans="1:44" s="146" customFormat="1" ht="7.5" customHeight="1">
      <c r="A410" s="400"/>
      <c r="B410" s="521"/>
      <c r="C410" s="543"/>
      <c r="D410" s="11"/>
      <c r="E410" s="11"/>
      <c r="F410" s="589"/>
      <c r="G410" s="441"/>
      <c r="H410" s="557"/>
      <c r="I410" s="594" t="s">
        <v>270</v>
      </c>
      <c r="J410" s="542"/>
      <c r="K410" s="550"/>
      <c r="L410" s="550"/>
      <c r="M410" s="547"/>
      <c r="N410" s="441"/>
      <c r="O410" s="575"/>
      <c r="P410" s="651"/>
      <c r="Q410" s="652"/>
      <c r="R410" s="653"/>
      <c r="S410" s="651"/>
      <c r="T410" s="652"/>
      <c r="U410" s="653"/>
      <c r="V410" s="571"/>
      <c r="W410" s="572"/>
      <c r="X410" s="572"/>
      <c r="Y410" s="573"/>
      <c r="Z410" s="6"/>
      <c r="AA410" s="5"/>
      <c r="AB410" s="5"/>
      <c r="AC410" s="5"/>
      <c r="AD410" s="5"/>
      <c r="AE410" s="5"/>
      <c r="AF410" s="5"/>
      <c r="AG410" s="400"/>
      <c r="AJ410" s="155"/>
      <c r="AK410" s="155"/>
      <c r="AL410" s="155"/>
      <c r="AM410" s="155"/>
      <c r="AN410" s="155"/>
      <c r="AO410" s="155"/>
      <c r="AP410" s="155"/>
      <c r="AQ410" s="155"/>
    </row>
    <row r="411" spans="1:44" s="146" customFormat="1" ht="7.5" customHeight="1">
      <c r="A411" s="400"/>
      <c r="B411" s="521"/>
      <c r="C411" s="545"/>
      <c r="D411" s="10"/>
      <c r="E411" s="10"/>
      <c r="F411" s="589"/>
      <c r="G411" s="441"/>
      <c r="H411" s="558"/>
      <c r="I411" s="595"/>
      <c r="J411" s="546"/>
      <c r="K411" s="552"/>
      <c r="L411" s="552"/>
      <c r="M411" s="549"/>
      <c r="N411" s="441"/>
      <c r="O411" s="596" t="s">
        <v>276</v>
      </c>
      <c r="P411" s="645"/>
      <c r="Q411" s="646"/>
      <c r="R411" s="647"/>
      <c r="S411" s="645"/>
      <c r="T411" s="646"/>
      <c r="U411" s="647"/>
      <c r="V411" s="565" t="str">
        <f>IF(ISERROR(ROUNDUP(S411/P411,2)), "-",ROUNDUP(S411/P411,2))</f>
        <v>-</v>
      </c>
      <c r="W411" s="566"/>
      <c r="X411" s="566"/>
      <c r="Y411" s="567"/>
      <c r="Z411" s="6"/>
      <c r="AA411" s="5"/>
      <c r="AB411" s="5"/>
      <c r="AC411" s="5"/>
      <c r="AD411" s="5"/>
      <c r="AE411" s="5"/>
      <c r="AF411" s="5"/>
      <c r="AG411" s="400"/>
      <c r="AJ411" s="155"/>
      <c r="AK411" s="155"/>
      <c r="AL411" s="155"/>
      <c r="AM411" s="155"/>
      <c r="AN411" s="155"/>
      <c r="AO411" s="155"/>
      <c r="AP411" s="155"/>
      <c r="AQ411" s="155"/>
    </row>
    <row r="412" spans="1:44" s="146" customFormat="1" ht="7.5" customHeight="1">
      <c r="A412" s="400"/>
      <c r="B412" s="521" t="s">
        <v>473</v>
      </c>
      <c r="C412" s="588" t="s">
        <v>274</v>
      </c>
      <c r="D412" s="588" t="s">
        <v>273</v>
      </c>
      <c r="E412" s="574"/>
      <c r="F412" s="589"/>
      <c r="G412" s="441"/>
      <c r="H412" s="590"/>
      <c r="I412" s="590"/>
      <c r="J412" s="590"/>
      <c r="K412" s="590"/>
      <c r="L412" s="590"/>
      <c r="M412" s="590"/>
      <c r="N412" s="441"/>
      <c r="O412" s="596"/>
      <c r="P412" s="648"/>
      <c r="Q412" s="649"/>
      <c r="R412" s="650"/>
      <c r="S412" s="648"/>
      <c r="T412" s="649"/>
      <c r="U412" s="650"/>
      <c r="V412" s="568"/>
      <c r="W412" s="569"/>
      <c r="X412" s="569"/>
      <c r="Y412" s="570"/>
      <c r="Z412" s="6"/>
      <c r="AA412" s="5"/>
      <c r="AB412" s="5"/>
      <c r="AC412" s="5"/>
      <c r="AD412" s="5"/>
      <c r="AE412" s="5"/>
      <c r="AF412" s="5"/>
      <c r="AG412" s="400"/>
      <c r="AJ412" s="155"/>
      <c r="AK412" s="155"/>
      <c r="AL412" s="155"/>
      <c r="AM412" s="155"/>
      <c r="AN412" s="155"/>
      <c r="AO412" s="155"/>
      <c r="AP412" s="155"/>
      <c r="AQ412" s="155"/>
    </row>
    <row r="413" spans="1:44" s="146" customFormat="1" ht="7.5" customHeight="1">
      <c r="A413" s="400"/>
      <c r="B413" s="521"/>
      <c r="C413" s="588"/>
      <c r="D413" s="588"/>
      <c r="E413" s="574"/>
      <c r="F413" s="589"/>
      <c r="G413" s="441"/>
      <c r="H413" s="591" t="s">
        <v>272</v>
      </c>
      <c r="I413" s="562" t="s">
        <v>474</v>
      </c>
      <c r="J413" s="592"/>
      <c r="K413" s="589"/>
      <c r="L413" s="593"/>
      <c r="M413" s="593"/>
      <c r="N413" s="441"/>
      <c r="O413" s="596"/>
      <c r="P413" s="651"/>
      <c r="Q413" s="652"/>
      <c r="R413" s="653"/>
      <c r="S413" s="651"/>
      <c r="T413" s="652"/>
      <c r="U413" s="653"/>
      <c r="V413" s="571"/>
      <c r="W413" s="572"/>
      <c r="X413" s="572"/>
      <c r="Y413" s="573"/>
      <c r="Z413" s="6"/>
      <c r="AA413" s="5"/>
      <c r="AB413" s="5"/>
      <c r="AC413" s="5"/>
      <c r="AD413" s="5"/>
      <c r="AE413" s="5"/>
      <c r="AF413" s="5"/>
      <c r="AG413" s="400"/>
      <c r="AJ413" s="155"/>
      <c r="AK413" s="155"/>
      <c r="AL413" s="155"/>
      <c r="AM413" s="155"/>
      <c r="AN413" s="155"/>
      <c r="AO413" s="155"/>
      <c r="AP413" s="155"/>
      <c r="AQ413" s="155"/>
    </row>
    <row r="414" spans="1:44" s="146" customFormat="1" ht="7.5" customHeight="1">
      <c r="A414" s="400"/>
      <c r="B414" s="521"/>
      <c r="C414" s="588"/>
      <c r="D414" s="588"/>
      <c r="E414" s="574"/>
      <c r="F414" s="589"/>
      <c r="G414" s="441"/>
      <c r="H414" s="591"/>
      <c r="I414" s="562"/>
      <c r="J414" s="592"/>
      <c r="K414" s="589"/>
      <c r="L414" s="593"/>
      <c r="M414" s="593"/>
      <c r="N414" s="441"/>
      <c r="O414" s="622" t="s">
        <v>270</v>
      </c>
      <c r="P414" s="645"/>
      <c r="Q414" s="646"/>
      <c r="R414" s="647"/>
      <c r="S414" s="645"/>
      <c r="T414" s="646"/>
      <c r="U414" s="647"/>
      <c r="V414" s="565" t="str">
        <f>IF(ISERROR(ROUNDUP(S414/P414,2)), "-",ROUNDUP(S414/P414,2))</f>
        <v>-</v>
      </c>
      <c r="W414" s="566"/>
      <c r="X414" s="566"/>
      <c r="Y414" s="567"/>
      <c r="Z414" s="6"/>
      <c r="AA414" s="5"/>
      <c r="AB414" s="5"/>
      <c r="AC414" s="5"/>
      <c r="AD414" s="5"/>
      <c r="AE414" s="5"/>
      <c r="AF414" s="5"/>
      <c r="AG414" s="400"/>
      <c r="AJ414" s="155"/>
      <c r="AK414" s="155"/>
      <c r="AL414" s="155"/>
      <c r="AM414" s="155"/>
      <c r="AN414" s="155"/>
      <c r="AO414" s="155"/>
      <c r="AP414" s="155"/>
      <c r="AQ414" s="155"/>
    </row>
    <row r="415" spans="1:44" s="146" customFormat="1" ht="7.5" customHeight="1">
      <c r="A415" s="400"/>
      <c r="B415" s="521"/>
      <c r="C415" s="588"/>
      <c r="D415" s="588"/>
      <c r="E415" s="574"/>
      <c r="F415" s="589"/>
      <c r="G415" s="441"/>
      <c r="H415" s="591"/>
      <c r="I415" s="562" t="s">
        <v>269</v>
      </c>
      <c r="J415" s="592"/>
      <c r="K415" s="589"/>
      <c r="L415" s="593"/>
      <c r="M415" s="593"/>
      <c r="N415" s="441"/>
      <c r="O415" s="622"/>
      <c r="P415" s="648"/>
      <c r="Q415" s="649"/>
      <c r="R415" s="650"/>
      <c r="S415" s="648"/>
      <c r="T415" s="649"/>
      <c r="U415" s="650"/>
      <c r="V415" s="568"/>
      <c r="W415" s="569"/>
      <c r="X415" s="569"/>
      <c r="Y415" s="570"/>
      <c r="Z415" s="6"/>
      <c r="AA415" s="5"/>
      <c r="AB415" s="5"/>
      <c r="AC415" s="5"/>
      <c r="AD415" s="5"/>
      <c r="AE415" s="5"/>
      <c r="AF415" s="5"/>
      <c r="AG415" s="400"/>
      <c r="AJ415" s="155"/>
      <c r="AK415" s="155"/>
      <c r="AL415" s="155"/>
      <c r="AM415" s="155"/>
      <c r="AN415" s="155"/>
      <c r="AO415" s="155"/>
      <c r="AP415" s="155"/>
      <c r="AQ415" s="155"/>
    </row>
    <row r="416" spans="1:44" s="146" customFormat="1" ht="7.5" customHeight="1">
      <c r="A416" s="400"/>
      <c r="B416" s="521"/>
      <c r="C416" s="588"/>
      <c r="D416" s="588" t="s">
        <v>472</v>
      </c>
      <c r="E416" s="574"/>
      <c r="F416" s="589"/>
      <c r="G416" s="441"/>
      <c r="H416" s="591"/>
      <c r="I416" s="562"/>
      <c r="J416" s="592"/>
      <c r="K416" s="589"/>
      <c r="L416" s="593"/>
      <c r="M416" s="593"/>
      <c r="N416" s="441"/>
      <c r="O416" s="622"/>
      <c r="P416" s="651"/>
      <c r="Q416" s="652"/>
      <c r="R416" s="653"/>
      <c r="S416" s="651"/>
      <c r="T416" s="652"/>
      <c r="U416" s="653"/>
      <c r="V416" s="571"/>
      <c r="W416" s="572"/>
      <c r="X416" s="572"/>
      <c r="Y416" s="573"/>
      <c r="Z416" s="6"/>
      <c r="AA416" s="5"/>
      <c r="AB416" s="5"/>
      <c r="AC416" s="5"/>
      <c r="AD416" s="5"/>
      <c r="AE416" s="5"/>
      <c r="AF416" s="5"/>
      <c r="AG416" s="400"/>
      <c r="AJ416" s="155"/>
      <c r="AK416" s="155"/>
      <c r="AL416" s="155"/>
      <c r="AM416" s="155"/>
      <c r="AN416" s="155"/>
      <c r="AO416" s="155"/>
      <c r="AP416" s="155"/>
      <c r="AQ416" s="155"/>
    </row>
    <row r="417" spans="1:43" s="146" customFormat="1" ht="7.5" customHeight="1">
      <c r="A417" s="400"/>
      <c r="B417" s="521"/>
      <c r="C417" s="588"/>
      <c r="D417" s="588"/>
      <c r="E417" s="574"/>
      <c r="F417" s="589"/>
      <c r="G417" s="441"/>
      <c r="H417" s="591"/>
      <c r="I417" s="562"/>
      <c r="J417" s="592"/>
      <c r="K417" s="589"/>
      <c r="L417" s="593"/>
      <c r="M417" s="593"/>
      <c r="N417" s="441"/>
      <c r="O417" s="617" t="s">
        <v>372</v>
      </c>
      <c r="P417" s="645"/>
      <c r="Q417" s="646"/>
      <c r="R417" s="647"/>
      <c r="S417" s="645"/>
      <c r="T417" s="646"/>
      <c r="U417" s="647"/>
      <c r="V417" s="609" t="s">
        <v>475</v>
      </c>
      <c r="W417" s="609"/>
      <c r="X417" s="609"/>
      <c r="Y417" s="609"/>
      <c r="Z417" s="6"/>
      <c r="AA417" s="5"/>
      <c r="AB417" s="5"/>
      <c r="AC417" s="5"/>
      <c r="AD417" s="5"/>
      <c r="AE417" s="5"/>
      <c r="AF417" s="5"/>
      <c r="AG417" s="400"/>
      <c r="AJ417" s="155"/>
      <c r="AK417" s="155"/>
      <c r="AL417" s="155"/>
      <c r="AM417" s="155"/>
      <c r="AN417" s="155"/>
      <c r="AO417" s="155"/>
      <c r="AP417" s="155"/>
      <c r="AQ417" s="155"/>
    </row>
    <row r="418" spans="1:43" s="146" customFormat="1" ht="7.5" customHeight="1">
      <c r="A418" s="400"/>
      <c r="B418" s="521"/>
      <c r="C418" s="588"/>
      <c r="D418" s="588"/>
      <c r="E418" s="574"/>
      <c r="F418" s="589"/>
      <c r="G418" s="441"/>
      <c r="H418" s="591"/>
      <c r="I418" s="562"/>
      <c r="J418" s="592"/>
      <c r="K418" s="589"/>
      <c r="L418" s="593"/>
      <c r="M418" s="593"/>
      <c r="N418" s="441"/>
      <c r="O418" s="618"/>
      <c r="P418" s="648"/>
      <c r="Q418" s="649"/>
      <c r="R418" s="650"/>
      <c r="S418" s="648"/>
      <c r="T418" s="649"/>
      <c r="U418" s="650"/>
      <c r="V418" s="609"/>
      <c r="W418" s="609"/>
      <c r="X418" s="609"/>
      <c r="Y418" s="609"/>
      <c r="Z418" s="6"/>
      <c r="AA418" s="5"/>
      <c r="AB418" s="5"/>
      <c r="AC418" s="5"/>
      <c r="AD418" s="5"/>
      <c r="AE418" s="5"/>
      <c r="AF418" s="5"/>
      <c r="AG418" s="400"/>
      <c r="AJ418" s="155"/>
      <c r="AK418" s="155"/>
      <c r="AL418" s="155"/>
      <c r="AM418" s="155"/>
      <c r="AN418" s="155"/>
      <c r="AO418" s="155"/>
      <c r="AP418" s="155"/>
      <c r="AQ418" s="155"/>
    </row>
    <row r="419" spans="1:43" s="146" customFormat="1" ht="7.5" customHeight="1">
      <c r="A419" s="400"/>
      <c r="B419" s="521"/>
      <c r="C419" s="588"/>
      <c r="D419" s="588"/>
      <c r="E419" s="574"/>
      <c r="F419" s="589"/>
      <c r="G419" s="441"/>
      <c r="H419" s="620" t="s">
        <v>268</v>
      </c>
      <c r="I419" s="562"/>
      <c r="J419" s="592" t="s">
        <v>262</v>
      </c>
      <c r="K419" s="589"/>
      <c r="L419" s="593"/>
      <c r="M419" s="593"/>
      <c r="N419" s="441"/>
      <c r="O419" s="619"/>
      <c r="P419" s="651"/>
      <c r="Q419" s="652"/>
      <c r="R419" s="653"/>
      <c r="S419" s="651"/>
      <c r="T419" s="652"/>
      <c r="U419" s="653"/>
      <c r="V419" s="609"/>
      <c r="W419" s="609"/>
      <c r="X419" s="609"/>
      <c r="Y419" s="609"/>
      <c r="Z419" s="6"/>
      <c r="AA419" s="5"/>
      <c r="AB419" s="5"/>
      <c r="AC419" s="5"/>
      <c r="AD419" s="5"/>
      <c r="AE419" s="5"/>
      <c r="AF419" s="5"/>
      <c r="AG419" s="400"/>
      <c r="AJ419" s="155"/>
      <c r="AK419" s="155"/>
      <c r="AL419" s="155"/>
      <c r="AM419" s="155"/>
      <c r="AN419" s="155"/>
      <c r="AO419" s="155"/>
      <c r="AP419" s="155"/>
      <c r="AQ419" s="155"/>
    </row>
    <row r="420" spans="1:43" s="146" customFormat="1" ht="7.5" customHeight="1">
      <c r="A420" s="400"/>
      <c r="B420" s="521"/>
      <c r="C420" s="588"/>
      <c r="D420" s="588"/>
      <c r="E420" s="574"/>
      <c r="F420" s="589"/>
      <c r="G420" s="441"/>
      <c r="H420" s="562"/>
      <c r="I420" s="562"/>
      <c r="J420" s="592"/>
      <c r="K420" s="589"/>
      <c r="L420" s="593"/>
      <c r="M420" s="593"/>
      <c r="N420" s="441"/>
      <c r="O420" s="621" t="s">
        <v>267</v>
      </c>
      <c r="P420" s="645"/>
      <c r="Q420" s="646"/>
      <c r="R420" s="647"/>
      <c r="S420" s="645"/>
      <c r="T420" s="646"/>
      <c r="U420" s="647"/>
      <c r="V420" s="609" t="s">
        <v>439</v>
      </c>
      <c r="W420" s="609"/>
      <c r="X420" s="609"/>
      <c r="Y420" s="609"/>
      <c r="Z420" s="6"/>
      <c r="AA420" s="5"/>
      <c r="AB420" s="5"/>
      <c r="AC420" s="5"/>
      <c r="AD420" s="5"/>
      <c r="AE420" s="5"/>
      <c r="AF420" s="5"/>
      <c r="AG420" s="400"/>
      <c r="AJ420" s="155"/>
      <c r="AK420" s="155"/>
      <c r="AL420" s="155"/>
      <c r="AM420" s="155"/>
      <c r="AN420" s="155"/>
      <c r="AO420" s="155"/>
      <c r="AP420" s="155"/>
      <c r="AQ420" s="155"/>
    </row>
    <row r="421" spans="1:43" s="146" customFormat="1" ht="7.5" customHeight="1">
      <c r="A421" s="400"/>
      <c r="B421" s="521"/>
      <c r="C421" s="588"/>
      <c r="D421" s="588"/>
      <c r="E421" s="574"/>
      <c r="F421" s="589"/>
      <c r="G421" s="441"/>
      <c r="H421" s="562"/>
      <c r="I421" s="562"/>
      <c r="J421" s="592"/>
      <c r="K421" s="589"/>
      <c r="L421" s="593"/>
      <c r="M421" s="593"/>
      <c r="N421" s="441"/>
      <c r="O421" s="621"/>
      <c r="P421" s="648"/>
      <c r="Q421" s="649"/>
      <c r="R421" s="650"/>
      <c r="S421" s="648"/>
      <c r="T421" s="649"/>
      <c r="U421" s="650"/>
      <c r="V421" s="609"/>
      <c r="W421" s="609"/>
      <c r="X421" s="609"/>
      <c r="Y421" s="609"/>
      <c r="Z421" s="6"/>
      <c r="AA421" s="5"/>
      <c r="AB421" s="5"/>
      <c r="AC421" s="5"/>
      <c r="AD421" s="5"/>
      <c r="AE421" s="5"/>
      <c r="AF421" s="5"/>
      <c r="AG421" s="400"/>
      <c r="AJ421" s="155"/>
      <c r="AK421" s="155"/>
      <c r="AL421" s="155"/>
      <c r="AM421" s="155"/>
      <c r="AN421" s="155"/>
      <c r="AO421" s="155"/>
      <c r="AP421" s="155"/>
      <c r="AQ421" s="155"/>
    </row>
    <row r="422" spans="1:43" s="146" customFormat="1" ht="7.5" customHeight="1">
      <c r="A422" s="400"/>
      <c r="B422" s="521"/>
      <c r="C422" s="588"/>
      <c r="D422" s="588"/>
      <c r="E422" s="574"/>
      <c r="F422" s="589"/>
      <c r="G422" s="441"/>
      <c r="H422" s="562"/>
      <c r="I422" s="562"/>
      <c r="J422" s="592"/>
      <c r="K422" s="589"/>
      <c r="L422" s="593"/>
      <c r="M422" s="593"/>
      <c r="N422" s="441"/>
      <c r="O422" s="621"/>
      <c r="P422" s="651"/>
      <c r="Q422" s="652"/>
      <c r="R422" s="653"/>
      <c r="S422" s="651"/>
      <c r="T422" s="652"/>
      <c r="U422" s="653"/>
      <c r="V422" s="609"/>
      <c r="W422" s="609"/>
      <c r="X422" s="609"/>
      <c r="Y422" s="609"/>
      <c r="Z422" s="6"/>
      <c r="AA422" s="5"/>
      <c r="AB422" s="5"/>
      <c r="AC422" s="5"/>
      <c r="AD422" s="5"/>
      <c r="AE422" s="5"/>
      <c r="AF422" s="5"/>
      <c r="AG422" s="400"/>
      <c r="AJ422" s="155"/>
      <c r="AK422" s="155"/>
      <c r="AL422" s="155"/>
      <c r="AM422" s="155"/>
      <c r="AN422" s="155"/>
      <c r="AO422" s="155"/>
      <c r="AP422" s="155"/>
      <c r="AQ422" s="155"/>
    </row>
    <row r="423" spans="1:43" s="146" customFormat="1" ht="7.5" customHeight="1">
      <c r="A423" s="400"/>
      <c r="B423" s="521"/>
      <c r="C423" s="588"/>
      <c r="D423" s="588"/>
      <c r="E423" s="574"/>
      <c r="F423" s="589"/>
      <c r="G423" s="441"/>
      <c r="H423" s="562"/>
      <c r="I423" s="562"/>
      <c r="J423" s="592" t="s">
        <v>440</v>
      </c>
      <c r="K423" s="589"/>
      <c r="L423" s="593"/>
      <c r="M423" s="593"/>
      <c r="N423" s="441"/>
      <c r="O423" s="610" t="s">
        <v>266</v>
      </c>
      <c r="P423" s="645"/>
      <c r="Q423" s="646"/>
      <c r="R423" s="647"/>
      <c r="S423" s="645"/>
      <c r="T423" s="646"/>
      <c r="U423" s="647"/>
      <c r="V423" s="609" t="s">
        <v>439</v>
      </c>
      <c r="W423" s="609"/>
      <c r="X423" s="609"/>
      <c r="Y423" s="609"/>
      <c r="Z423" s="6"/>
      <c r="AA423" s="5"/>
      <c r="AB423" s="5"/>
      <c r="AC423" s="5"/>
      <c r="AD423" s="5"/>
      <c r="AE423" s="5"/>
      <c r="AF423" s="5"/>
      <c r="AG423" s="400"/>
      <c r="AJ423" s="155"/>
      <c r="AK423" s="155"/>
      <c r="AL423" s="155"/>
      <c r="AM423" s="155"/>
      <c r="AN423" s="155"/>
      <c r="AO423" s="155"/>
      <c r="AP423" s="155"/>
      <c r="AQ423" s="155"/>
    </row>
    <row r="424" spans="1:43" s="146" customFormat="1" ht="7.5" customHeight="1">
      <c r="A424" s="400"/>
      <c r="B424" s="521"/>
      <c r="C424" s="588"/>
      <c r="D424" s="588"/>
      <c r="E424" s="574"/>
      <c r="F424" s="589"/>
      <c r="G424" s="441"/>
      <c r="H424" s="562"/>
      <c r="I424" s="562"/>
      <c r="J424" s="592"/>
      <c r="K424" s="589"/>
      <c r="L424" s="593"/>
      <c r="M424" s="593"/>
      <c r="N424" s="441"/>
      <c r="O424" s="610"/>
      <c r="P424" s="648"/>
      <c r="Q424" s="649"/>
      <c r="R424" s="650"/>
      <c r="S424" s="648"/>
      <c r="T424" s="649"/>
      <c r="U424" s="650"/>
      <c r="V424" s="609"/>
      <c r="W424" s="609"/>
      <c r="X424" s="609"/>
      <c r="Y424" s="609"/>
      <c r="Z424" s="6"/>
      <c r="AA424" s="5"/>
      <c r="AB424" s="5"/>
      <c r="AC424" s="5"/>
      <c r="AD424" s="5"/>
      <c r="AE424" s="5"/>
      <c r="AF424" s="5"/>
      <c r="AG424" s="400"/>
      <c r="AJ424" s="155"/>
      <c r="AK424" s="155"/>
      <c r="AL424" s="155"/>
      <c r="AM424" s="155"/>
      <c r="AN424" s="155"/>
      <c r="AO424" s="155"/>
      <c r="AP424" s="155"/>
      <c r="AQ424" s="155"/>
    </row>
    <row r="425" spans="1:43" s="146" customFormat="1" ht="7.5" customHeight="1" thickBot="1">
      <c r="A425" s="400"/>
      <c r="B425" s="521"/>
      <c r="C425" s="588"/>
      <c r="D425" s="588"/>
      <c r="E425" s="574"/>
      <c r="F425" s="589"/>
      <c r="G425" s="441"/>
      <c r="H425" s="562"/>
      <c r="I425" s="562"/>
      <c r="J425" s="592"/>
      <c r="K425" s="589"/>
      <c r="L425" s="593"/>
      <c r="M425" s="593"/>
      <c r="N425" s="441"/>
      <c r="O425" s="611"/>
      <c r="P425" s="666"/>
      <c r="Q425" s="667"/>
      <c r="R425" s="668"/>
      <c r="S425" s="666"/>
      <c r="T425" s="667"/>
      <c r="U425" s="668"/>
      <c r="V425" s="613"/>
      <c r="W425" s="613"/>
      <c r="X425" s="613"/>
      <c r="Y425" s="613"/>
      <c r="Z425" s="6"/>
      <c r="AA425" s="5"/>
      <c r="AB425" s="5"/>
      <c r="AC425" s="5"/>
      <c r="AD425" s="5"/>
      <c r="AE425" s="5"/>
      <c r="AF425" s="5"/>
      <c r="AG425" s="400"/>
      <c r="AJ425" s="155"/>
      <c r="AK425" s="155"/>
      <c r="AL425" s="155"/>
      <c r="AM425" s="155"/>
      <c r="AN425" s="155"/>
      <c r="AO425" s="155"/>
      <c r="AP425" s="155"/>
      <c r="AQ425" s="155"/>
    </row>
    <row r="426" spans="1:43" s="146" customFormat="1" ht="7.5" customHeight="1" thickTop="1">
      <c r="A426" s="400"/>
      <c r="B426" s="521"/>
      <c r="C426" s="588"/>
      <c r="D426" s="588"/>
      <c r="E426" s="574"/>
      <c r="F426" s="589"/>
      <c r="G426" s="441"/>
      <c r="H426" s="562"/>
      <c r="I426" s="562"/>
      <c r="J426" s="592"/>
      <c r="K426" s="589"/>
      <c r="L426" s="593"/>
      <c r="M426" s="593"/>
      <c r="N426" s="441"/>
      <c r="O426" s="614" t="s">
        <v>264</v>
      </c>
      <c r="P426" s="597">
        <f>SUM(P402:R425)</f>
        <v>0</v>
      </c>
      <c r="Q426" s="597"/>
      <c r="R426" s="597"/>
      <c r="S426" s="597">
        <f>SUM(S402:U425)</f>
        <v>0</v>
      </c>
      <c r="T426" s="597"/>
      <c r="U426" s="597"/>
      <c r="V426" s="600" t="str">
        <f>IF(ISERROR(ROUNDUP(S426/P426,2)), "-",ROUNDUP(S426/P426,2))</f>
        <v>-</v>
      </c>
      <c r="W426" s="601"/>
      <c r="X426" s="601"/>
      <c r="Y426" s="602"/>
      <c r="Z426" s="6"/>
      <c r="AA426" s="5"/>
      <c r="AB426" s="5"/>
      <c r="AC426" s="5"/>
      <c r="AD426" s="5"/>
      <c r="AE426" s="5"/>
      <c r="AF426" s="5"/>
      <c r="AG426" s="400"/>
      <c r="AJ426" s="155"/>
      <c r="AK426" s="155"/>
      <c r="AL426" s="155"/>
      <c r="AM426" s="155"/>
      <c r="AN426" s="155"/>
      <c r="AO426" s="155"/>
      <c r="AP426" s="155"/>
      <c r="AQ426" s="155"/>
    </row>
    <row r="427" spans="1:43" s="146" customFormat="1" ht="7.5" customHeight="1">
      <c r="A427" s="400"/>
      <c r="B427" s="521"/>
      <c r="C427" s="588"/>
      <c r="D427" s="588"/>
      <c r="E427" s="574"/>
      <c r="F427" s="589"/>
      <c r="G427" s="441"/>
      <c r="H427" s="562" t="s">
        <v>441</v>
      </c>
      <c r="I427" s="562"/>
      <c r="J427" s="574" t="s">
        <v>440</v>
      </c>
      <c r="K427" s="589"/>
      <c r="L427" s="593"/>
      <c r="M427" s="593"/>
      <c r="N427" s="441"/>
      <c r="O427" s="615"/>
      <c r="P427" s="598"/>
      <c r="Q427" s="598"/>
      <c r="R427" s="598"/>
      <c r="S427" s="598"/>
      <c r="T427" s="598"/>
      <c r="U427" s="598"/>
      <c r="V427" s="603"/>
      <c r="W427" s="604"/>
      <c r="X427" s="604"/>
      <c r="Y427" s="605"/>
      <c r="Z427" s="6"/>
      <c r="AA427" s="5"/>
      <c r="AB427" s="5"/>
      <c r="AC427" s="5"/>
      <c r="AD427" s="5"/>
      <c r="AE427" s="5"/>
      <c r="AF427" s="5"/>
      <c r="AG427" s="400"/>
      <c r="AJ427" s="155"/>
      <c r="AK427" s="155"/>
      <c r="AL427" s="155"/>
      <c r="AM427" s="155"/>
      <c r="AN427" s="155"/>
      <c r="AO427" s="155"/>
      <c r="AP427" s="155"/>
      <c r="AQ427" s="155"/>
    </row>
    <row r="428" spans="1:43" s="146" customFormat="1" ht="7.5" customHeight="1" thickBot="1">
      <c r="A428" s="400"/>
      <c r="B428" s="521"/>
      <c r="C428" s="588"/>
      <c r="D428" s="588"/>
      <c r="E428" s="574"/>
      <c r="F428" s="589"/>
      <c r="G428" s="441"/>
      <c r="H428" s="562"/>
      <c r="I428" s="562"/>
      <c r="J428" s="574"/>
      <c r="K428" s="589"/>
      <c r="L428" s="593"/>
      <c r="M428" s="593"/>
      <c r="N428" s="441"/>
      <c r="O428" s="616"/>
      <c r="P428" s="599"/>
      <c r="Q428" s="599"/>
      <c r="R428" s="599"/>
      <c r="S428" s="599"/>
      <c r="T428" s="599"/>
      <c r="U428" s="599"/>
      <c r="V428" s="606"/>
      <c r="W428" s="607"/>
      <c r="X428" s="607"/>
      <c r="Y428" s="608"/>
      <c r="Z428" s="6"/>
      <c r="AA428" s="5"/>
      <c r="AB428" s="5"/>
      <c r="AC428" s="5"/>
      <c r="AD428" s="5"/>
      <c r="AE428" s="5"/>
      <c r="AF428" s="5"/>
      <c r="AG428" s="400"/>
      <c r="AJ428" s="155"/>
      <c r="AK428" s="155"/>
      <c r="AL428" s="155"/>
      <c r="AM428" s="155"/>
      <c r="AN428" s="155"/>
      <c r="AO428" s="155"/>
      <c r="AP428" s="155"/>
      <c r="AQ428" s="155"/>
    </row>
    <row r="429" spans="1:43" s="146" customFormat="1" ht="7.5" customHeight="1" thickTop="1" thickBot="1">
      <c r="A429" s="400"/>
      <c r="B429" s="521"/>
      <c r="C429" s="588" t="s">
        <v>263</v>
      </c>
      <c r="D429" s="588" t="s">
        <v>262</v>
      </c>
      <c r="E429" s="574"/>
      <c r="F429" s="589"/>
      <c r="G429" s="441"/>
      <c r="H429" s="562"/>
      <c r="I429" s="562"/>
      <c r="J429" s="574"/>
      <c r="K429" s="589"/>
      <c r="L429" s="593"/>
      <c r="M429" s="593"/>
      <c r="N429" s="441"/>
      <c r="O429" s="623"/>
      <c r="P429" s="623"/>
      <c r="Q429" s="623"/>
      <c r="R429" s="623"/>
      <c r="S429" s="623"/>
      <c r="T429" s="623"/>
      <c r="U429" s="623"/>
      <c r="V429" s="623"/>
      <c r="W429" s="623"/>
      <c r="X429" s="623"/>
      <c r="Y429" s="623"/>
      <c r="Z429" s="6"/>
      <c r="AA429" s="5"/>
      <c r="AB429" s="5"/>
      <c r="AC429" s="5"/>
      <c r="AD429" s="5"/>
      <c r="AE429" s="5"/>
      <c r="AF429" s="5"/>
      <c r="AG429" s="400"/>
      <c r="AJ429" s="155"/>
      <c r="AK429" s="155"/>
      <c r="AL429" s="155"/>
      <c r="AM429" s="155"/>
      <c r="AN429" s="155"/>
      <c r="AO429" s="155"/>
      <c r="AP429" s="155"/>
      <c r="AQ429" s="155"/>
    </row>
    <row r="430" spans="1:43" s="146" customFormat="1" ht="7.5" customHeight="1">
      <c r="A430" s="400"/>
      <c r="B430" s="521"/>
      <c r="C430" s="588"/>
      <c r="D430" s="588"/>
      <c r="E430" s="574"/>
      <c r="F430" s="589"/>
      <c r="G430" s="441"/>
      <c r="H430" s="562"/>
      <c r="I430" s="562"/>
      <c r="J430" s="574"/>
      <c r="K430" s="589"/>
      <c r="L430" s="593"/>
      <c r="M430" s="593"/>
      <c r="N430" s="441"/>
      <c r="O430" s="624" t="s">
        <v>261</v>
      </c>
      <c r="P430" s="627">
        <f>P426-P420</f>
        <v>0</v>
      </c>
      <c r="Q430" s="628"/>
      <c r="R430" s="629"/>
      <c r="S430" s="627">
        <f>S426-S420</f>
        <v>0</v>
      </c>
      <c r="T430" s="628"/>
      <c r="U430" s="629"/>
      <c r="V430" s="636" t="str">
        <f>IF(ISERROR(ROUNDUP(S430/P430,2)), "-",ROUNDUP(S430/P430,2))</f>
        <v>-</v>
      </c>
      <c r="W430" s="636"/>
      <c r="X430" s="636"/>
      <c r="Y430" s="636"/>
      <c r="Z430" s="6"/>
      <c r="AA430" s="5"/>
      <c r="AB430" s="5"/>
      <c r="AC430" s="5"/>
      <c r="AD430" s="5"/>
      <c r="AE430" s="5"/>
      <c r="AF430" s="5"/>
      <c r="AG430" s="400"/>
      <c r="AJ430" s="155"/>
      <c r="AK430" s="155"/>
      <c r="AL430" s="155"/>
      <c r="AM430" s="155"/>
      <c r="AN430" s="155"/>
      <c r="AO430" s="155"/>
      <c r="AP430" s="155"/>
      <c r="AQ430" s="155"/>
    </row>
    <row r="431" spans="1:43" s="146" customFormat="1" ht="7.5" customHeight="1">
      <c r="A431" s="400"/>
      <c r="B431" s="521"/>
      <c r="C431" s="588"/>
      <c r="D431" s="588" t="s">
        <v>440</v>
      </c>
      <c r="E431" s="574"/>
      <c r="F431" s="589"/>
      <c r="G431" s="441"/>
      <c r="H431" s="562"/>
      <c r="I431" s="562"/>
      <c r="J431" s="574"/>
      <c r="K431" s="589"/>
      <c r="L431" s="593"/>
      <c r="M431" s="593"/>
      <c r="N431" s="441"/>
      <c r="O431" s="625"/>
      <c r="P431" s="630"/>
      <c r="Q431" s="631"/>
      <c r="R431" s="632"/>
      <c r="S431" s="630"/>
      <c r="T431" s="631"/>
      <c r="U431" s="632"/>
      <c r="V431" s="637"/>
      <c r="W431" s="637"/>
      <c r="X431" s="637"/>
      <c r="Y431" s="637"/>
      <c r="Z431" s="6"/>
      <c r="AA431" s="5"/>
      <c r="AB431" s="5"/>
      <c r="AC431" s="5"/>
      <c r="AD431" s="5"/>
      <c r="AE431" s="5"/>
      <c r="AF431" s="5"/>
      <c r="AG431" s="400"/>
      <c r="AJ431" s="155"/>
      <c r="AK431" s="155"/>
      <c r="AL431" s="155"/>
      <c r="AM431" s="155"/>
      <c r="AN431" s="155"/>
      <c r="AO431" s="155"/>
      <c r="AP431" s="155"/>
      <c r="AQ431" s="155"/>
    </row>
    <row r="432" spans="1:43" s="146" customFormat="1" ht="7.5" customHeight="1" thickBot="1">
      <c r="A432" s="400"/>
      <c r="B432" s="521"/>
      <c r="C432" s="588"/>
      <c r="D432" s="588"/>
      <c r="E432" s="574"/>
      <c r="F432" s="589"/>
      <c r="G432" s="441"/>
      <c r="H432" s="562"/>
      <c r="I432" s="562"/>
      <c r="J432" s="574"/>
      <c r="K432" s="589"/>
      <c r="L432" s="593"/>
      <c r="M432" s="593"/>
      <c r="N432" s="441"/>
      <c r="O432" s="626"/>
      <c r="P432" s="633"/>
      <c r="Q432" s="634"/>
      <c r="R432" s="635"/>
      <c r="S432" s="633"/>
      <c r="T432" s="634"/>
      <c r="U432" s="635"/>
      <c r="V432" s="638"/>
      <c r="W432" s="638"/>
      <c r="X432" s="638"/>
      <c r="Y432" s="638"/>
      <c r="Z432" s="6"/>
      <c r="AA432" s="5"/>
      <c r="AB432" s="5"/>
      <c r="AC432" s="5"/>
      <c r="AD432" s="5"/>
      <c r="AE432" s="5"/>
      <c r="AF432" s="5"/>
      <c r="AG432" s="400"/>
      <c r="AJ432" s="155"/>
      <c r="AK432" s="155"/>
      <c r="AL432" s="155"/>
      <c r="AM432" s="155"/>
      <c r="AN432" s="155"/>
      <c r="AO432" s="155"/>
      <c r="AP432" s="155"/>
      <c r="AQ432" s="155"/>
    </row>
    <row r="433" spans="1:43" s="197" customFormat="1" ht="7.5" customHeight="1">
      <c r="A433" s="400"/>
      <c r="B433" s="398" t="s">
        <v>581</v>
      </c>
      <c r="C433" s="398"/>
      <c r="D433" s="398"/>
      <c r="E433" s="398"/>
      <c r="F433" s="398"/>
      <c r="G433" s="441"/>
      <c r="H433" s="9"/>
      <c r="I433" s="7"/>
      <c r="J433" s="8"/>
      <c r="K433" s="7"/>
      <c r="L433" s="7"/>
      <c r="M433" s="7"/>
      <c r="N433" s="441"/>
      <c r="O433" s="5"/>
      <c r="P433" s="7"/>
      <c r="Q433" s="7"/>
      <c r="R433" s="7"/>
      <c r="S433" s="7"/>
      <c r="T433" s="7"/>
      <c r="U433" s="7"/>
      <c r="V433" s="5"/>
      <c r="W433" s="5"/>
      <c r="X433" s="5"/>
      <c r="Y433" s="5"/>
      <c r="Z433" s="6"/>
      <c r="AA433" s="5"/>
      <c r="AB433" s="5"/>
      <c r="AC433" s="5"/>
      <c r="AD433" s="5"/>
      <c r="AE433" s="5"/>
      <c r="AF433" s="5"/>
      <c r="AG433" s="400"/>
      <c r="AJ433" s="155"/>
      <c r="AK433" s="155"/>
      <c r="AL433" s="155"/>
      <c r="AM433" s="155"/>
      <c r="AN433" s="155"/>
      <c r="AO433" s="155"/>
      <c r="AP433" s="155"/>
      <c r="AQ433" s="155"/>
    </row>
    <row r="434" spans="1:43" s="19" customFormat="1" ht="7.5" customHeight="1">
      <c r="A434" s="400"/>
      <c r="B434" s="399"/>
      <c r="C434" s="399"/>
      <c r="D434" s="399"/>
      <c r="E434" s="399"/>
      <c r="F434" s="399"/>
      <c r="G434" s="441"/>
      <c r="N434" s="441"/>
      <c r="AG434" s="400"/>
      <c r="AJ434" s="154"/>
      <c r="AK434" s="154"/>
      <c r="AL434" s="154"/>
      <c r="AM434" s="154"/>
      <c r="AN434" s="154"/>
      <c r="AO434" s="154"/>
      <c r="AP434" s="154"/>
      <c r="AQ434" s="154"/>
    </row>
    <row r="435" spans="1:43" s="19" customFormat="1" ht="15" customHeight="1">
      <c r="A435" s="376" t="s">
        <v>564</v>
      </c>
      <c r="B435" s="376"/>
      <c r="C435" s="376"/>
      <c r="D435" s="376"/>
      <c r="E435" s="376"/>
      <c r="F435" s="376"/>
      <c r="G435" s="376"/>
      <c r="H435" s="376"/>
      <c r="I435" s="376"/>
      <c r="J435" s="376"/>
      <c r="K435" s="376"/>
      <c r="L435" s="376"/>
      <c r="M435" s="376"/>
      <c r="N435" s="376"/>
      <c r="O435" s="376"/>
      <c r="P435" s="376"/>
      <c r="Q435" s="376"/>
      <c r="R435" s="376"/>
      <c r="S435" s="376"/>
      <c r="T435" s="376"/>
      <c r="U435" s="376"/>
      <c r="V435" s="376"/>
      <c r="W435" s="376"/>
      <c r="X435" s="376"/>
      <c r="Y435" s="376"/>
      <c r="Z435" s="376"/>
      <c r="AA435" s="376"/>
      <c r="AB435" s="376"/>
      <c r="AC435" s="376"/>
      <c r="AD435" s="376"/>
      <c r="AE435" s="376"/>
      <c r="AF435" s="376"/>
      <c r="AG435" s="400"/>
      <c r="AJ435" s="154"/>
      <c r="AK435" s="154"/>
      <c r="AL435" s="154"/>
      <c r="AM435" s="154"/>
      <c r="AN435" s="154"/>
      <c r="AO435" s="154"/>
      <c r="AP435" s="154"/>
      <c r="AQ435" s="154"/>
    </row>
    <row r="436" spans="1:43" s="196" customFormat="1" ht="22.5" customHeight="1">
      <c r="A436" s="400"/>
      <c r="B436" s="401" t="s">
        <v>476</v>
      </c>
      <c r="C436" s="401"/>
      <c r="D436" s="401"/>
      <c r="E436" s="402"/>
      <c r="F436" s="402"/>
      <c r="G436" s="402"/>
      <c r="H436" s="402"/>
      <c r="I436" s="402"/>
      <c r="J436" s="402"/>
      <c r="K436" s="402"/>
      <c r="L436" s="402"/>
      <c r="M436" s="402"/>
      <c r="N436" s="402"/>
      <c r="O436" s="402"/>
      <c r="P436" s="402"/>
      <c r="Q436" s="402"/>
      <c r="R436" s="402"/>
      <c r="S436" s="402"/>
      <c r="T436" s="402"/>
      <c r="U436" s="402"/>
      <c r="V436" s="402"/>
      <c r="W436" s="402"/>
      <c r="X436" s="402"/>
      <c r="Y436" s="402"/>
      <c r="Z436" s="402"/>
      <c r="AA436" s="402"/>
      <c r="AB436" s="402"/>
      <c r="AC436" s="402"/>
      <c r="AD436" s="402"/>
      <c r="AE436" s="402"/>
      <c r="AF436" s="402"/>
      <c r="AG436" s="400"/>
      <c r="AJ436" s="155"/>
      <c r="AK436" s="155"/>
      <c r="AL436" s="155"/>
      <c r="AM436" s="155"/>
      <c r="AN436" s="155"/>
      <c r="AO436" s="155"/>
      <c r="AP436" s="155"/>
      <c r="AQ436" s="155"/>
    </row>
    <row r="437" spans="1:43" s="146" customFormat="1" ht="18.75" customHeight="1">
      <c r="A437" s="400"/>
      <c r="B437" s="403" t="s">
        <v>257</v>
      </c>
      <c r="C437" s="404"/>
      <c r="D437" s="405"/>
      <c r="E437" s="406" t="str">
        <f>IF(ＺＥＢリーディング・オーナー登録申請書!$F$46="","",ＺＥＢリーディング・オーナー登録申請書!$F$46)</f>
        <v/>
      </c>
      <c r="F437" s="407"/>
      <c r="G437" s="407"/>
      <c r="H437" s="407"/>
      <c r="I437" s="407"/>
      <c r="J437" s="407"/>
      <c r="K437" s="407"/>
      <c r="L437" s="407"/>
      <c r="M437" s="407"/>
      <c r="N437" s="407"/>
      <c r="O437" s="407"/>
      <c r="P437" s="407"/>
      <c r="Q437" s="407"/>
      <c r="R437" s="407"/>
      <c r="S437" s="407"/>
      <c r="T437" s="407"/>
      <c r="U437" s="407"/>
      <c r="V437" s="407"/>
      <c r="W437" s="407"/>
      <c r="X437" s="407"/>
      <c r="Y437" s="407"/>
      <c r="Z437" s="407"/>
      <c r="AA437" s="407"/>
      <c r="AB437" s="407"/>
      <c r="AC437" s="407"/>
      <c r="AD437" s="407"/>
      <c r="AE437" s="407"/>
      <c r="AF437" s="407"/>
      <c r="AG437" s="400"/>
      <c r="AJ437" s="155"/>
      <c r="AK437" s="155"/>
      <c r="AL437" s="155"/>
      <c r="AM437" s="155"/>
      <c r="AN437" s="155"/>
      <c r="AO437" s="155"/>
      <c r="AP437" s="155"/>
      <c r="AQ437" s="155"/>
    </row>
    <row r="438" spans="1:43" s="146" customFormat="1" ht="18.75" customHeight="1">
      <c r="A438" s="400"/>
      <c r="B438" s="408" t="s">
        <v>50</v>
      </c>
      <c r="C438" s="409"/>
      <c r="D438" s="410"/>
      <c r="E438" s="411"/>
      <c r="F438" s="412"/>
      <c r="G438" s="412"/>
      <c r="H438" s="412"/>
      <c r="I438" s="412"/>
      <c r="J438" s="412"/>
      <c r="K438" s="412"/>
      <c r="L438" s="412"/>
      <c r="M438" s="412"/>
      <c r="N438" s="412"/>
      <c r="O438" s="412"/>
      <c r="P438" s="412"/>
      <c r="Q438" s="412"/>
      <c r="R438" s="412"/>
      <c r="S438" s="412"/>
      <c r="T438" s="412"/>
      <c r="U438" s="412"/>
      <c r="V438" s="412"/>
      <c r="W438" s="412"/>
      <c r="X438" s="412"/>
      <c r="Y438" s="412"/>
      <c r="Z438" s="412"/>
      <c r="AA438" s="412"/>
      <c r="AB438" s="412"/>
      <c r="AC438" s="412"/>
      <c r="AD438" s="412"/>
      <c r="AE438" s="412"/>
      <c r="AF438" s="412"/>
      <c r="AG438" s="400"/>
      <c r="AJ438" s="155"/>
      <c r="AK438" s="155"/>
      <c r="AL438" s="155"/>
      <c r="AM438" s="155"/>
      <c r="AN438" s="155"/>
      <c r="AO438" s="155"/>
      <c r="AP438" s="155"/>
      <c r="AQ438" s="155"/>
    </row>
    <row r="439" spans="1:43" s="146" customFormat="1" ht="7.5" customHeight="1">
      <c r="A439" s="400"/>
      <c r="B439" s="413"/>
      <c r="C439" s="413"/>
      <c r="D439" s="413"/>
      <c r="E439" s="413"/>
      <c r="F439" s="413"/>
      <c r="G439" s="413"/>
      <c r="H439" s="413"/>
      <c r="I439" s="413"/>
      <c r="J439" s="413"/>
      <c r="K439" s="413"/>
      <c r="L439" s="413"/>
      <c r="M439" s="413"/>
      <c r="N439" s="413"/>
      <c r="O439" s="413"/>
      <c r="P439" s="413"/>
      <c r="Q439" s="413"/>
      <c r="R439" s="413"/>
      <c r="S439" s="413"/>
      <c r="T439" s="413"/>
      <c r="U439" s="413"/>
      <c r="V439" s="413"/>
      <c r="W439" s="413"/>
      <c r="X439" s="413"/>
      <c r="Y439" s="413"/>
      <c r="Z439" s="413"/>
      <c r="AA439" s="413"/>
      <c r="AB439" s="413"/>
      <c r="AC439" s="413"/>
      <c r="AD439" s="413"/>
      <c r="AE439" s="413"/>
      <c r="AF439" s="413"/>
      <c r="AG439" s="400"/>
      <c r="AJ439" s="155"/>
      <c r="AK439" s="155"/>
      <c r="AL439" s="155"/>
      <c r="AM439" s="155"/>
      <c r="AN439" s="155"/>
      <c r="AO439" s="155"/>
      <c r="AP439" s="155"/>
      <c r="AQ439" s="155"/>
    </row>
    <row r="440" spans="1:43" s="146" customFormat="1" ht="18.75" customHeight="1">
      <c r="A440" s="400"/>
      <c r="B440" s="414" t="s">
        <v>417</v>
      </c>
      <c r="C440" s="415"/>
      <c r="D440" s="415"/>
      <c r="E440" s="415"/>
      <c r="F440" s="416"/>
      <c r="G440" s="436"/>
      <c r="H440" s="437" t="s">
        <v>303</v>
      </c>
      <c r="I440" s="438"/>
      <c r="J440" s="438"/>
      <c r="K440" s="438"/>
      <c r="L440" s="438"/>
      <c r="M440" s="439"/>
      <c r="N440" s="440"/>
      <c r="O440" s="442" t="s">
        <v>302</v>
      </c>
      <c r="P440" s="443"/>
      <c r="Q440" s="443"/>
      <c r="R440" s="443"/>
      <c r="S440" s="443"/>
      <c r="T440" s="443"/>
      <c r="U440" s="443"/>
      <c r="V440" s="443"/>
      <c r="W440" s="443"/>
      <c r="X440" s="443"/>
      <c r="Y440" s="443"/>
      <c r="Z440" s="443"/>
      <c r="AA440" s="443"/>
      <c r="AB440" s="443"/>
      <c r="AC440" s="443"/>
      <c r="AD440" s="443"/>
      <c r="AE440" s="443"/>
      <c r="AF440" s="444"/>
      <c r="AG440" s="400"/>
      <c r="AJ440" s="155"/>
      <c r="AK440" s="155"/>
      <c r="AL440" s="155"/>
      <c r="AM440" s="155"/>
      <c r="AN440" s="155"/>
      <c r="AO440" s="155"/>
      <c r="AP440" s="155"/>
      <c r="AQ440" s="155"/>
    </row>
    <row r="441" spans="1:43" s="146" customFormat="1" ht="18.75" customHeight="1">
      <c r="A441" s="400"/>
      <c r="B441" s="417"/>
      <c r="C441" s="418"/>
      <c r="D441" s="418"/>
      <c r="E441" s="418"/>
      <c r="F441" s="419"/>
      <c r="G441" s="436"/>
      <c r="H441" s="445"/>
      <c r="I441" s="446"/>
      <c r="J441" s="446"/>
      <c r="K441" s="446"/>
      <c r="L441" s="446"/>
      <c r="M441" s="447"/>
      <c r="N441" s="440"/>
      <c r="O441" s="454" t="s">
        <v>67</v>
      </c>
      <c r="P441" s="455"/>
      <c r="Q441" s="456"/>
      <c r="R441" s="457" t="s">
        <v>301</v>
      </c>
      <c r="S441" s="455"/>
      <c r="T441" s="455"/>
      <c r="U441" s="458"/>
      <c r="V441" s="457" t="s">
        <v>486</v>
      </c>
      <c r="W441" s="455"/>
      <c r="X441" s="455"/>
      <c r="Y441" s="455"/>
      <c r="Z441" s="455"/>
      <c r="AA441" s="455"/>
      <c r="AB441" s="457" t="s">
        <v>51</v>
      </c>
      <c r="AC441" s="455"/>
      <c r="AD441" s="455"/>
      <c r="AE441" s="455"/>
      <c r="AF441" s="459"/>
      <c r="AG441" s="400"/>
      <c r="AJ441" s="155"/>
      <c r="AK441" s="155"/>
      <c r="AL441" s="155"/>
      <c r="AM441" s="155"/>
      <c r="AN441" s="155"/>
      <c r="AO441" s="155"/>
      <c r="AP441" s="155"/>
      <c r="AQ441" s="155"/>
    </row>
    <row r="442" spans="1:43" s="146" customFormat="1" ht="30" customHeight="1">
      <c r="A442" s="400"/>
      <c r="B442" s="417"/>
      <c r="C442" s="418"/>
      <c r="D442" s="418"/>
      <c r="E442" s="418"/>
      <c r="F442" s="419"/>
      <c r="G442" s="436"/>
      <c r="H442" s="448"/>
      <c r="I442" s="449"/>
      <c r="J442" s="449"/>
      <c r="K442" s="449"/>
      <c r="L442" s="449"/>
      <c r="M442" s="450"/>
      <c r="N442" s="440"/>
      <c r="O442" s="460" t="s">
        <v>182</v>
      </c>
      <c r="P442" s="426"/>
      <c r="Q442" s="426"/>
      <c r="R442" s="423" t="s">
        <v>182</v>
      </c>
      <c r="S442" s="423"/>
      <c r="T442" s="423"/>
      <c r="U442" s="423"/>
      <c r="V442" s="424" t="s">
        <v>182</v>
      </c>
      <c r="W442" s="424"/>
      <c r="X442" s="424"/>
      <c r="Y442" s="424"/>
      <c r="Z442" s="424"/>
      <c r="AA442" s="424"/>
      <c r="AB442" s="425" t="s">
        <v>182</v>
      </c>
      <c r="AC442" s="426"/>
      <c r="AD442" s="426"/>
      <c r="AE442" s="426"/>
      <c r="AF442" s="427"/>
      <c r="AG442" s="400"/>
      <c r="AJ442" s="155"/>
      <c r="AK442" s="155"/>
      <c r="AL442" s="155"/>
      <c r="AM442" s="155"/>
      <c r="AN442" s="155"/>
      <c r="AO442" s="155"/>
      <c r="AP442" s="155"/>
      <c r="AQ442" s="155"/>
    </row>
    <row r="443" spans="1:43" s="146" customFormat="1" ht="18.75" customHeight="1">
      <c r="A443" s="400"/>
      <c r="B443" s="417"/>
      <c r="C443" s="418"/>
      <c r="D443" s="418"/>
      <c r="E443" s="418"/>
      <c r="F443" s="419"/>
      <c r="G443" s="436"/>
      <c r="H443" s="448"/>
      <c r="I443" s="449"/>
      <c r="J443" s="449"/>
      <c r="K443" s="449"/>
      <c r="L443" s="449"/>
      <c r="M443" s="450"/>
      <c r="N443" s="440"/>
      <c r="O443" s="428" t="s">
        <v>300</v>
      </c>
      <c r="P443" s="429"/>
      <c r="Q443" s="429"/>
      <c r="R443" s="430" t="s">
        <v>53</v>
      </c>
      <c r="S443" s="430"/>
      <c r="T443" s="430"/>
      <c r="U443" s="430"/>
      <c r="V443" s="430"/>
      <c r="W443" s="430"/>
      <c r="X443" s="430"/>
      <c r="Y443" s="430"/>
      <c r="Z443" s="430"/>
      <c r="AA443" s="431"/>
      <c r="AB443" s="432" t="s">
        <v>299</v>
      </c>
      <c r="AC443" s="433"/>
      <c r="AD443" s="434" t="s">
        <v>54</v>
      </c>
      <c r="AE443" s="434"/>
      <c r="AF443" s="435"/>
      <c r="AG443" s="400"/>
      <c r="AJ443" s="155"/>
      <c r="AK443" s="155"/>
      <c r="AL443" s="155"/>
      <c r="AM443" s="155"/>
      <c r="AN443" s="155"/>
      <c r="AO443" s="155"/>
      <c r="AP443" s="155"/>
      <c r="AQ443" s="155"/>
    </row>
    <row r="444" spans="1:43" s="146" customFormat="1" ht="22.5" customHeight="1">
      <c r="A444" s="400"/>
      <c r="B444" s="417"/>
      <c r="C444" s="418"/>
      <c r="D444" s="418"/>
      <c r="E444" s="418"/>
      <c r="F444" s="419"/>
      <c r="G444" s="436"/>
      <c r="H444" s="451"/>
      <c r="I444" s="452"/>
      <c r="J444" s="452"/>
      <c r="K444" s="452"/>
      <c r="L444" s="452"/>
      <c r="M444" s="453"/>
      <c r="N444" s="440"/>
      <c r="O444" s="498"/>
      <c r="P444" s="499"/>
      <c r="Q444" s="502" t="s">
        <v>442</v>
      </c>
      <c r="R444" s="504" t="s">
        <v>298</v>
      </c>
      <c r="S444" s="505"/>
      <c r="T444" s="508" t="s">
        <v>252</v>
      </c>
      <c r="U444" s="509"/>
      <c r="V444" s="504" t="s">
        <v>297</v>
      </c>
      <c r="W444" s="505"/>
      <c r="X444" s="505"/>
      <c r="Y444" s="508"/>
      <c r="Z444" s="508"/>
      <c r="AA444" s="508"/>
      <c r="AB444" s="482" t="s">
        <v>182</v>
      </c>
      <c r="AC444" s="483"/>
      <c r="AD444" s="486"/>
      <c r="AE444" s="486"/>
      <c r="AF444" s="487"/>
      <c r="AG444" s="400"/>
      <c r="AJ444" s="155"/>
      <c r="AK444" s="155"/>
      <c r="AL444" s="155"/>
      <c r="AM444" s="155"/>
      <c r="AN444" s="155"/>
      <c r="AO444" s="155"/>
      <c r="AP444" s="155"/>
      <c r="AQ444" s="155"/>
    </row>
    <row r="445" spans="1:43" s="146" customFormat="1" ht="7.5" customHeight="1">
      <c r="A445" s="400"/>
      <c r="B445" s="417"/>
      <c r="C445" s="418"/>
      <c r="D445" s="418"/>
      <c r="E445" s="418"/>
      <c r="F445" s="419"/>
      <c r="G445" s="436"/>
      <c r="H445" s="490"/>
      <c r="I445" s="490"/>
      <c r="J445" s="490"/>
      <c r="K445" s="490"/>
      <c r="L445" s="490"/>
      <c r="M445" s="490"/>
      <c r="N445" s="440"/>
      <c r="O445" s="500"/>
      <c r="P445" s="501"/>
      <c r="Q445" s="503"/>
      <c r="R445" s="506"/>
      <c r="S445" s="507"/>
      <c r="T445" s="510"/>
      <c r="U445" s="511"/>
      <c r="V445" s="506"/>
      <c r="W445" s="507"/>
      <c r="X445" s="507"/>
      <c r="Y445" s="510"/>
      <c r="Z445" s="510"/>
      <c r="AA445" s="510"/>
      <c r="AB445" s="484"/>
      <c r="AC445" s="485"/>
      <c r="AD445" s="488"/>
      <c r="AE445" s="488"/>
      <c r="AF445" s="489"/>
      <c r="AG445" s="400"/>
      <c r="AJ445" s="155"/>
      <c r="AK445" s="155"/>
      <c r="AL445" s="155"/>
      <c r="AM445" s="155"/>
      <c r="AN445" s="155"/>
      <c r="AO445" s="155"/>
      <c r="AP445" s="155"/>
      <c r="AQ445" s="155"/>
    </row>
    <row r="446" spans="1:43" s="146" customFormat="1" ht="18.75" customHeight="1">
      <c r="A446" s="400"/>
      <c r="B446" s="417"/>
      <c r="C446" s="418"/>
      <c r="D446" s="418"/>
      <c r="E446" s="418"/>
      <c r="F446" s="419"/>
      <c r="G446" s="436"/>
      <c r="H446" s="491" t="s">
        <v>419</v>
      </c>
      <c r="I446" s="491"/>
      <c r="J446" s="491"/>
      <c r="K446" s="491"/>
      <c r="L446" s="492"/>
      <c r="M446" s="441"/>
      <c r="N446" s="441"/>
      <c r="O446" s="493" t="s">
        <v>296</v>
      </c>
      <c r="P446" s="494"/>
      <c r="Q446" s="494"/>
      <c r="R446" s="494"/>
      <c r="S446" s="494"/>
      <c r="T446" s="494"/>
      <c r="U446" s="494"/>
      <c r="V446" s="494"/>
      <c r="W446" s="494"/>
      <c r="X446" s="494"/>
      <c r="Y446" s="494"/>
      <c r="Z446" s="494"/>
      <c r="AA446" s="494"/>
      <c r="AB446" s="494"/>
      <c r="AC446" s="494"/>
      <c r="AD446" s="494"/>
      <c r="AE446" s="494"/>
      <c r="AF446" s="495"/>
      <c r="AG446" s="400"/>
      <c r="AJ446" s="155"/>
      <c r="AK446" s="155"/>
      <c r="AL446" s="155"/>
      <c r="AM446" s="155"/>
      <c r="AN446" s="155"/>
      <c r="AO446" s="155"/>
      <c r="AP446" s="155"/>
      <c r="AQ446" s="155"/>
    </row>
    <row r="447" spans="1:43" s="146" customFormat="1" ht="7.5" customHeight="1">
      <c r="A447" s="400"/>
      <c r="B447" s="417"/>
      <c r="C447" s="418"/>
      <c r="D447" s="418"/>
      <c r="E447" s="418"/>
      <c r="F447" s="419"/>
      <c r="G447" s="436"/>
      <c r="H447" s="496" t="str">
        <f>IF(AND(R454&gt;=50,AC454&gt;=100),"『ZEB』",IF(AND(R454&gt;=50,AC454&gt;=75),"Nearly ZEB",IF(AND(R454&gt;=50,AC454&gt;=50),"ZEB Ready","")))</f>
        <v/>
      </c>
      <c r="I447" s="496"/>
      <c r="J447" s="496"/>
      <c r="K447" s="496"/>
      <c r="L447" s="492"/>
      <c r="M447" s="441"/>
      <c r="N447" s="440"/>
      <c r="O447" s="497" t="s">
        <v>443</v>
      </c>
      <c r="P447" s="462"/>
      <c r="Q447" s="512" t="s">
        <v>182</v>
      </c>
      <c r="R447" s="512"/>
      <c r="S447" s="512"/>
      <c r="T447" s="512"/>
      <c r="U447" s="512"/>
      <c r="V447" s="29"/>
      <c r="W447" s="30"/>
      <c r="X447" s="461" t="s">
        <v>444</v>
      </c>
      <c r="Y447" s="462"/>
      <c r="Z447" s="462"/>
      <c r="AA447" s="462"/>
      <c r="AB447" s="462"/>
      <c r="AC447" s="465" t="s">
        <v>182</v>
      </c>
      <c r="AD447" s="465"/>
      <c r="AE447" s="465"/>
      <c r="AF447" s="466"/>
      <c r="AG447" s="400"/>
      <c r="AJ447" s="155"/>
      <c r="AK447" s="156" t="s">
        <v>445</v>
      </c>
      <c r="AL447" s="23" t="b">
        <v>0</v>
      </c>
      <c r="AM447" s="156" t="s">
        <v>446</v>
      </c>
      <c r="AN447" s="23" t="b">
        <v>0</v>
      </c>
      <c r="AO447" s="157"/>
      <c r="AP447" s="158"/>
      <c r="AQ447" s="155"/>
    </row>
    <row r="448" spans="1:43" s="146" customFormat="1" ht="7.5" customHeight="1">
      <c r="A448" s="400"/>
      <c r="B448" s="417"/>
      <c r="C448" s="418"/>
      <c r="D448" s="418"/>
      <c r="E448" s="418"/>
      <c r="F448" s="419"/>
      <c r="G448" s="436"/>
      <c r="H448" s="496"/>
      <c r="I448" s="496"/>
      <c r="J448" s="496"/>
      <c r="K448" s="496"/>
      <c r="L448" s="492"/>
      <c r="M448" s="441"/>
      <c r="N448" s="440"/>
      <c r="O448" s="471"/>
      <c r="P448" s="464"/>
      <c r="Q448" s="513"/>
      <c r="R448" s="513"/>
      <c r="S448" s="513"/>
      <c r="T448" s="513"/>
      <c r="U448" s="513"/>
      <c r="V448" s="31"/>
      <c r="W448" s="32"/>
      <c r="X448" s="463"/>
      <c r="Y448" s="464"/>
      <c r="Z448" s="464"/>
      <c r="AA448" s="464"/>
      <c r="AB448" s="464"/>
      <c r="AC448" s="467"/>
      <c r="AD448" s="467"/>
      <c r="AE448" s="467"/>
      <c r="AF448" s="468"/>
      <c r="AG448" s="400"/>
      <c r="AJ448" s="155"/>
      <c r="AK448" s="156" t="s">
        <v>447</v>
      </c>
      <c r="AL448" s="23" t="b">
        <v>0</v>
      </c>
      <c r="AM448" s="156" t="s">
        <v>448</v>
      </c>
      <c r="AN448" s="23" t="b">
        <v>0</v>
      </c>
      <c r="AO448" s="157"/>
      <c r="AP448" s="158"/>
      <c r="AQ448" s="155"/>
    </row>
    <row r="449" spans="1:43" s="146" customFormat="1" ht="7.5" customHeight="1">
      <c r="A449" s="400"/>
      <c r="B449" s="417"/>
      <c r="C449" s="418"/>
      <c r="D449" s="418"/>
      <c r="E449" s="418"/>
      <c r="F449" s="419"/>
      <c r="G449" s="436"/>
      <c r="H449" s="496"/>
      <c r="I449" s="496"/>
      <c r="J449" s="496"/>
      <c r="K449" s="496"/>
      <c r="L449" s="492"/>
      <c r="M449" s="441"/>
      <c r="N449" s="440"/>
      <c r="O449" s="469" t="s">
        <v>449</v>
      </c>
      <c r="P449" s="470"/>
      <c r="Q449" s="472" t="s">
        <v>182</v>
      </c>
      <c r="R449" s="472"/>
      <c r="S449" s="472"/>
      <c r="T449" s="472"/>
      <c r="U449" s="472"/>
      <c r="V449" s="473"/>
      <c r="W449" s="474"/>
      <c r="X449" s="477" t="s">
        <v>450</v>
      </c>
      <c r="Y449" s="470"/>
      <c r="Z449" s="470"/>
      <c r="AA449" s="470"/>
      <c r="AB449" s="470"/>
      <c r="AC449" s="478" t="str">
        <f>IF(AN448=TRUE,"取得","")</f>
        <v/>
      </c>
      <c r="AD449" s="478"/>
      <c r="AE449" s="478"/>
      <c r="AF449" s="479"/>
      <c r="AG449" s="400"/>
      <c r="AJ449" s="155"/>
      <c r="AK449" s="159" t="s">
        <v>266</v>
      </c>
      <c r="AL449" s="24" t="b">
        <v>0</v>
      </c>
      <c r="AM449" s="160"/>
      <c r="AN449" s="161"/>
      <c r="AO449" s="158"/>
      <c r="AP449" s="158"/>
      <c r="AQ449" s="155"/>
    </row>
    <row r="450" spans="1:43" s="146" customFormat="1" ht="7.5" customHeight="1">
      <c r="A450" s="400"/>
      <c r="B450" s="417"/>
      <c r="C450" s="418"/>
      <c r="D450" s="418"/>
      <c r="E450" s="418"/>
      <c r="F450" s="419"/>
      <c r="G450" s="436"/>
      <c r="H450" s="496"/>
      <c r="I450" s="496"/>
      <c r="J450" s="496"/>
      <c r="K450" s="496"/>
      <c r="L450" s="492"/>
      <c r="M450" s="441"/>
      <c r="N450" s="440"/>
      <c r="O450" s="471"/>
      <c r="P450" s="464"/>
      <c r="Q450" s="467"/>
      <c r="R450" s="467"/>
      <c r="S450" s="467"/>
      <c r="T450" s="467"/>
      <c r="U450" s="467"/>
      <c r="V450" s="475"/>
      <c r="W450" s="476"/>
      <c r="X450" s="463"/>
      <c r="Y450" s="464"/>
      <c r="Z450" s="464"/>
      <c r="AA450" s="464"/>
      <c r="AB450" s="464"/>
      <c r="AC450" s="480"/>
      <c r="AD450" s="480"/>
      <c r="AE450" s="480"/>
      <c r="AF450" s="481"/>
      <c r="AG450" s="400"/>
      <c r="AJ450" s="155"/>
      <c r="AK450" s="161"/>
      <c r="AL450" s="161"/>
      <c r="AM450" s="158"/>
      <c r="AN450" s="158"/>
      <c r="AO450" s="158"/>
      <c r="AP450" s="158"/>
      <c r="AQ450" s="155"/>
    </row>
    <row r="451" spans="1:43" s="146" customFormat="1" ht="7.5" customHeight="1">
      <c r="A451" s="400"/>
      <c r="B451" s="417"/>
      <c r="C451" s="418"/>
      <c r="D451" s="418"/>
      <c r="E451" s="418"/>
      <c r="F451" s="419"/>
      <c r="G451" s="436"/>
      <c r="H451" s="496"/>
      <c r="I451" s="496"/>
      <c r="J451" s="496"/>
      <c r="K451" s="496"/>
      <c r="L451" s="492"/>
      <c r="M451" s="441"/>
      <c r="N451" s="440"/>
      <c r="O451" s="469" t="s">
        <v>295</v>
      </c>
      <c r="P451" s="470"/>
      <c r="Q451" s="527"/>
      <c r="R451" s="527"/>
      <c r="S451" s="527"/>
      <c r="T451" s="527"/>
      <c r="U451" s="527"/>
      <c r="V451" s="527"/>
      <c r="W451" s="527"/>
      <c r="X451" s="527"/>
      <c r="Y451" s="527"/>
      <c r="Z451" s="527"/>
      <c r="AA451" s="527"/>
      <c r="AB451" s="527"/>
      <c r="AC451" s="527"/>
      <c r="AD451" s="527"/>
      <c r="AE451" s="527"/>
      <c r="AF451" s="528"/>
      <c r="AG451" s="400"/>
      <c r="AJ451" s="155"/>
      <c r="AK451" s="155"/>
      <c r="AL451" s="155"/>
      <c r="AM451" s="155"/>
      <c r="AN451" s="155"/>
      <c r="AO451" s="155"/>
      <c r="AP451" s="155"/>
      <c r="AQ451" s="155"/>
    </row>
    <row r="452" spans="1:43" s="146" customFormat="1" ht="7.5" customHeight="1">
      <c r="A452" s="400"/>
      <c r="B452" s="417"/>
      <c r="C452" s="418"/>
      <c r="D452" s="418"/>
      <c r="E452" s="418"/>
      <c r="F452" s="419"/>
      <c r="G452" s="436"/>
      <c r="H452" s="496"/>
      <c r="I452" s="496"/>
      <c r="J452" s="496"/>
      <c r="K452" s="496"/>
      <c r="L452" s="492"/>
      <c r="M452" s="441"/>
      <c r="N452" s="440"/>
      <c r="O452" s="525"/>
      <c r="P452" s="526"/>
      <c r="Q452" s="529"/>
      <c r="R452" s="529"/>
      <c r="S452" s="529"/>
      <c r="T452" s="529"/>
      <c r="U452" s="529"/>
      <c r="V452" s="529"/>
      <c r="W452" s="529"/>
      <c r="X452" s="529"/>
      <c r="Y452" s="529"/>
      <c r="Z452" s="529"/>
      <c r="AA452" s="529"/>
      <c r="AB452" s="529"/>
      <c r="AC452" s="529"/>
      <c r="AD452" s="529"/>
      <c r="AE452" s="529"/>
      <c r="AF452" s="530"/>
      <c r="AG452" s="400"/>
      <c r="AJ452" s="155"/>
      <c r="AK452" s="155"/>
      <c r="AL452" s="155"/>
      <c r="AM452" s="155"/>
      <c r="AN452" s="155"/>
      <c r="AO452" s="155"/>
      <c r="AP452" s="155"/>
      <c r="AQ452" s="155"/>
    </row>
    <row r="453" spans="1:43" s="146" customFormat="1" ht="18.75" customHeight="1">
      <c r="A453" s="400"/>
      <c r="B453" s="417"/>
      <c r="C453" s="418"/>
      <c r="D453" s="418"/>
      <c r="E453" s="418"/>
      <c r="F453" s="419"/>
      <c r="G453" s="436"/>
      <c r="H453" s="496"/>
      <c r="I453" s="496"/>
      <c r="J453" s="496"/>
      <c r="K453" s="496"/>
      <c r="L453" s="492"/>
      <c r="M453" s="441"/>
      <c r="N453" s="441"/>
      <c r="O453" s="531" t="s">
        <v>294</v>
      </c>
      <c r="P453" s="532"/>
      <c r="Q453" s="532"/>
      <c r="R453" s="532"/>
      <c r="S453" s="532"/>
      <c r="T453" s="532"/>
      <c r="U453" s="532"/>
      <c r="V453" s="532"/>
      <c r="W453" s="532"/>
      <c r="X453" s="532"/>
      <c r="Y453" s="532"/>
      <c r="Z453" s="532"/>
      <c r="AA453" s="532"/>
      <c r="AB453" s="532"/>
      <c r="AC453" s="532"/>
      <c r="AD453" s="532"/>
      <c r="AE453" s="532"/>
      <c r="AF453" s="533"/>
      <c r="AG453" s="400"/>
      <c r="AJ453" s="155"/>
      <c r="AK453" s="155"/>
      <c r="AL453" s="155"/>
      <c r="AM453" s="155" t="s">
        <v>451</v>
      </c>
      <c r="AN453" s="155"/>
      <c r="AO453" s="155"/>
      <c r="AP453" s="162">
        <f>AC454</f>
        <v>0</v>
      </c>
      <c r="AQ453" s="155"/>
    </row>
    <row r="454" spans="1:43" s="146" customFormat="1" ht="26.25" customHeight="1">
      <c r="A454" s="400"/>
      <c r="B454" s="420"/>
      <c r="C454" s="421"/>
      <c r="D454" s="421"/>
      <c r="E454" s="421"/>
      <c r="F454" s="422"/>
      <c r="G454" s="436"/>
      <c r="H454" s="496"/>
      <c r="I454" s="496"/>
      <c r="J454" s="496"/>
      <c r="K454" s="496"/>
      <c r="L454" s="492"/>
      <c r="M454" s="441"/>
      <c r="N454" s="440"/>
      <c r="O454" s="534" t="s">
        <v>56</v>
      </c>
      <c r="P454" s="535"/>
      <c r="Q454" s="535"/>
      <c r="R454" s="536"/>
      <c r="S454" s="536"/>
      <c r="T454" s="536"/>
      <c r="U454" s="537" t="s">
        <v>429</v>
      </c>
      <c r="V454" s="537"/>
      <c r="W454" s="538"/>
      <c r="X454" s="534" t="s">
        <v>428</v>
      </c>
      <c r="Y454" s="535"/>
      <c r="Z454" s="535"/>
      <c r="AA454" s="535"/>
      <c r="AB454" s="535"/>
      <c r="AC454" s="536"/>
      <c r="AD454" s="536"/>
      <c r="AE454" s="536"/>
      <c r="AF454" s="18" t="s">
        <v>429</v>
      </c>
      <c r="AG454" s="400"/>
      <c r="AJ454" s="155"/>
      <c r="AK454" s="155"/>
      <c r="AL454" s="155"/>
      <c r="AM454" s="155" t="s">
        <v>291</v>
      </c>
      <c r="AN454" s="155"/>
      <c r="AO454" s="155"/>
      <c r="AP454" s="163">
        <f>R454</f>
        <v>0</v>
      </c>
      <c r="AQ454" s="162">
        <f>AP453-AP454</f>
        <v>0</v>
      </c>
    </row>
    <row r="455" spans="1:43" s="146" customFormat="1" ht="7.5" customHeight="1">
      <c r="A455" s="400"/>
      <c r="B455" s="514"/>
      <c r="C455" s="514"/>
      <c r="D455" s="514"/>
      <c r="E455" s="514"/>
      <c r="F455" s="514"/>
      <c r="G455" s="17"/>
      <c r="H455" s="515"/>
      <c r="I455" s="515"/>
      <c r="J455" s="515"/>
      <c r="K455" s="515"/>
      <c r="L455" s="515"/>
      <c r="M455" s="515"/>
      <c r="N455" s="17"/>
      <c r="O455" s="514"/>
      <c r="P455" s="514"/>
      <c r="Q455" s="514"/>
      <c r="R455" s="514"/>
      <c r="S455" s="514"/>
      <c r="T455" s="514"/>
      <c r="U455" s="514"/>
      <c r="V455" s="514"/>
      <c r="W455" s="514"/>
      <c r="X455" s="514"/>
      <c r="Y455" s="514"/>
      <c r="Z455" s="514"/>
      <c r="AA455" s="514"/>
      <c r="AB455" s="514"/>
      <c r="AC455" s="514"/>
      <c r="AD455" s="514"/>
      <c r="AE455" s="514"/>
      <c r="AF455" s="514"/>
      <c r="AG455" s="400"/>
      <c r="AJ455" s="155"/>
      <c r="AK455" s="155"/>
      <c r="AL455" s="155"/>
      <c r="AM455" s="155"/>
      <c r="AN455" s="155"/>
      <c r="AO455" s="155"/>
      <c r="AP455" s="155"/>
      <c r="AQ455" s="155"/>
    </row>
    <row r="456" spans="1:43" s="146" customFormat="1" ht="18.75" customHeight="1">
      <c r="A456" s="400"/>
      <c r="B456" s="16" t="s">
        <v>290</v>
      </c>
      <c r="C456" s="35" t="s">
        <v>289</v>
      </c>
      <c r="D456" s="516" t="s">
        <v>288</v>
      </c>
      <c r="E456" s="516"/>
      <c r="F456" s="517"/>
      <c r="G456" s="518"/>
      <c r="H456" s="16" t="s">
        <v>290</v>
      </c>
      <c r="I456" s="35" t="s">
        <v>289</v>
      </c>
      <c r="J456" s="516" t="s">
        <v>288</v>
      </c>
      <c r="K456" s="516"/>
      <c r="L456" s="516"/>
      <c r="M456" s="517"/>
      <c r="N456" s="441"/>
      <c r="O456" s="519" t="s">
        <v>287</v>
      </c>
      <c r="P456" s="520"/>
      <c r="Q456" s="520"/>
      <c r="R456" s="520"/>
      <c r="S456" s="520"/>
      <c r="T456" s="520"/>
      <c r="U456" s="520"/>
      <c r="V456" s="520"/>
      <c r="W456" s="520"/>
      <c r="X456" s="520"/>
      <c r="Y456" s="520"/>
      <c r="Z456" s="443"/>
      <c r="AA456" s="443"/>
      <c r="AB456" s="443"/>
      <c r="AC456" s="443"/>
      <c r="AD456" s="443"/>
      <c r="AE456" s="443"/>
      <c r="AF456" s="444"/>
      <c r="AG456" s="400"/>
      <c r="AJ456" s="155"/>
      <c r="AK456" s="155"/>
      <c r="AL456" s="155"/>
      <c r="AM456" s="155"/>
      <c r="AN456" s="155"/>
      <c r="AO456" s="155"/>
      <c r="AP456" s="155"/>
      <c r="AQ456" s="155"/>
    </row>
    <row r="457" spans="1:43" s="146" customFormat="1" ht="7.5" customHeight="1">
      <c r="A457" s="400"/>
      <c r="B457" s="521" t="s">
        <v>286</v>
      </c>
      <c r="C457" s="522" t="s">
        <v>285</v>
      </c>
      <c r="D457" s="541" t="s">
        <v>284</v>
      </c>
      <c r="E457" s="542"/>
      <c r="F457" s="547"/>
      <c r="G457" s="441"/>
      <c r="H457" s="556" t="s">
        <v>430</v>
      </c>
      <c r="I457" s="559" t="s">
        <v>277</v>
      </c>
      <c r="J457" s="541" t="s">
        <v>262</v>
      </c>
      <c r="K457" s="550"/>
      <c r="L457" s="550"/>
      <c r="M457" s="547"/>
      <c r="N457" s="441"/>
      <c r="O457" s="539" t="s">
        <v>283</v>
      </c>
      <c r="P457" s="539"/>
      <c r="Q457" s="539"/>
      <c r="R457" s="539"/>
      <c r="S457" s="539"/>
      <c r="T457" s="539"/>
      <c r="U457" s="539"/>
      <c r="V457" s="539" t="s">
        <v>431</v>
      </c>
      <c r="W457" s="539"/>
      <c r="X457" s="539"/>
      <c r="Y457" s="539"/>
      <c r="Z457" s="15"/>
      <c r="AA457" s="14"/>
      <c r="AB457" s="14"/>
      <c r="AC457" s="14"/>
      <c r="AD457" s="14"/>
      <c r="AE457" s="14"/>
      <c r="AF457" s="14"/>
      <c r="AG457" s="400"/>
      <c r="AJ457" s="155"/>
      <c r="AK457" s="155"/>
      <c r="AL457" s="155"/>
      <c r="AM457" s="155"/>
      <c r="AN457" s="155"/>
      <c r="AO457" s="155"/>
      <c r="AP457" s="155"/>
      <c r="AQ457" s="155"/>
    </row>
    <row r="458" spans="1:43" s="146" customFormat="1" ht="7.5" customHeight="1">
      <c r="A458" s="400"/>
      <c r="B458" s="521"/>
      <c r="C458" s="523"/>
      <c r="D458" s="543"/>
      <c r="E458" s="544"/>
      <c r="F458" s="548"/>
      <c r="G458" s="441"/>
      <c r="H458" s="557"/>
      <c r="I458" s="560"/>
      <c r="J458" s="543"/>
      <c r="K458" s="551"/>
      <c r="L458" s="551"/>
      <c r="M458" s="548"/>
      <c r="N458" s="441"/>
      <c r="O458" s="539"/>
      <c r="P458" s="539"/>
      <c r="Q458" s="539"/>
      <c r="R458" s="539"/>
      <c r="S458" s="539"/>
      <c r="T458" s="539"/>
      <c r="U458" s="539"/>
      <c r="V458" s="539"/>
      <c r="W458" s="539"/>
      <c r="X458" s="539"/>
      <c r="Y458" s="539"/>
      <c r="Z458" s="6"/>
      <c r="AA458" s="5"/>
      <c r="AB458" s="5"/>
      <c r="AC458" s="5"/>
      <c r="AD458" s="5"/>
      <c r="AE458" s="5"/>
      <c r="AF458" s="5"/>
      <c r="AG458" s="400"/>
      <c r="AJ458" s="155"/>
      <c r="AK458" s="155"/>
      <c r="AL458" s="155"/>
      <c r="AM458" s="155"/>
      <c r="AN458" s="155"/>
      <c r="AO458" s="155"/>
      <c r="AP458" s="155"/>
      <c r="AQ458" s="155"/>
    </row>
    <row r="459" spans="1:43" s="146" customFormat="1" ht="7.5" customHeight="1">
      <c r="A459" s="400"/>
      <c r="B459" s="521"/>
      <c r="C459" s="523"/>
      <c r="D459" s="543"/>
      <c r="E459" s="544"/>
      <c r="F459" s="548"/>
      <c r="G459" s="441"/>
      <c r="H459" s="557"/>
      <c r="I459" s="560"/>
      <c r="J459" s="543"/>
      <c r="K459" s="551"/>
      <c r="L459" s="551"/>
      <c r="M459" s="548"/>
      <c r="N459" s="441"/>
      <c r="O459" s="539"/>
      <c r="P459" s="539" t="s">
        <v>281</v>
      </c>
      <c r="Q459" s="539"/>
      <c r="R459" s="539"/>
      <c r="S459" s="539" t="s">
        <v>280</v>
      </c>
      <c r="T459" s="539"/>
      <c r="U459" s="539"/>
      <c r="V459" s="539"/>
      <c r="W459" s="539"/>
      <c r="X459" s="539"/>
      <c r="Y459" s="539"/>
      <c r="Z459" s="6"/>
      <c r="AA459" s="5"/>
      <c r="AB459" s="5"/>
      <c r="AC459" s="5"/>
      <c r="AD459" s="5"/>
      <c r="AE459" s="5"/>
      <c r="AF459" s="5"/>
      <c r="AG459" s="400"/>
      <c r="AJ459" s="155"/>
      <c r="AK459" s="155"/>
      <c r="AL459" s="155"/>
      <c r="AM459" s="155"/>
      <c r="AN459" s="155"/>
      <c r="AO459" s="155"/>
      <c r="AP459" s="155"/>
      <c r="AQ459" s="155"/>
    </row>
    <row r="460" spans="1:43" s="146" customFormat="1" ht="7.5" customHeight="1" thickBot="1">
      <c r="A460" s="400"/>
      <c r="B460" s="521"/>
      <c r="C460" s="523"/>
      <c r="D460" s="545"/>
      <c r="E460" s="546"/>
      <c r="F460" s="549"/>
      <c r="G460" s="441"/>
      <c r="H460" s="557"/>
      <c r="I460" s="560"/>
      <c r="J460" s="545"/>
      <c r="K460" s="552"/>
      <c r="L460" s="552"/>
      <c r="M460" s="549"/>
      <c r="N460" s="441"/>
      <c r="O460" s="540"/>
      <c r="P460" s="540"/>
      <c r="Q460" s="540"/>
      <c r="R460" s="540"/>
      <c r="S460" s="540"/>
      <c r="T460" s="540"/>
      <c r="U460" s="540"/>
      <c r="V460" s="540"/>
      <c r="W460" s="540"/>
      <c r="X460" s="540"/>
      <c r="Y460" s="540"/>
      <c r="Z460" s="6"/>
      <c r="AA460" s="5"/>
      <c r="AB460" s="5"/>
      <c r="AC460" s="5"/>
      <c r="AD460" s="5"/>
      <c r="AE460" s="5"/>
      <c r="AF460" s="5"/>
      <c r="AG460" s="400"/>
      <c r="AJ460" s="155"/>
      <c r="AK460" s="155"/>
      <c r="AL460" s="155"/>
      <c r="AM460" s="155"/>
      <c r="AN460" s="155"/>
      <c r="AO460" s="155"/>
      <c r="AP460" s="155"/>
      <c r="AQ460" s="155"/>
    </row>
    <row r="461" spans="1:43" s="146" customFormat="1" ht="7.5" customHeight="1" thickTop="1">
      <c r="A461" s="400"/>
      <c r="B461" s="521"/>
      <c r="C461" s="523"/>
      <c r="D461" s="541" t="s">
        <v>282</v>
      </c>
      <c r="E461" s="542"/>
      <c r="F461" s="547"/>
      <c r="G461" s="441"/>
      <c r="H461" s="557"/>
      <c r="I461" s="560"/>
      <c r="J461" s="541" t="s">
        <v>432</v>
      </c>
      <c r="K461" s="550"/>
      <c r="L461" s="550"/>
      <c r="M461" s="547"/>
      <c r="N461" s="441"/>
      <c r="O461" s="553" t="s">
        <v>433</v>
      </c>
      <c r="P461" s="654"/>
      <c r="Q461" s="655"/>
      <c r="R461" s="656"/>
      <c r="S461" s="654"/>
      <c r="T461" s="655"/>
      <c r="U461" s="656"/>
      <c r="V461" s="579" t="str">
        <f>IF(ISERROR(ROUNDUP(S461/P461,2)), "-",ROUNDUP(S461/P461,2))</f>
        <v>-</v>
      </c>
      <c r="W461" s="579"/>
      <c r="X461" s="579"/>
      <c r="Y461" s="579"/>
      <c r="Z461" s="6"/>
      <c r="AA461" s="5"/>
      <c r="AB461" s="5"/>
      <c r="AC461" s="5"/>
      <c r="AD461" s="5"/>
      <c r="AE461" s="5"/>
      <c r="AF461" s="5"/>
      <c r="AG461" s="400"/>
      <c r="AJ461" s="155"/>
      <c r="AK461" s="155"/>
      <c r="AL461" s="155"/>
      <c r="AM461" s="155"/>
      <c r="AN461" s="155"/>
      <c r="AO461" s="164"/>
      <c r="AP461" s="164" t="s">
        <v>281</v>
      </c>
      <c r="AQ461" s="164" t="s">
        <v>280</v>
      </c>
    </row>
    <row r="462" spans="1:43" s="146" customFormat="1" ht="7.5" customHeight="1">
      <c r="A462" s="400"/>
      <c r="B462" s="521"/>
      <c r="C462" s="523"/>
      <c r="D462" s="543"/>
      <c r="E462" s="544"/>
      <c r="F462" s="548"/>
      <c r="G462" s="441"/>
      <c r="H462" s="557"/>
      <c r="I462" s="560"/>
      <c r="J462" s="543"/>
      <c r="K462" s="551"/>
      <c r="L462" s="551"/>
      <c r="M462" s="548"/>
      <c r="N462" s="441"/>
      <c r="O462" s="554"/>
      <c r="P462" s="657"/>
      <c r="Q462" s="658"/>
      <c r="R462" s="659"/>
      <c r="S462" s="657"/>
      <c r="T462" s="658"/>
      <c r="U462" s="659"/>
      <c r="V462" s="580"/>
      <c r="W462" s="580"/>
      <c r="X462" s="580"/>
      <c r="Y462" s="580"/>
      <c r="Z462" s="6"/>
      <c r="AA462" s="5"/>
      <c r="AB462" s="5"/>
      <c r="AC462" s="5"/>
      <c r="AD462" s="5"/>
      <c r="AE462" s="5"/>
      <c r="AF462" s="5"/>
      <c r="AG462" s="400"/>
      <c r="AJ462" s="155"/>
      <c r="AK462" s="155"/>
      <c r="AL462" s="155"/>
      <c r="AM462" s="155"/>
      <c r="AN462" s="155"/>
      <c r="AO462" s="165" t="s">
        <v>274</v>
      </c>
      <c r="AP462" s="166">
        <f>P464</f>
        <v>0</v>
      </c>
      <c r="AQ462" s="166">
        <f>S464</f>
        <v>0</v>
      </c>
    </row>
    <row r="463" spans="1:43" s="146" customFormat="1" ht="7.5" customHeight="1" thickBot="1">
      <c r="A463" s="400"/>
      <c r="B463" s="521"/>
      <c r="C463" s="523"/>
      <c r="D463" s="543"/>
      <c r="E463" s="544"/>
      <c r="F463" s="548"/>
      <c r="G463" s="441"/>
      <c r="H463" s="557"/>
      <c r="I463" s="560"/>
      <c r="J463" s="543"/>
      <c r="K463" s="551"/>
      <c r="L463" s="551"/>
      <c r="M463" s="548"/>
      <c r="N463" s="441"/>
      <c r="O463" s="555"/>
      <c r="P463" s="660"/>
      <c r="Q463" s="661"/>
      <c r="R463" s="662"/>
      <c r="S463" s="660"/>
      <c r="T463" s="661"/>
      <c r="U463" s="662"/>
      <c r="V463" s="581"/>
      <c r="W463" s="581"/>
      <c r="X463" s="581"/>
      <c r="Y463" s="581"/>
      <c r="Z463" s="6"/>
      <c r="AA463" s="5"/>
      <c r="AB463" s="5"/>
      <c r="AC463" s="5"/>
      <c r="AD463" s="5"/>
      <c r="AE463" s="5"/>
      <c r="AF463" s="5"/>
      <c r="AG463" s="400"/>
      <c r="AJ463" s="155"/>
      <c r="AK463" s="155"/>
      <c r="AL463" s="155"/>
      <c r="AM463" s="155"/>
      <c r="AN463" s="155"/>
      <c r="AO463" s="165" t="s">
        <v>263</v>
      </c>
      <c r="AP463" s="166">
        <f>P467</f>
        <v>0</v>
      </c>
      <c r="AQ463" s="166">
        <f>S467</f>
        <v>0</v>
      </c>
    </row>
    <row r="464" spans="1:43" s="146" customFormat="1" ht="7.5" customHeight="1" thickTop="1">
      <c r="A464" s="400"/>
      <c r="B464" s="521"/>
      <c r="C464" s="523"/>
      <c r="D464" s="545"/>
      <c r="E464" s="546"/>
      <c r="F464" s="549"/>
      <c r="G464" s="441"/>
      <c r="H464" s="557"/>
      <c r="I464" s="560"/>
      <c r="J464" s="543"/>
      <c r="K464" s="551"/>
      <c r="L464" s="551"/>
      <c r="M464" s="548"/>
      <c r="N464" s="441"/>
      <c r="O464" s="582" t="s">
        <v>274</v>
      </c>
      <c r="P464" s="663"/>
      <c r="Q464" s="664"/>
      <c r="R464" s="665"/>
      <c r="S464" s="663"/>
      <c r="T464" s="664"/>
      <c r="U464" s="665"/>
      <c r="V464" s="585" t="str">
        <f>IF(ISERROR(ROUNDUP(S464/P464,2)), "-",ROUNDUP(S464/P464,2))</f>
        <v>-</v>
      </c>
      <c r="W464" s="586"/>
      <c r="X464" s="586"/>
      <c r="Y464" s="587"/>
      <c r="Z464" s="6"/>
      <c r="AA464" s="5"/>
      <c r="AB464" s="5"/>
      <c r="AC464" s="5"/>
      <c r="AD464" s="5"/>
      <c r="AE464" s="5"/>
      <c r="AF464" s="5"/>
      <c r="AG464" s="400"/>
      <c r="AJ464" s="155"/>
      <c r="AK464" s="155"/>
      <c r="AL464" s="155"/>
      <c r="AM464" s="155"/>
      <c r="AN464" s="155"/>
      <c r="AO464" s="165" t="s">
        <v>277</v>
      </c>
      <c r="AP464" s="166">
        <f>P470</f>
        <v>0</v>
      </c>
      <c r="AQ464" s="166">
        <f>S470</f>
        <v>0</v>
      </c>
    </row>
    <row r="465" spans="1:44" s="146" customFormat="1" ht="7.5" customHeight="1">
      <c r="A465" s="400"/>
      <c r="B465" s="521"/>
      <c r="C465" s="523"/>
      <c r="D465" s="541" t="s">
        <v>279</v>
      </c>
      <c r="E465" s="542"/>
      <c r="F465" s="547"/>
      <c r="G465" s="441"/>
      <c r="H465" s="557"/>
      <c r="I465" s="560"/>
      <c r="J465" s="543"/>
      <c r="K465" s="551"/>
      <c r="L465" s="551"/>
      <c r="M465" s="548"/>
      <c r="N465" s="441"/>
      <c r="O465" s="583"/>
      <c r="P465" s="648"/>
      <c r="Q465" s="649"/>
      <c r="R465" s="650"/>
      <c r="S465" s="648"/>
      <c r="T465" s="649"/>
      <c r="U465" s="650"/>
      <c r="V465" s="568"/>
      <c r="W465" s="569"/>
      <c r="X465" s="569"/>
      <c r="Y465" s="570"/>
      <c r="Z465" s="6"/>
      <c r="AA465" s="5"/>
      <c r="AB465" s="5"/>
      <c r="AC465" s="5"/>
      <c r="AD465" s="5"/>
      <c r="AE465" s="5"/>
      <c r="AF465" s="5"/>
      <c r="AG465" s="400"/>
      <c r="AJ465" s="155"/>
      <c r="AK465" s="155"/>
      <c r="AL465" s="155"/>
      <c r="AM465" s="155"/>
      <c r="AN465" s="155"/>
      <c r="AO465" s="165" t="s">
        <v>276</v>
      </c>
      <c r="AP465" s="166">
        <f>P473</f>
        <v>0</v>
      </c>
      <c r="AQ465" s="166">
        <f>S473</f>
        <v>0</v>
      </c>
    </row>
    <row r="466" spans="1:44" s="146" customFormat="1" ht="7.5" customHeight="1">
      <c r="A466" s="400"/>
      <c r="B466" s="521"/>
      <c r="C466" s="523"/>
      <c r="D466" s="543"/>
      <c r="E466" s="544"/>
      <c r="F466" s="548"/>
      <c r="G466" s="441"/>
      <c r="H466" s="557"/>
      <c r="I466" s="561"/>
      <c r="J466" s="545"/>
      <c r="K466" s="552"/>
      <c r="L466" s="552"/>
      <c r="M466" s="549"/>
      <c r="N466" s="441"/>
      <c r="O466" s="583"/>
      <c r="P466" s="651"/>
      <c r="Q466" s="652"/>
      <c r="R466" s="653"/>
      <c r="S466" s="651"/>
      <c r="T466" s="652"/>
      <c r="U466" s="653"/>
      <c r="V466" s="571"/>
      <c r="W466" s="572"/>
      <c r="X466" s="572"/>
      <c r="Y466" s="573"/>
      <c r="Z466" s="6"/>
      <c r="AA466" s="5"/>
      <c r="AB466" s="5"/>
      <c r="AC466" s="5"/>
      <c r="AD466" s="5"/>
      <c r="AE466" s="5"/>
      <c r="AF466" s="5"/>
      <c r="AG466" s="400"/>
      <c r="AJ466" s="155"/>
      <c r="AK466" s="155"/>
      <c r="AL466" s="155"/>
      <c r="AM466" s="155"/>
      <c r="AN466" s="155"/>
      <c r="AO466" s="165" t="s">
        <v>270</v>
      </c>
      <c r="AP466" s="166">
        <f>P476</f>
        <v>0</v>
      </c>
      <c r="AQ466" s="166">
        <f>S476</f>
        <v>0</v>
      </c>
    </row>
    <row r="467" spans="1:44" s="146" customFormat="1" ht="7.5" customHeight="1">
      <c r="A467" s="400"/>
      <c r="B467" s="521"/>
      <c r="C467" s="523"/>
      <c r="D467" s="543"/>
      <c r="E467" s="544"/>
      <c r="F467" s="548"/>
      <c r="G467" s="441"/>
      <c r="H467" s="557"/>
      <c r="I467" s="562" t="s">
        <v>276</v>
      </c>
      <c r="J467" s="541" t="s">
        <v>262</v>
      </c>
      <c r="K467" s="550"/>
      <c r="L467" s="550"/>
      <c r="M467" s="547"/>
      <c r="N467" s="441"/>
      <c r="O467" s="563" t="s">
        <v>263</v>
      </c>
      <c r="P467" s="645"/>
      <c r="Q467" s="646"/>
      <c r="R467" s="647"/>
      <c r="S467" s="645"/>
      <c r="T467" s="646"/>
      <c r="U467" s="647"/>
      <c r="V467" s="565" t="str">
        <f>IF(ISERROR(ROUNDUP(S467/P467,2)), "-",ROUNDUP(S467/P467,2))</f>
        <v>-</v>
      </c>
      <c r="W467" s="566"/>
      <c r="X467" s="566"/>
      <c r="Y467" s="567"/>
      <c r="Z467" s="6"/>
      <c r="AA467" s="5"/>
      <c r="AB467" s="5"/>
      <c r="AC467" s="5"/>
      <c r="AD467" s="5"/>
      <c r="AE467" s="5"/>
      <c r="AF467" s="5"/>
      <c r="AG467" s="400"/>
      <c r="AJ467" s="155"/>
      <c r="AK467" s="155"/>
      <c r="AL467" s="155"/>
      <c r="AM467" s="155"/>
      <c r="AN467" s="155"/>
      <c r="AO467" s="165" t="s">
        <v>434</v>
      </c>
      <c r="AP467" s="166">
        <f>P479</f>
        <v>0</v>
      </c>
      <c r="AQ467" s="166">
        <f>S479</f>
        <v>0</v>
      </c>
    </row>
    <row r="468" spans="1:44" s="146" customFormat="1" ht="7.5" customHeight="1">
      <c r="A468" s="400"/>
      <c r="B468" s="521"/>
      <c r="C468" s="523"/>
      <c r="D468" s="545"/>
      <c r="E468" s="546"/>
      <c r="F468" s="549"/>
      <c r="G468" s="441"/>
      <c r="H468" s="557"/>
      <c r="I468" s="562"/>
      <c r="J468" s="545"/>
      <c r="K468" s="552"/>
      <c r="L468" s="552"/>
      <c r="M468" s="549"/>
      <c r="N468" s="441"/>
      <c r="O468" s="563"/>
      <c r="P468" s="648"/>
      <c r="Q468" s="649"/>
      <c r="R468" s="650"/>
      <c r="S468" s="648"/>
      <c r="T468" s="649"/>
      <c r="U468" s="650"/>
      <c r="V468" s="568"/>
      <c r="W468" s="569"/>
      <c r="X468" s="569"/>
      <c r="Y468" s="570"/>
      <c r="Z468" s="6"/>
      <c r="AA468" s="5"/>
      <c r="AB468" s="5"/>
      <c r="AC468" s="5"/>
      <c r="AD468" s="5"/>
      <c r="AE468" s="5"/>
      <c r="AF468" s="5"/>
      <c r="AG468" s="400"/>
      <c r="AJ468" s="155"/>
      <c r="AK468" s="155"/>
      <c r="AL468" s="155"/>
      <c r="AM468" s="155"/>
      <c r="AN468" s="155"/>
      <c r="AO468" s="165" t="s">
        <v>267</v>
      </c>
      <c r="AP468" s="166">
        <f>P482</f>
        <v>0</v>
      </c>
      <c r="AQ468" s="166">
        <f>S482</f>
        <v>0</v>
      </c>
    </row>
    <row r="469" spans="1:44" s="146" customFormat="1" ht="7.5" customHeight="1">
      <c r="A469" s="400"/>
      <c r="B469" s="521"/>
      <c r="C469" s="523"/>
      <c r="D469" s="541" t="s">
        <v>278</v>
      </c>
      <c r="E469" s="542"/>
      <c r="F469" s="547"/>
      <c r="G469" s="441"/>
      <c r="H469" s="557"/>
      <c r="I469" s="562"/>
      <c r="J469" s="574" t="s">
        <v>472</v>
      </c>
      <c r="K469" s="550"/>
      <c r="L469" s="550"/>
      <c r="M469" s="547"/>
      <c r="N469" s="441"/>
      <c r="O469" s="563"/>
      <c r="P469" s="651"/>
      <c r="Q469" s="652"/>
      <c r="R469" s="653"/>
      <c r="S469" s="651"/>
      <c r="T469" s="652"/>
      <c r="U469" s="653"/>
      <c r="V469" s="571"/>
      <c r="W469" s="572"/>
      <c r="X469" s="572"/>
      <c r="Y469" s="573"/>
      <c r="Z469" s="6"/>
      <c r="AA469" s="5"/>
      <c r="AB469" s="5"/>
      <c r="AC469" s="5"/>
      <c r="AD469" s="5"/>
      <c r="AE469" s="5"/>
      <c r="AF469" s="5"/>
      <c r="AG469" s="400"/>
      <c r="AJ469" s="155"/>
      <c r="AK469" s="155"/>
      <c r="AL469" s="155"/>
      <c r="AM469" s="155"/>
      <c r="AN469" s="155"/>
      <c r="AO469" s="165"/>
      <c r="AP469" s="167"/>
      <c r="AQ469" s="167"/>
    </row>
    <row r="470" spans="1:44" s="146" customFormat="1" ht="7.5" customHeight="1">
      <c r="A470" s="400"/>
      <c r="B470" s="521"/>
      <c r="C470" s="524"/>
      <c r="D470" s="545"/>
      <c r="E470" s="546"/>
      <c r="F470" s="549"/>
      <c r="G470" s="441"/>
      <c r="H470" s="557"/>
      <c r="I470" s="562"/>
      <c r="J470" s="574"/>
      <c r="K470" s="551"/>
      <c r="L470" s="551"/>
      <c r="M470" s="548"/>
      <c r="N470" s="441"/>
      <c r="O470" s="575" t="s">
        <v>277</v>
      </c>
      <c r="P470" s="645"/>
      <c r="Q470" s="646"/>
      <c r="R470" s="647"/>
      <c r="S470" s="645"/>
      <c r="T470" s="646"/>
      <c r="U470" s="647"/>
      <c r="V470" s="565" t="str">
        <f>IF(ISERROR(ROUNDUP(S470/P470,2)), "-",ROUNDUP(S470/P470,2))</f>
        <v>-</v>
      </c>
      <c r="W470" s="566"/>
      <c r="X470" s="566"/>
      <c r="Y470" s="567"/>
      <c r="Z470" s="6"/>
      <c r="AA470" s="5"/>
      <c r="AB470" s="5"/>
      <c r="AC470" s="5"/>
      <c r="AD470" s="5"/>
      <c r="AE470" s="5"/>
      <c r="AF470" s="5"/>
      <c r="AG470" s="400"/>
      <c r="AJ470" s="155"/>
      <c r="AK470" s="155"/>
      <c r="AL470" s="155"/>
      <c r="AM470" s="155"/>
      <c r="AN470" s="155"/>
      <c r="AO470" s="168"/>
      <c r="AP470" s="158"/>
      <c r="AQ470" s="158"/>
      <c r="AR470" s="13"/>
    </row>
    <row r="471" spans="1:44" s="146" customFormat="1" ht="7.5" customHeight="1">
      <c r="A471" s="400"/>
      <c r="B471" s="521"/>
      <c r="C471" s="541" t="s">
        <v>266</v>
      </c>
      <c r="D471" s="12"/>
      <c r="E471" s="12"/>
      <c r="F471" s="589"/>
      <c r="G471" s="441"/>
      <c r="H471" s="557"/>
      <c r="I471" s="562"/>
      <c r="J471" s="574"/>
      <c r="K471" s="552"/>
      <c r="L471" s="552"/>
      <c r="M471" s="549"/>
      <c r="N471" s="441"/>
      <c r="O471" s="575"/>
      <c r="P471" s="648"/>
      <c r="Q471" s="649"/>
      <c r="R471" s="650"/>
      <c r="S471" s="648"/>
      <c r="T471" s="649"/>
      <c r="U471" s="650"/>
      <c r="V471" s="568"/>
      <c r="W471" s="569"/>
      <c r="X471" s="569"/>
      <c r="Y471" s="570"/>
      <c r="Z471" s="6"/>
      <c r="AA471" s="5"/>
      <c r="AB471" s="5"/>
      <c r="AC471" s="5"/>
      <c r="AD471" s="5"/>
      <c r="AE471" s="5"/>
      <c r="AF471" s="5"/>
      <c r="AG471" s="400"/>
      <c r="AJ471" s="155"/>
      <c r="AK471" s="155"/>
      <c r="AL471" s="155"/>
      <c r="AM471" s="155"/>
      <c r="AN471" s="155"/>
      <c r="AO471" s="155"/>
      <c r="AP471" s="155"/>
      <c r="AQ471" s="155"/>
    </row>
    <row r="472" spans="1:44" s="146" customFormat="1" ht="7.5" customHeight="1">
      <c r="A472" s="400"/>
      <c r="B472" s="521"/>
      <c r="C472" s="543"/>
      <c r="D472" s="11"/>
      <c r="E472" s="11"/>
      <c r="F472" s="589"/>
      <c r="G472" s="441"/>
      <c r="H472" s="557"/>
      <c r="I472" s="594" t="s">
        <v>270</v>
      </c>
      <c r="J472" s="542"/>
      <c r="K472" s="550"/>
      <c r="L472" s="550"/>
      <c r="M472" s="547"/>
      <c r="N472" s="441"/>
      <c r="O472" s="575"/>
      <c r="P472" s="651"/>
      <c r="Q472" s="652"/>
      <c r="R472" s="653"/>
      <c r="S472" s="651"/>
      <c r="T472" s="652"/>
      <c r="U472" s="653"/>
      <c r="V472" s="571"/>
      <c r="W472" s="572"/>
      <c r="X472" s="572"/>
      <c r="Y472" s="573"/>
      <c r="Z472" s="6"/>
      <c r="AA472" s="5"/>
      <c r="AB472" s="5"/>
      <c r="AC472" s="5"/>
      <c r="AD472" s="5"/>
      <c r="AE472" s="5"/>
      <c r="AF472" s="5"/>
      <c r="AG472" s="400"/>
      <c r="AJ472" s="155"/>
      <c r="AK472" s="155"/>
      <c r="AL472" s="155"/>
      <c r="AM472" s="155"/>
      <c r="AN472" s="155"/>
      <c r="AO472" s="155"/>
      <c r="AP472" s="155"/>
      <c r="AQ472" s="155"/>
    </row>
    <row r="473" spans="1:44" s="146" customFormat="1" ht="7.5" customHeight="1">
      <c r="A473" s="400"/>
      <c r="B473" s="521"/>
      <c r="C473" s="545"/>
      <c r="D473" s="10"/>
      <c r="E473" s="10"/>
      <c r="F473" s="589"/>
      <c r="G473" s="441"/>
      <c r="H473" s="558"/>
      <c r="I473" s="595"/>
      <c r="J473" s="546"/>
      <c r="K473" s="552"/>
      <c r="L473" s="552"/>
      <c r="M473" s="549"/>
      <c r="N473" s="441"/>
      <c r="O473" s="596" t="s">
        <v>276</v>
      </c>
      <c r="P473" s="645"/>
      <c r="Q473" s="646"/>
      <c r="R473" s="647"/>
      <c r="S473" s="645"/>
      <c r="T473" s="646"/>
      <c r="U473" s="647"/>
      <c r="V473" s="565" t="str">
        <f>IF(ISERROR(ROUNDUP(S473/P473,2)), "-",ROUNDUP(S473/P473,2))</f>
        <v>-</v>
      </c>
      <c r="W473" s="566"/>
      <c r="X473" s="566"/>
      <c r="Y473" s="567"/>
      <c r="Z473" s="6"/>
      <c r="AA473" s="5"/>
      <c r="AB473" s="5"/>
      <c r="AC473" s="5"/>
      <c r="AD473" s="5"/>
      <c r="AE473" s="5"/>
      <c r="AF473" s="5"/>
      <c r="AG473" s="400"/>
      <c r="AJ473" s="155"/>
      <c r="AK473" s="155"/>
      <c r="AL473" s="155"/>
      <c r="AM473" s="155"/>
      <c r="AN473" s="155"/>
      <c r="AO473" s="155"/>
      <c r="AP473" s="155"/>
      <c r="AQ473" s="155"/>
    </row>
    <row r="474" spans="1:44" s="146" customFormat="1" ht="7.5" customHeight="1">
      <c r="A474" s="400"/>
      <c r="B474" s="521" t="s">
        <v>473</v>
      </c>
      <c r="C474" s="588" t="s">
        <v>274</v>
      </c>
      <c r="D474" s="588" t="s">
        <v>273</v>
      </c>
      <c r="E474" s="574"/>
      <c r="F474" s="589"/>
      <c r="G474" s="441"/>
      <c r="H474" s="590"/>
      <c r="I474" s="590"/>
      <c r="J474" s="590"/>
      <c r="K474" s="590"/>
      <c r="L474" s="590"/>
      <c r="M474" s="590"/>
      <c r="N474" s="441"/>
      <c r="O474" s="596"/>
      <c r="P474" s="648"/>
      <c r="Q474" s="649"/>
      <c r="R474" s="650"/>
      <c r="S474" s="648"/>
      <c r="T474" s="649"/>
      <c r="U474" s="650"/>
      <c r="V474" s="568"/>
      <c r="W474" s="569"/>
      <c r="X474" s="569"/>
      <c r="Y474" s="570"/>
      <c r="Z474" s="6"/>
      <c r="AA474" s="5"/>
      <c r="AB474" s="5"/>
      <c r="AC474" s="5"/>
      <c r="AD474" s="5"/>
      <c r="AE474" s="5"/>
      <c r="AF474" s="5"/>
      <c r="AG474" s="400"/>
      <c r="AJ474" s="155"/>
      <c r="AK474" s="155"/>
      <c r="AL474" s="155"/>
      <c r="AM474" s="155"/>
      <c r="AN474" s="155"/>
      <c r="AO474" s="155"/>
      <c r="AP474" s="155"/>
      <c r="AQ474" s="155"/>
    </row>
    <row r="475" spans="1:44" s="146" customFormat="1" ht="7.5" customHeight="1">
      <c r="A475" s="400"/>
      <c r="B475" s="521"/>
      <c r="C475" s="588"/>
      <c r="D475" s="588"/>
      <c r="E475" s="574"/>
      <c r="F475" s="589"/>
      <c r="G475" s="441"/>
      <c r="H475" s="591" t="s">
        <v>272</v>
      </c>
      <c r="I475" s="562" t="s">
        <v>474</v>
      </c>
      <c r="J475" s="592"/>
      <c r="K475" s="589"/>
      <c r="L475" s="593"/>
      <c r="M475" s="593"/>
      <c r="N475" s="441"/>
      <c r="O475" s="596"/>
      <c r="P475" s="651"/>
      <c r="Q475" s="652"/>
      <c r="R475" s="653"/>
      <c r="S475" s="651"/>
      <c r="T475" s="652"/>
      <c r="U475" s="653"/>
      <c r="V475" s="571"/>
      <c r="W475" s="572"/>
      <c r="X475" s="572"/>
      <c r="Y475" s="573"/>
      <c r="Z475" s="6"/>
      <c r="AA475" s="5"/>
      <c r="AB475" s="5"/>
      <c r="AC475" s="5"/>
      <c r="AD475" s="5"/>
      <c r="AE475" s="5"/>
      <c r="AF475" s="5"/>
      <c r="AG475" s="400"/>
      <c r="AJ475" s="155"/>
      <c r="AK475" s="155"/>
      <c r="AL475" s="155"/>
      <c r="AM475" s="155"/>
      <c r="AN475" s="155"/>
      <c r="AO475" s="155"/>
      <c r="AP475" s="155"/>
      <c r="AQ475" s="155"/>
    </row>
    <row r="476" spans="1:44" s="146" customFormat="1" ht="7.5" customHeight="1">
      <c r="A476" s="400"/>
      <c r="B476" s="521"/>
      <c r="C476" s="588"/>
      <c r="D476" s="588"/>
      <c r="E476" s="574"/>
      <c r="F476" s="589"/>
      <c r="G476" s="441"/>
      <c r="H476" s="591"/>
      <c r="I476" s="562"/>
      <c r="J476" s="592"/>
      <c r="K476" s="589"/>
      <c r="L476" s="593"/>
      <c r="M476" s="593"/>
      <c r="N476" s="441"/>
      <c r="O476" s="622" t="s">
        <v>270</v>
      </c>
      <c r="P476" s="645"/>
      <c r="Q476" s="646"/>
      <c r="R476" s="647"/>
      <c r="S476" s="645"/>
      <c r="T476" s="646"/>
      <c r="U476" s="647"/>
      <c r="V476" s="565" t="str">
        <f>IF(ISERROR(ROUNDUP(S476/P476,2)), "-",ROUNDUP(S476/P476,2))</f>
        <v>-</v>
      </c>
      <c r="W476" s="566"/>
      <c r="X476" s="566"/>
      <c r="Y476" s="567"/>
      <c r="Z476" s="6"/>
      <c r="AA476" s="5"/>
      <c r="AB476" s="5"/>
      <c r="AC476" s="5"/>
      <c r="AD476" s="5"/>
      <c r="AE476" s="5"/>
      <c r="AF476" s="5"/>
      <c r="AG476" s="400"/>
      <c r="AJ476" s="155"/>
      <c r="AK476" s="155"/>
      <c r="AL476" s="155"/>
      <c r="AM476" s="155"/>
      <c r="AN476" s="155"/>
      <c r="AO476" s="155"/>
      <c r="AP476" s="155"/>
      <c r="AQ476" s="155"/>
    </row>
    <row r="477" spans="1:44" s="146" customFormat="1" ht="7.5" customHeight="1">
      <c r="A477" s="400"/>
      <c r="B477" s="521"/>
      <c r="C477" s="588"/>
      <c r="D477" s="588"/>
      <c r="E477" s="574"/>
      <c r="F477" s="589"/>
      <c r="G477" s="441"/>
      <c r="H477" s="591"/>
      <c r="I477" s="562" t="s">
        <v>269</v>
      </c>
      <c r="J477" s="592"/>
      <c r="K477" s="589"/>
      <c r="L477" s="593"/>
      <c r="M477" s="593"/>
      <c r="N477" s="441"/>
      <c r="O477" s="622"/>
      <c r="P477" s="648"/>
      <c r="Q477" s="649"/>
      <c r="R477" s="650"/>
      <c r="S477" s="648"/>
      <c r="T477" s="649"/>
      <c r="U477" s="650"/>
      <c r="V477" s="568"/>
      <c r="W477" s="569"/>
      <c r="X477" s="569"/>
      <c r="Y477" s="570"/>
      <c r="Z477" s="6"/>
      <c r="AA477" s="5"/>
      <c r="AB477" s="5"/>
      <c r="AC477" s="5"/>
      <c r="AD477" s="5"/>
      <c r="AE477" s="5"/>
      <c r="AF477" s="5"/>
      <c r="AG477" s="400"/>
      <c r="AJ477" s="155"/>
      <c r="AK477" s="155"/>
      <c r="AL477" s="155"/>
      <c r="AM477" s="155"/>
      <c r="AN477" s="155"/>
      <c r="AO477" s="155"/>
      <c r="AP477" s="155"/>
      <c r="AQ477" s="155"/>
    </row>
    <row r="478" spans="1:44" s="146" customFormat="1" ht="7.5" customHeight="1">
      <c r="A478" s="400"/>
      <c r="B478" s="521"/>
      <c r="C478" s="588"/>
      <c r="D478" s="588" t="s">
        <v>472</v>
      </c>
      <c r="E478" s="574"/>
      <c r="F478" s="589"/>
      <c r="G478" s="441"/>
      <c r="H478" s="591"/>
      <c r="I478" s="562"/>
      <c r="J478" s="592"/>
      <c r="K478" s="589"/>
      <c r="L478" s="593"/>
      <c r="M478" s="593"/>
      <c r="N478" s="441"/>
      <c r="O478" s="622"/>
      <c r="P478" s="651"/>
      <c r="Q478" s="652"/>
      <c r="R478" s="653"/>
      <c r="S478" s="651"/>
      <c r="T478" s="652"/>
      <c r="U478" s="653"/>
      <c r="V478" s="571"/>
      <c r="W478" s="572"/>
      <c r="X478" s="572"/>
      <c r="Y478" s="573"/>
      <c r="Z478" s="6"/>
      <c r="AA478" s="5"/>
      <c r="AB478" s="5"/>
      <c r="AC478" s="5"/>
      <c r="AD478" s="5"/>
      <c r="AE478" s="5"/>
      <c r="AF478" s="5"/>
      <c r="AG478" s="400"/>
      <c r="AJ478" s="155"/>
      <c r="AK478" s="155"/>
      <c r="AL478" s="155"/>
      <c r="AM478" s="155"/>
      <c r="AN478" s="155"/>
      <c r="AO478" s="155"/>
      <c r="AP478" s="155"/>
      <c r="AQ478" s="155"/>
    </row>
    <row r="479" spans="1:44" s="146" customFormat="1" ht="7.5" customHeight="1">
      <c r="A479" s="400"/>
      <c r="B479" s="521"/>
      <c r="C479" s="588"/>
      <c r="D479" s="588"/>
      <c r="E479" s="574"/>
      <c r="F479" s="589"/>
      <c r="G479" s="441"/>
      <c r="H479" s="591"/>
      <c r="I479" s="562"/>
      <c r="J479" s="592"/>
      <c r="K479" s="589"/>
      <c r="L479" s="593"/>
      <c r="M479" s="593"/>
      <c r="N479" s="441"/>
      <c r="O479" s="617" t="s">
        <v>372</v>
      </c>
      <c r="P479" s="645"/>
      <c r="Q479" s="646"/>
      <c r="R479" s="647"/>
      <c r="S479" s="645"/>
      <c r="T479" s="646"/>
      <c r="U479" s="647"/>
      <c r="V479" s="609" t="s">
        <v>475</v>
      </c>
      <c r="W479" s="609"/>
      <c r="X479" s="609"/>
      <c r="Y479" s="609"/>
      <c r="Z479" s="6"/>
      <c r="AA479" s="5"/>
      <c r="AB479" s="5"/>
      <c r="AC479" s="5"/>
      <c r="AD479" s="5"/>
      <c r="AE479" s="5"/>
      <c r="AF479" s="5"/>
      <c r="AG479" s="400"/>
      <c r="AJ479" s="155"/>
      <c r="AK479" s="155"/>
      <c r="AL479" s="155"/>
      <c r="AM479" s="155"/>
      <c r="AN479" s="155"/>
      <c r="AO479" s="155"/>
      <c r="AP479" s="155"/>
      <c r="AQ479" s="155"/>
    </row>
    <row r="480" spans="1:44" s="146" customFormat="1" ht="7.5" customHeight="1">
      <c r="A480" s="400"/>
      <c r="B480" s="521"/>
      <c r="C480" s="588"/>
      <c r="D480" s="588"/>
      <c r="E480" s="574"/>
      <c r="F480" s="589"/>
      <c r="G480" s="441"/>
      <c r="H480" s="591"/>
      <c r="I480" s="562"/>
      <c r="J480" s="592"/>
      <c r="K480" s="589"/>
      <c r="L480" s="593"/>
      <c r="M480" s="593"/>
      <c r="N480" s="441"/>
      <c r="O480" s="618"/>
      <c r="P480" s="648"/>
      <c r="Q480" s="649"/>
      <c r="R480" s="650"/>
      <c r="S480" s="648"/>
      <c r="T480" s="649"/>
      <c r="U480" s="650"/>
      <c r="V480" s="609"/>
      <c r="W480" s="609"/>
      <c r="X480" s="609"/>
      <c r="Y480" s="609"/>
      <c r="Z480" s="6"/>
      <c r="AA480" s="5"/>
      <c r="AB480" s="5"/>
      <c r="AC480" s="5"/>
      <c r="AD480" s="5"/>
      <c r="AE480" s="5"/>
      <c r="AF480" s="5"/>
      <c r="AG480" s="400"/>
      <c r="AJ480" s="155"/>
      <c r="AK480" s="155"/>
      <c r="AL480" s="155"/>
      <c r="AM480" s="155"/>
      <c r="AN480" s="155"/>
      <c r="AO480" s="155"/>
      <c r="AP480" s="155"/>
      <c r="AQ480" s="155"/>
    </row>
    <row r="481" spans="1:43" s="146" customFormat="1" ht="7.5" customHeight="1">
      <c r="A481" s="400"/>
      <c r="B481" s="521"/>
      <c r="C481" s="588"/>
      <c r="D481" s="588"/>
      <c r="E481" s="574"/>
      <c r="F481" s="589"/>
      <c r="G481" s="441"/>
      <c r="H481" s="620" t="s">
        <v>268</v>
      </c>
      <c r="I481" s="562"/>
      <c r="J481" s="592" t="s">
        <v>262</v>
      </c>
      <c r="K481" s="589"/>
      <c r="L481" s="593"/>
      <c r="M481" s="593"/>
      <c r="N481" s="441"/>
      <c r="O481" s="619"/>
      <c r="P481" s="651"/>
      <c r="Q481" s="652"/>
      <c r="R481" s="653"/>
      <c r="S481" s="651"/>
      <c r="T481" s="652"/>
      <c r="U481" s="653"/>
      <c r="V481" s="609"/>
      <c r="W481" s="609"/>
      <c r="X481" s="609"/>
      <c r="Y481" s="609"/>
      <c r="Z481" s="6"/>
      <c r="AA481" s="5"/>
      <c r="AB481" s="5"/>
      <c r="AC481" s="5"/>
      <c r="AD481" s="5"/>
      <c r="AE481" s="5"/>
      <c r="AF481" s="5"/>
      <c r="AG481" s="400"/>
      <c r="AJ481" s="155"/>
      <c r="AK481" s="155"/>
      <c r="AL481" s="155"/>
      <c r="AM481" s="155"/>
      <c r="AN481" s="155"/>
      <c r="AO481" s="155"/>
      <c r="AP481" s="155"/>
      <c r="AQ481" s="155"/>
    </row>
    <row r="482" spans="1:43" s="146" customFormat="1" ht="7.5" customHeight="1">
      <c r="A482" s="400"/>
      <c r="B482" s="521"/>
      <c r="C482" s="588"/>
      <c r="D482" s="588"/>
      <c r="E482" s="574"/>
      <c r="F482" s="589"/>
      <c r="G482" s="441"/>
      <c r="H482" s="562"/>
      <c r="I482" s="562"/>
      <c r="J482" s="592"/>
      <c r="K482" s="589"/>
      <c r="L482" s="593"/>
      <c r="M482" s="593"/>
      <c r="N482" s="441"/>
      <c r="O482" s="621" t="s">
        <v>267</v>
      </c>
      <c r="P482" s="645"/>
      <c r="Q482" s="646"/>
      <c r="R482" s="647"/>
      <c r="S482" s="645"/>
      <c r="T482" s="646"/>
      <c r="U482" s="647"/>
      <c r="V482" s="609" t="s">
        <v>439</v>
      </c>
      <c r="W482" s="609"/>
      <c r="X482" s="609"/>
      <c r="Y482" s="609"/>
      <c r="Z482" s="6"/>
      <c r="AA482" s="5"/>
      <c r="AB482" s="5"/>
      <c r="AC482" s="5"/>
      <c r="AD482" s="5"/>
      <c r="AE482" s="5"/>
      <c r="AF482" s="5"/>
      <c r="AG482" s="400"/>
      <c r="AJ482" s="155"/>
      <c r="AK482" s="155"/>
      <c r="AL482" s="155"/>
      <c r="AM482" s="155"/>
      <c r="AN482" s="155"/>
      <c r="AO482" s="155"/>
      <c r="AP482" s="155"/>
      <c r="AQ482" s="155"/>
    </row>
    <row r="483" spans="1:43" s="146" customFormat="1" ht="7.5" customHeight="1">
      <c r="A483" s="400"/>
      <c r="B483" s="521"/>
      <c r="C483" s="588"/>
      <c r="D483" s="588"/>
      <c r="E483" s="574"/>
      <c r="F483" s="589"/>
      <c r="G483" s="441"/>
      <c r="H483" s="562"/>
      <c r="I483" s="562"/>
      <c r="J483" s="592"/>
      <c r="K483" s="589"/>
      <c r="L483" s="593"/>
      <c r="M483" s="593"/>
      <c r="N483" s="441"/>
      <c r="O483" s="621"/>
      <c r="P483" s="648"/>
      <c r="Q483" s="649"/>
      <c r="R483" s="650"/>
      <c r="S483" s="648"/>
      <c r="T483" s="649"/>
      <c r="U483" s="650"/>
      <c r="V483" s="609"/>
      <c r="W483" s="609"/>
      <c r="X483" s="609"/>
      <c r="Y483" s="609"/>
      <c r="Z483" s="6"/>
      <c r="AA483" s="5"/>
      <c r="AB483" s="5"/>
      <c r="AC483" s="5"/>
      <c r="AD483" s="5"/>
      <c r="AE483" s="5"/>
      <c r="AF483" s="5"/>
      <c r="AG483" s="400"/>
      <c r="AJ483" s="155"/>
      <c r="AK483" s="155"/>
      <c r="AL483" s="155"/>
      <c r="AM483" s="155"/>
      <c r="AN483" s="155"/>
      <c r="AO483" s="155"/>
      <c r="AP483" s="155"/>
      <c r="AQ483" s="155"/>
    </row>
    <row r="484" spans="1:43" s="146" customFormat="1" ht="7.5" customHeight="1">
      <c r="A484" s="400"/>
      <c r="B484" s="521"/>
      <c r="C484" s="588"/>
      <c r="D484" s="588"/>
      <c r="E484" s="574"/>
      <c r="F484" s="589"/>
      <c r="G484" s="441"/>
      <c r="H484" s="562"/>
      <c r="I484" s="562"/>
      <c r="J484" s="592"/>
      <c r="K484" s="589"/>
      <c r="L484" s="593"/>
      <c r="M484" s="593"/>
      <c r="N484" s="441"/>
      <c r="O484" s="621"/>
      <c r="P484" s="651"/>
      <c r="Q484" s="652"/>
      <c r="R484" s="653"/>
      <c r="S484" s="651"/>
      <c r="T484" s="652"/>
      <c r="U484" s="653"/>
      <c r="V484" s="609"/>
      <c r="W484" s="609"/>
      <c r="X484" s="609"/>
      <c r="Y484" s="609"/>
      <c r="Z484" s="6"/>
      <c r="AA484" s="5"/>
      <c r="AB484" s="5"/>
      <c r="AC484" s="5"/>
      <c r="AD484" s="5"/>
      <c r="AE484" s="5"/>
      <c r="AF484" s="5"/>
      <c r="AG484" s="400"/>
      <c r="AJ484" s="155"/>
      <c r="AK484" s="155"/>
      <c r="AL484" s="155"/>
      <c r="AM484" s="155"/>
      <c r="AN484" s="155"/>
      <c r="AO484" s="155"/>
      <c r="AP484" s="155"/>
      <c r="AQ484" s="155"/>
    </row>
    <row r="485" spans="1:43" s="146" customFormat="1" ht="7.5" customHeight="1">
      <c r="A485" s="400"/>
      <c r="B485" s="521"/>
      <c r="C485" s="588"/>
      <c r="D485" s="588"/>
      <c r="E485" s="574"/>
      <c r="F485" s="589"/>
      <c r="G485" s="441"/>
      <c r="H485" s="562"/>
      <c r="I485" s="562"/>
      <c r="J485" s="592" t="s">
        <v>440</v>
      </c>
      <c r="K485" s="589"/>
      <c r="L485" s="593"/>
      <c r="M485" s="593"/>
      <c r="N485" s="441"/>
      <c r="O485" s="610" t="s">
        <v>266</v>
      </c>
      <c r="P485" s="645"/>
      <c r="Q485" s="646"/>
      <c r="R485" s="647"/>
      <c r="S485" s="645"/>
      <c r="T485" s="646"/>
      <c r="U485" s="647"/>
      <c r="V485" s="609" t="s">
        <v>439</v>
      </c>
      <c r="W485" s="609"/>
      <c r="X485" s="609"/>
      <c r="Y485" s="609"/>
      <c r="Z485" s="6"/>
      <c r="AA485" s="5"/>
      <c r="AB485" s="5"/>
      <c r="AC485" s="5"/>
      <c r="AD485" s="5"/>
      <c r="AE485" s="5"/>
      <c r="AF485" s="5"/>
      <c r="AG485" s="400"/>
      <c r="AJ485" s="155"/>
      <c r="AK485" s="155"/>
      <c r="AL485" s="155"/>
      <c r="AM485" s="155"/>
      <c r="AN485" s="155"/>
      <c r="AO485" s="155"/>
      <c r="AP485" s="155"/>
      <c r="AQ485" s="155"/>
    </row>
    <row r="486" spans="1:43" s="146" customFormat="1" ht="7.5" customHeight="1">
      <c r="A486" s="400"/>
      <c r="B486" s="521"/>
      <c r="C486" s="588"/>
      <c r="D486" s="588"/>
      <c r="E486" s="574"/>
      <c r="F486" s="589"/>
      <c r="G486" s="441"/>
      <c r="H486" s="562"/>
      <c r="I486" s="562"/>
      <c r="J486" s="592"/>
      <c r="K486" s="589"/>
      <c r="L486" s="593"/>
      <c r="M486" s="593"/>
      <c r="N486" s="441"/>
      <c r="O486" s="610"/>
      <c r="P486" s="648"/>
      <c r="Q486" s="649"/>
      <c r="R486" s="650"/>
      <c r="S486" s="648"/>
      <c r="T486" s="649"/>
      <c r="U486" s="650"/>
      <c r="V486" s="609"/>
      <c r="W486" s="609"/>
      <c r="X486" s="609"/>
      <c r="Y486" s="609"/>
      <c r="Z486" s="6"/>
      <c r="AA486" s="5"/>
      <c r="AB486" s="5"/>
      <c r="AC486" s="5"/>
      <c r="AD486" s="5"/>
      <c r="AE486" s="5"/>
      <c r="AF486" s="5"/>
      <c r="AG486" s="400"/>
      <c r="AJ486" s="155"/>
      <c r="AK486" s="155"/>
      <c r="AL486" s="155"/>
      <c r="AM486" s="155"/>
      <c r="AN486" s="155"/>
      <c r="AO486" s="155"/>
      <c r="AP486" s="155"/>
      <c r="AQ486" s="155"/>
    </row>
    <row r="487" spans="1:43" s="146" customFormat="1" ht="7.5" customHeight="1" thickBot="1">
      <c r="A487" s="400"/>
      <c r="B487" s="521"/>
      <c r="C487" s="588"/>
      <c r="D487" s="588"/>
      <c r="E487" s="574"/>
      <c r="F487" s="589"/>
      <c r="G487" s="441"/>
      <c r="H487" s="562"/>
      <c r="I487" s="562"/>
      <c r="J487" s="592"/>
      <c r="K487" s="589"/>
      <c r="L487" s="593"/>
      <c r="M487" s="593"/>
      <c r="N487" s="441"/>
      <c r="O487" s="611"/>
      <c r="P487" s="666"/>
      <c r="Q487" s="667"/>
      <c r="R487" s="668"/>
      <c r="S487" s="666"/>
      <c r="T487" s="667"/>
      <c r="U487" s="668"/>
      <c r="V487" s="613"/>
      <c r="W487" s="613"/>
      <c r="X487" s="613"/>
      <c r="Y487" s="613"/>
      <c r="Z487" s="6"/>
      <c r="AA487" s="5"/>
      <c r="AB487" s="5"/>
      <c r="AC487" s="5"/>
      <c r="AD487" s="5"/>
      <c r="AE487" s="5"/>
      <c r="AF487" s="5"/>
      <c r="AG487" s="400"/>
      <c r="AJ487" s="155"/>
      <c r="AK487" s="155"/>
      <c r="AL487" s="155"/>
      <c r="AM487" s="155"/>
      <c r="AN487" s="155"/>
      <c r="AO487" s="155"/>
      <c r="AP487" s="155"/>
      <c r="AQ487" s="155"/>
    </row>
    <row r="488" spans="1:43" s="146" customFormat="1" ht="7.5" customHeight="1" thickTop="1">
      <c r="A488" s="400"/>
      <c r="B488" s="521"/>
      <c r="C488" s="588"/>
      <c r="D488" s="588"/>
      <c r="E488" s="574"/>
      <c r="F488" s="589"/>
      <c r="G488" s="441"/>
      <c r="H488" s="562"/>
      <c r="I488" s="562"/>
      <c r="J488" s="592"/>
      <c r="K488" s="589"/>
      <c r="L488" s="593"/>
      <c r="M488" s="593"/>
      <c r="N488" s="441"/>
      <c r="O488" s="614" t="s">
        <v>264</v>
      </c>
      <c r="P488" s="597">
        <f>SUM(P464:R487)</f>
        <v>0</v>
      </c>
      <c r="Q488" s="597"/>
      <c r="R488" s="597"/>
      <c r="S488" s="597">
        <f>SUM(S464:U487)</f>
        <v>0</v>
      </c>
      <c r="T488" s="597"/>
      <c r="U488" s="597"/>
      <c r="V488" s="600" t="str">
        <f>IF(ISERROR(ROUNDUP(S488/P488,2)), "-",ROUNDUP(S488/P488,2))</f>
        <v>-</v>
      </c>
      <c r="W488" s="601"/>
      <c r="X488" s="601"/>
      <c r="Y488" s="602"/>
      <c r="Z488" s="6"/>
      <c r="AA488" s="5"/>
      <c r="AB488" s="5"/>
      <c r="AC488" s="5"/>
      <c r="AD488" s="5"/>
      <c r="AE488" s="5"/>
      <c r="AF488" s="5"/>
      <c r="AG488" s="400"/>
      <c r="AJ488" s="155"/>
      <c r="AK488" s="155"/>
      <c r="AL488" s="155"/>
      <c r="AM488" s="155"/>
      <c r="AN488" s="155"/>
      <c r="AO488" s="155"/>
      <c r="AP488" s="155"/>
      <c r="AQ488" s="155"/>
    </row>
    <row r="489" spans="1:43" s="146" customFormat="1" ht="7.5" customHeight="1">
      <c r="A489" s="400"/>
      <c r="B489" s="521"/>
      <c r="C489" s="588"/>
      <c r="D489" s="588"/>
      <c r="E489" s="574"/>
      <c r="F489" s="589"/>
      <c r="G489" s="441"/>
      <c r="H489" s="562" t="s">
        <v>441</v>
      </c>
      <c r="I489" s="562"/>
      <c r="J489" s="574" t="s">
        <v>440</v>
      </c>
      <c r="K489" s="589"/>
      <c r="L489" s="593"/>
      <c r="M489" s="593"/>
      <c r="N489" s="441"/>
      <c r="O489" s="615"/>
      <c r="P489" s="598"/>
      <c r="Q489" s="598"/>
      <c r="R489" s="598"/>
      <c r="S489" s="598"/>
      <c r="T489" s="598"/>
      <c r="U489" s="598"/>
      <c r="V489" s="603"/>
      <c r="W489" s="604"/>
      <c r="X489" s="604"/>
      <c r="Y489" s="605"/>
      <c r="Z489" s="6"/>
      <c r="AA489" s="5"/>
      <c r="AB489" s="5"/>
      <c r="AC489" s="5"/>
      <c r="AD489" s="5"/>
      <c r="AE489" s="5"/>
      <c r="AF489" s="5"/>
      <c r="AG489" s="400"/>
      <c r="AJ489" s="155"/>
      <c r="AK489" s="155"/>
      <c r="AL489" s="155"/>
      <c r="AM489" s="155"/>
      <c r="AN489" s="155"/>
      <c r="AO489" s="155"/>
      <c r="AP489" s="155"/>
      <c r="AQ489" s="155"/>
    </row>
    <row r="490" spans="1:43" s="146" customFormat="1" ht="7.5" customHeight="1" thickBot="1">
      <c r="A490" s="400"/>
      <c r="B490" s="521"/>
      <c r="C490" s="588"/>
      <c r="D490" s="588"/>
      <c r="E490" s="574"/>
      <c r="F490" s="589"/>
      <c r="G490" s="441"/>
      <c r="H490" s="562"/>
      <c r="I490" s="562"/>
      <c r="J490" s="574"/>
      <c r="K490" s="589"/>
      <c r="L490" s="593"/>
      <c r="M490" s="593"/>
      <c r="N490" s="441"/>
      <c r="O490" s="616"/>
      <c r="P490" s="599"/>
      <c r="Q490" s="599"/>
      <c r="R490" s="599"/>
      <c r="S490" s="599"/>
      <c r="T490" s="599"/>
      <c r="U490" s="599"/>
      <c r="V490" s="606"/>
      <c r="W490" s="607"/>
      <c r="X490" s="607"/>
      <c r="Y490" s="608"/>
      <c r="Z490" s="6"/>
      <c r="AA490" s="5"/>
      <c r="AB490" s="5"/>
      <c r="AC490" s="5"/>
      <c r="AD490" s="5"/>
      <c r="AE490" s="5"/>
      <c r="AF490" s="5"/>
      <c r="AG490" s="400"/>
      <c r="AJ490" s="155"/>
      <c r="AK490" s="155"/>
      <c r="AL490" s="155"/>
      <c r="AM490" s="155"/>
      <c r="AN490" s="155"/>
      <c r="AO490" s="155"/>
      <c r="AP490" s="155"/>
      <c r="AQ490" s="155"/>
    </row>
    <row r="491" spans="1:43" s="146" customFormat="1" ht="7.5" customHeight="1" thickTop="1" thickBot="1">
      <c r="A491" s="400"/>
      <c r="B491" s="521"/>
      <c r="C491" s="588" t="s">
        <v>263</v>
      </c>
      <c r="D491" s="588" t="s">
        <v>262</v>
      </c>
      <c r="E491" s="574"/>
      <c r="F491" s="589"/>
      <c r="G491" s="441"/>
      <c r="H491" s="562"/>
      <c r="I491" s="562"/>
      <c r="J491" s="574"/>
      <c r="K491" s="589"/>
      <c r="L491" s="593"/>
      <c r="M491" s="593"/>
      <c r="N491" s="441"/>
      <c r="O491" s="623"/>
      <c r="P491" s="623"/>
      <c r="Q491" s="623"/>
      <c r="R491" s="623"/>
      <c r="S491" s="623"/>
      <c r="T491" s="623"/>
      <c r="U491" s="623"/>
      <c r="V491" s="623"/>
      <c r="W491" s="623"/>
      <c r="X491" s="623"/>
      <c r="Y491" s="623"/>
      <c r="Z491" s="6"/>
      <c r="AA491" s="5"/>
      <c r="AB491" s="5"/>
      <c r="AC491" s="5"/>
      <c r="AD491" s="5"/>
      <c r="AE491" s="5"/>
      <c r="AF491" s="5"/>
      <c r="AG491" s="400"/>
      <c r="AJ491" s="155"/>
      <c r="AK491" s="155"/>
      <c r="AL491" s="155"/>
      <c r="AM491" s="155"/>
      <c r="AN491" s="155"/>
      <c r="AO491" s="155"/>
      <c r="AP491" s="155"/>
      <c r="AQ491" s="155"/>
    </row>
    <row r="492" spans="1:43" s="146" customFormat="1" ht="7.5" customHeight="1">
      <c r="A492" s="400"/>
      <c r="B492" s="521"/>
      <c r="C492" s="588"/>
      <c r="D492" s="588"/>
      <c r="E492" s="574"/>
      <c r="F492" s="589"/>
      <c r="G492" s="441"/>
      <c r="H492" s="562"/>
      <c r="I492" s="562"/>
      <c r="J492" s="574"/>
      <c r="K492" s="589"/>
      <c r="L492" s="593"/>
      <c r="M492" s="593"/>
      <c r="N492" s="441"/>
      <c r="O492" s="624" t="s">
        <v>261</v>
      </c>
      <c r="P492" s="627">
        <f>P488-P482</f>
        <v>0</v>
      </c>
      <c r="Q492" s="628"/>
      <c r="R492" s="629"/>
      <c r="S492" s="627">
        <f>S488-S482</f>
        <v>0</v>
      </c>
      <c r="T492" s="628"/>
      <c r="U492" s="629"/>
      <c r="V492" s="636" t="str">
        <f>IF(ISERROR(ROUNDUP(S492/P492,2)), "-",ROUNDUP(S492/P492,2))</f>
        <v>-</v>
      </c>
      <c r="W492" s="636"/>
      <c r="X492" s="636"/>
      <c r="Y492" s="636"/>
      <c r="Z492" s="6"/>
      <c r="AA492" s="5"/>
      <c r="AB492" s="5"/>
      <c r="AC492" s="5"/>
      <c r="AD492" s="5"/>
      <c r="AE492" s="5"/>
      <c r="AF492" s="5"/>
      <c r="AG492" s="400"/>
      <c r="AJ492" s="155"/>
      <c r="AK492" s="155"/>
      <c r="AL492" s="155"/>
      <c r="AM492" s="155"/>
      <c r="AN492" s="155"/>
      <c r="AO492" s="155"/>
      <c r="AP492" s="155"/>
      <c r="AQ492" s="155"/>
    </row>
    <row r="493" spans="1:43" s="146" customFormat="1" ht="7.5" customHeight="1">
      <c r="A493" s="400"/>
      <c r="B493" s="521"/>
      <c r="C493" s="588"/>
      <c r="D493" s="588" t="s">
        <v>440</v>
      </c>
      <c r="E493" s="574"/>
      <c r="F493" s="589"/>
      <c r="G493" s="441"/>
      <c r="H493" s="562"/>
      <c r="I493" s="562"/>
      <c r="J493" s="574"/>
      <c r="K493" s="589"/>
      <c r="L493" s="593"/>
      <c r="M493" s="593"/>
      <c r="N493" s="441"/>
      <c r="O493" s="625"/>
      <c r="P493" s="630"/>
      <c r="Q493" s="631"/>
      <c r="R493" s="632"/>
      <c r="S493" s="630"/>
      <c r="T493" s="631"/>
      <c r="U493" s="632"/>
      <c r="V493" s="637"/>
      <c r="W493" s="637"/>
      <c r="X493" s="637"/>
      <c r="Y493" s="637"/>
      <c r="Z493" s="6"/>
      <c r="AA493" s="5"/>
      <c r="AB493" s="5"/>
      <c r="AC493" s="5"/>
      <c r="AD493" s="5"/>
      <c r="AE493" s="5"/>
      <c r="AF493" s="5"/>
      <c r="AG493" s="400"/>
      <c r="AJ493" s="155"/>
      <c r="AK493" s="155"/>
      <c r="AL493" s="155"/>
      <c r="AM493" s="155"/>
      <c r="AN493" s="155"/>
      <c r="AO493" s="155"/>
      <c r="AP493" s="155"/>
      <c r="AQ493" s="155"/>
    </row>
    <row r="494" spans="1:43" s="146" customFormat="1" ht="7.5" customHeight="1" thickBot="1">
      <c r="A494" s="400"/>
      <c r="B494" s="521"/>
      <c r="C494" s="588"/>
      <c r="D494" s="588"/>
      <c r="E494" s="574"/>
      <c r="F494" s="589"/>
      <c r="G494" s="441"/>
      <c r="H494" s="562"/>
      <c r="I494" s="562"/>
      <c r="J494" s="574"/>
      <c r="K494" s="589"/>
      <c r="L494" s="593"/>
      <c r="M494" s="593"/>
      <c r="N494" s="441"/>
      <c r="O494" s="626"/>
      <c r="P494" s="633"/>
      <c r="Q494" s="634"/>
      <c r="R494" s="635"/>
      <c r="S494" s="633"/>
      <c r="T494" s="634"/>
      <c r="U494" s="635"/>
      <c r="V494" s="638"/>
      <c r="W494" s="638"/>
      <c r="X494" s="638"/>
      <c r="Y494" s="638"/>
      <c r="Z494" s="6"/>
      <c r="AA494" s="5"/>
      <c r="AB494" s="5"/>
      <c r="AC494" s="5"/>
      <c r="AD494" s="5"/>
      <c r="AE494" s="5"/>
      <c r="AF494" s="5"/>
      <c r="AG494" s="400"/>
      <c r="AJ494" s="155"/>
      <c r="AK494" s="155"/>
      <c r="AL494" s="155"/>
      <c r="AM494" s="155"/>
      <c r="AN494" s="155"/>
      <c r="AO494" s="155"/>
      <c r="AP494" s="155"/>
      <c r="AQ494" s="155"/>
    </row>
    <row r="495" spans="1:43" s="197" customFormat="1" ht="7.5" customHeight="1">
      <c r="A495" s="400"/>
      <c r="B495" s="398" t="s">
        <v>581</v>
      </c>
      <c r="C495" s="398"/>
      <c r="D495" s="398"/>
      <c r="E495" s="398"/>
      <c r="F495" s="398"/>
      <c r="G495" s="441"/>
      <c r="H495" s="9"/>
      <c r="I495" s="7"/>
      <c r="J495" s="8"/>
      <c r="K495" s="7"/>
      <c r="L495" s="7"/>
      <c r="M495" s="7"/>
      <c r="N495" s="441"/>
      <c r="O495" s="5"/>
      <c r="P495" s="7"/>
      <c r="Q495" s="7"/>
      <c r="R495" s="7"/>
      <c r="S495" s="7"/>
      <c r="T495" s="7"/>
      <c r="U495" s="7"/>
      <c r="V495" s="5"/>
      <c r="W495" s="5"/>
      <c r="X495" s="5"/>
      <c r="Y495" s="5"/>
      <c r="Z495" s="6"/>
      <c r="AA495" s="5"/>
      <c r="AB495" s="5"/>
      <c r="AC495" s="5"/>
      <c r="AD495" s="5"/>
      <c r="AE495" s="5"/>
      <c r="AF495" s="5"/>
      <c r="AG495" s="400"/>
      <c r="AJ495" s="155"/>
      <c r="AK495" s="155"/>
      <c r="AL495" s="155"/>
      <c r="AM495" s="155"/>
      <c r="AN495" s="155"/>
      <c r="AO495" s="155"/>
      <c r="AP495" s="155"/>
      <c r="AQ495" s="155"/>
    </row>
    <row r="496" spans="1:43" s="19" customFormat="1" ht="7.5" customHeight="1">
      <c r="A496" s="400"/>
      <c r="B496" s="399"/>
      <c r="C496" s="399"/>
      <c r="D496" s="399"/>
      <c r="E496" s="399"/>
      <c r="F496" s="399"/>
      <c r="G496" s="441"/>
      <c r="N496" s="441"/>
      <c r="AG496" s="400"/>
      <c r="AJ496" s="154"/>
      <c r="AK496" s="154"/>
      <c r="AL496" s="154"/>
      <c r="AM496" s="154"/>
      <c r="AN496" s="154"/>
      <c r="AO496" s="154"/>
      <c r="AP496" s="154"/>
      <c r="AQ496" s="154"/>
    </row>
    <row r="497" spans="1:43" s="19" customFormat="1" ht="15" customHeight="1">
      <c r="A497" s="376" t="s">
        <v>564</v>
      </c>
      <c r="B497" s="376"/>
      <c r="C497" s="376"/>
      <c r="D497" s="376"/>
      <c r="E497" s="376"/>
      <c r="F497" s="376"/>
      <c r="G497" s="376"/>
      <c r="H497" s="376"/>
      <c r="I497" s="376"/>
      <c r="J497" s="376"/>
      <c r="K497" s="376"/>
      <c r="L497" s="376"/>
      <c r="M497" s="376"/>
      <c r="N497" s="376"/>
      <c r="O497" s="376"/>
      <c r="P497" s="376"/>
      <c r="Q497" s="376"/>
      <c r="R497" s="376"/>
      <c r="S497" s="376"/>
      <c r="T497" s="376"/>
      <c r="U497" s="376"/>
      <c r="V497" s="376"/>
      <c r="W497" s="376"/>
      <c r="X497" s="376"/>
      <c r="Y497" s="376"/>
      <c r="Z497" s="376"/>
      <c r="AA497" s="376"/>
      <c r="AB497" s="376"/>
      <c r="AC497" s="376"/>
      <c r="AD497" s="376"/>
      <c r="AE497" s="376"/>
      <c r="AF497" s="376"/>
      <c r="AG497" s="400"/>
      <c r="AJ497" s="154"/>
      <c r="AK497" s="154"/>
      <c r="AL497" s="154"/>
      <c r="AM497" s="154"/>
      <c r="AN497" s="154"/>
      <c r="AO497" s="154"/>
      <c r="AP497" s="154"/>
      <c r="AQ497" s="154"/>
    </row>
    <row r="498" spans="1:43" s="196" customFormat="1" ht="22.5" customHeight="1">
      <c r="A498" s="400"/>
      <c r="B498" s="401" t="s">
        <v>477</v>
      </c>
      <c r="C498" s="401"/>
      <c r="D498" s="401"/>
      <c r="E498" s="402"/>
      <c r="F498" s="402"/>
      <c r="G498" s="402"/>
      <c r="H498" s="402"/>
      <c r="I498" s="402"/>
      <c r="J498" s="402"/>
      <c r="K498" s="402"/>
      <c r="L498" s="402"/>
      <c r="M498" s="402"/>
      <c r="N498" s="402"/>
      <c r="O498" s="402"/>
      <c r="P498" s="402"/>
      <c r="Q498" s="402"/>
      <c r="R498" s="402"/>
      <c r="S498" s="402"/>
      <c r="T498" s="402"/>
      <c r="U498" s="402"/>
      <c r="V498" s="402"/>
      <c r="W498" s="402"/>
      <c r="X498" s="402"/>
      <c r="Y498" s="402"/>
      <c r="Z498" s="402"/>
      <c r="AA498" s="402"/>
      <c r="AB498" s="402"/>
      <c r="AC498" s="402"/>
      <c r="AD498" s="402"/>
      <c r="AE498" s="402"/>
      <c r="AF498" s="402"/>
      <c r="AG498" s="400"/>
      <c r="AJ498" s="155"/>
      <c r="AK498" s="155"/>
      <c r="AL498" s="155"/>
      <c r="AM498" s="155"/>
      <c r="AN498" s="155"/>
      <c r="AO498" s="155"/>
      <c r="AP498" s="155"/>
      <c r="AQ498" s="155"/>
    </row>
    <row r="499" spans="1:43" s="146" customFormat="1" ht="18.75" customHeight="1">
      <c r="A499" s="400"/>
      <c r="B499" s="403" t="s">
        <v>257</v>
      </c>
      <c r="C499" s="404"/>
      <c r="D499" s="405"/>
      <c r="E499" s="406" t="str">
        <f>IF(ＺＥＢリーディング・オーナー登録申請書!$F$46="","",ＺＥＢリーディング・オーナー登録申請書!$F$46)</f>
        <v/>
      </c>
      <c r="F499" s="407"/>
      <c r="G499" s="407"/>
      <c r="H499" s="407"/>
      <c r="I499" s="407"/>
      <c r="J499" s="407"/>
      <c r="K499" s="407"/>
      <c r="L499" s="407"/>
      <c r="M499" s="407"/>
      <c r="N499" s="407"/>
      <c r="O499" s="407"/>
      <c r="P499" s="407"/>
      <c r="Q499" s="407"/>
      <c r="R499" s="407"/>
      <c r="S499" s="407"/>
      <c r="T499" s="407"/>
      <c r="U499" s="407"/>
      <c r="V499" s="407"/>
      <c r="W499" s="407"/>
      <c r="X499" s="407"/>
      <c r="Y499" s="407"/>
      <c r="Z499" s="407"/>
      <c r="AA499" s="407"/>
      <c r="AB499" s="407"/>
      <c r="AC499" s="407"/>
      <c r="AD499" s="407"/>
      <c r="AE499" s="407"/>
      <c r="AF499" s="407"/>
      <c r="AG499" s="400"/>
      <c r="AJ499" s="155"/>
      <c r="AK499" s="155"/>
      <c r="AL499" s="155"/>
      <c r="AM499" s="155"/>
      <c r="AN499" s="155"/>
      <c r="AO499" s="155"/>
      <c r="AP499" s="155"/>
      <c r="AQ499" s="155"/>
    </row>
    <row r="500" spans="1:43" s="146" customFormat="1" ht="18.75" customHeight="1">
      <c r="A500" s="400"/>
      <c r="B500" s="408" t="s">
        <v>50</v>
      </c>
      <c r="C500" s="409"/>
      <c r="D500" s="410"/>
      <c r="E500" s="411"/>
      <c r="F500" s="412"/>
      <c r="G500" s="412"/>
      <c r="H500" s="412"/>
      <c r="I500" s="412"/>
      <c r="J500" s="412"/>
      <c r="K500" s="412"/>
      <c r="L500" s="412"/>
      <c r="M500" s="412"/>
      <c r="N500" s="412"/>
      <c r="O500" s="412"/>
      <c r="P500" s="412"/>
      <c r="Q500" s="412"/>
      <c r="R500" s="412"/>
      <c r="S500" s="412"/>
      <c r="T500" s="412"/>
      <c r="U500" s="412"/>
      <c r="V500" s="412"/>
      <c r="W500" s="412"/>
      <c r="X500" s="412"/>
      <c r="Y500" s="412"/>
      <c r="Z500" s="412"/>
      <c r="AA500" s="412"/>
      <c r="AB500" s="412"/>
      <c r="AC500" s="412"/>
      <c r="AD500" s="412"/>
      <c r="AE500" s="412"/>
      <c r="AF500" s="412"/>
      <c r="AG500" s="400"/>
      <c r="AJ500" s="155"/>
      <c r="AK500" s="155"/>
      <c r="AL500" s="155"/>
      <c r="AM500" s="155"/>
      <c r="AN500" s="155"/>
      <c r="AO500" s="155"/>
      <c r="AP500" s="155"/>
      <c r="AQ500" s="155"/>
    </row>
    <row r="501" spans="1:43" s="146" customFormat="1" ht="7.5" customHeight="1">
      <c r="A501" s="400"/>
      <c r="B501" s="413"/>
      <c r="C501" s="413"/>
      <c r="D501" s="413"/>
      <c r="E501" s="413"/>
      <c r="F501" s="413"/>
      <c r="G501" s="413"/>
      <c r="H501" s="413"/>
      <c r="I501" s="413"/>
      <c r="J501" s="413"/>
      <c r="K501" s="413"/>
      <c r="L501" s="413"/>
      <c r="M501" s="413"/>
      <c r="N501" s="413"/>
      <c r="O501" s="413"/>
      <c r="P501" s="413"/>
      <c r="Q501" s="413"/>
      <c r="R501" s="413"/>
      <c r="S501" s="413"/>
      <c r="T501" s="413"/>
      <c r="U501" s="413"/>
      <c r="V501" s="413"/>
      <c r="W501" s="413"/>
      <c r="X501" s="413"/>
      <c r="Y501" s="413"/>
      <c r="Z501" s="413"/>
      <c r="AA501" s="413"/>
      <c r="AB501" s="413"/>
      <c r="AC501" s="413"/>
      <c r="AD501" s="413"/>
      <c r="AE501" s="413"/>
      <c r="AF501" s="413"/>
      <c r="AG501" s="400"/>
      <c r="AJ501" s="155"/>
      <c r="AK501" s="155"/>
      <c r="AL501" s="155"/>
      <c r="AM501" s="155"/>
      <c r="AN501" s="155"/>
      <c r="AO501" s="155"/>
      <c r="AP501" s="155"/>
      <c r="AQ501" s="155"/>
    </row>
    <row r="502" spans="1:43" s="146" customFormat="1" ht="18.75" customHeight="1">
      <c r="A502" s="400"/>
      <c r="B502" s="414" t="s">
        <v>417</v>
      </c>
      <c r="C502" s="415"/>
      <c r="D502" s="415"/>
      <c r="E502" s="415"/>
      <c r="F502" s="416"/>
      <c r="G502" s="436"/>
      <c r="H502" s="437" t="s">
        <v>303</v>
      </c>
      <c r="I502" s="438"/>
      <c r="J502" s="438"/>
      <c r="K502" s="438"/>
      <c r="L502" s="438"/>
      <c r="M502" s="439"/>
      <c r="N502" s="440"/>
      <c r="O502" s="442" t="s">
        <v>302</v>
      </c>
      <c r="P502" s="443"/>
      <c r="Q502" s="443"/>
      <c r="R502" s="443"/>
      <c r="S502" s="443"/>
      <c r="T502" s="443"/>
      <c r="U502" s="443"/>
      <c r="V502" s="443"/>
      <c r="W502" s="443"/>
      <c r="X502" s="443"/>
      <c r="Y502" s="443"/>
      <c r="Z502" s="443"/>
      <c r="AA502" s="443"/>
      <c r="AB502" s="443"/>
      <c r="AC502" s="443"/>
      <c r="AD502" s="443"/>
      <c r="AE502" s="443"/>
      <c r="AF502" s="444"/>
      <c r="AG502" s="400"/>
      <c r="AJ502" s="155"/>
      <c r="AK502" s="155"/>
      <c r="AL502" s="155"/>
      <c r="AM502" s="155"/>
      <c r="AN502" s="155"/>
      <c r="AO502" s="155"/>
      <c r="AP502" s="155"/>
      <c r="AQ502" s="155"/>
    </row>
    <row r="503" spans="1:43" s="146" customFormat="1" ht="18.75" customHeight="1">
      <c r="A503" s="400"/>
      <c r="B503" s="417"/>
      <c r="C503" s="418"/>
      <c r="D503" s="418"/>
      <c r="E503" s="418"/>
      <c r="F503" s="419"/>
      <c r="G503" s="436"/>
      <c r="H503" s="445"/>
      <c r="I503" s="446"/>
      <c r="J503" s="446"/>
      <c r="K503" s="446"/>
      <c r="L503" s="446"/>
      <c r="M503" s="447"/>
      <c r="N503" s="440"/>
      <c r="O503" s="454" t="s">
        <v>67</v>
      </c>
      <c r="P503" s="455"/>
      <c r="Q503" s="456"/>
      <c r="R503" s="457" t="s">
        <v>301</v>
      </c>
      <c r="S503" s="455"/>
      <c r="T503" s="455"/>
      <c r="U503" s="458"/>
      <c r="V503" s="457" t="s">
        <v>486</v>
      </c>
      <c r="W503" s="455"/>
      <c r="X503" s="455"/>
      <c r="Y503" s="455"/>
      <c r="Z503" s="455"/>
      <c r="AA503" s="455"/>
      <c r="AB503" s="457" t="s">
        <v>51</v>
      </c>
      <c r="AC503" s="455"/>
      <c r="AD503" s="455"/>
      <c r="AE503" s="455"/>
      <c r="AF503" s="459"/>
      <c r="AG503" s="400"/>
      <c r="AJ503" s="155"/>
      <c r="AK503" s="155"/>
      <c r="AL503" s="155"/>
      <c r="AM503" s="155"/>
      <c r="AN503" s="155"/>
      <c r="AO503" s="155"/>
      <c r="AP503" s="155"/>
      <c r="AQ503" s="155"/>
    </row>
    <row r="504" spans="1:43" s="146" customFormat="1" ht="30" customHeight="1">
      <c r="A504" s="400"/>
      <c r="B504" s="417"/>
      <c r="C504" s="418"/>
      <c r="D504" s="418"/>
      <c r="E504" s="418"/>
      <c r="F504" s="419"/>
      <c r="G504" s="436"/>
      <c r="H504" s="448"/>
      <c r="I504" s="449"/>
      <c r="J504" s="449"/>
      <c r="K504" s="449"/>
      <c r="L504" s="449"/>
      <c r="M504" s="450"/>
      <c r="N504" s="440"/>
      <c r="O504" s="460" t="s">
        <v>182</v>
      </c>
      <c r="P504" s="426"/>
      <c r="Q504" s="426"/>
      <c r="R504" s="423" t="s">
        <v>182</v>
      </c>
      <c r="S504" s="423"/>
      <c r="T504" s="423"/>
      <c r="U504" s="423"/>
      <c r="V504" s="424" t="s">
        <v>182</v>
      </c>
      <c r="W504" s="424"/>
      <c r="X504" s="424"/>
      <c r="Y504" s="424"/>
      <c r="Z504" s="424"/>
      <c r="AA504" s="424"/>
      <c r="AB504" s="425" t="s">
        <v>182</v>
      </c>
      <c r="AC504" s="426"/>
      <c r="AD504" s="426"/>
      <c r="AE504" s="426"/>
      <c r="AF504" s="427"/>
      <c r="AG504" s="400"/>
      <c r="AJ504" s="155"/>
      <c r="AK504" s="155"/>
      <c r="AL504" s="155"/>
      <c r="AM504" s="155"/>
      <c r="AN504" s="155"/>
      <c r="AO504" s="155"/>
      <c r="AP504" s="155"/>
      <c r="AQ504" s="155"/>
    </row>
    <row r="505" spans="1:43" s="146" customFormat="1" ht="18.75" customHeight="1">
      <c r="A505" s="400"/>
      <c r="B505" s="417"/>
      <c r="C505" s="418"/>
      <c r="D505" s="418"/>
      <c r="E505" s="418"/>
      <c r="F505" s="419"/>
      <c r="G505" s="436"/>
      <c r="H505" s="448"/>
      <c r="I505" s="449"/>
      <c r="J505" s="449"/>
      <c r="K505" s="449"/>
      <c r="L505" s="449"/>
      <c r="M505" s="450"/>
      <c r="N505" s="440"/>
      <c r="O505" s="428" t="s">
        <v>300</v>
      </c>
      <c r="P505" s="429"/>
      <c r="Q505" s="429"/>
      <c r="R505" s="430" t="s">
        <v>53</v>
      </c>
      <c r="S505" s="430"/>
      <c r="T505" s="430"/>
      <c r="U505" s="430"/>
      <c r="V505" s="430"/>
      <c r="W505" s="430"/>
      <c r="X505" s="430"/>
      <c r="Y505" s="430"/>
      <c r="Z505" s="430"/>
      <c r="AA505" s="431"/>
      <c r="AB505" s="432" t="s">
        <v>299</v>
      </c>
      <c r="AC505" s="433"/>
      <c r="AD505" s="434" t="s">
        <v>54</v>
      </c>
      <c r="AE505" s="434"/>
      <c r="AF505" s="435"/>
      <c r="AG505" s="400"/>
      <c r="AJ505" s="155"/>
      <c r="AK505" s="155"/>
      <c r="AL505" s="155"/>
      <c r="AM505" s="155"/>
      <c r="AN505" s="155"/>
      <c r="AO505" s="155"/>
      <c r="AP505" s="155"/>
      <c r="AQ505" s="155"/>
    </row>
    <row r="506" spans="1:43" s="146" customFormat="1" ht="22.5" customHeight="1">
      <c r="A506" s="400"/>
      <c r="B506" s="417"/>
      <c r="C506" s="418"/>
      <c r="D506" s="418"/>
      <c r="E506" s="418"/>
      <c r="F506" s="419"/>
      <c r="G506" s="436"/>
      <c r="H506" s="451"/>
      <c r="I506" s="452"/>
      <c r="J506" s="452"/>
      <c r="K506" s="452"/>
      <c r="L506" s="452"/>
      <c r="M506" s="453"/>
      <c r="N506" s="440"/>
      <c r="O506" s="498"/>
      <c r="P506" s="499"/>
      <c r="Q506" s="502" t="s">
        <v>442</v>
      </c>
      <c r="R506" s="504" t="s">
        <v>298</v>
      </c>
      <c r="S506" s="505"/>
      <c r="T506" s="508" t="s">
        <v>252</v>
      </c>
      <c r="U506" s="509"/>
      <c r="V506" s="504" t="s">
        <v>297</v>
      </c>
      <c r="W506" s="505"/>
      <c r="X506" s="505"/>
      <c r="Y506" s="508"/>
      <c r="Z506" s="508"/>
      <c r="AA506" s="508"/>
      <c r="AB506" s="482" t="s">
        <v>182</v>
      </c>
      <c r="AC506" s="483"/>
      <c r="AD506" s="486"/>
      <c r="AE506" s="486"/>
      <c r="AF506" s="487"/>
      <c r="AG506" s="400"/>
      <c r="AJ506" s="155"/>
      <c r="AK506" s="155"/>
      <c r="AL506" s="155"/>
      <c r="AM506" s="155"/>
      <c r="AN506" s="155"/>
      <c r="AO506" s="155"/>
      <c r="AP506" s="155"/>
      <c r="AQ506" s="155"/>
    </row>
    <row r="507" spans="1:43" s="146" customFormat="1" ht="7.5" customHeight="1">
      <c r="A507" s="400"/>
      <c r="B507" s="417"/>
      <c r="C507" s="418"/>
      <c r="D507" s="418"/>
      <c r="E507" s="418"/>
      <c r="F507" s="419"/>
      <c r="G507" s="436"/>
      <c r="H507" s="490"/>
      <c r="I507" s="490"/>
      <c r="J507" s="490"/>
      <c r="K507" s="490"/>
      <c r="L507" s="490"/>
      <c r="M507" s="490"/>
      <c r="N507" s="440"/>
      <c r="O507" s="500"/>
      <c r="P507" s="501"/>
      <c r="Q507" s="503"/>
      <c r="R507" s="506"/>
      <c r="S507" s="507"/>
      <c r="T507" s="510"/>
      <c r="U507" s="511"/>
      <c r="V507" s="506"/>
      <c r="W507" s="507"/>
      <c r="X507" s="507"/>
      <c r="Y507" s="510"/>
      <c r="Z507" s="510"/>
      <c r="AA507" s="510"/>
      <c r="AB507" s="484"/>
      <c r="AC507" s="485"/>
      <c r="AD507" s="488"/>
      <c r="AE507" s="488"/>
      <c r="AF507" s="489"/>
      <c r="AG507" s="400"/>
      <c r="AJ507" s="155"/>
      <c r="AK507" s="155"/>
      <c r="AL507" s="155"/>
      <c r="AM507" s="155"/>
      <c r="AN507" s="155"/>
      <c r="AO507" s="155"/>
      <c r="AP507" s="155"/>
      <c r="AQ507" s="155"/>
    </row>
    <row r="508" spans="1:43" s="146" customFormat="1" ht="18.75" customHeight="1">
      <c r="A508" s="400"/>
      <c r="B508" s="417"/>
      <c r="C508" s="418"/>
      <c r="D508" s="418"/>
      <c r="E508" s="418"/>
      <c r="F508" s="419"/>
      <c r="G508" s="436"/>
      <c r="H508" s="491" t="s">
        <v>419</v>
      </c>
      <c r="I508" s="491"/>
      <c r="J508" s="491"/>
      <c r="K508" s="491"/>
      <c r="L508" s="492"/>
      <c r="M508" s="441"/>
      <c r="N508" s="441"/>
      <c r="O508" s="493" t="s">
        <v>296</v>
      </c>
      <c r="P508" s="494"/>
      <c r="Q508" s="494"/>
      <c r="R508" s="494"/>
      <c r="S508" s="494"/>
      <c r="T508" s="494"/>
      <c r="U508" s="494"/>
      <c r="V508" s="494"/>
      <c r="W508" s="494"/>
      <c r="X508" s="494"/>
      <c r="Y508" s="494"/>
      <c r="Z508" s="494"/>
      <c r="AA508" s="494"/>
      <c r="AB508" s="494"/>
      <c r="AC508" s="494"/>
      <c r="AD508" s="494"/>
      <c r="AE508" s="494"/>
      <c r="AF508" s="495"/>
      <c r="AG508" s="400"/>
      <c r="AJ508" s="155"/>
      <c r="AK508" s="155"/>
      <c r="AL508" s="155"/>
      <c r="AM508" s="155"/>
      <c r="AN508" s="155"/>
      <c r="AO508" s="155"/>
      <c r="AP508" s="155"/>
      <c r="AQ508" s="155"/>
    </row>
    <row r="509" spans="1:43" s="146" customFormat="1" ht="7.5" customHeight="1">
      <c r="A509" s="400"/>
      <c r="B509" s="417"/>
      <c r="C509" s="418"/>
      <c r="D509" s="418"/>
      <c r="E509" s="418"/>
      <c r="F509" s="419"/>
      <c r="G509" s="436"/>
      <c r="H509" s="496" t="str">
        <f>IF(AND(R516&gt;=50,AC516&gt;=100),"『ZEB』",IF(AND(R516&gt;=50,AC516&gt;=75),"Nearly ZEB",IF(AND(R516&gt;=50,AC516&gt;=50),"ZEB Ready","")))</f>
        <v/>
      </c>
      <c r="I509" s="496"/>
      <c r="J509" s="496"/>
      <c r="K509" s="496"/>
      <c r="L509" s="492"/>
      <c r="M509" s="441"/>
      <c r="N509" s="440"/>
      <c r="O509" s="497" t="s">
        <v>443</v>
      </c>
      <c r="P509" s="462"/>
      <c r="Q509" s="512" t="s">
        <v>182</v>
      </c>
      <c r="R509" s="512"/>
      <c r="S509" s="512"/>
      <c r="T509" s="512"/>
      <c r="U509" s="512"/>
      <c r="V509" s="29"/>
      <c r="W509" s="30"/>
      <c r="X509" s="461" t="s">
        <v>444</v>
      </c>
      <c r="Y509" s="462"/>
      <c r="Z509" s="462"/>
      <c r="AA509" s="462"/>
      <c r="AB509" s="462"/>
      <c r="AC509" s="465" t="s">
        <v>182</v>
      </c>
      <c r="AD509" s="465"/>
      <c r="AE509" s="465"/>
      <c r="AF509" s="466"/>
      <c r="AG509" s="400"/>
      <c r="AJ509" s="155"/>
      <c r="AK509" s="156" t="s">
        <v>445</v>
      </c>
      <c r="AL509" s="23" t="b">
        <v>0</v>
      </c>
      <c r="AM509" s="156" t="s">
        <v>446</v>
      </c>
      <c r="AN509" s="23" t="b">
        <v>0</v>
      </c>
      <c r="AO509" s="157"/>
      <c r="AP509" s="158"/>
      <c r="AQ509" s="155"/>
    </row>
    <row r="510" spans="1:43" s="146" customFormat="1" ht="7.5" customHeight="1">
      <c r="A510" s="400"/>
      <c r="B510" s="417"/>
      <c r="C510" s="418"/>
      <c r="D510" s="418"/>
      <c r="E510" s="418"/>
      <c r="F510" s="419"/>
      <c r="G510" s="436"/>
      <c r="H510" s="496"/>
      <c r="I510" s="496"/>
      <c r="J510" s="496"/>
      <c r="K510" s="496"/>
      <c r="L510" s="492"/>
      <c r="M510" s="441"/>
      <c r="N510" s="440"/>
      <c r="O510" s="471"/>
      <c r="P510" s="464"/>
      <c r="Q510" s="513"/>
      <c r="R510" s="513"/>
      <c r="S510" s="513"/>
      <c r="T510" s="513"/>
      <c r="U510" s="513"/>
      <c r="V510" s="31"/>
      <c r="W510" s="32"/>
      <c r="X510" s="463"/>
      <c r="Y510" s="464"/>
      <c r="Z510" s="464"/>
      <c r="AA510" s="464"/>
      <c r="AB510" s="464"/>
      <c r="AC510" s="467"/>
      <c r="AD510" s="467"/>
      <c r="AE510" s="467"/>
      <c r="AF510" s="468"/>
      <c r="AG510" s="400"/>
      <c r="AJ510" s="155"/>
      <c r="AK510" s="156" t="s">
        <v>447</v>
      </c>
      <c r="AL510" s="23" t="b">
        <v>0</v>
      </c>
      <c r="AM510" s="156" t="s">
        <v>448</v>
      </c>
      <c r="AN510" s="23" t="b">
        <v>0</v>
      </c>
      <c r="AO510" s="157"/>
      <c r="AP510" s="158"/>
      <c r="AQ510" s="155"/>
    </row>
    <row r="511" spans="1:43" s="146" customFormat="1" ht="7.5" customHeight="1">
      <c r="A511" s="400"/>
      <c r="B511" s="417"/>
      <c r="C511" s="418"/>
      <c r="D511" s="418"/>
      <c r="E511" s="418"/>
      <c r="F511" s="419"/>
      <c r="G511" s="436"/>
      <c r="H511" s="496"/>
      <c r="I511" s="496"/>
      <c r="J511" s="496"/>
      <c r="K511" s="496"/>
      <c r="L511" s="492"/>
      <c r="M511" s="441"/>
      <c r="N511" s="440"/>
      <c r="O511" s="469" t="s">
        <v>449</v>
      </c>
      <c r="P511" s="470"/>
      <c r="Q511" s="472" t="s">
        <v>182</v>
      </c>
      <c r="R511" s="472"/>
      <c r="S511" s="472"/>
      <c r="T511" s="472"/>
      <c r="U511" s="472"/>
      <c r="V511" s="473"/>
      <c r="W511" s="474"/>
      <c r="X511" s="477" t="s">
        <v>450</v>
      </c>
      <c r="Y511" s="470"/>
      <c r="Z511" s="470"/>
      <c r="AA511" s="470"/>
      <c r="AB511" s="470"/>
      <c r="AC511" s="478" t="str">
        <f>IF(AN510=TRUE,"取得","")</f>
        <v/>
      </c>
      <c r="AD511" s="478"/>
      <c r="AE511" s="478"/>
      <c r="AF511" s="479"/>
      <c r="AG511" s="400"/>
      <c r="AJ511" s="155"/>
      <c r="AK511" s="159" t="s">
        <v>266</v>
      </c>
      <c r="AL511" s="24" t="b">
        <v>0</v>
      </c>
      <c r="AM511" s="160"/>
      <c r="AN511" s="161"/>
      <c r="AO511" s="158"/>
      <c r="AP511" s="158"/>
      <c r="AQ511" s="155"/>
    </row>
    <row r="512" spans="1:43" s="146" customFormat="1" ht="7.5" customHeight="1">
      <c r="A512" s="400"/>
      <c r="B512" s="417"/>
      <c r="C512" s="418"/>
      <c r="D512" s="418"/>
      <c r="E512" s="418"/>
      <c r="F512" s="419"/>
      <c r="G512" s="436"/>
      <c r="H512" s="496"/>
      <c r="I512" s="496"/>
      <c r="J512" s="496"/>
      <c r="K512" s="496"/>
      <c r="L512" s="492"/>
      <c r="M512" s="441"/>
      <c r="N512" s="440"/>
      <c r="O512" s="471"/>
      <c r="P512" s="464"/>
      <c r="Q512" s="467"/>
      <c r="R512" s="467"/>
      <c r="S512" s="467"/>
      <c r="T512" s="467"/>
      <c r="U512" s="467"/>
      <c r="V512" s="475"/>
      <c r="W512" s="476"/>
      <c r="X512" s="463"/>
      <c r="Y512" s="464"/>
      <c r="Z512" s="464"/>
      <c r="AA512" s="464"/>
      <c r="AB512" s="464"/>
      <c r="AC512" s="480"/>
      <c r="AD512" s="480"/>
      <c r="AE512" s="480"/>
      <c r="AF512" s="481"/>
      <c r="AG512" s="400"/>
      <c r="AJ512" s="155"/>
      <c r="AK512" s="161"/>
      <c r="AL512" s="161"/>
      <c r="AM512" s="158"/>
      <c r="AN512" s="158"/>
      <c r="AO512" s="158"/>
      <c r="AP512" s="158"/>
      <c r="AQ512" s="155"/>
    </row>
    <row r="513" spans="1:43" s="146" customFormat="1" ht="7.5" customHeight="1">
      <c r="A513" s="400"/>
      <c r="B513" s="417"/>
      <c r="C513" s="418"/>
      <c r="D513" s="418"/>
      <c r="E513" s="418"/>
      <c r="F513" s="419"/>
      <c r="G513" s="436"/>
      <c r="H513" s="496"/>
      <c r="I513" s="496"/>
      <c r="J513" s="496"/>
      <c r="K513" s="496"/>
      <c r="L513" s="492"/>
      <c r="M513" s="441"/>
      <c r="N513" s="440"/>
      <c r="O513" s="469" t="s">
        <v>295</v>
      </c>
      <c r="P513" s="470"/>
      <c r="Q513" s="527"/>
      <c r="R513" s="527"/>
      <c r="S513" s="527"/>
      <c r="T513" s="527"/>
      <c r="U513" s="527"/>
      <c r="V513" s="527"/>
      <c r="W513" s="527"/>
      <c r="X513" s="527"/>
      <c r="Y513" s="527"/>
      <c r="Z513" s="527"/>
      <c r="AA513" s="527"/>
      <c r="AB513" s="527"/>
      <c r="AC513" s="527"/>
      <c r="AD513" s="527"/>
      <c r="AE513" s="527"/>
      <c r="AF513" s="528"/>
      <c r="AG513" s="400"/>
      <c r="AJ513" s="155"/>
      <c r="AK513" s="155"/>
      <c r="AL513" s="155"/>
      <c r="AM513" s="155"/>
      <c r="AN513" s="155"/>
      <c r="AO513" s="155"/>
      <c r="AP513" s="155"/>
      <c r="AQ513" s="155"/>
    </row>
    <row r="514" spans="1:43" s="146" customFormat="1" ht="7.5" customHeight="1">
      <c r="A514" s="400"/>
      <c r="B514" s="417"/>
      <c r="C514" s="418"/>
      <c r="D514" s="418"/>
      <c r="E514" s="418"/>
      <c r="F514" s="419"/>
      <c r="G514" s="436"/>
      <c r="H514" s="496"/>
      <c r="I514" s="496"/>
      <c r="J514" s="496"/>
      <c r="K514" s="496"/>
      <c r="L514" s="492"/>
      <c r="M514" s="441"/>
      <c r="N514" s="440"/>
      <c r="O514" s="525"/>
      <c r="P514" s="526"/>
      <c r="Q514" s="529"/>
      <c r="R514" s="529"/>
      <c r="S514" s="529"/>
      <c r="T514" s="529"/>
      <c r="U514" s="529"/>
      <c r="V514" s="529"/>
      <c r="W514" s="529"/>
      <c r="X514" s="529"/>
      <c r="Y514" s="529"/>
      <c r="Z514" s="529"/>
      <c r="AA514" s="529"/>
      <c r="AB514" s="529"/>
      <c r="AC514" s="529"/>
      <c r="AD514" s="529"/>
      <c r="AE514" s="529"/>
      <c r="AF514" s="530"/>
      <c r="AG514" s="400"/>
      <c r="AJ514" s="155"/>
      <c r="AK514" s="155"/>
      <c r="AL514" s="155"/>
      <c r="AM514" s="155"/>
      <c r="AN514" s="155"/>
      <c r="AO514" s="155"/>
      <c r="AP514" s="155"/>
      <c r="AQ514" s="155"/>
    </row>
    <row r="515" spans="1:43" s="146" customFormat="1" ht="18.75" customHeight="1">
      <c r="A515" s="400"/>
      <c r="B515" s="417"/>
      <c r="C515" s="418"/>
      <c r="D515" s="418"/>
      <c r="E515" s="418"/>
      <c r="F515" s="419"/>
      <c r="G515" s="436"/>
      <c r="H515" s="496"/>
      <c r="I515" s="496"/>
      <c r="J515" s="496"/>
      <c r="K515" s="496"/>
      <c r="L515" s="492"/>
      <c r="M515" s="441"/>
      <c r="N515" s="441"/>
      <c r="O515" s="531" t="s">
        <v>294</v>
      </c>
      <c r="P515" s="532"/>
      <c r="Q515" s="532"/>
      <c r="R515" s="532"/>
      <c r="S515" s="532"/>
      <c r="T515" s="532"/>
      <c r="U515" s="532"/>
      <c r="V515" s="532"/>
      <c r="W515" s="532"/>
      <c r="X515" s="532"/>
      <c r="Y515" s="532"/>
      <c r="Z515" s="532"/>
      <c r="AA515" s="532"/>
      <c r="AB515" s="532"/>
      <c r="AC515" s="532"/>
      <c r="AD515" s="532"/>
      <c r="AE515" s="532"/>
      <c r="AF515" s="533"/>
      <c r="AG515" s="400"/>
      <c r="AJ515" s="155"/>
      <c r="AK515" s="155"/>
      <c r="AL515" s="155"/>
      <c r="AM515" s="155" t="s">
        <v>451</v>
      </c>
      <c r="AN515" s="155"/>
      <c r="AO515" s="155"/>
      <c r="AP515" s="162">
        <f>AC516</f>
        <v>0</v>
      </c>
      <c r="AQ515" s="155"/>
    </row>
    <row r="516" spans="1:43" s="146" customFormat="1" ht="26.25" customHeight="1">
      <c r="A516" s="400"/>
      <c r="B516" s="420"/>
      <c r="C516" s="421"/>
      <c r="D516" s="421"/>
      <c r="E516" s="421"/>
      <c r="F516" s="422"/>
      <c r="G516" s="436"/>
      <c r="H516" s="496"/>
      <c r="I516" s="496"/>
      <c r="J516" s="496"/>
      <c r="K516" s="496"/>
      <c r="L516" s="492"/>
      <c r="M516" s="441"/>
      <c r="N516" s="440"/>
      <c r="O516" s="534" t="s">
        <v>56</v>
      </c>
      <c r="P516" s="535"/>
      <c r="Q516" s="535"/>
      <c r="R516" s="536"/>
      <c r="S516" s="536"/>
      <c r="T516" s="536"/>
      <c r="U516" s="537" t="s">
        <v>429</v>
      </c>
      <c r="V516" s="537"/>
      <c r="W516" s="538"/>
      <c r="X516" s="534" t="s">
        <v>428</v>
      </c>
      <c r="Y516" s="535"/>
      <c r="Z516" s="535"/>
      <c r="AA516" s="535"/>
      <c r="AB516" s="535"/>
      <c r="AC516" s="536"/>
      <c r="AD516" s="536"/>
      <c r="AE516" s="536"/>
      <c r="AF516" s="18" t="s">
        <v>429</v>
      </c>
      <c r="AG516" s="400"/>
      <c r="AJ516" s="155"/>
      <c r="AK516" s="155"/>
      <c r="AL516" s="155"/>
      <c r="AM516" s="155" t="s">
        <v>291</v>
      </c>
      <c r="AN516" s="155"/>
      <c r="AO516" s="155"/>
      <c r="AP516" s="163">
        <f>R516</f>
        <v>0</v>
      </c>
      <c r="AQ516" s="162">
        <f>AP515-AP516</f>
        <v>0</v>
      </c>
    </row>
    <row r="517" spans="1:43" s="146" customFormat="1" ht="7.5" customHeight="1">
      <c r="A517" s="400"/>
      <c r="B517" s="514"/>
      <c r="C517" s="514"/>
      <c r="D517" s="514"/>
      <c r="E517" s="514"/>
      <c r="F517" s="514"/>
      <c r="G517" s="17"/>
      <c r="H517" s="515"/>
      <c r="I517" s="515"/>
      <c r="J517" s="515"/>
      <c r="K517" s="515"/>
      <c r="L517" s="515"/>
      <c r="M517" s="515"/>
      <c r="N517" s="17"/>
      <c r="O517" s="514"/>
      <c r="P517" s="514"/>
      <c r="Q517" s="514"/>
      <c r="R517" s="514"/>
      <c r="S517" s="514"/>
      <c r="T517" s="514"/>
      <c r="U517" s="514"/>
      <c r="V517" s="514"/>
      <c r="W517" s="514"/>
      <c r="X517" s="514"/>
      <c r="Y517" s="514"/>
      <c r="Z517" s="514"/>
      <c r="AA517" s="514"/>
      <c r="AB517" s="514"/>
      <c r="AC517" s="514"/>
      <c r="AD517" s="514"/>
      <c r="AE517" s="514"/>
      <c r="AF517" s="514"/>
      <c r="AG517" s="400"/>
      <c r="AJ517" s="155"/>
      <c r="AK517" s="155"/>
      <c r="AL517" s="155"/>
      <c r="AM517" s="155"/>
      <c r="AN517" s="155"/>
      <c r="AO517" s="155"/>
      <c r="AP517" s="155"/>
      <c r="AQ517" s="155"/>
    </row>
    <row r="518" spans="1:43" s="146" customFormat="1" ht="18.75" customHeight="1">
      <c r="A518" s="400"/>
      <c r="B518" s="16" t="s">
        <v>290</v>
      </c>
      <c r="C518" s="35" t="s">
        <v>289</v>
      </c>
      <c r="D518" s="516" t="s">
        <v>288</v>
      </c>
      <c r="E518" s="516"/>
      <c r="F518" s="517"/>
      <c r="G518" s="518"/>
      <c r="H518" s="16" t="s">
        <v>290</v>
      </c>
      <c r="I518" s="35" t="s">
        <v>289</v>
      </c>
      <c r="J518" s="516" t="s">
        <v>288</v>
      </c>
      <c r="K518" s="516"/>
      <c r="L518" s="516"/>
      <c r="M518" s="517"/>
      <c r="N518" s="441"/>
      <c r="O518" s="519" t="s">
        <v>287</v>
      </c>
      <c r="P518" s="520"/>
      <c r="Q518" s="520"/>
      <c r="R518" s="520"/>
      <c r="S518" s="520"/>
      <c r="T518" s="520"/>
      <c r="U518" s="520"/>
      <c r="V518" s="520"/>
      <c r="W518" s="520"/>
      <c r="X518" s="520"/>
      <c r="Y518" s="520"/>
      <c r="Z518" s="443"/>
      <c r="AA518" s="443"/>
      <c r="AB518" s="443"/>
      <c r="AC518" s="443"/>
      <c r="AD518" s="443"/>
      <c r="AE518" s="443"/>
      <c r="AF518" s="444"/>
      <c r="AG518" s="400"/>
      <c r="AJ518" s="155"/>
      <c r="AK518" s="155"/>
      <c r="AL518" s="155"/>
      <c r="AM518" s="155"/>
      <c r="AN518" s="155"/>
      <c r="AO518" s="155"/>
      <c r="AP518" s="155"/>
      <c r="AQ518" s="155"/>
    </row>
    <row r="519" spans="1:43" s="146" customFormat="1" ht="7.5" customHeight="1">
      <c r="A519" s="400"/>
      <c r="B519" s="521" t="s">
        <v>286</v>
      </c>
      <c r="C519" s="522" t="s">
        <v>285</v>
      </c>
      <c r="D519" s="541" t="s">
        <v>284</v>
      </c>
      <c r="E519" s="542"/>
      <c r="F519" s="547"/>
      <c r="G519" s="441"/>
      <c r="H519" s="556" t="s">
        <v>430</v>
      </c>
      <c r="I519" s="559" t="s">
        <v>277</v>
      </c>
      <c r="J519" s="541" t="s">
        <v>262</v>
      </c>
      <c r="K519" s="550"/>
      <c r="L519" s="550"/>
      <c r="M519" s="547"/>
      <c r="N519" s="441"/>
      <c r="O519" s="539" t="s">
        <v>283</v>
      </c>
      <c r="P519" s="539"/>
      <c r="Q519" s="539"/>
      <c r="R519" s="539"/>
      <c r="S519" s="539"/>
      <c r="T519" s="539"/>
      <c r="U519" s="539"/>
      <c r="V519" s="539" t="s">
        <v>431</v>
      </c>
      <c r="W519" s="539"/>
      <c r="X519" s="539"/>
      <c r="Y519" s="539"/>
      <c r="Z519" s="15"/>
      <c r="AA519" s="14"/>
      <c r="AB519" s="14"/>
      <c r="AC519" s="14"/>
      <c r="AD519" s="14"/>
      <c r="AE519" s="14"/>
      <c r="AF519" s="14"/>
      <c r="AG519" s="400"/>
      <c r="AJ519" s="155"/>
      <c r="AK519" s="155"/>
      <c r="AL519" s="155"/>
      <c r="AM519" s="155"/>
      <c r="AN519" s="155"/>
      <c r="AO519" s="155"/>
      <c r="AP519" s="155"/>
      <c r="AQ519" s="155"/>
    </row>
    <row r="520" spans="1:43" s="146" customFormat="1" ht="7.5" customHeight="1">
      <c r="A520" s="400"/>
      <c r="B520" s="521"/>
      <c r="C520" s="523"/>
      <c r="D520" s="543"/>
      <c r="E520" s="544"/>
      <c r="F520" s="548"/>
      <c r="G520" s="441"/>
      <c r="H520" s="557"/>
      <c r="I520" s="560"/>
      <c r="J520" s="543"/>
      <c r="K520" s="551"/>
      <c r="L520" s="551"/>
      <c r="M520" s="548"/>
      <c r="N520" s="441"/>
      <c r="O520" s="539"/>
      <c r="P520" s="539"/>
      <c r="Q520" s="539"/>
      <c r="R520" s="539"/>
      <c r="S520" s="539"/>
      <c r="T520" s="539"/>
      <c r="U520" s="539"/>
      <c r="V520" s="539"/>
      <c r="W520" s="539"/>
      <c r="X520" s="539"/>
      <c r="Y520" s="539"/>
      <c r="Z520" s="6"/>
      <c r="AA520" s="5"/>
      <c r="AB520" s="5"/>
      <c r="AC520" s="5"/>
      <c r="AD520" s="5"/>
      <c r="AE520" s="5"/>
      <c r="AF520" s="5"/>
      <c r="AG520" s="400"/>
      <c r="AJ520" s="155"/>
      <c r="AK520" s="155"/>
      <c r="AL520" s="155"/>
      <c r="AM520" s="155"/>
      <c r="AN520" s="155"/>
      <c r="AO520" s="155"/>
      <c r="AP520" s="155"/>
      <c r="AQ520" s="155"/>
    </row>
    <row r="521" spans="1:43" s="146" customFormat="1" ht="7.5" customHeight="1">
      <c r="A521" s="400"/>
      <c r="B521" s="521"/>
      <c r="C521" s="523"/>
      <c r="D521" s="543"/>
      <c r="E521" s="544"/>
      <c r="F521" s="548"/>
      <c r="G521" s="441"/>
      <c r="H521" s="557"/>
      <c r="I521" s="560"/>
      <c r="J521" s="543"/>
      <c r="K521" s="551"/>
      <c r="L521" s="551"/>
      <c r="M521" s="548"/>
      <c r="N521" s="441"/>
      <c r="O521" s="539"/>
      <c r="P521" s="539" t="s">
        <v>281</v>
      </c>
      <c r="Q521" s="539"/>
      <c r="R521" s="539"/>
      <c r="S521" s="539" t="s">
        <v>280</v>
      </c>
      <c r="T521" s="539"/>
      <c r="U521" s="539"/>
      <c r="V521" s="539"/>
      <c r="W521" s="539"/>
      <c r="X521" s="539"/>
      <c r="Y521" s="539"/>
      <c r="Z521" s="6"/>
      <c r="AA521" s="5"/>
      <c r="AB521" s="5"/>
      <c r="AC521" s="5"/>
      <c r="AD521" s="5"/>
      <c r="AE521" s="5"/>
      <c r="AF521" s="5"/>
      <c r="AG521" s="400"/>
      <c r="AJ521" s="155"/>
      <c r="AK521" s="155"/>
      <c r="AL521" s="155"/>
      <c r="AM521" s="155"/>
      <c r="AN521" s="155"/>
      <c r="AO521" s="155"/>
      <c r="AP521" s="155"/>
      <c r="AQ521" s="155"/>
    </row>
    <row r="522" spans="1:43" s="146" customFormat="1" ht="7.5" customHeight="1" thickBot="1">
      <c r="A522" s="400"/>
      <c r="B522" s="521"/>
      <c r="C522" s="523"/>
      <c r="D522" s="545"/>
      <c r="E522" s="546"/>
      <c r="F522" s="549"/>
      <c r="G522" s="441"/>
      <c r="H522" s="557"/>
      <c r="I522" s="560"/>
      <c r="J522" s="545"/>
      <c r="K522" s="552"/>
      <c r="L522" s="552"/>
      <c r="M522" s="549"/>
      <c r="N522" s="441"/>
      <c r="O522" s="540"/>
      <c r="P522" s="540"/>
      <c r="Q522" s="540"/>
      <c r="R522" s="540"/>
      <c r="S522" s="540"/>
      <c r="T522" s="540"/>
      <c r="U522" s="540"/>
      <c r="V522" s="540"/>
      <c r="W522" s="540"/>
      <c r="X522" s="540"/>
      <c r="Y522" s="540"/>
      <c r="Z522" s="6"/>
      <c r="AA522" s="5"/>
      <c r="AB522" s="5"/>
      <c r="AC522" s="5"/>
      <c r="AD522" s="5"/>
      <c r="AE522" s="5"/>
      <c r="AF522" s="5"/>
      <c r="AG522" s="400"/>
      <c r="AJ522" s="155"/>
      <c r="AK522" s="155"/>
      <c r="AL522" s="155"/>
      <c r="AM522" s="155"/>
      <c r="AN522" s="155"/>
      <c r="AO522" s="155"/>
      <c r="AP522" s="155"/>
      <c r="AQ522" s="155"/>
    </row>
    <row r="523" spans="1:43" s="146" customFormat="1" ht="7.5" customHeight="1" thickTop="1">
      <c r="A523" s="400"/>
      <c r="B523" s="521"/>
      <c r="C523" s="523"/>
      <c r="D523" s="541" t="s">
        <v>282</v>
      </c>
      <c r="E523" s="542"/>
      <c r="F523" s="547"/>
      <c r="G523" s="441"/>
      <c r="H523" s="557"/>
      <c r="I523" s="560"/>
      <c r="J523" s="541" t="s">
        <v>432</v>
      </c>
      <c r="K523" s="550"/>
      <c r="L523" s="550"/>
      <c r="M523" s="547"/>
      <c r="N523" s="441"/>
      <c r="O523" s="553" t="s">
        <v>433</v>
      </c>
      <c r="P523" s="654"/>
      <c r="Q523" s="655"/>
      <c r="R523" s="656"/>
      <c r="S523" s="654"/>
      <c r="T523" s="655"/>
      <c r="U523" s="656"/>
      <c r="V523" s="579" t="str">
        <f>IF(ISERROR(ROUNDUP(S523/P523,2)), "-",ROUNDUP(S523/P523,2))</f>
        <v>-</v>
      </c>
      <c r="W523" s="579"/>
      <c r="X523" s="579"/>
      <c r="Y523" s="579"/>
      <c r="Z523" s="6"/>
      <c r="AA523" s="5"/>
      <c r="AB523" s="5"/>
      <c r="AC523" s="5"/>
      <c r="AD523" s="5"/>
      <c r="AE523" s="5"/>
      <c r="AF523" s="5"/>
      <c r="AG523" s="400"/>
      <c r="AJ523" s="155"/>
      <c r="AK523" s="155"/>
      <c r="AL523" s="155"/>
      <c r="AM523" s="155"/>
      <c r="AN523" s="155"/>
      <c r="AO523" s="164"/>
      <c r="AP523" s="164" t="s">
        <v>281</v>
      </c>
      <c r="AQ523" s="164" t="s">
        <v>280</v>
      </c>
    </row>
    <row r="524" spans="1:43" s="146" customFormat="1" ht="7.5" customHeight="1">
      <c r="A524" s="400"/>
      <c r="B524" s="521"/>
      <c r="C524" s="523"/>
      <c r="D524" s="543"/>
      <c r="E524" s="544"/>
      <c r="F524" s="548"/>
      <c r="G524" s="441"/>
      <c r="H524" s="557"/>
      <c r="I524" s="560"/>
      <c r="J524" s="543"/>
      <c r="K524" s="551"/>
      <c r="L524" s="551"/>
      <c r="M524" s="548"/>
      <c r="N524" s="441"/>
      <c r="O524" s="554"/>
      <c r="P524" s="657"/>
      <c r="Q524" s="658"/>
      <c r="R524" s="659"/>
      <c r="S524" s="657"/>
      <c r="T524" s="658"/>
      <c r="U524" s="659"/>
      <c r="V524" s="580"/>
      <c r="W524" s="580"/>
      <c r="X524" s="580"/>
      <c r="Y524" s="580"/>
      <c r="Z524" s="6"/>
      <c r="AA524" s="5"/>
      <c r="AB524" s="5"/>
      <c r="AC524" s="5"/>
      <c r="AD524" s="5"/>
      <c r="AE524" s="5"/>
      <c r="AF524" s="5"/>
      <c r="AG524" s="400"/>
      <c r="AJ524" s="155"/>
      <c r="AK524" s="155"/>
      <c r="AL524" s="155"/>
      <c r="AM524" s="155"/>
      <c r="AN524" s="155"/>
      <c r="AO524" s="165" t="s">
        <v>274</v>
      </c>
      <c r="AP524" s="166">
        <f>P526</f>
        <v>0</v>
      </c>
      <c r="AQ524" s="166">
        <f>S526</f>
        <v>0</v>
      </c>
    </row>
    <row r="525" spans="1:43" s="146" customFormat="1" ht="7.5" customHeight="1" thickBot="1">
      <c r="A525" s="400"/>
      <c r="B525" s="521"/>
      <c r="C525" s="523"/>
      <c r="D525" s="543"/>
      <c r="E525" s="544"/>
      <c r="F525" s="548"/>
      <c r="G525" s="441"/>
      <c r="H525" s="557"/>
      <c r="I525" s="560"/>
      <c r="J525" s="543"/>
      <c r="K525" s="551"/>
      <c r="L525" s="551"/>
      <c r="M525" s="548"/>
      <c r="N525" s="441"/>
      <c r="O525" s="555"/>
      <c r="P525" s="660"/>
      <c r="Q525" s="661"/>
      <c r="R525" s="662"/>
      <c r="S525" s="660"/>
      <c r="T525" s="661"/>
      <c r="U525" s="662"/>
      <c r="V525" s="581"/>
      <c r="W525" s="581"/>
      <c r="X525" s="581"/>
      <c r="Y525" s="581"/>
      <c r="Z525" s="6"/>
      <c r="AA525" s="5"/>
      <c r="AB525" s="5"/>
      <c r="AC525" s="5"/>
      <c r="AD525" s="5"/>
      <c r="AE525" s="5"/>
      <c r="AF525" s="5"/>
      <c r="AG525" s="400"/>
      <c r="AJ525" s="155"/>
      <c r="AK525" s="155"/>
      <c r="AL525" s="155"/>
      <c r="AM525" s="155"/>
      <c r="AN525" s="155"/>
      <c r="AO525" s="165" t="s">
        <v>263</v>
      </c>
      <c r="AP525" s="166">
        <f>P529</f>
        <v>0</v>
      </c>
      <c r="AQ525" s="166">
        <f>S529</f>
        <v>0</v>
      </c>
    </row>
    <row r="526" spans="1:43" s="146" customFormat="1" ht="7.5" customHeight="1" thickTop="1">
      <c r="A526" s="400"/>
      <c r="B526" s="521"/>
      <c r="C526" s="523"/>
      <c r="D526" s="545"/>
      <c r="E526" s="546"/>
      <c r="F526" s="549"/>
      <c r="G526" s="441"/>
      <c r="H526" s="557"/>
      <c r="I526" s="560"/>
      <c r="J526" s="543"/>
      <c r="K526" s="551"/>
      <c r="L526" s="551"/>
      <c r="M526" s="548"/>
      <c r="N526" s="441"/>
      <c r="O526" s="582" t="s">
        <v>274</v>
      </c>
      <c r="P526" s="663"/>
      <c r="Q526" s="664"/>
      <c r="R526" s="665"/>
      <c r="S526" s="663"/>
      <c r="T526" s="664"/>
      <c r="U526" s="665"/>
      <c r="V526" s="585" t="str">
        <f>IF(ISERROR(ROUNDUP(S526/P526,2)), "-",ROUNDUP(S526/P526,2))</f>
        <v>-</v>
      </c>
      <c r="W526" s="586"/>
      <c r="X526" s="586"/>
      <c r="Y526" s="587"/>
      <c r="Z526" s="6"/>
      <c r="AA526" s="5"/>
      <c r="AB526" s="5"/>
      <c r="AC526" s="5"/>
      <c r="AD526" s="5"/>
      <c r="AE526" s="5"/>
      <c r="AF526" s="5"/>
      <c r="AG526" s="400"/>
      <c r="AJ526" s="155"/>
      <c r="AK526" s="155"/>
      <c r="AL526" s="155"/>
      <c r="AM526" s="155"/>
      <c r="AN526" s="155"/>
      <c r="AO526" s="165" t="s">
        <v>277</v>
      </c>
      <c r="AP526" s="166">
        <f>P532</f>
        <v>0</v>
      </c>
      <c r="AQ526" s="166">
        <f>S532</f>
        <v>0</v>
      </c>
    </row>
    <row r="527" spans="1:43" s="146" customFormat="1" ht="7.5" customHeight="1">
      <c r="A527" s="400"/>
      <c r="B527" s="521"/>
      <c r="C527" s="523"/>
      <c r="D527" s="541" t="s">
        <v>279</v>
      </c>
      <c r="E527" s="542"/>
      <c r="F527" s="547"/>
      <c r="G527" s="441"/>
      <c r="H527" s="557"/>
      <c r="I527" s="560"/>
      <c r="J527" s="543"/>
      <c r="K527" s="551"/>
      <c r="L527" s="551"/>
      <c r="M527" s="548"/>
      <c r="N527" s="441"/>
      <c r="O527" s="583"/>
      <c r="P527" s="648"/>
      <c r="Q527" s="649"/>
      <c r="R527" s="650"/>
      <c r="S527" s="648"/>
      <c r="T527" s="649"/>
      <c r="U527" s="650"/>
      <c r="V527" s="568"/>
      <c r="W527" s="569"/>
      <c r="X527" s="569"/>
      <c r="Y527" s="570"/>
      <c r="Z527" s="6"/>
      <c r="AA527" s="5"/>
      <c r="AB527" s="5"/>
      <c r="AC527" s="5"/>
      <c r="AD527" s="5"/>
      <c r="AE527" s="5"/>
      <c r="AF527" s="5"/>
      <c r="AG527" s="400"/>
      <c r="AJ527" s="155"/>
      <c r="AK527" s="155"/>
      <c r="AL527" s="155"/>
      <c r="AM527" s="155"/>
      <c r="AN527" s="155"/>
      <c r="AO527" s="165" t="s">
        <v>276</v>
      </c>
      <c r="AP527" s="166">
        <f>P535</f>
        <v>0</v>
      </c>
      <c r="AQ527" s="166">
        <f>S535</f>
        <v>0</v>
      </c>
    </row>
    <row r="528" spans="1:43" s="146" customFormat="1" ht="7.5" customHeight="1">
      <c r="A528" s="400"/>
      <c r="B528" s="521"/>
      <c r="C528" s="523"/>
      <c r="D528" s="543"/>
      <c r="E528" s="544"/>
      <c r="F528" s="548"/>
      <c r="G528" s="441"/>
      <c r="H528" s="557"/>
      <c r="I528" s="561"/>
      <c r="J528" s="545"/>
      <c r="K528" s="552"/>
      <c r="L528" s="552"/>
      <c r="M528" s="549"/>
      <c r="N528" s="441"/>
      <c r="O528" s="583"/>
      <c r="P528" s="651"/>
      <c r="Q528" s="652"/>
      <c r="R528" s="653"/>
      <c r="S528" s="651"/>
      <c r="T528" s="652"/>
      <c r="U528" s="653"/>
      <c r="V528" s="571"/>
      <c r="W528" s="572"/>
      <c r="X528" s="572"/>
      <c r="Y528" s="573"/>
      <c r="Z528" s="6"/>
      <c r="AA528" s="5"/>
      <c r="AB528" s="5"/>
      <c r="AC528" s="5"/>
      <c r="AD528" s="5"/>
      <c r="AE528" s="5"/>
      <c r="AF528" s="5"/>
      <c r="AG528" s="400"/>
      <c r="AJ528" s="155"/>
      <c r="AK528" s="155"/>
      <c r="AL528" s="155"/>
      <c r="AM528" s="155"/>
      <c r="AN528" s="155"/>
      <c r="AO528" s="165" t="s">
        <v>270</v>
      </c>
      <c r="AP528" s="166">
        <f>P538</f>
        <v>0</v>
      </c>
      <c r="AQ528" s="166">
        <f>S538</f>
        <v>0</v>
      </c>
    </row>
    <row r="529" spans="1:44" s="146" customFormat="1" ht="7.5" customHeight="1">
      <c r="A529" s="400"/>
      <c r="B529" s="521"/>
      <c r="C529" s="523"/>
      <c r="D529" s="543"/>
      <c r="E529" s="544"/>
      <c r="F529" s="548"/>
      <c r="G529" s="441"/>
      <c r="H529" s="557"/>
      <c r="I529" s="562" t="s">
        <v>276</v>
      </c>
      <c r="J529" s="541" t="s">
        <v>262</v>
      </c>
      <c r="K529" s="550"/>
      <c r="L529" s="550"/>
      <c r="M529" s="547"/>
      <c r="N529" s="441"/>
      <c r="O529" s="563" t="s">
        <v>263</v>
      </c>
      <c r="P529" s="645"/>
      <c r="Q529" s="646"/>
      <c r="R529" s="647"/>
      <c r="S529" s="645"/>
      <c r="T529" s="646"/>
      <c r="U529" s="647"/>
      <c r="V529" s="565" t="str">
        <f>IF(ISERROR(ROUNDUP(S529/P529,2)), "-",ROUNDUP(S529/P529,2))</f>
        <v>-</v>
      </c>
      <c r="W529" s="566"/>
      <c r="X529" s="566"/>
      <c r="Y529" s="567"/>
      <c r="Z529" s="6"/>
      <c r="AA529" s="5"/>
      <c r="AB529" s="5"/>
      <c r="AC529" s="5"/>
      <c r="AD529" s="5"/>
      <c r="AE529" s="5"/>
      <c r="AF529" s="5"/>
      <c r="AG529" s="400"/>
      <c r="AJ529" s="155"/>
      <c r="AK529" s="155"/>
      <c r="AL529" s="155"/>
      <c r="AM529" s="155"/>
      <c r="AN529" s="155"/>
      <c r="AO529" s="165" t="s">
        <v>434</v>
      </c>
      <c r="AP529" s="166">
        <f>P541</f>
        <v>0</v>
      </c>
      <c r="AQ529" s="166">
        <f>S541</f>
        <v>0</v>
      </c>
    </row>
    <row r="530" spans="1:44" s="146" customFormat="1" ht="7.5" customHeight="1">
      <c r="A530" s="400"/>
      <c r="B530" s="521"/>
      <c r="C530" s="523"/>
      <c r="D530" s="545"/>
      <c r="E530" s="546"/>
      <c r="F530" s="549"/>
      <c r="G530" s="441"/>
      <c r="H530" s="557"/>
      <c r="I530" s="562"/>
      <c r="J530" s="545"/>
      <c r="K530" s="552"/>
      <c r="L530" s="552"/>
      <c r="M530" s="549"/>
      <c r="N530" s="441"/>
      <c r="O530" s="563"/>
      <c r="P530" s="648"/>
      <c r="Q530" s="649"/>
      <c r="R530" s="650"/>
      <c r="S530" s="648"/>
      <c r="T530" s="649"/>
      <c r="U530" s="650"/>
      <c r="V530" s="568"/>
      <c r="W530" s="569"/>
      <c r="X530" s="569"/>
      <c r="Y530" s="570"/>
      <c r="Z530" s="6"/>
      <c r="AA530" s="5"/>
      <c r="AB530" s="5"/>
      <c r="AC530" s="5"/>
      <c r="AD530" s="5"/>
      <c r="AE530" s="5"/>
      <c r="AF530" s="5"/>
      <c r="AG530" s="400"/>
      <c r="AJ530" s="155"/>
      <c r="AK530" s="155"/>
      <c r="AL530" s="155"/>
      <c r="AM530" s="155"/>
      <c r="AN530" s="155"/>
      <c r="AO530" s="165" t="s">
        <v>267</v>
      </c>
      <c r="AP530" s="166">
        <f>P544</f>
        <v>0</v>
      </c>
      <c r="AQ530" s="166">
        <f>S544</f>
        <v>0</v>
      </c>
    </row>
    <row r="531" spans="1:44" s="146" customFormat="1" ht="7.5" customHeight="1">
      <c r="A531" s="400"/>
      <c r="B531" s="521"/>
      <c r="C531" s="523"/>
      <c r="D531" s="541" t="s">
        <v>278</v>
      </c>
      <c r="E531" s="542"/>
      <c r="F531" s="547"/>
      <c r="G531" s="441"/>
      <c r="H531" s="557"/>
      <c r="I531" s="562"/>
      <c r="J531" s="574" t="s">
        <v>260</v>
      </c>
      <c r="K531" s="550"/>
      <c r="L531" s="550"/>
      <c r="M531" s="547"/>
      <c r="N531" s="441"/>
      <c r="O531" s="563"/>
      <c r="P531" s="651"/>
      <c r="Q531" s="652"/>
      <c r="R531" s="653"/>
      <c r="S531" s="651"/>
      <c r="T531" s="652"/>
      <c r="U531" s="653"/>
      <c r="V531" s="571"/>
      <c r="W531" s="572"/>
      <c r="X531" s="572"/>
      <c r="Y531" s="573"/>
      <c r="Z531" s="6"/>
      <c r="AA531" s="5"/>
      <c r="AB531" s="5"/>
      <c r="AC531" s="5"/>
      <c r="AD531" s="5"/>
      <c r="AE531" s="5"/>
      <c r="AF531" s="5"/>
      <c r="AG531" s="400"/>
      <c r="AJ531" s="155"/>
      <c r="AK531" s="155"/>
      <c r="AL531" s="155"/>
      <c r="AM531" s="155"/>
      <c r="AN531" s="155"/>
      <c r="AO531" s="165"/>
      <c r="AP531" s="167"/>
      <c r="AQ531" s="167"/>
    </row>
    <row r="532" spans="1:44" s="146" customFormat="1" ht="7.5" customHeight="1">
      <c r="A532" s="400"/>
      <c r="B532" s="521"/>
      <c r="C532" s="524"/>
      <c r="D532" s="545"/>
      <c r="E532" s="546"/>
      <c r="F532" s="549"/>
      <c r="G532" s="441"/>
      <c r="H532" s="557"/>
      <c r="I532" s="562"/>
      <c r="J532" s="574"/>
      <c r="K532" s="551"/>
      <c r="L532" s="551"/>
      <c r="M532" s="548"/>
      <c r="N532" s="441"/>
      <c r="O532" s="575" t="s">
        <v>277</v>
      </c>
      <c r="P532" s="645"/>
      <c r="Q532" s="646"/>
      <c r="R532" s="647"/>
      <c r="S532" s="645"/>
      <c r="T532" s="646"/>
      <c r="U532" s="647"/>
      <c r="V532" s="565" t="str">
        <f>IF(ISERROR(ROUNDUP(S532/P532,2)), "-",ROUNDUP(S532/P532,2))</f>
        <v>-</v>
      </c>
      <c r="W532" s="566"/>
      <c r="X532" s="566"/>
      <c r="Y532" s="567"/>
      <c r="Z532" s="6"/>
      <c r="AA532" s="5"/>
      <c r="AB532" s="5"/>
      <c r="AC532" s="5"/>
      <c r="AD532" s="5"/>
      <c r="AE532" s="5"/>
      <c r="AF532" s="5"/>
      <c r="AG532" s="400"/>
      <c r="AJ532" s="155"/>
      <c r="AK532" s="155"/>
      <c r="AL532" s="155"/>
      <c r="AM532" s="155"/>
      <c r="AN532" s="155"/>
      <c r="AO532" s="168"/>
      <c r="AP532" s="158"/>
      <c r="AQ532" s="158"/>
      <c r="AR532" s="13"/>
    </row>
    <row r="533" spans="1:44" s="146" customFormat="1" ht="7.5" customHeight="1">
      <c r="A533" s="400"/>
      <c r="B533" s="521"/>
      <c r="C533" s="541" t="s">
        <v>266</v>
      </c>
      <c r="D533" s="12"/>
      <c r="E533" s="12"/>
      <c r="F533" s="589"/>
      <c r="G533" s="441"/>
      <c r="H533" s="557"/>
      <c r="I533" s="562"/>
      <c r="J533" s="574"/>
      <c r="K533" s="552"/>
      <c r="L533" s="552"/>
      <c r="M533" s="549"/>
      <c r="N533" s="441"/>
      <c r="O533" s="575"/>
      <c r="P533" s="648"/>
      <c r="Q533" s="649"/>
      <c r="R533" s="650"/>
      <c r="S533" s="648"/>
      <c r="T533" s="649"/>
      <c r="U533" s="650"/>
      <c r="V533" s="568"/>
      <c r="W533" s="569"/>
      <c r="X533" s="569"/>
      <c r="Y533" s="570"/>
      <c r="Z533" s="6"/>
      <c r="AA533" s="5"/>
      <c r="AB533" s="5"/>
      <c r="AC533" s="5"/>
      <c r="AD533" s="5"/>
      <c r="AE533" s="5"/>
      <c r="AF533" s="5"/>
      <c r="AG533" s="400"/>
      <c r="AJ533" s="155"/>
      <c r="AK533" s="155"/>
      <c r="AL533" s="155"/>
      <c r="AM533" s="155"/>
      <c r="AN533" s="155"/>
      <c r="AO533" s="155"/>
      <c r="AP533" s="155"/>
      <c r="AQ533" s="155"/>
    </row>
    <row r="534" spans="1:44" s="146" customFormat="1" ht="7.5" customHeight="1">
      <c r="A534" s="400"/>
      <c r="B534" s="521"/>
      <c r="C534" s="543"/>
      <c r="D534" s="11"/>
      <c r="E534" s="11"/>
      <c r="F534" s="589"/>
      <c r="G534" s="441"/>
      <c r="H534" s="557"/>
      <c r="I534" s="594" t="s">
        <v>270</v>
      </c>
      <c r="J534" s="542"/>
      <c r="K534" s="550"/>
      <c r="L534" s="550"/>
      <c r="M534" s="547"/>
      <c r="N534" s="441"/>
      <c r="O534" s="575"/>
      <c r="P534" s="651"/>
      <c r="Q534" s="652"/>
      <c r="R534" s="653"/>
      <c r="S534" s="651"/>
      <c r="T534" s="652"/>
      <c r="U534" s="653"/>
      <c r="V534" s="571"/>
      <c r="W534" s="572"/>
      <c r="X534" s="572"/>
      <c r="Y534" s="573"/>
      <c r="Z534" s="6"/>
      <c r="AA534" s="5"/>
      <c r="AB534" s="5"/>
      <c r="AC534" s="5"/>
      <c r="AD534" s="5"/>
      <c r="AE534" s="5"/>
      <c r="AF534" s="5"/>
      <c r="AG534" s="400"/>
      <c r="AJ534" s="155"/>
      <c r="AK534" s="155"/>
      <c r="AL534" s="155"/>
      <c r="AM534" s="155"/>
      <c r="AN534" s="155"/>
      <c r="AO534" s="155"/>
      <c r="AP534" s="155"/>
      <c r="AQ534" s="155"/>
    </row>
    <row r="535" spans="1:44" s="146" customFormat="1" ht="7.5" customHeight="1">
      <c r="A535" s="400"/>
      <c r="B535" s="521"/>
      <c r="C535" s="545"/>
      <c r="D535" s="10"/>
      <c r="E535" s="10"/>
      <c r="F535" s="589"/>
      <c r="G535" s="441"/>
      <c r="H535" s="558"/>
      <c r="I535" s="595"/>
      <c r="J535" s="546"/>
      <c r="K535" s="552"/>
      <c r="L535" s="552"/>
      <c r="M535" s="549"/>
      <c r="N535" s="441"/>
      <c r="O535" s="596" t="s">
        <v>276</v>
      </c>
      <c r="P535" s="645"/>
      <c r="Q535" s="646"/>
      <c r="R535" s="647"/>
      <c r="S535" s="645"/>
      <c r="T535" s="646"/>
      <c r="U535" s="647"/>
      <c r="V535" s="565" t="str">
        <f>IF(ISERROR(ROUNDUP(S535/P535,2)), "-",ROUNDUP(S535/P535,2))</f>
        <v>-</v>
      </c>
      <c r="W535" s="566"/>
      <c r="X535" s="566"/>
      <c r="Y535" s="567"/>
      <c r="Z535" s="6"/>
      <c r="AA535" s="5"/>
      <c r="AB535" s="5"/>
      <c r="AC535" s="5"/>
      <c r="AD535" s="5"/>
      <c r="AE535" s="5"/>
      <c r="AF535" s="5"/>
      <c r="AG535" s="400"/>
      <c r="AJ535" s="155"/>
      <c r="AK535" s="155"/>
      <c r="AL535" s="155"/>
      <c r="AM535" s="155"/>
      <c r="AN535" s="155"/>
      <c r="AO535" s="155"/>
      <c r="AP535" s="155"/>
      <c r="AQ535" s="155"/>
    </row>
    <row r="536" spans="1:44" s="146" customFormat="1" ht="7.5" customHeight="1">
      <c r="A536" s="400"/>
      <c r="B536" s="521" t="s">
        <v>275</v>
      </c>
      <c r="C536" s="588" t="s">
        <v>274</v>
      </c>
      <c r="D536" s="588" t="s">
        <v>273</v>
      </c>
      <c r="E536" s="574"/>
      <c r="F536" s="589"/>
      <c r="G536" s="441"/>
      <c r="H536" s="590"/>
      <c r="I536" s="590"/>
      <c r="J536" s="590"/>
      <c r="K536" s="590"/>
      <c r="L536" s="590"/>
      <c r="M536" s="590"/>
      <c r="N536" s="441"/>
      <c r="O536" s="596"/>
      <c r="P536" s="648"/>
      <c r="Q536" s="649"/>
      <c r="R536" s="650"/>
      <c r="S536" s="648"/>
      <c r="T536" s="649"/>
      <c r="U536" s="650"/>
      <c r="V536" s="568"/>
      <c r="W536" s="569"/>
      <c r="X536" s="569"/>
      <c r="Y536" s="570"/>
      <c r="Z536" s="6"/>
      <c r="AA536" s="5"/>
      <c r="AB536" s="5"/>
      <c r="AC536" s="5"/>
      <c r="AD536" s="5"/>
      <c r="AE536" s="5"/>
      <c r="AF536" s="5"/>
      <c r="AG536" s="400"/>
      <c r="AJ536" s="155"/>
      <c r="AK536" s="155"/>
      <c r="AL536" s="155"/>
      <c r="AM536" s="155"/>
      <c r="AN536" s="155"/>
      <c r="AO536" s="155"/>
      <c r="AP536" s="155"/>
      <c r="AQ536" s="155"/>
    </row>
    <row r="537" spans="1:44" s="146" customFormat="1" ht="7.5" customHeight="1">
      <c r="A537" s="400"/>
      <c r="B537" s="521"/>
      <c r="C537" s="588"/>
      <c r="D537" s="588"/>
      <c r="E537" s="574"/>
      <c r="F537" s="589"/>
      <c r="G537" s="441"/>
      <c r="H537" s="591" t="s">
        <v>272</v>
      </c>
      <c r="I537" s="562" t="s">
        <v>271</v>
      </c>
      <c r="J537" s="592"/>
      <c r="K537" s="589"/>
      <c r="L537" s="593"/>
      <c r="M537" s="593"/>
      <c r="N537" s="441"/>
      <c r="O537" s="596"/>
      <c r="P537" s="651"/>
      <c r="Q537" s="652"/>
      <c r="R537" s="653"/>
      <c r="S537" s="651"/>
      <c r="T537" s="652"/>
      <c r="U537" s="653"/>
      <c r="V537" s="571"/>
      <c r="W537" s="572"/>
      <c r="X537" s="572"/>
      <c r="Y537" s="573"/>
      <c r="Z537" s="6"/>
      <c r="AA537" s="5"/>
      <c r="AB537" s="5"/>
      <c r="AC537" s="5"/>
      <c r="AD537" s="5"/>
      <c r="AE537" s="5"/>
      <c r="AF537" s="5"/>
      <c r="AG537" s="400"/>
      <c r="AJ537" s="155"/>
      <c r="AK537" s="155"/>
      <c r="AL537" s="155"/>
      <c r="AM537" s="155"/>
      <c r="AN537" s="155"/>
      <c r="AO537" s="155"/>
      <c r="AP537" s="155"/>
      <c r="AQ537" s="155"/>
    </row>
    <row r="538" spans="1:44" s="146" customFormat="1" ht="7.5" customHeight="1">
      <c r="A538" s="400"/>
      <c r="B538" s="521"/>
      <c r="C538" s="588"/>
      <c r="D538" s="588"/>
      <c r="E538" s="574"/>
      <c r="F538" s="589"/>
      <c r="G538" s="441"/>
      <c r="H538" s="591"/>
      <c r="I538" s="562"/>
      <c r="J538" s="592"/>
      <c r="K538" s="589"/>
      <c r="L538" s="593"/>
      <c r="M538" s="593"/>
      <c r="N538" s="441"/>
      <c r="O538" s="622" t="s">
        <v>270</v>
      </c>
      <c r="P538" s="645"/>
      <c r="Q538" s="646"/>
      <c r="R538" s="647"/>
      <c r="S538" s="645"/>
      <c r="T538" s="646"/>
      <c r="U538" s="647"/>
      <c r="V538" s="565" t="str">
        <f>IF(ISERROR(ROUNDUP(S538/P538,2)), "-",ROUNDUP(S538/P538,2))</f>
        <v>-</v>
      </c>
      <c r="W538" s="566"/>
      <c r="X538" s="566"/>
      <c r="Y538" s="567"/>
      <c r="Z538" s="6"/>
      <c r="AA538" s="5"/>
      <c r="AB538" s="5"/>
      <c r="AC538" s="5"/>
      <c r="AD538" s="5"/>
      <c r="AE538" s="5"/>
      <c r="AF538" s="5"/>
      <c r="AG538" s="400"/>
      <c r="AJ538" s="155"/>
      <c r="AK538" s="155"/>
      <c r="AL538" s="155"/>
      <c r="AM538" s="155"/>
      <c r="AN538" s="155"/>
      <c r="AO538" s="155"/>
      <c r="AP538" s="155"/>
      <c r="AQ538" s="155"/>
    </row>
    <row r="539" spans="1:44" s="146" customFormat="1" ht="7.5" customHeight="1">
      <c r="A539" s="400"/>
      <c r="B539" s="521"/>
      <c r="C539" s="588"/>
      <c r="D539" s="588"/>
      <c r="E539" s="574"/>
      <c r="F539" s="589"/>
      <c r="G539" s="441"/>
      <c r="H539" s="591"/>
      <c r="I539" s="562" t="s">
        <v>269</v>
      </c>
      <c r="J539" s="592"/>
      <c r="K539" s="589"/>
      <c r="L539" s="593"/>
      <c r="M539" s="593"/>
      <c r="N539" s="441"/>
      <c r="O539" s="622"/>
      <c r="P539" s="648"/>
      <c r="Q539" s="649"/>
      <c r="R539" s="650"/>
      <c r="S539" s="648"/>
      <c r="T539" s="649"/>
      <c r="U539" s="650"/>
      <c r="V539" s="568"/>
      <c r="W539" s="569"/>
      <c r="X539" s="569"/>
      <c r="Y539" s="570"/>
      <c r="Z539" s="6"/>
      <c r="AA539" s="5"/>
      <c r="AB539" s="5"/>
      <c r="AC539" s="5"/>
      <c r="AD539" s="5"/>
      <c r="AE539" s="5"/>
      <c r="AF539" s="5"/>
      <c r="AG539" s="400"/>
      <c r="AJ539" s="155"/>
      <c r="AK539" s="155"/>
      <c r="AL539" s="155"/>
      <c r="AM539" s="155"/>
      <c r="AN539" s="155"/>
      <c r="AO539" s="155"/>
      <c r="AP539" s="155"/>
      <c r="AQ539" s="155"/>
    </row>
    <row r="540" spans="1:44" s="146" customFormat="1" ht="7.5" customHeight="1">
      <c r="A540" s="400"/>
      <c r="B540" s="521"/>
      <c r="C540" s="588"/>
      <c r="D540" s="588" t="s">
        <v>260</v>
      </c>
      <c r="E540" s="574"/>
      <c r="F540" s="589"/>
      <c r="G540" s="441"/>
      <c r="H540" s="591"/>
      <c r="I540" s="562"/>
      <c r="J540" s="592"/>
      <c r="K540" s="589"/>
      <c r="L540" s="593"/>
      <c r="M540" s="593"/>
      <c r="N540" s="441"/>
      <c r="O540" s="622"/>
      <c r="P540" s="651"/>
      <c r="Q540" s="652"/>
      <c r="R540" s="653"/>
      <c r="S540" s="651"/>
      <c r="T540" s="652"/>
      <c r="U540" s="653"/>
      <c r="V540" s="571"/>
      <c r="W540" s="572"/>
      <c r="X540" s="572"/>
      <c r="Y540" s="573"/>
      <c r="Z540" s="6"/>
      <c r="AA540" s="5"/>
      <c r="AB540" s="5"/>
      <c r="AC540" s="5"/>
      <c r="AD540" s="5"/>
      <c r="AE540" s="5"/>
      <c r="AF540" s="5"/>
      <c r="AG540" s="400"/>
      <c r="AJ540" s="155"/>
      <c r="AK540" s="155"/>
      <c r="AL540" s="155"/>
      <c r="AM540" s="155"/>
      <c r="AN540" s="155"/>
      <c r="AO540" s="155"/>
      <c r="AP540" s="155"/>
      <c r="AQ540" s="155"/>
    </row>
    <row r="541" spans="1:44" s="146" customFormat="1" ht="7.5" customHeight="1">
      <c r="A541" s="400"/>
      <c r="B541" s="521"/>
      <c r="C541" s="588"/>
      <c r="D541" s="588"/>
      <c r="E541" s="574"/>
      <c r="F541" s="589"/>
      <c r="G541" s="441"/>
      <c r="H541" s="591"/>
      <c r="I541" s="562"/>
      <c r="J541" s="592"/>
      <c r="K541" s="589"/>
      <c r="L541" s="593"/>
      <c r="M541" s="593"/>
      <c r="N541" s="441"/>
      <c r="O541" s="617" t="s">
        <v>372</v>
      </c>
      <c r="P541" s="645"/>
      <c r="Q541" s="646"/>
      <c r="R541" s="647"/>
      <c r="S541" s="645"/>
      <c r="T541" s="646"/>
      <c r="U541" s="647"/>
      <c r="V541" s="609" t="s">
        <v>265</v>
      </c>
      <c r="W541" s="609"/>
      <c r="X541" s="609"/>
      <c r="Y541" s="609"/>
      <c r="Z541" s="6"/>
      <c r="AA541" s="5"/>
      <c r="AB541" s="5"/>
      <c r="AC541" s="5"/>
      <c r="AD541" s="5"/>
      <c r="AE541" s="5"/>
      <c r="AF541" s="5"/>
      <c r="AG541" s="400"/>
      <c r="AJ541" s="155"/>
      <c r="AK541" s="155"/>
      <c r="AL541" s="155"/>
      <c r="AM541" s="155"/>
      <c r="AN541" s="155"/>
      <c r="AO541" s="155"/>
      <c r="AP541" s="155"/>
      <c r="AQ541" s="155"/>
    </row>
    <row r="542" spans="1:44" s="146" customFormat="1" ht="7.5" customHeight="1">
      <c r="A542" s="400"/>
      <c r="B542" s="521"/>
      <c r="C542" s="588"/>
      <c r="D542" s="588"/>
      <c r="E542" s="574"/>
      <c r="F542" s="589"/>
      <c r="G542" s="441"/>
      <c r="H542" s="591"/>
      <c r="I542" s="562"/>
      <c r="J542" s="592"/>
      <c r="K542" s="589"/>
      <c r="L542" s="593"/>
      <c r="M542" s="593"/>
      <c r="N542" s="441"/>
      <c r="O542" s="618"/>
      <c r="P542" s="648"/>
      <c r="Q542" s="649"/>
      <c r="R542" s="650"/>
      <c r="S542" s="648"/>
      <c r="T542" s="649"/>
      <c r="U542" s="650"/>
      <c r="V542" s="609"/>
      <c r="W542" s="609"/>
      <c r="X542" s="609"/>
      <c r="Y542" s="609"/>
      <c r="Z542" s="6"/>
      <c r="AA542" s="5"/>
      <c r="AB542" s="5"/>
      <c r="AC542" s="5"/>
      <c r="AD542" s="5"/>
      <c r="AE542" s="5"/>
      <c r="AF542" s="5"/>
      <c r="AG542" s="400"/>
      <c r="AJ542" s="155"/>
      <c r="AK542" s="155"/>
      <c r="AL542" s="155"/>
      <c r="AM542" s="155"/>
      <c r="AN542" s="155"/>
      <c r="AO542" s="155"/>
      <c r="AP542" s="155"/>
      <c r="AQ542" s="155"/>
    </row>
    <row r="543" spans="1:44" s="146" customFormat="1" ht="7.5" customHeight="1">
      <c r="A543" s="400"/>
      <c r="B543" s="521"/>
      <c r="C543" s="588"/>
      <c r="D543" s="588"/>
      <c r="E543" s="574"/>
      <c r="F543" s="589"/>
      <c r="G543" s="441"/>
      <c r="H543" s="620" t="s">
        <v>268</v>
      </c>
      <c r="I543" s="562"/>
      <c r="J543" s="592" t="s">
        <v>262</v>
      </c>
      <c r="K543" s="589"/>
      <c r="L543" s="593"/>
      <c r="M543" s="593"/>
      <c r="N543" s="441"/>
      <c r="O543" s="619"/>
      <c r="P543" s="651"/>
      <c r="Q543" s="652"/>
      <c r="R543" s="653"/>
      <c r="S543" s="651"/>
      <c r="T543" s="652"/>
      <c r="U543" s="653"/>
      <c r="V543" s="609"/>
      <c r="W543" s="609"/>
      <c r="X543" s="609"/>
      <c r="Y543" s="609"/>
      <c r="Z543" s="6"/>
      <c r="AA543" s="5"/>
      <c r="AB543" s="5"/>
      <c r="AC543" s="5"/>
      <c r="AD543" s="5"/>
      <c r="AE543" s="5"/>
      <c r="AF543" s="5"/>
      <c r="AG543" s="400"/>
      <c r="AJ543" s="155"/>
      <c r="AK543" s="155"/>
      <c r="AL543" s="155"/>
      <c r="AM543" s="155"/>
      <c r="AN543" s="155"/>
      <c r="AO543" s="155"/>
      <c r="AP543" s="155"/>
      <c r="AQ543" s="155"/>
    </row>
    <row r="544" spans="1:44" s="146" customFormat="1" ht="7.5" customHeight="1">
      <c r="A544" s="400"/>
      <c r="B544" s="521"/>
      <c r="C544" s="588"/>
      <c r="D544" s="588"/>
      <c r="E544" s="574"/>
      <c r="F544" s="589"/>
      <c r="G544" s="441"/>
      <c r="H544" s="562"/>
      <c r="I544" s="562"/>
      <c r="J544" s="592"/>
      <c r="K544" s="589"/>
      <c r="L544" s="593"/>
      <c r="M544" s="593"/>
      <c r="N544" s="441"/>
      <c r="O544" s="621" t="s">
        <v>267</v>
      </c>
      <c r="P544" s="645"/>
      <c r="Q544" s="646"/>
      <c r="R544" s="647"/>
      <c r="S544" s="645"/>
      <c r="T544" s="646"/>
      <c r="U544" s="647"/>
      <c r="V544" s="609" t="s">
        <v>439</v>
      </c>
      <c r="W544" s="609"/>
      <c r="X544" s="609"/>
      <c r="Y544" s="609"/>
      <c r="Z544" s="6"/>
      <c r="AA544" s="5"/>
      <c r="AB544" s="5"/>
      <c r="AC544" s="5"/>
      <c r="AD544" s="5"/>
      <c r="AE544" s="5"/>
      <c r="AF544" s="5"/>
      <c r="AG544" s="400"/>
      <c r="AJ544" s="155"/>
      <c r="AK544" s="155"/>
      <c r="AL544" s="155"/>
      <c r="AM544" s="155"/>
      <c r="AN544" s="155"/>
      <c r="AO544" s="155"/>
      <c r="AP544" s="155"/>
      <c r="AQ544" s="155"/>
    </row>
    <row r="545" spans="1:43" s="146" customFormat="1" ht="7.5" customHeight="1">
      <c r="A545" s="400"/>
      <c r="B545" s="521"/>
      <c r="C545" s="588"/>
      <c r="D545" s="588"/>
      <c r="E545" s="574"/>
      <c r="F545" s="589"/>
      <c r="G545" s="441"/>
      <c r="H545" s="562"/>
      <c r="I545" s="562"/>
      <c r="J545" s="592"/>
      <c r="K545" s="589"/>
      <c r="L545" s="593"/>
      <c r="M545" s="593"/>
      <c r="N545" s="441"/>
      <c r="O545" s="621"/>
      <c r="P545" s="648"/>
      <c r="Q545" s="649"/>
      <c r="R545" s="650"/>
      <c r="S545" s="648"/>
      <c r="T545" s="649"/>
      <c r="U545" s="650"/>
      <c r="V545" s="609"/>
      <c r="W545" s="609"/>
      <c r="X545" s="609"/>
      <c r="Y545" s="609"/>
      <c r="Z545" s="6"/>
      <c r="AA545" s="5"/>
      <c r="AB545" s="5"/>
      <c r="AC545" s="5"/>
      <c r="AD545" s="5"/>
      <c r="AE545" s="5"/>
      <c r="AF545" s="5"/>
      <c r="AG545" s="400"/>
      <c r="AJ545" s="155"/>
      <c r="AK545" s="155"/>
      <c r="AL545" s="155"/>
      <c r="AM545" s="155"/>
      <c r="AN545" s="155"/>
      <c r="AO545" s="155"/>
      <c r="AP545" s="155"/>
      <c r="AQ545" s="155"/>
    </row>
    <row r="546" spans="1:43" s="146" customFormat="1" ht="7.5" customHeight="1">
      <c r="A546" s="400"/>
      <c r="B546" s="521"/>
      <c r="C546" s="588"/>
      <c r="D546" s="588"/>
      <c r="E546" s="574"/>
      <c r="F546" s="589"/>
      <c r="G546" s="441"/>
      <c r="H546" s="562"/>
      <c r="I546" s="562"/>
      <c r="J546" s="592"/>
      <c r="K546" s="589"/>
      <c r="L546" s="593"/>
      <c r="M546" s="593"/>
      <c r="N546" s="441"/>
      <c r="O546" s="621"/>
      <c r="P546" s="651"/>
      <c r="Q546" s="652"/>
      <c r="R546" s="653"/>
      <c r="S546" s="651"/>
      <c r="T546" s="652"/>
      <c r="U546" s="653"/>
      <c r="V546" s="609"/>
      <c r="W546" s="609"/>
      <c r="X546" s="609"/>
      <c r="Y546" s="609"/>
      <c r="Z546" s="6"/>
      <c r="AA546" s="5"/>
      <c r="AB546" s="5"/>
      <c r="AC546" s="5"/>
      <c r="AD546" s="5"/>
      <c r="AE546" s="5"/>
      <c r="AF546" s="5"/>
      <c r="AG546" s="400"/>
      <c r="AJ546" s="155"/>
      <c r="AK546" s="155"/>
      <c r="AL546" s="155"/>
      <c r="AM546" s="155"/>
      <c r="AN546" s="155"/>
      <c r="AO546" s="155"/>
      <c r="AP546" s="155"/>
      <c r="AQ546" s="155"/>
    </row>
    <row r="547" spans="1:43" s="146" customFormat="1" ht="7.5" customHeight="1">
      <c r="A547" s="400"/>
      <c r="B547" s="521"/>
      <c r="C547" s="588"/>
      <c r="D547" s="588"/>
      <c r="E547" s="574"/>
      <c r="F547" s="589"/>
      <c r="G547" s="441"/>
      <c r="H547" s="562"/>
      <c r="I547" s="562"/>
      <c r="J547" s="592" t="s">
        <v>440</v>
      </c>
      <c r="K547" s="589"/>
      <c r="L547" s="593"/>
      <c r="M547" s="593"/>
      <c r="N547" s="441"/>
      <c r="O547" s="610" t="s">
        <v>266</v>
      </c>
      <c r="P547" s="645"/>
      <c r="Q547" s="646"/>
      <c r="R547" s="647"/>
      <c r="S547" s="645"/>
      <c r="T547" s="646"/>
      <c r="U547" s="647"/>
      <c r="V547" s="609" t="s">
        <v>439</v>
      </c>
      <c r="W547" s="609"/>
      <c r="X547" s="609"/>
      <c r="Y547" s="609"/>
      <c r="Z547" s="6"/>
      <c r="AA547" s="5"/>
      <c r="AB547" s="5"/>
      <c r="AC547" s="5"/>
      <c r="AD547" s="5"/>
      <c r="AE547" s="5"/>
      <c r="AF547" s="5"/>
      <c r="AG547" s="400"/>
      <c r="AJ547" s="155"/>
      <c r="AK547" s="155"/>
      <c r="AL547" s="155"/>
      <c r="AM547" s="155"/>
      <c r="AN547" s="155"/>
      <c r="AO547" s="155"/>
      <c r="AP547" s="155"/>
      <c r="AQ547" s="155"/>
    </row>
    <row r="548" spans="1:43" s="146" customFormat="1" ht="7.5" customHeight="1">
      <c r="A548" s="400"/>
      <c r="B548" s="521"/>
      <c r="C548" s="588"/>
      <c r="D548" s="588"/>
      <c r="E548" s="574"/>
      <c r="F548" s="589"/>
      <c r="G548" s="441"/>
      <c r="H548" s="562"/>
      <c r="I548" s="562"/>
      <c r="J548" s="592"/>
      <c r="K548" s="589"/>
      <c r="L548" s="593"/>
      <c r="M548" s="593"/>
      <c r="N548" s="441"/>
      <c r="O548" s="610"/>
      <c r="P548" s="648"/>
      <c r="Q548" s="649"/>
      <c r="R548" s="650"/>
      <c r="S548" s="648"/>
      <c r="T548" s="649"/>
      <c r="U548" s="650"/>
      <c r="V548" s="609"/>
      <c r="W548" s="609"/>
      <c r="X548" s="609"/>
      <c r="Y548" s="609"/>
      <c r="Z548" s="6"/>
      <c r="AA548" s="5"/>
      <c r="AB548" s="5"/>
      <c r="AC548" s="5"/>
      <c r="AD548" s="5"/>
      <c r="AE548" s="5"/>
      <c r="AF548" s="5"/>
      <c r="AG548" s="400"/>
      <c r="AJ548" s="155"/>
      <c r="AK548" s="155"/>
      <c r="AL548" s="155"/>
      <c r="AM548" s="155"/>
      <c r="AN548" s="155"/>
      <c r="AO548" s="155"/>
      <c r="AP548" s="155"/>
      <c r="AQ548" s="155"/>
    </row>
    <row r="549" spans="1:43" s="146" customFormat="1" ht="7.5" customHeight="1" thickBot="1">
      <c r="A549" s="400"/>
      <c r="B549" s="521"/>
      <c r="C549" s="588"/>
      <c r="D549" s="588"/>
      <c r="E549" s="574"/>
      <c r="F549" s="589"/>
      <c r="G549" s="441"/>
      <c r="H549" s="562"/>
      <c r="I549" s="562"/>
      <c r="J549" s="592"/>
      <c r="K549" s="589"/>
      <c r="L549" s="593"/>
      <c r="M549" s="593"/>
      <c r="N549" s="441"/>
      <c r="O549" s="611"/>
      <c r="P549" s="666"/>
      <c r="Q549" s="667"/>
      <c r="R549" s="668"/>
      <c r="S549" s="666"/>
      <c r="T549" s="667"/>
      <c r="U549" s="668"/>
      <c r="V549" s="613"/>
      <c r="W549" s="613"/>
      <c r="X549" s="613"/>
      <c r="Y549" s="613"/>
      <c r="Z549" s="6"/>
      <c r="AA549" s="5"/>
      <c r="AB549" s="5"/>
      <c r="AC549" s="5"/>
      <c r="AD549" s="5"/>
      <c r="AE549" s="5"/>
      <c r="AF549" s="5"/>
      <c r="AG549" s="400"/>
      <c r="AJ549" s="155"/>
      <c r="AK549" s="155"/>
      <c r="AL549" s="155"/>
      <c r="AM549" s="155"/>
      <c r="AN549" s="155"/>
      <c r="AO549" s="155"/>
      <c r="AP549" s="155"/>
      <c r="AQ549" s="155"/>
    </row>
    <row r="550" spans="1:43" s="146" customFormat="1" ht="7.5" customHeight="1" thickTop="1">
      <c r="A550" s="400"/>
      <c r="B550" s="521"/>
      <c r="C550" s="588"/>
      <c r="D550" s="588"/>
      <c r="E550" s="574"/>
      <c r="F550" s="589"/>
      <c r="G550" s="441"/>
      <c r="H550" s="562"/>
      <c r="I550" s="562"/>
      <c r="J550" s="592"/>
      <c r="K550" s="589"/>
      <c r="L550" s="593"/>
      <c r="M550" s="593"/>
      <c r="N550" s="441"/>
      <c r="O550" s="614" t="s">
        <v>264</v>
      </c>
      <c r="P550" s="597">
        <f>SUM(P526:R549)</f>
        <v>0</v>
      </c>
      <c r="Q550" s="597"/>
      <c r="R550" s="597"/>
      <c r="S550" s="597">
        <f>SUM(S526:U549)</f>
        <v>0</v>
      </c>
      <c r="T550" s="597"/>
      <c r="U550" s="597"/>
      <c r="V550" s="600" t="str">
        <f>IF(ISERROR(ROUNDUP(S550/P550,2)), "-",ROUNDUP(S550/P550,2))</f>
        <v>-</v>
      </c>
      <c r="W550" s="601"/>
      <c r="X550" s="601"/>
      <c r="Y550" s="602"/>
      <c r="Z550" s="6"/>
      <c r="AA550" s="5"/>
      <c r="AB550" s="5"/>
      <c r="AC550" s="5"/>
      <c r="AD550" s="5"/>
      <c r="AE550" s="5"/>
      <c r="AF550" s="5"/>
      <c r="AG550" s="400"/>
      <c r="AJ550" s="155"/>
      <c r="AK550" s="155"/>
      <c r="AL550" s="155"/>
      <c r="AM550" s="155"/>
      <c r="AN550" s="155"/>
      <c r="AO550" s="155"/>
      <c r="AP550" s="155"/>
      <c r="AQ550" s="155"/>
    </row>
    <row r="551" spans="1:43" s="146" customFormat="1" ht="7.5" customHeight="1">
      <c r="A551" s="400"/>
      <c r="B551" s="521"/>
      <c r="C551" s="588"/>
      <c r="D551" s="588"/>
      <c r="E551" s="574"/>
      <c r="F551" s="589"/>
      <c r="G551" s="441"/>
      <c r="H551" s="562" t="s">
        <v>441</v>
      </c>
      <c r="I551" s="562"/>
      <c r="J551" s="574" t="s">
        <v>440</v>
      </c>
      <c r="K551" s="589"/>
      <c r="L551" s="593"/>
      <c r="M551" s="593"/>
      <c r="N551" s="441"/>
      <c r="O551" s="615"/>
      <c r="P551" s="598"/>
      <c r="Q551" s="598"/>
      <c r="R551" s="598"/>
      <c r="S551" s="598"/>
      <c r="T551" s="598"/>
      <c r="U551" s="598"/>
      <c r="V551" s="603"/>
      <c r="W551" s="604"/>
      <c r="X551" s="604"/>
      <c r="Y551" s="605"/>
      <c r="Z551" s="6"/>
      <c r="AA551" s="5"/>
      <c r="AB551" s="5"/>
      <c r="AC551" s="5"/>
      <c r="AD551" s="5"/>
      <c r="AE551" s="5"/>
      <c r="AF551" s="5"/>
      <c r="AG551" s="400"/>
      <c r="AJ551" s="155"/>
      <c r="AK551" s="155"/>
      <c r="AL551" s="155"/>
      <c r="AM551" s="155"/>
      <c r="AN551" s="155"/>
      <c r="AO551" s="155"/>
      <c r="AP551" s="155"/>
      <c r="AQ551" s="155"/>
    </row>
    <row r="552" spans="1:43" s="146" customFormat="1" ht="7.5" customHeight="1" thickBot="1">
      <c r="A552" s="400"/>
      <c r="B552" s="521"/>
      <c r="C552" s="588"/>
      <c r="D552" s="588"/>
      <c r="E552" s="574"/>
      <c r="F552" s="589"/>
      <c r="G552" s="441"/>
      <c r="H552" s="562"/>
      <c r="I552" s="562"/>
      <c r="J552" s="574"/>
      <c r="K552" s="589"/>
      <c r="L552" s="593"/>
      <c r="M552" s="593"/>
      <c r="N552" s="441"/>
      <c r="O552" s="616"/>
      <c r="P552" s="599"/>
      <c r="Q552" s="599"/>
      <c r="R552" s="599"/>
      <c r="S552" s="599"/>
      <c r="T552" s="599"/>
      <c r="U552" s="599"/>
      <c r="V552" s="606"/>
      <c r="W552" s="607"/>
      <c r="X552" s="607"/>
      <c r="Y552" s="608"/>
      <c r="Z552" s="6"/>
      <c r="AA552" s="5"/>
      <c r="AB552" s="5"/>
      <c r="AC552" s="5"/>
      <c r="AD552" s="5"/>
      <c r="AE552" s="5"/>
      <c r="AF552" s="5"/>
      <c r="AG552" s="400"/>
      <c r="AJ552" s="155"/>
      <c r="AK552" s="155"/>
      <c r="AL552" s="155"/>
      <c r="AM552" s="155"/>
      <c r="AN552" s="155"/>
      <c r="AO552" s="155"/>
      <c r="AP552" s="155"/>
      <c r="AQ552" s="155"/>
    </row>
    <row r="553" spans="1:43" s="146" customFormat="1" ht="7.5" customHeight="1" thickTop="1" thickBot="1">
      <c r="A553" s="400"/>
      <c r="B553" s="521"/>
      <c r="C553" s="588" t="s">
        <v>263</v>
      </c>
      <c r="D553" s="588" t="s">
        <v>262</v>
      </c>
      <c r="E553" s="574"/>
      <c r="F553" s="589"/>
      <c r="G553" s="441"/>
      <c r="H553" s="562"/>
      <c r="I553" s="562"/>
      <c r="J553" s="574"/>
      <c r="K553" s="589"/>
      <c r="L553" s="593"/>
      <c r="M553" s="593"/>
      <c r="N553" s="441"/>
      <c r="O553" s="623"/>
      <c r="P553" s="623"/>
      <c r="Q553" s="623"/>
      <c r="R553" s="623"/>
      <c r="S553" s="623"/>
      <c r="T553" s="623"/>
      <c r="U553" s="623"/>
      <c r="V553" s="623"/>
      <c r="W553" s="623"/>
      <c r="X553" s="623"/>
      <c r="Y553" s="623"/>
      <c r="Z553" s="6"/>
      <c r="AA553" s="5"/>
      <c r="AB553" s="5"/>
      <c r="AC553" s="5"/>
      <c r="AD553" s="5"/>
      <c r="AE553" s="5"/>
      <c r="AF553" s="5"/>
      <c r="AG553" s="400"/>
      <c r="AJ553" s="155"/>
      <c r="AK553" s="155"/>
      <c r="AL553" s="155"/>
      <c r="AM553" s="155"/>
      <c r="AN553" s="155"/>
      <c r="AO553" s="155"/>
      <c r="AP553" s="155"/>
      <c r="AQ553" s="155"/>
    </row>
    <row r="554" spans="1:43" s="146" customFormat="1" ht="7.5" customHeight="1">
      <c r="A554" s="400"/>
      <c r="B554" s="521"/>
      <c r="C554" s="588"/>
      <c r="D554" s="588"/>
      <c r="E554" s="574"/>
      <c r="F554" s="589"/>
      <c r="G554" s="441"/>
      <c r="H554" s="562"/>
      <c r="I554" s="562"/>
      <c r="J554" s="574"/>
      <c r="K554" s="589"/>
      <c r="L554" s="593"/>
      <c r="M554" s="593"/>
      <c r="N554" s="441"/>
      <c r="O554" s="624" t="s">
        <v>261</v>
      </c>
      <c r="P554" s="627">
        <f>P550-P544</f>
        <v>0</v>
      </c>
      <c r="Q554" s="628"/>
      <c r="R554" s="629"/>
      <c r="S554" s="627">
        <f>S550-S544</f>
        <v>0</v>
      </c>
      <c r="T554" s="628"/>
      <c r="U554" s="629"/>
      <c r="V554" s="636" t="str">
        <f>IF(ISERROR(ROUNDUP(S554/P554,2)), "-",ROUNDUP(S554/P554,2))</f>
        <v>-</v>
      </c>
      <c r="W554" s="636"/>
      <c r="X554" s="636"/>
      <c r="Y554" s="636"/>
      <c r="Z554" s="6"/>
      <c r="AA554" s="5"/>
      <c r="AB554" s="5"/>
      <c r="AC554" s="5"/>
      <c r="AD554" s="5"/>
      <c r="AE554" s="5"/>
      <c r="AF554" s="5"/>
      <c r="AG554" s="400"/>
      <c r="AJ554" s="155"/>
      <c r="AK554" s="155"/>
      <c r="AL554" s="155"/>
      <c r="AM554" s="155"/>
      <c r="AN554" s="155"/>
      <c r="AO554" s="155"/>
      <c r="AP554" s="155"/>
      <c r="AQ554" s="155"/>
    </row>
    <row r="555" spans="1:43" s="146" customFormat="1" ht="7.5" customHeight="1">
      <c r="A555" s="400"/>
      <c r="B555" s="521"/>
      <c r="C555" s="588"/>
      <c r="D555" s="588" t="s">
        <v>440</v>
      </c>
      <c r="E555" s="574"/>
      <c r="F555" s="589"/>
      <c r="G555" s="441"/>
      <c r="H555" s="562"/>
      <c r="I555" s="562"/>
      <c r="J555" s="574"/>
      <c r="K555" s="589"/>
      <c r="L555" s="593"/>
      <c r="M555" s="593"/>
      <c r="N555" s="441"/>
      <c r="O555" s="625"/>
      <c r="P555" s="630"/>
      <c r="Q555" s="631"/>
      <c r="R555" s="632"/>
      <c r="S555" s="630"/>
      <c r="T555" s="631"/>
      <c r="U555" s="632"/>
      <c r="V555" s="637"/>
      <c r="W555" s="637"/>
      <c r="X555" s="637"/>
      <c r="Y555" s="637"/>
      <c r="Z555" s="6"/>
      <c r="AA555" s="5"/>
      <c r="AB555" s="5"/>
      <c r="AC555" s="5"/>
      <c r="AD555" s="5"/>
      <c r="AE555" s="5"/>
      <c r="AF555" s="5"/>
      <c r="AG555" s="400"/>
      <c r="AJ555" s="155"/>
      <c r="AK555" s="155"/>
      <c r="AL555" s="155"/>
      <c r="AM555" s="155"/>
      <c r="AN555" s="155"/>
      <c r="AO555" s="155"/>
      <c r="AP555" s="155"/>
      <c r="AQ555" s="155"/>
    </row>
    <row r="556" spans="1:43" s="146" customFormat="1" ht="7.5" customHeight="1" thickBot="1">
      <c r="A556" s="400"/>
      <c r="B556" s="521"/>
      <c r="C556" s="588"/>
      <c r="D556" s="588"/>
      <c r="E556" s="574"/>
      <c r="F556" s="589"/>
      <c r="G556" s="441"/>
      <c r="H556" s="562"/>
      <c r="I556" s="562"/>
      <c r="J556" s="574"/>
      <c r="K556" s="589"/>
      <c r="L556" s="593"/>
      <c r="M556" s="593"/>
      <c r="N556" s="441"/>
      <c r="O556" s="626"/>
      <c r="P556" s="633"/>
      <c r="Q556" s="634"/>
      <c r="R556" s="635"/>
      <c r="S556" s="633"/>
      <c r="T556" s="634"/>
      <c r="U556" s="635"/>
      <c r="V556" s="638"/>
      <c r="W556" s="638"/>
      <c r="X556" s="638"/>
      <c r="Y556" s="638"/>
      <c r="Z556" s="6"/>
      <c r="AA556" s="5"/>
      <c r="AB556" s="5"/>
      <c r="AC556" s="5"/>
      <c r="AD556" s="5"/>
      <c r="AE556" s="5"/>
      <c r="AF556" s="5"/>
      <c r="AG556" s="400"/>
      <c r="AJ556" s="155"/>
      <c r="AK556" s="155"/>
      <c r="AL556" s="155"/>
      <c r="AM556" s="155"/>
      <c r="AN556" s="155"/>
      <c r="AO556" s="155"/>
      <c r="AP556" s="155"/>
      <c r="AQ556" s="155"/>
    </row>
    <row r="557" spans="1:43" s="197" customFormat="1" ht="7.5" customHeight="1">
      <c r="A557" s="400"/>
      <c r="B557" s="398" t="s">
        <v>581</v>
      </c>
      <c r="C557" s="398"/>
      <c r="D557" s="398"/>
      <c r="E557" s="398"/>
      <c r="F557" s="398"/>
      <c r="G557" s="441"/>
      <c r="H557" s="9"/>
      <c r="I557" s="7"/>
      <c r="J557" s="8"/>
      <c r="K557" s="7"/>
      <c r="L557" s="7"/>
      <c r="M557" s="7"/>
      <c r="N557" s="441"/>
      <c r="O557" s="5"/>
      <c r="P557" s="7"/>
      <c r="Q557" s="7"/>
      <c r="R557" s="7"/>
      <c r="S557" s="7"/>
      <c r="T557" s="7"/>
      <c r="U557" s="7"/>
      <c r="V557" s="5"/>
      <c r="W557" s="5"/>
      <c r="X557" s="5"/>
      <c r="Y557" s="5"/>
      <c r="Z557" s="6"/>
      <c r="AA557" s="5"/>
      <c r="AB557" s="5"/>
      <c r="AC557" s="5"/>
      <c r="AD557" s="5"/>
      <c r="AE557" s="5"/>
      <c r="AF557" s="5"/>
      <c r="AG557" s="400"/>
      <c r="AJ557" s="155"/>
      <c r="AK557" s="155"/>
      <c r="AL557" s="155"/>
      <c r="AM557" s="155"/>
      <c r="AN557" s="155"/>
      <c r="AO557" s="155"/>
      <c r="AP557" s="155"/>
      <c r="AQ557" s="155"/>
    </row>
    <row r="558" spans="1:43" s="19" customFormat="1" ht="7.5" customHeight="1">
      <c r="A558" s="400"/>
      <c r="B558" s="399"/>
      <c r="C558" s="399"/>
      <c r="D558" s="399"/>
      <c r="E558" s="399"/>
      <c r="F558" s="399"/>
      <c r="G558" s="441"/>
      <c r="N558" s="441"/>
      <c r="AG558" s="400"/>
      <c r="AJ558" s="154"/>
      <c r="AK558" s="154"/>
      <c r="AL558" s="154"/>
      <c r="AM558" s="154"/>
      <c r="AN558" s="154"/>
      <c r="AO558" s="154"/>
      <c r="AP558" s="154"/>
      <c r="AQ558" s="154"/>
    </row>
    <row r="559" spans="1:43" s="19" customFormat="1" ht="15" customHeight="1">
      <c r="A559" s="376" t="s">
        <v>564</v>
      </c>
      <c r="B559" s="376"/>
      <c r="C559" s="376"/>
      <c r="D559" s="376"/>
      <c r="E559" s="376"/>
      <c r="F559" s="376"/>
      <c r="G559" s="376"/>
      <c r="H559" s="376"/>
      <c r="I559" s="376"/>
      <c r="J559" s="376"/>
      <c r="K559" s="376"/>
      <c r="L559" s="376"/>
      <c r="M559" s="376"/>
      <c r="N559" s="376"/>
      <c r="O559" s="376"/>
      <c r="P559" s="376"/>
      <c r="Q559" s="376"/>
      <c r="R559" s="376"/>
      <c r="S559" s="376"/>
      <c r="T559" s="376"/>
      <c r="U559" s="376"/>
      <c r="V559" s="376"/>
      <c r="W559" s="376"/>
      <c r="X559" s="376"/>
      <c r="Y559" s="376"/>
      <c r="Z559" s="376"/>
      <c r="AA559" s="376"/>
      <c r="AB559" s="376"/>
      <c r="AC559" s="376"/>
      <c r="AD559" s="376"/>
      <c r="AE559" s="376"/>
      <c r="AF559" s="376"/>
      <c r="AG559" s="400"/>
      <c r="AJ559" s="154"/>
      <c r="AK559" s="154"/>
      <c r="AL559" s="154"/>
      <c r="AM559" s="154"/>
      <c r="AN559" s="154"/>
      <c r="AO559" s="154"/>
      <c r="AP559" s="154"/>
      <c r="AQ559" s="154"/>
    </row>
    <row r="560" spans="1:43" s="196" customFormat="1" ht="22.5" customHeight="1">
      <c r="A560" s="400"/>
      <c r="B560" s="401" t="s">
        <v>478</v>
      </c>
      <c r="C560" s="401"/>
      <c r="D560" s="401"/>
      <c r="E560" s="402"/>
      <c r="F560" s="402"/>
      <c r="G560" s="402"/>
      <c r="H560" s="402"/>
      <c r="I560" s="402"/>
      <c r="J560" s="402"/>
      <c r="K560" s="402"/>
      <c r="L560" s="402"/>
      <c r="M560" s="402"/>
      <c r="N560" s="402"/>
      <c r="O560" s="402"/>
      <c r="P560" s="402"/>
      <c r="Q560" s="402"/>
      <c r="R560" s="402"/>
      <c r="S560" s="402"/>
      <c r="T560" s="402"/>
      <c r="U560" s="402"/>
      <c r="V560" s="402"/>
      <c r="W560" s="402"/>
      <c r="X560" s="402"/>
      <c r="Y560" s="402"/>
      <c r="Z560" s="402"/>
      <c r="AA560" s="402"/>
      <c r="AB560" s="402"/>
      <c r="AC560" s="402"/>
      <c r="AD560" s="402"/>
      <c r="AE560" s="402"/>
      <c r="AF560" s="402"/>
      <c r="AG560" s="400"/>
      <c r="AJ560" s="155"/>
      <c r="AK560" s="155"/>
      <c r="AL560" s="155"/>
      <c r="AM560" s="155"/>
      <c r="AN560" s="155"/>
      <c r="AO560" s="155"/>
      <c r="AP560" s="155"/>
      <c r="AQ560" s="155"/>
    </row>
    <row r="561" spans="1:43" s="146" customFormat="1" ht="18.75" customHeight="1">
      <c r="A561" s="400"/>
      <c r="B561" s="403" t="s">
        <v>257</v>
      </c>
      <c r="C561" s="404"/>
      <c r="D561" s="405"/>
      <c r="E561" s="406" t="str">
        <f>IF(ＺＥＢリーディング・オーナー登録申請書!$F$46="","",ＺＥＢリーディング・オーナー登録申請書!$F$46)</f>
        <v/>
      </c>
      <c r="F561" s="407"/>
      <c r="G561" s="407"/>
      <c r="H561" s="407"/>
      <c r="I561" s="407"/>
      <c r="J561" s="407"/>
      <c r="K561" s="407"/>
      <c r="L561" s="407"/>
      <c r="M561" s="407"/>
      <c r="N561" s="407"/>
      <c r="O561" s="407"/>
      <c r="P561" s="407"/>
      <c r="Q561" s="407"/>
      <c r="R561" s="407"/>
      <c r="S561" s="407"/>
      <c r="T561" s="407"/>
      <c r="U561" s="407"/>
      <c r="V561" s="407"/>
      <c r="W561" s="407"/>
      <c r="X561" s="407"/>
      <c r="Y561" s="407"/>
      <c r="Z561" s="407"/>
      <c r="AA561" s="407"/>
      <c r="AB561" s="407"/>
      <c r="AC561" s="407"/>
      <c r="AD561" s="407"/>
      <c r="AE561" s="407"/>
      <c r="AF561" s="407"/>
      <c r="AG561" s="400"/>
      <c r="AJ561" s="155"/>
      <c r="AK561" s="155"/>
      <c r="AL561" s="155"/>
      <c r="AM561" s="155"/>
      <c r="AN561" s="155"/>
      <c r="AO561" s="155"/>
      <c r="AP561" s="155"/>
      <c r="AQ561" s="155"/>
    </row>
    <row r="562" spans="1:43" s="146" customFormat="1" ht="18.75" customHeight="1">
      <c r="A562" s="400"/>
      <c r="B562" s="408" t="s">
        <v>50</v>
      </c>
      <c r="C562" s="409"/>
      <c r="D562" s="410"/>
      <c r="E562" s="411"/>
      <c r="F562" s="412"/>
      <c r="G562" s="412"/>
      <c r="H562" s="412"/>
      <c r="I562" s="412"/>
      <c r="J562" s="412"/>
      <c r="K562" s="412"/>
      <c r="L562" s="412"/>
      <c r="M562" s="412"/>
      <c r="N562" s="412"/>
      <c r="O562" s="412"/>
      <c r="P562" s="412"/>
      <c r="Q562" s="412"/>
      <c r="R562" s="412"/>
      <c r="S562" s="412"/>
      <c r="T562" s="412"/>
      <c r="U562" s="412"/>
      <c r="V562" s="412"/>
      <c r="W562" s="412"/>
      <c r="X562" s="412"/>
      <c r="Y562" s="412"/>
      <c r="Z562" s="412"/>
      <c r="AA562" s="412"/>
      <c r="AB562" s="412"/>
      <c r="AC562" s="412"/>
      <c r="AD562" s="412"/>
      <c r="AE562" s="412"/>
      <c r="AF562" s="412"/>
      <c r="AG562" s="400"/>
      <c r="AJ562" s="155"/>
      <c r="AK562" s="155"/>
      <c r="AL562" s="155"/>
      <c r="AM562" s="155"/>
      <c r="AN562" s="155"/>
      <c r="AO562" s="155"/>
      <c r="AP562" s="155"/>
      <c r="AQ562" s="155"/>
    </row>
    <row r="563" spans="1:43" s="146" customFormat="1" ht="7.5" customHeight="1">
      <c r="A563" s="400"/>
      <c r="B563" s="413"/>
      <c r="C563" s="413"/>
      <c r="D563" s="413"/>
      <c r="E563" s="413"/>
      <c r="F563" s="413"/>
      <c r="G563" s="413"/>
      <c r="H563" s="413"/>
      <c r="I563" s="413"/>
      <c r="J563" s="413"/>
      <c r="K563" s="413"/>
      <c r="L563" s="413"/>
      <c r="M563" s="413"/>
      <c r="N563" s="413"/>
      <c r="O563" s="413"/>
      <c r="P563" s="413"/>
      <c r="Q563" s="413"/>
      <c r="R563" s="413"/>
      <c r="S563" s="413"/>
      <c r="T563" s="413"/>
      <c r="U563" s="413"/>
      <c r="V563" s="413"/>
      <c r="W563" s="413"/>
      <c r="X563" s="413"/>
      <c r="Y563" s="413"/>
      <c r="Z563" s="413"/>
      <c r="AA563" s="413"/>
      <c r="AB563" s="413"/>
      <c r="AC563" s="413"/>
      <c r="AD563" s="413"/>
      <c r="AE563" s="413"/>
      <c r="AF563" s="413"/>
      <c r="AG563" s="400"/>
      <c r="AJ563" s="155"/>
      <c r="AK563" s="155"/>
      <c r="AL563" s="155"/>
      <c r="AM563" s="155"/>
      <c r="AN563" s="155"/>
      <c r="AO563" s="155"/>
      <c r="AP563" s="155"/>
      <c r="AQ563" s="155"/>
    </row>
    <row r="564" spans="1:43" s="146" customFormat="1" ht="18.75" customHeight="1">
      <c r="A564" s="400"/>
      <c r="B564" s="414" t="s">
        <v>417</v>
      </c>
      <c r="C564" s="415"/>
      <c r="D564" s="415"/>
      <c r="E564" s="415"/>
      <c r="F564" s="416"/>
      <c r="G564" s="436"/>
      <c r="H564" s="437" t="s">
        <v>303</v>
      </c>
      <c r="I564" s="438"/>
      <c r="J564" s="438"/>
      <c r="K564" s="438"/>
      <c r="L564" s="438"/>
      <c r="M564" s="439"/>
      <c r="N564" s="440"/>
      <c r="O564" s="442" t="s">
        <v>302</v>
      </c>
      <c r="P564" s="443"/>
      <c r="Q564" s="443"/>
      <c r="R564" s="443"/>
      <c r="S564" s="443"/>
      <c r="T564" s="443"/>
      <c r="U564" s="443"/>
      <c r="V564" s="443"/>
      <c r="W564" s="443"/>
      <c r="X564" s="443"/>
      <c r="Y564" s="443"/>
      <c r="Z564" s="443"/>
      <c r="AA564" s="443"/>
      <c r="AB564" s="443"/>
      <c r="AC564" s="443"/>
      <c r="AD564" s="443"/>
      <c r="AE564" s="443"/>
      <c r="AF564" s="444"/>
      <c r="AG564" s="400"/>
      <c r="AJ564" s="155"/>
      <c r="AK564" s="155"/>
      <c r="AL564" s="155"/>
      <c r="AM564" s="155"/>
      <c r="AN564" s="155"/>
      <c r="AO564" s="155"/>
      <c r="AP564" s="155"/>
      <c r="AQ564" s="155"/>
    </row>
    <row r="565" spans="1:43" s="146" customFormat="1" ht="18.75" customHeight="1">
      <c r="A565" s="400"/>
      <c r="B565" s="417"/>
      <c r="C565" s="418"/>
      <c r="D565" s="418"/>
      <c r="E565" s="418"/>
      <c r="F565" s="419"/>
      <c r="G565" s="436"/>
      <c r="H565" s="445"/>
      <c r="I565" s="446"/>
      <c r="J565" s="446"/>
      <c r="K565" s="446"/>
      <c r="L565" s="446"/>
      <c r="M565" s="447"/>
      <c r="N565" s="440"/>
      <c r="O565" s="454" t="s">
        <v>67</v>
      </c>
      <c r="P565" s="455"/>
      <c r="Q565" s="456"/>
      <c r="R565" s="457" t="s">
        <v>301</v>
      </c>
      <c r="S565" s="455"/>
      <c r="T565" s="455"/>
      <c r="U565" s="458"/>
      <c r="V565" s="457" t="s">
        <v>489</v>
      </c>
      <c r="W565" s="455"/>
      <c r="X565" s="455"/>
      <c r="Y565" s="455"/>
      <c r="Z565" s="455"/>
      <c r="AA565" s="455"/>
      <c r="AB565" s="457" t="s">
        <v>51</v>
      </c>
      <c r="AC565" s="455"/>
      <c r="AD565" s="455"/>
      <c r="AE565" s="455"/>
      <c r="AF565" s="459"/>
      <c r="AG565" s="400"/>
      <c r="AJ565" s="155"/>
      <c r="AK565" s="155"/>
      <c r="AL565" s="155"/>
      <c r="AM565" s="155"/>
      <c r="AN565" s="155"/>
      <c r="AO565" s="155"/>
      <c r="AP565" s="155"/>
      <c r="AQ565" s="155"/>
    </row>
    <row r="566" spans="1:43" s="146" customFormat="1" ht="30" customHeight="1">
      <c r="A566" s="400"/>
      <c r="B566" s="417"/>
      <c r="C566" s="418"/>
      <c r="D566" s="418"/>
      <c r="E566" s="418"/>
      <c r="F566" s="419"/>
      <c r="G566" s="436"/>
      <c r="H566" s="448"/>
      <c r="I566" s="449"/>
      <c r="J566" s="449"/>
      <c r="K566" s="449"/>
      <c r="L566" s="449"/>
      <c r="M566" s="450"/>
      <c r="N566" s="440"/>
      <c r="O566" s="460" t="s">
        <v>182</v>
      </c>
      <c r="P566" s="426"/>
      <c r="Q566" s="426"/>
      <c r="R566" s="423" t="s">
        <v>182</v>
      </c>
      <c r="S566" s="423"/>
      <c r="T566" s="423"/>
      <c r="U566" s="423"/>
      <c r="V566" s="424" t="s">
        <v>182</v>
      </c>
      <c r="W566" s="424"/>
      <c r="X566" s="424"/>
      <c r="Y566" s="424"/>
      <c r="Z566" s="424"/>
      <c r="AA566" s="424"/>
      <c r="AB566" s="425" t="s">
        <v>182</v>
      </c>
      <c r="AC566" s="426"/>
      <c r="AD566" s="426"/>
      <c r="AE566" s="426"/>
      <c r="AF566" s="427"/>
      <c r="AG566" s="400"/>
      <c r="AJ566" s="155"/>
      <c r="AK566" s="155"/>
      <c r="AL566" s="155"/>
      <c r="AM566" s="155"/>
      <c r="AN566" s="155"/>
      <c r="AO566" s="155"/>
      <c r="AP566" s="155"/>
      <c r="AQ566" s="155"/>
    </row>
    <row r="567" spans="1:43" s="146" customFormat="1" ht="18.75" customHeight="1">
      <c r="A567" s="400"/>
      <c r="B567" s="417"/>
      <c r="C567" s="418"/>
      <c r="D567" s="418"/>
      <c r="E567" s="418"/>
      <c r="F567" s="419"/>
      <c r="G567" s="436"/>
      <c r="H567" s="448"/>
      <c r="I567" s="449"/>
      <c r="J567" s="449"/>
      <c r="K567" s="449"/>
      <c r="L567" s="449"/>
      <c r="M567" s="450"/>
      <c r="N567" s="440"/>
      <c r="O567" s="428" t="s">
        <v>300</v>
      </c>
      <c r="P567" s="429"/>
      <c r="Q567" s="429"/>
      <c r="R567" s="430" t="s">
        <v>53</v>
      </c>
      <c r="S567" s="430"/>
      <c r="T567" s="430"/>
      <c r="U567" s="430"/>
      <c r="V567" s="430"/>
      <c r="W567" s="430"/>
      <c r="X567" s="430"/>
      <c r="Y567" s="430"/>
      <c r="Z567" s="430"/>
      <c r="AA567" s="431"/>
      <c r="AB567" s="432" t="s">
        <v>299</v>
      </c>
      <c r="AC567" s="433"/>
      <c r="AD567" s="434" t="s">
        <v>54</v>
      </c>
      <c r="AE567" s="434"/>
      <c r="AF567" s="435"/>
      <c r="AG567" s="400"/>
      <c r="AJ567" s="155"/>
      <c r="AK567" s="155"/>
      <c r="AL567" s="155"/>
      <c r="AM567" s="155"/>
      <c r="AN567" s="155"/>
      <c r="AO567" s="155"/>
      <c r="AP567" s="155"/>
      <c r="AQ567" s="155"/>
    </row>
    <row r="568" spans="1:43" s="146" customFormat="1" ht="22.5" customHeight="1">
      <c r="A568" s="400"/>
      <c r="B568" s="417"/>
      <c r="C568" s="418"/>
      <c r="D568" s="418"/>
      <c r="E568" s="418"/>
      <c r="F568" s="419"/>
      <c r="G568" s="436"/>
      <c r="H568" s="451"/>
      <c r="I568" s="452"/>
      <c r="J568" s="452"/>
      <c r="K568" s="452"/>
      <c r="L568" s="452"/>
      <c r="M568" s="453"/>
      <c r="N568" s="440"/>
      <c r="O568" s="498"/>
      <c r="P568" s="499"/>
      <c r="Q568" s="502" t="s">
        <v>442</v>
      </c>
      <c r="R568" s="504" t="s">
        <v>298</v>
      </c>
      <c r="S568" s="505"/>
      <c r="T568" s="508"/>
      <c r="U568" s="509"/>
      <c r="V568" s="504" t="s">
        <v>297</v>
      </c>
      <c r="W568" s="505"/>
      <c r="X568" s="505"/>
      <c r="Y568" s="508"/>
      <c r="Z568" s="508"/>
      <c r="AA568" s="508"/>
      <c r="AB568" s="482" t="s">
        <v>182</v>
      </c>
      <c r="AC568" s="483"/>
      <c r="AD568" s="486"/>
      <c r="AE568" s="486"/>
      <c r="AF568" s="487"/>
      <c r="AG568" s="400"/>
      <c r="AJ568" s="155"/>
      <c r="AK568" s="155"/>
      <c r="AL568" s="155"/>
      <c r="AM568" s="155"/>
      <c r="AN568" s="155"/>
      <c r="AO568" s="155"/>
      <c r="AP568" s="155"/>
      <c r="AQ568" s="155"/>
    </row>
    <row r="569" spans="1:43" s="146" customFormat="1" ht="7.5" customHeight="1">
      <c r="A569" s="400"/>
      <c r="B569" s="417"/>
      <c r="C569" s="418"/>
      <c r="D569" s="418"/>
      <c r="E569" s="418"/>
      <c r="F569" s="419"/>
      <c r="G569" s="436"/>
      <c r="H569" s="490"/>
      <c r="I569" s="490"/>
      <c r="J569" s="490"/>
      <c r="K569" s="490"/>
      <c r="L569" s="490"/>
      <c r="M569" s="490"/>
      <c r="N569" s="440"/>
      <c r="O569" s="500"/>
      <c r="P569" s="501"/>
      <c r="Q569" s="503"/>
      <c r="R569" s="506"/>
      <c r="S569" s="507"/>
      <c r="T569" s="510"/>
      <c r="U569" s="511"/>
      <c r="V569" s="506"/>
      <c r="W569" s="507"/>
      <c r="X569" s="507"/>
      <c r="Y569" s="510"/>
      <c r="Z569" s="510"/>
      <c r="AA569" s="510"/>
      <c r="AB569" s="484"/>
      <c r="AC569" s="485"/>
      <c r="AD569" s="488"/>
      <c r="AE569" s="488"/>
      <c r="AF569" s="489"/>
      <c r="AG569" s="400"/>
      <c r="AJ569" s="155"/>
      <c r="AK569" s="155"/>
      <c r="AL569" s="155"/>
      <c r="AM569" s="155"/>
      <c r="AN569" s="155"/>
      <c r="AO569" s="155"/>
      <c r="AP569" s="155"/>
      <c r="AQ569" s="155"/>
    </row>
    <row r="570" spans="1:43" s="146" customFormat="1" ht="18.75" customHeight="1">
      <c r="A570" s="400"/>
      <c r="B570" s="417"/>
      <c r="C570" s="418"/>
      <c r="D570" s="418"/>
      <c r="E570" s="418"/>
      <c r="F570" s="419"/>
      <c r="G570" s="436"/>
      <c r="H570" s="491" t="s">
        <v>419</v>
      </c>
      <c r="I570" s="491"/>
      <c r="J570" s="491"/>
      <c r="K570" s="491"/>
      <c r="L570" s="492"/>
      <c r="M570" s="441"/>
      <c r="N570" s="441"/>
      <c r="O570" s="493" t="s">
        <v>296</v>
      </c>
      <c r="P570" s="494"/>
      <c r="Q570" s="494"/>
      <c r="R570" s="494"/>
      <c r="S570" s="494"/>
      <c r="T570" s="494"/>
      <c r="U570" s="494"/>
      <c r="V570" s="494"/>
      <c r="W570" s="494"/>
      <c r="X570" s="494"/>
      <c r="Y570" s="494"/>
      <c r="Z570" s="494"/>
      <c r="AA570" s="494"/>
      <c r="AB570" s="494"/>
      <c r="AC570" s="494"/>
      <c r="AD570" s="494"/>
      <c r="AE570" s="494"/>
      <c r="AF570" s="495"/>
      <c r="AG570" s="400"/>
      <c r="AJ570" s="155"/>
      <c r="AK570" s="155"/>
      <c r="AL570" s="155"/>
      <c r="AM570" s="155"/>
      <c r="AN570" s="155"/>
      <c r="AO570" s="155"/>
      <c r="AP570" s="155"/>
      <c r="AQ570" s="155"/>
    </row>
    <row r="571" spans="1:43" s="146" customFormat="1" ht="7.5" customHeight="1">
      <c r="A571" s="400"/>
      <c r="B571" s="417"/>
      <c r="C571" s="418"/>
      <c r="D571" s="418"/>
      <c r="E571" s="418"/>
      <c r="F571" s="419"/>
      <c r="G571" s="436"/>
      <c r="H571" s="496" t="str">
        <f>IF(AND(R578&gt;=50,AC578&gt;=100),"『ZEB』",IF(AND(R578&gt;=50,AC578&gt;=75),"Nearly ZEB",IF(AND(R578&gt;=50,AC578&gt;=50),"ZEB Ready","")))</f>
        <v/>
      </c>
      <c r="I571" s="496"/>
      <c r="J571" s="496"/>
      <c r="K571" s="496"/>
      <c r="L571" s="492"/>
      <c r="M571" s="441"/>
      <c r="N571" s="440"/>
      <c r="O571" s="497" t="s">
        <v>443</v>
      </c>
      <c r="P571" s="462"/>
      <c r="Q571" s="512" t="s">
        <v>182</v>
      </c>
      <c r="R571" s="512"/>
      <c r="S571" s="512"/>
      <c r="T571" s="512"/>
      <c r="U571" s="512"/>
      <c r="V571" s="29"/>
      <c r="W571" s="30"/>
      <c r="X571" s="461" t="s">
        <v>444</v>
      </c>
      <c r="Y571" s="462"/>
      <c r="Z571" s="462"/>
      <c r="AA571" s="462"/>
      <c r="AB571" s="462"/>
      <c r="AC571" s="465" t="s">
        <v>182</v>
      </c>
      <c r="AD571" s="465"/>
      <c r="AE571" s="465"/>
      <c r="AF571" s="466"/>
      <c r="AG571" s="400"/>
      <c r="AJ571" s="155"/>
      <c r="AK571" s="156" t="s">
        <v>445</v>
      </c>
      <c r="AL571" s="23" t="b">
        <v>0</v>
      </c>
      <c r="AM571" s="156" t="s">
        <v>446</v>
      </c>
      <c r="AN571" s="23" t="b">
        <v>0</v>
      </c>
      <c r="AO571" s="157"/>
      <c r="AP571" s="158"/>
      <c r="AQ571" s="155"/>
    </row>
    <row r="572" spans="1:43" s="146" customFormat="1" ht="7.5" customHeight="1">
      <c r="A572" s="400"/>
      <c r="B572" s="417"/>
      <c r="C572" s="418"/>
      <c r="D572" s="418"/>
      <c r="E572" s="418"/>
      <c r="F572" s="419"/>
      <c r="G572" s="436"/>
      <c r="H572" s="496"/>
      <c r="I572" s="496"/>
      <c r="J572" s="496"/>
      <c r="K572" s="496"/>
      <c r="L572" s="492"/>
      <c r="M572" s="441"/>
      <c r="N572" s="440"/>
      <c r="O572" s="471"/>
      <c r="P572" s="464"/>
      <c r="Q572" s="513"/>
      <c r="R572" s="513"/>
      <c r="S572" s="513"/>
      <c r="T572" s="513"/>
      <c r="U572" s="513"/>
      <c r="V572" s="31"/>
      <c r="W572" s="32"/>
      <c r="X572" s="463"/>
      <c r="Y572" s="464"/>
      <c r="Z572" s="464"/>
      <c r="AA572" s="464"/>
      <c r="AB572" s="464"/>
      <c r="AC572" s="467"/>
      <c r="AD572" s="467"/>
      <c r="AE572" s="467"/>
      <c r="AF572" s="468"/>
      <c r="AG572" s="400"/>
      <c r="AJ572" s="155"/>
      <c r="AK572" s="156" t="s">
        <v>447</v>
      </c>
      <c r="AL572" s="23" t="b">
        <v>0</v>
      </c>
      <c r="AM572" s="156" t="s">
        <v>448</v>
      </c>
      <c r="AN572" s="23" t="b">
        <v>0</v>
      </c>
      <c r="AO572" s="157"/>
      <c r="AP572" s="158"/>
      <c r="AQ572" s="155"/>
    </row>
    <row r="573" spans="1:43" s="146" customFormat="1" ht="7.5" customHeight="1">
      <c r="A573" s="400"/>
      <c r="B573" s="417"/>
      <c r="C573" s="418"/>
      <c r="D573" s="418"/>
      <c r="E573" s="418"/>
      <c r="F573" s="419"/>
      <c r="G573" s="436"/>
      <c r="H573" s="496"/>
      <c r="I573" s="496"/>
      <c r="J573" s="496"/>
      <c r="K573" s="496"/>
      <c r="L573" s="492"/>
      <c r="M573" s="441"/>
      <c r="N573" s="440"/>
      <c r="O573" s="469" t="s">
        <v>449</v>
      </c>
      <c r="P573" s="470"/>
      <c r="Q573" s="472" t="s">
        <v>182</v>
      </c>
      <c r="R573" s="472"/>
      <c r="S573" s="472"/>
      <c r="T573" s="472"/>
      <c r="U573" s="472"/>
      <c r="V573" s="473"/>
      <c r="W573" s="474"/>
      <c r="X573" s="477" t="s">
        <v>450</v>
      </c>
      <c r="Y573" s="470"/>
      <c r="Z573" s="470"/>
      <c r="AA573" s="470"/>
      <c r="AB573" s="470"/>
      <c r="AC573" s="478" t="str">
        <f>IF(AN572=TRUE,"取得","")</f>
        <v/>
      </c>
      <c r="AD573" s="478"/>
      <c r="AE573" s="478"/>
      <c r="AF573" s="479"/>
      <c r="AG573" s="400"/>
      <c r="AJ573" s="155"/>
      <c r="AK573" s="159" t="s">
        <v>266</v>
      </c>
      <c r="AL573" s="24" t="b">
        <v>0</v>
      </c>
      <c r="AM573" s="160"/>
      <c r="AN573" s="161"/>
      <c r="AO573" s="158"/>
      <c r="AP573" s="158"/>
      <c r="AQ573" s="155"/>
    </row>
    <row r="574" spans="1:43" s="146" customFormat="1" ht="7.5" customHeight="1">
      <c r="A574" s="400"/>
      <c r="B574" s="417"/>
      <c r="C574" s="418"/>
      <c r="D574" s="418"/>
      <c r="E574" s="418"/>
      <c r="F574" s="419"/>
      <c r="G574" s="436"/>
      <c r="H574" s="496"/>
      <c r="I574" s="496"/>
      <c r="J574" s="496"/>
      <c r="K574" s="496"/>
      <c r="L574" s="492"/>
      <c r="M574" s="441"/>
      <c r="N574" s="440"/>
      <c r="O574" s="471"/>
      <c r="P574" s="464"/>
      <c r="Q574" s="467"/>
      <c r="R574" s="467"/>
      <c r="S574" s="467"/>
      <c r="T574" s="467"/>
      <c r="U574" s="467"/>
      <c r="V574" s="475"/>
      <c r="W574" s="476"/>
      <c r="X574" s="463"/>
      <c r="Y574" s="464"/>
      <c r="Z574" s="464"/>
      <c r="AA574" s="464"/>
      <c r="AB574" s="464"/>
      <c r="AC574" s="480"/>
      <c r="AD574" s="480"/>
      <c r="AE574" s="480"/>
      <c r="AF574" s="481"/>
      <c r="AG574" s="400"/>
      <c r="AJ574" s="155"/>
      <c r="AK574" s="161"/>
      <c r="AL574" s="161"/>
      <c r="AM574" s="158"/>
      <c r="AN574" s="158"/>
      <c r="AO574" s="158"/>
      <c r="AP574" s="158"/>
      <c r="AQ574" s="155"/>
    </row>
    <row r="575" spans="1:43" s="146" customFormat="1" ht="7.5" customHeight="1">
      <c r="A575" s="400"/>
      <c r="B575" s="417"/>
      <c r="C575" s="418"/>
      <c r="D575" s="418"/>
      <c r="E575" s="418"/>
      <c r="F575" s="419"/>
      <c r="G575" s="436"/>
      <c r="H575" s="496"/>
      <c r="I575" s="496"/>
      <c r="J575" s="496"/>
      <c r="K575" s="496"/>
      <c r="L575" s="492"/>
      <c r="M575" s="441"/>
      <c r="N575" s="440"/>
      <c r="O575" s="469" t="s">
        <v>295</v>
      </c>
      <c r="P575" s="470"/>
      <c r="Q575" s="527"/>
      <c r="R575" s="527"/>
      <c r="S575" s="527"/>
      <c r="T575" s="527"/>
      <c r="U575" s="527"/>
      <c r="V575" s="527"/>
      <c r="W575" s="527"/>
      <c r="X575" s="527"/>
      <c r="Y575" s="527"/>
      <c r="Z575" s="527"/>
      <c r="AA575" s="527"/>
      <c r="AB575" s="527"/>
      <c r="AC575" s="527"/>
      <c r="AD575" s="527"/>
      <c r="AE575" s="527"/>
      <c r="AF575" s="528"/>
      <c r="AG575" s="400"/>
      <c r="AJ575" s="155"/>
      <c r="AK575" s="155"/>
      <c r="AL575" s="155"/>
      <c r="AM575" s="155"/>
      <c r="AN575" s="155"/>
      <c r="AO575" s="155"/>
      <c r="AP575" s="155"/>
      <c r="AQ575" s="155"/>
    </row>
    <row r="576" spans="1:43" s="146" customFormat="1" ht="7.5" customHeight="1">
      <c r="A576" s="400"/>
      <c r="B576" s="417"/>
      <c r="C576" s="418"/>
      <c r="D576" s="418"/>
      <c r="E576" s="418"/>
      <c r="F576" s="419"/>
      <c r="G576" s="436"/>
      <c r="H576" s="496"/>
      <c r="I576" s="496"/>
      <c r="J576" s="496"/>
      <c r="K576" s="496"/>
      <c r="L576" s="492"/>
      <c r="M576" s="441"/>
      <c r="N576" s="440"/>
      <c r="O576" s="525"/>
      <c r="P576" s="526"/>
      <c r="Q576" s="529"/>
      <c r="R576" s="529"/>
      <c r="S576" s="529"/>
      <c r="T576" s="529"/>
      <c r="U576" s="529"/>
      <c r="V576" s="529"/>
      <c r="W576" s="529"/>
      <c r="X576" s="529"/>
      <c r="Y576" s="529"/>
      <c r="Z576" s="529"/>
      <c r="AA576" s="529"/>
      <c r="AB576" s="529"/>
      <c r="AC576" s="529"/>
      <c r="AD576" s="529"/>
      <c r="AE576" s="529"/>
      <c r="AF576" s="530"/>
      <c r="AG576" s="400"/>
      <c r="AJ576" s="155"/>
      <c r="AK576" s="155"/>
      <c r="AL576" s="155"/>
      <c r="AM576" s="155"/>
      <c r="AN576" s="155"/>
      <c r="AO576" s="155"/>
      <c r="AP576" s="155"/>
      <c r="AQ576" s="155"/>
    </row>
    <row r="577" spans="1:43" s="146" customFormat="1" ht="18.75" customHeight="1">
      <c r="A577" s="400"/>
      <c r="B577" s="417"/>
      <c r="C577" s="418"/>
      <c r="D577" s="418"/>
      <c r="E577" s="418"/>
      <c r="F577" s="419"/>
      <c r="G577" s="436"/>
      <c r="H577" s="496"/>
      <c r="I577" s="496"/>
      <c r="J577" s="496"/>
      <c r="K577" s="496"/>
      <c r="L577" s="492"/>
      <c r="M577" s="441"/>
      <c r="N577" s="441"/>
      <c r="O577" s="531" t="s">
        <v>294</v>
      </c>
      <c r="P577" s="532"/>
      <c r="Q577" s="532"/>
      <c r="R577" s="532"/>
      <c r="S577" s="532"/>
      <c r="T577" s="532"/>
      <c r="U577" s="532"/>
      <c r="V577" s="532"/>
      <c r="W577" s="532"/>
      <c r="X577" s="532"/>
      <c r="Y577" s="532"/>
      <c r="Z577" s="532"/>
      <c r="AA577" s="532"/>
      <c r="AB577" s="532"/>
      <c r="AC577" s="532"/>
      <c r="AD577" s="532"/>
      <c r="AE577" s="532"/>
      <c r="AF577" s="533"/>
      <c r="AG577" s="400"/>
      <c r="AJ577" s="155"/>
      <c r="AK577" s="155"/>
      <c r="AL577" s="155"/>
      <c r="AM577" s="155" t="s">
        <v>451</v>
      </c>
      <c r="AN577" s="155"/>
      <c r="AO577" s="155"/>
      <c r="AP577" s="162">
        <f>AC578</f>
        <v>0</v>
      </c>
      <c r="AQ577" s="155"/>
    </row>
    <row r="578" spans="1:43" s="146" customFormat="1" ht="26.25" customHeight="1">
      <c r="A578" s="400"/>
      <c r="B578" s="420"/>
      <c r="C578" s="421"/>
      <c r="D578" s="421"/>
      <c r="E578" s="421"/>
      <c r="F578" s="422"/>
      <c r="G578" s="436"/>
      <c r="H578" s="496"/>
      <c r="I578" s="496"/>
      <c r="J578" s="496"/>
      <c r="K578" s="496"/>
      <c r="L578" s="492"/>
      <c r="M578" s="441"/>
      <c r="N578" s="440"/>
      <c r="O578" s="534" t="s">
        <v>56</v>
      </c>
      <c r="P578" s="535"/>
      <c r="Q578" s="535"/>
      <c r="R578" s="536"/>
      <c r="S578" s="536"/>
      <c r="T578" s="536"/>
      <c r="U578" s="537" t="s">
        <v>292</v>
      </c>
      <c r="V578" s="537"/>
      <c r="W578" s="538"/>
      <c r="X578" s="534" t="s">
        <v>293</v>
      </c>
      <c r="Y578" s="535"/>
      <c r="Z578" s="535"/>
      <c r="AA578" s="535"/>
      <c r="AB578" s="535"/>
      <c r="AC578" s="536"/>
      <c r="AD578" s="536"/>
      <c r="AE578" s="536"/>
      <c r="AF578" s="18" t="s">
        <v>292</v>
      </c>
      <c r="AG578" s="400"/>
      <c r="AJ578" s="155"/>
      <c r="AK578" s="155"/>
      <c r="AL578" s="155"/>
      <c r="AM578" s="155" t="s">
        <v>291</v>
      </c>
      <c r="AN578" s="155"/>
      <c r="AO578" s="155"/>
      <c r="AP578" s="163">
        <f>R578</f>
        <v>0</v>
      </c>
      <c r="AQ578" s="162">
        <f>AP577-AP578</f>
        <v>0</v>
      </c>
    </row>
    <row r="579" spans="1:43" s="146" customFormat="1" ht="7.5" customHeight="1">
      <c r="A579" s="400"/>
      <c r="B579" s="514"/>
      <c r="C579" s="514"/>
      <c r="D579" s="514"/>
      <c r="E579" s="514"/>
      <c r="F579" s="514"/>
      <c r="G579" s="17"/>
      <c r="H579" s="515"/>
      <c r="I579" s="515"/>
      <c r="J579" s="515"/>
      <c r="K579" s="515"/>
      <c r="L579" s="515"/>
      <c r="M579" s="515"/>
      <c r="N579" s="17"/>
      <c r="O579" s="514"/>
      <c r="P579" s="514"/>
      <c r="Q579" s="514"/>
      <c r="R579" s="514"/>
      <c r="S579" s="514"/>
      <c r="T579" s="514"/>
      <c r="U579" s="514"/>
      <c r="V579" s="514"/>
      <c r="W579" s="514"/>
      <c r="X579" s="514"/>
      <c r="Y579" s="514"/>
      <c r="Z579" s="514"/>
      <c r="AA579" s="514"/>
      <c r="AB579" s="514"/>
      <c r="AC579" s="514"/>
      <c r="AD579" s="514"/>
      <c r="AE579" s="514"/>
      <c r="AF579" s="514"/>
      <c r="AG579" s="400"/>
      <c r="AJ579" s="155"/>
      <c r="AK579" s="155"/>
      <c r="AL579" s="155"/>
      <c r="AM579" s="155"/>
      <c r="AN579" s="155"/>
      <c r="AO579" s="155"/>
      <c r="AP579" s="155"/>
      <c r="AQ579" s="155"/>
    </row>
    <row r="580" spans="1:43" s="146" customFormat="1" ht="18.75" customHeight="1">
      <c r="A580" s="400"/>
      <c r="B580" s="16" t="s">
        <v>290</v>
      </c>
      <c r="C580" s="35" t="s">
        <v>289</v>
      </c>
      <c r="D580" s="516" t="s">
        <v>288</v>
      </c>
      <c r="E580" s="516"/>
      <c r="F580" s="517"/>
      <c r="G580" s="518"/>
      <c r="H580" s="16" t="s">
        <v>290</v>
      </c>
      <c r="I580" s="35" t="s">
        <v>289</v>
      </c>
      <c r="J580" s="516" t="s">
        <v>288</v>
      </c>
      <c r="K580" s="516"/>
      <c r="L580" s="516"/>
      <c r="M580" s="517"/>
      <c r="N580" s="441"/>
      <c r="O580" s="519" t="s">
        <v>287</v>
      </c>
      <c r="P580" s="520"/>
      <c r="Q580" s="520"/>
      <c r="R580" s="520"/>
      <c r="S580" s="520"/>
      <c r="T580" s="520"/>
      <c r="U580" s="520"/>
      <c r="V580" s="520"/>
      <c r="W580" s="520"/>
      <c r="X580" s="520"/>
      <c r="Y580" s="520"/>
      <c r="Z580" s="443"/>
      <c r="AA580" s="443"/>
      <c r="AB580" s="443"/>
      <c r="AC580" s="443"/>
      <c r="AD580" s="443"/>
      <c r="AE580" s="443"/>
      <c r="AF580" s="444"/>
      <c r="AG580" s="400"/>
      <c r="AJ580" s="155"/>
      <c r="AK580" s="155"/>
      <c r="AL580" s="155"/>
      <c r="AM580" s="155"/>
      <c r="AN580" s="155"/>
      <c r="AO580" s="155"/>
      <c r="AP580" s="155"/>
      <c r="AQ580" s="155"/>
    </row>
    <row r="581" spans="1:43" s="146" customFormat="1" ht="7.5" customHeight="1">
      <c r="A581" s="400"/>
      <c r="B581" s="521" t="s">
        <v>286</v>
      </c>
      <c r="C581" s="522" t="s">
        <v>285</v>
      </c>
      <c r="D581" s="541" t="s">
        <v>284</v>
      </c>
      <c r="E581" s="542"/>
      <c r="F581" s="547"/>
      <c r="G581" s="441"/>
      <c r="H581" s="556" t="s">
        <v>430</v>
      </c>
      <c r="I581" s="559" t="s">
        <v>277</v>
      </c>
      <c r="J581" s="541" t="s">
        <v>262</v>
      </c>
      <c r="K581" s="550"/>
      <c r="L581" s="550"/>
      <c r="M581" s="547"/>
      <c r="N581" s="441"/>
      <c r="O581" s="539" t="s">
        <v>283</v>
      </c>
      <c r="P581" s="539"/>
      <c r="Q581" s="539"/>
      <c r="R581" s="539"/>
      <c r="S581" s="539"/>
      <c r="T581" s="539"/>
      <c r="U581" s="539"/>
      <c r="V581" s="539" t="s">
        <v>431</v>
      </c>
      <c r="W581" s="539"/>
      <c r="X581" s="539"/>
      <c r="Y581" s="539"/>
      <c r="Z581" s="15"/>
      <c r="AA581" s="14"/>
      <c r="AB581" s="14"/>
      <c r="AC581" s="14"/>
      <c r="AD581" s="14"/>
      <c r="AE581" s="14"/>
      <c r="AF581" s="14"/>
      <c r="AG581" s="400"/>
      <c r="AJ581" s="155"/>
      <c r="AK581" s="155"/>
      <c r="AL581" s="155"/>
      <c r="AM581" s="155"/>
      <c r="AN581" s="155"/>
      <c r="AO581" s="155"/>
      <c r="AP581" s="155"/>
      <c r="AQ581" s="155"/>
    </row>
    <row r="582" spans="1:43" s="146" customFormat="1" ht="7.5" customHeight="1">
      <c r="A582" s="400"/>
      <c r="B582" s="521"/>
      <c r="C582" s="523"/>
      <c r="D582" s="543"/>
      <c r="E582" s="544"/>
      <c r="F582" s="548"/>
      <c r="G582" s="441"/>
      <c r="H582" s="557"/>
      <c r="I582" s="560"/>
      <c r="J582" s="543"/>
      <c r="K582" s="551"/>
      <c r="L582" s="551"/>
      <c r="M582" s="548"/>
      <c r="N582" s="441"/>
      <c r="O582" s="539"/>
      <c r="P582" s="539"/>
      <c r="Q582" s="539"/>
      <c r="R582" s="539"/>
      <c r="S582" s="539"/>
      <c r="T582" s="539"/>
      <c r="U582" s="539"/>
      <c r="V582" s="539"/>
      <c r="W582" s="539"/>
      <c r="X582" s="539"/>
      <c r="Y582" s="539"/>
      <c r="Z582" s="6"/>
      <c r="AA582" s="5"/>
      <c r="AB582" s="5"/>
      <c r="AC582" s="5"/>
      <c r="AD582" s="5"/>
      <c r="AE582" s="5"/>
      <c r="AF582" s="5"/>
      <c r="AG582" s="400"/>
      <c r="AJ582" s="155"/>
      <c r="AK582" s="155"/>
      <c r="AL582" s="155"/>
      <c r="AM582" s="155"/>
      <c r="AN582" s="155"/>
      <c r="AO582" s="155"/>
      <c r="AP582" s="155"/>
      <c r="AQ582" s="155"/>
    </row>
    <row r="583" spans="1:43" s="146" customFormat="1" ht="7.5" customHeight="1">
      <c r="A583" s="400"/>
      <c r="B583" s="521"/>
      <c r="C583" s="523"/>
      <c r="D583" s="543"/>
      <c r="E583" s="544"/>
      <c r="F583" s="548"/>
      <c r="G583" s="441"/>
      <c r="H583" s="557"/>
      <c r="I583" s="560"/>
      <c r="J583" s="543"/>
      <c r="K583" s="551"/>
      <c r="L583" s="551"/>
      <c r="M583" s="548"/>
      <c r="N583" s="441"/>
      <c r="O583" s="539"/>
      <c r="P583" s="539" t="s">
        <v>281</v>
      </c>
      <c r="Q583" s="539"/>
      <c r="R583" s="539"/>
      <c r="S583" s="539" t="s">
        <v>280</v>
      </c>
      <c r="T583" s="539"/>
      <c r="U583" s="539"/>
      <c r="V583" s="539"/>
      <c r="W583" s="539"/>
      <c r="X583" s="539"/>
      <c r="Y583" s="539"/>
      <c r="Z583" s="6"/>
      <c r="AA583" s="5"/>
      <c r="AB583" s="5"/>
      <c r="AC583" s="5"/>
      <c r="AD583" s="5"/>
      <c r="AE583" s="5"/>
      <c r="AF583" s="5"/>
      <c r="AG583" s="400"/>
      <c r="AJ583" s="155"/>
      <c r="AK583" s="155"/>
      <c r="AL583" s="155"/>
      <c r="AM583" s="155"/>
      <c r="AN583" s="155"/>
      <c r="AO583" s="155"/>
      <c r="AP583" s="155"/>
      <c r="AQ583" s="155"/>
    </row>
    <row r="584" spans="1:43" s="146" customFormat="1" ht="7.5" customHeight="1" thickBot="1">
      <c r="A584" s="400"/>
      <c r="B584" s="521"/>
      <c r="C584" s="523"/>
      <c r="D584" s="545"/>
      <c r="E584" s="546"/>
      <c r="F584" s="549"/>
      <c r="G584" s="441"/>
      <c r="H584" s="557"/>
      <c r="I584" s="560"/>
      <c r="J584" s="545"/>
      <c r="K584" s="552"/>
      <c r="L584" s="552"/>
      <c r="M584" s="549"/>
      <c r="N584" s="441"/>
      <c r="O584" s="540"/>
      <c r="P584" s="540"/>
      <c r="Q584" s="540"/>
      <c r="R584" s="540"/>
      <c r="S584" s="540"/>
      <c r="T584" s="540"/>
      <c r="U584" s="540"/>
      <c r="V584" s="540"/>
      <c r="W584" s="540"/>
      <c r="X584" s="540"/>
      <c r="Y584" s="540"/>
      <c r="Z584" s="6"/>
      <c r="AA584" s="5"/>
      <c r="AB584" s="5"/>
      <c r="AC584" s="5"/>
      <c r="AD584" s="5"/>
      <c r="AE584" s="5"/>
      <c r="AF584" s="5"/>
      <c r="AG584" s="400"/>
      <c r="AJ584" s="155"/>
      <c r="AK584" s="155"/>
      <c r="AL584" s="155"/>
      <c r="AM584" s="155"/>
      <c r="AN584" s="155"/>
      <c r="AO584" s="155"/>
      <c r="AP584" s="155"/>
      <c r="AQ584" s="155"/>
    </row>
    <row r="585" spans="1:43" s="146" customFormat="1" ht="7.5" customHeight="1" thickTop="1">
      <c r="A585" s="400"/>
      <c r="B585" s="521"/>
      <c r="C585" s="523"/>
      <c r="D585" s="541" t="s">
        <v>282</v>
      </c>
      <c r="E585" s="542"/>
      <c r="F585" s="547"/>
      <c r="G585" s="441"/>
      <c r="H585" s="557"/>
      <c r="I585" s="560"/>
      <c r="J585" s="541" t="s">
        <v>432</v>
      </c>
      <c r="K585" s="550"/>
      <c r="L585" s="550"/>
      <c r="M585" s="547"/>
      <c r="N585" s="441"/>
      <c r="O585" s="553" t="s">
        <v>433</v>
      </c>
      <c r="P585" s="654"/>
      <c r="Q585" s="655"/>
      <c r="R585" s="656"/>
      <c r="S585" s="654"/>
      <c r="T585" s="655"/>
      <c r="U585" s="656"/>
      <c r="V585" s="579" t="str">
        <f>IF(ISERROR(ROUNDUP(S585/P585,2)), "-",ROUNDUP(S585/P585,2))</f>
        <v>-</v>
      </c>
      <c r="W585" s="579"/>
      <c r="X585" s="579"/>
      <c r="Y585" s="579"/>
      <c r="Z585" s="6"/>
      <c r="AA585" s="5"/>
      <c r="AB585" s="5"/>
      <c r="AC585" s="5"/>
      <c r="AD585" s="5"/>
      <c r="AE585" s="5"/>
      <c r="AF585" s="5"/>
      <c r="AG585" s="400"/>
      <c r="AJ585" s="155"/>
      <c r="AK585" s="155"/>
      <c r="AL585" s="155"/>
      <c r="AM585" s="155"/>
      <c r="AN585" s="155"/>
      <c r="AO585" s="164"/>
      <c r="AP585" s="164" t="s">
        <v>281</v>
      </c>
      <c r="AQ585" s="164" t="s">
        <v>280</v>
      </c>
    </row>
    <row r="586" spans="1:43" s="146" customFormat="1" ht="7.5" customHeight="1">
      <c r="A586" s="400"/>
      <c r="B586" s="521"/>
      <c r="C586" s="523"/>
      <c r="D586" s="543"/>
      <c r="E586" s="544"/>
      <c r="F586" s="548"/>
      <c r="G586" s="441"/>
      <c r="H586" s="557"/>
      <c r="I586" s="560"/>
      <c r="J586" s="543"/>
      <c r="K586" s="551"/>
      <c r="L586" s="551"/>
      <c r="M586" s="548"/>
      <c r="N586" s="441"/>
      <c r="O586" s="554"/>
      <c r="P586" s="657"/>
      <c r="Q586" s="658"/>
      <c r="R586" s="659"/>
      <c r="S586" s="657"/>
      <c r="T586" s="658"/>
      <c r="U586" s="659"/>
      <c r="V586" s="580"/>
      <c r="W586" s="580"/>
      <c r="X586" s="580"/>
      <c r="Y586" s="580"/>
      <c r="Z586" s="6"/>
      <c r="AA586" s="5"/>
      <c r="AB586" s="5"/>
      <c r="AC586" s="5"/>
      <c r="AD586" s="5"/>
      <c r="AE586" s="5"/>
      <c r="AF586" s="5"/>
      <c r="AG586" s="400"/>
      <c r="AJ586" s="155"/>
      <c r="AK586" s="155"/>
      <c r="AL586" s="155"/>
      <c r="AM586" s="155"/>
      <c r="AN586" s="155"/>
      <c r="AO586" s="165" t="s">
        <v>274</v>
      </c>
      <c r="AP586" s="166">
        <f>P588</f>
        <v>0</v>
      </c>
      <c r="AQ586" s="166">
        <f>S588</f>
        <v>0</v>
      </c>
    </row>
    <row r="587" spans="1:43" s="146" customFormat="1" ht="7.5" customHeight="1" thickBot="1">
      <c r="A587" s="400"/>
      <c r="B587" s="521"/>
      <c r="C587" s="523"/>
      <c r="D587" s="543"/>
      <c r="E587" s="544"/>
      <c r="F587" s="548"/>
      <c r="G587" s="441"/>
      <c r="H587" s="557"/>
      <c r="I587" s="560"/>
      <c r="J587" s="543"/>
      <c r="K587" s="551"/>
      <c r="L587" s="551"/>
      <c r="M587" s="548"/>
      <c r="N587" s="441"/>
      <c r="O587" s="555"/>
      <c r="P587" s="660"/>
      <c r="Q587" s="661"/>
      <c r="R587" s="662"/>
      <c r="S587" s="660"/>
      <c r="T587" s="661"/>
      <c r="U587" s="662"/>
      <c r="V587" s="581"/>
      <c r="W587" s="581"/>
      <c r="X587" s="581"/>
      <c r="Y587" s="581"/>
      <c r="Z587" s="6"/>
      <c r="AA587" s="5"/>
      <c r="AB587" s="5"/>
      <c r="AC587" s="5"/>
      <c r="AD587" s="5"/>
      <c r="AE587" s="5"/>
      <c r="AF587" s="5"/>
      <c r="AG587" s="400"/>
      <c r="AJ587" s="155"/>
      <c r="AK587" s="155"/>
      <c r="AL587" s="155"/>
      <c r="AM587" s="155"/>
      <c r="AN587" s="155"/>
      <c r="AO587" s="165" t="s">
        <v>263</v>
      </c>
      <c r="AP587" s="166">
        <f>P591</f>
        <v>0</v>
      </c>
      <c r="AQ587" s="166">
        <f>S591</f>
        <v>0</v>
      </c>
    </row>
    <row r="588" spans="1:43" s="146" customFormat="1" ht="7.5" customHeight="1" thickTop="1">
      <c r="A588" s="400"/>
      <c r="B588" s="521"/>
      <c r="C588" s="523"/>
      <c r="D588" s="545"/>
      <c r="E588" s="546"/>
      <c r="F588" s="549"/>
      <c r="G588" s="441"/>
      <c r="H588" s="557"/>
      <c r="I588" s="560"/>
      <c r="J588" s="543"/>
      <c r="K588" s="551"/>
      <c r="L588" s="551"/>
      <c r="M588" s="548"/>
      <c r="N588" s="441"/>
      <c r="O588" s="582" t="s">
        <v>274</v>
      </c>
      <c r="P588" s="663"/>
      <c r="Q588" s="664"/>
      <c r="R588" s="665"/>
      <c r="S588" s="663"/>
      <c r="T588" s="664"/>
      <c r="U588" s="665"/>
      <c r="V588" s="585" t="str">
        <f>IF(ISERROR(ROUNDUP(S588/P588,2)), "-",ROUNDUP(S588/P588,2))</f>
        <v>-</v>
      </c>
      <c r="W588" s="586"/>
      <c r="X588" s="586"/>
      <c r="Y588" s="587"/>
      <c r="Z588" s="6"/>
      <c r="AA588" s="5"/>
      <c r="AB588" s="5"/>
      <c r="AC588" s="5"/>
      <c r="AD588" s="5"/>
      <c r="AE588" s="5"/>
      <c r="AF588" s="5"/>
      <c r="AG588" s="400"/>
      <c r="AJ588" s="155"/>
      <c r="AK588" s="155"/>
      <c r="AL588" s="155"/>
      <c r="AM588" s="155"/>
      <c r="AN588" s="155"/>
      <c r="AO588" s="165" t="s">
        <v>277</v>
      </c>
      <c r="AP588" s="166">
        <f>P594</f>
        <v>0</v>
      </c>
      <c r="AQ588" s="166">
        <f>S594</f>
        <v>0</v>
      </c>
    </row>
    <row r="589" spans="1:43" s="146" customFormat="1" ht="7.5" customHeight="1">
      <c r="A589" s="400"/>
      <c r="B589" s="521"/>
      <c r="C589" s="523"/>
      <c r="D589" s="541" t="s">
        <v>279</v>
      </c>
      <c r="E589" s="542"/>
      <c r="F589" s="547"/>
      <c r="G589" s="441"/>
      <c r="H589" s="557"/>
      <c r="I589" s="560"/>
      <c r="J589" s="543"/>
      <c r="K589" s="551"/>
      <c r="L589" s="551"/>
      <c r="M589" s="548"/>
      <c r="N589" s="441"/>
      <c r="O589" s="583"/>
      <c r="P589" s="648"/>
      <c r="Q589" s="649"/>
      <c r="R589" s="650"/>
      <c r="S589" s="648"/>
      <c r="T589" s="649"/>
      <c r="U589" s="650"/>
      <c r="V589" s="568"/>
      <c r="W589" s="569"/>
      <c r="X589" s="569"/>
      <c r="Y589" s="570"/>
      <c r="Z589" s="6"/>
      <c r="AA589" s="5"/>
      <c r="AB589" s="5"/>
      <c r="AC589" s="5"/>
      <c r="AD589" s="5"/>
      <c r="AE589" s="5"/>
      <c r="AF589" s="5"/>
      <c r="AG589" s="400"/>
      <c r="AJ589" s="155"/>
      <c r="AK589" s="155"/>
      <c r="AL589" s="155"/>
      <c r="AM589" s="155"/>
      <c r="AN589" s="155"/>
      <c r="AO589" s="165" t="s">
        <v>276</v>
      </c>
      <c r="AP589" s="166">
        <f>P597</f>
        <v>0</v>
      </c>
      <c r="AQ589" s="166">
        <f>S597</f>
        <v>0</v>
      </c>
    </row>
    <row r="590" spans="1:43" s="146" customFormat="1" ht="7.5" customHeight="1">
      <c r="A590" s="400"/>
      <c r="B590" s="521"/>
      <c r="C590" s="523"/>
      <c r="D590" s="543"/>
      <c r="E590" s="544"/>
      <c r="F590" s="548"/>
      <c r="G590" s="441"/>
      <c r="H590" s="557"/>
      <c r="I590" s="561"/>
      <c r="J590" s="545"/>
      <c r="K590" s="552"/>
      <c r="L590" s="552"/>
      <c r="M590" s="549"/>
      <c r="N590" s="441"/>
      <c r="O590" s="583"/>
      <c r="P590" s="651"/>
      <c r="Q590" s="652"/>
      <c r="R590" s="653"/>
      <c r="S590" s="651"/>
      <c r="T590" s="652"/>
      <c r="U590" s="653"/>
      <c r="V590" s="571"/>
      <c r="W590" s="572"/>
      <c r="X590" s="572"/>
      <c r="Y590" s="573"/>
      <c r="Z590" s="6"/>
      <c r="AA590" s="5"/>
      <c r="AB590" s="5"/>
      <c r="AC590" s="5"/>
      <c r="AD590" s="5"/>
      <c r="AE590" s="5"/>
      <c r="AF590" s="5"/>
      <c r="AG590" s="400"/>
      <c r="AJ590" s="155"/>
      <c r="AK590" s="155"/>
      <c r="AL590" s="155"/>
      <c r="AM590" s="155"/>
      <c r="AN590" s="155"/>
      <c r="AO590" s="165" t="s">
        <v>270</v>
      </c>
      <c r="AP590" s="166">
        <f>P600</f>
        <v>0</v>
      </c>
      <c r="AQ590" s="166">
        <f>S600</f>
        <v>0</v>
      </c>
    </row>
    <row r="591" spans="1:43" s="146" customFormat="1" ht="7.5" customHeight="1">
      <c r="A591" s="400"/>
      <c r="B591" s="521"/>
      <c r="C591" s="523"/>
      <c r="D591" s="543"/>
      <c r="E591" s="544"/>
      <c r="F591" s="548"/>
      <c r="G591" s="441"/>
      <c r="H591" s="557"/>
      <c r="I591" s="562" t="s">
        <v>276</v>
      </c>
      <c r="J591" s="541" t="s">
        <v>262</v>
      </c>
      <c r="K591" s="550"/>
      <c r="L591" s="550"/>
      <c r="M591" s="547"/>
      <c r="N591" s="441"/>
      <c r="O591" s="563" t="s">
        <v>263</v>
      </c>
      <c r="P591" s="645"/>
      <c r="Q591" s="646"/>
      <c r="R591" s="647"/>
      <c r="S591" s="645"/>
      <c r="T591" s="646"/>
      <c r="U591" s="647"/>
      <c r="V591" s="565" t="str">
        <f>IF(ISERROR(ROUNDUP(S591/P591,2)), "-",ROUNDUP(S591/P591,2))</f>
        <v>-</v>
      </c>
      <c r="W591" s="566"/>
      <c r="X591" s="566"/>
      <c r="Y591" s="567"/>
      <c r="Z591" s="6"/>
      <c r="AA591" s="5"/>
      <c r="AB591" s="5"/>
      <c r="AC591" s="5"/>
      <c r="AD591" s="5"/>
      <c r="AE591" s="5"/>
      <c r="AF591" s="5"/>
      <c r="AG591" s="400"/>
      <c r="AJ591" s="155"/>
      <c r="AK591" s="155"/>
      <c r="AL591" s="155"/>
      <c r="AM591" s="155"/>
      <c r="AN591" s="155"/>
      <c r="AO591" s="165" t="s">
        <v>434</v>
      </c>
      <c r="AP591" s="166">
        <f>P603</f>
        <v>0</v>
      </c>
      <c r="AQ591" s="166">
        <f>S603</f>
        <v>0</v>
      </c>
    </row>
    <row r="592" spans="1:43" s="146" customFormat="1" ht="7.5" customHeight="1">
      <c r="A592" s="400"/>
      <c r="B592" s="521"/>
      <c r="C592" s="523"/>
      <c r="D592" s="545"/>
      <c r="E592" s="546"/>
      <c r="F592" s="549"/>
      <c r="G592" s="441"/>
      <c r="H592" s="557"/>
      <c r="I592" s="562"/>
      <c r="J592" s="545"/>
      <c r="K592" s="552"/>
      <c r="L592" s="552"/>
      <c r="M592" s="549"/>
      <c r="N592" s="441"/>
      <c r="O592" s="563"/>
      <c r="P592" s="648"/>
      <c r="Q592" s="649"/>
      <c r="R592" s="650"/>
      <c r="S592" s="648"/>
      <c r="T592" s="649"/>
      <c r="U592" s="650"/>
      <c r="V592" s="568"/>
      <c r="W592" s="569"/>
      <c r="X592" s="569"/>
      <c r="Y592" s="570"/>
      <c r="Z592" s="6"/>
      <c r="AA592" s="5"/>
      <c r="AB592" s="5"/>
      <c r="AC592" s="5"/>
      <c r="AD592" s="5"/>
      <c r="AE592" s="5"/>
      <c r="AF592" s="5"/>
      <c r="AG592" s="400"/>
      <c r="AJ592" s="155"/>
      <c r="AK592" s="155"/>
      <c r="AL592" s="155"/>
      <c r="AM592" s="155"/>
      <c r="AN592" s="155"/>
      <c r="AO592" s="165" t="s">
        <v>267</v>
      </c>
      <c r="AP592" s="166">
        <f>P606</f>
        <v>0</v>
      </c>
      <c r="AQ592" s="166">
        <f>S606</f>
        <v>0</v>
      </c>
    </row>
    <row r="593" spans="1:44" s="146" customFormat="1" ht="7.5" customHeight="1">
      <c r="A593" s="400"/>
      <c r="B593" s="521"/>
      <c r="C593" s="523"/>
      <c r="D593" s="541" t="s">
        <v>278</v>
      </c>
      <c r="E593" s="542"/>
      <c r="F593" s="547"/>
      <c r="G593" s="441"/>
      <c r="H593" s="557"/>
      <c r="I593" s="562"/>
      <c r="J593" s="574" t="s">
        <v>260</v>
      </c>
      <c r="K593" s="550"/>
      <c r="L593" s="550"/>
      <c r="M593" s="547"/>
      <c r="N593" s="441"/>
      <c r="O593" s="563"/>
      <c r="P593" s="651"/>
      <c r="Q593" s="652"/>
      <c r="R593" s="653"/>
      <c r="S593" s="651"/>
      <c r="T593" s="652"/>
      <c r="U593" s="653"/>
      <c r="V593" s="571"/>
      <c r="W593" s="572"/>
      <c r="X593" s="572"/>
      <c r="Y593" s="573"/>
      <c r="Z593" s="6"/>
      <c r="AA593" s="5"/>
      <c r="AB593" s="5"/>
      <c r="AC593" s="5"/>
      <c r="AD593" s="5"/>
      <c r="AE593" s="5"/>
      <c r="AF593" s="5"/>
      <c r="AG593" s="400"/>
      <c r="AJ593" s="155"/>
      <c r="AK593" s="155"/>
      <c r="AL593" s="155"/>
      <c r="AM593" s="155"/>
      <c r="AN593" s="155"/>
      <c r="AO593" s="165"/>
      <c r="AP593" s="167"/>
      <c r="AQ593" s="167"/>
    </row>
    <row r="594" spans="1:44" s="146" customFormat="1" ht="7.5" customHeight="1">
      <c r="A594" s="400"/>
      <c r="B594" s="521"/>
      <c r="C594" s="524"/>
      <c r="D594" s="545"/>
      <c r="E594" s="546"/>
      <c r="F594" s="549"/>
      <c r="G594" s="441"/>
      <c r="H594" s="557"/>
      <c r="I594" s="562"/>
      <c r="J594" s="574"/>
      <c r="K594" s="551"/>
      <c r="L594" s="551"/>
      <c r="M594" s="548"/>
      <c r="N594" s="441"/>
      <c r="O594" s="575" t="s">
        <v>277</v>
      </c>
      <c r="P594" s="645"/>
      <c r="Q594" s="646"/>
      <c r="R594" s="647"/>
      <c r="S594" s="645"/>
      <c r="T594" s="646"/>
      <c r="U594" s="647"/>
      <c r="V594" s="565" t="str">
        <f>IF(ISERROR(ROUNDUP(S594/P594,2)), "-",ROUNDUP(S594/P594,2))</f>
        <v>-</v>
      </c>
      <c r="W594" s="566"/>
      <c r="X594" s="566"/>
      <c r="Y594" s="567"/>
      <c r="Z594" s="6"/>
      <c r="AA594" s="5"/>
      <c r="AB594" s="5"/>
      <c r="AC594" s="5"/>
      <c r="AD594" s="5"/>
      <c r="AE594" s="5"/>
      <c r="AF594" s="5"/>
      <c r="AG594" s="400"/>
      <c r="AJ594" s="155"/>
      <c r="AK594" s="155"/>
      <c r="AL594" s="155"/>
      <c r="AM594" s="155"/>
      <c r="AN594" s="155"/>
      <c r="AO594" s="168"/>
      <c r="AP594" s="158"/>
      <c r="AQ594" s="158"/>
      <c r="AR594" s="13"/>
    </row>
    <row r="595" spans="1:44" s="146" customFormat="1" ht="7.5" customHeight="1">
      <c r="A595" s="400"/>
      <c r="B595" s="521"/>
      <c r="C595" s="541" t="s">
        <v>266</v>
      </c>
      <c r="D595" s="12"/>
      <c r="E595" s="12"/>
      <c r="F595" s="589"/>
      <c r="G595" s="441"/>
      <c r="H595" s="557"/>
      <c r="I595" s="562"/>
      <c r="J595" s="574"/>
      <c r="K595" s="552"/>
      <c r="L595" s="552"/>
      <c r="M595" s="549"/>
      <c r="N595" s="441"/>
      <c r="O595" s="575"/>
      <c r="P595" s="648"/>
      <c r="Q595" s="649"/>
      <c r="R595" s="650"/>
      <c r="S595" s="648"/>
      <c r="T595" s="649"/>
      <c r="U595" s="650"/>
      <c r="V595" s="568"/>
      <c r="W595" s="569"/>
      <c r="X595" s="569"/>
      <c r="Y595" s="570"/>
      <c r="Z595" s="6"/>
      <c r="AA595" s="5"/>
      <c r="AB595" s="5"/>
      <c r="AC595" s="5"/>
      <c r="AD595" s="5"/>
      <c r="AE595" s="5"/>
      <c r="AF595" s="5"/>
      <c r="AG595" s="400"/>
      <c r="AJ595" s="155"/>
      <c r="AK595" s="155"/>
      <c r="AL595" s="155"/>
      <c r="AM595" s="155"/>
      <c r="AN595" s="155"/>
      <c r="AO595" s="155"/>
      <c r="AP595" s="155"/>
      <c r="AQ595" s="155"/>
    </row>
    <row r="596" spans="1:44" s="146" customFormat="1" ht="7.5" customHeight="1">
      <c r="A596" s="400"/>
      <c r="B596" s="521"/>
      <c r="C596" s="543"/>
      <c r="D596" s="11"/>
      <c r="E596" s="11"/>
      <c r="F596" s="589"/>
      <c r="G596" s="441"/>
      <c r="H596" s="557"/>
      <c r="I596" s="594" t="s">
        <v>270</v>
      </c>
      <c r="J596" s="542"/>
      <c r="K596" s="550"/>
      <c r="L596" s="550"/>
      <c r="M596" s="547"/>
      <c r="N596" s="441"/>
      <c r="O596" s="575"/>
      <c r="P596" s="651"/>
      <c r="Q596" s="652"/>
      <c r="R596" s="653"/>
      <c r="S596" s="651"/>
      <c r="T596" s="652"/>
      <c r="U596" s="653"/>
      <c r="V596" s="571"/>
      <c r="W596" s="572"/>
      <c r="X596" s="572"/>
      <c r="Y596" s="573"/>
      <c r="Z596" s="6"/>
      <c r="AA596" s="5"/>
      <c r="AB596" s="5"/>
      <c r="AC596" s="5"/>
      <c r="AD596" s="5"/>
      <c r="AE596" s="5"/>
      <c r="AF596" s="5"/>
      <c r="AG596" s="400"/>
      <c r="AJ596" s="155"/>
      <c r="AK596" s="155"/>
      <c r="AL596" s="155"/>
      <c r="AM596" s="155"/>
      <c r="AN596" s="155"/>
      <c r="AO596" s="155"/>
      <c r="AP596" s="155"/>
      <c r="AQ596" s="155"/>
    </row>
    <row r="597" spans="1:44" s="146" customFormat="1" ht="7.5" customHeight="1">
      <c r="A597" s="400"/>
      <c r="B597" s="521"/>
      <c r="C597" s="545"/>
      <c r="D597" s="10"/>
      <c r="E597" s="10"/>
      <c r="F597" s="589"/>
      <c r="G597" s="441"/>
      <c r="H597" s="558"/>
      <c r="I597" s="595"/>
      <c r="J597" s="546"/>
      <c r="K597" s="552"/>
      <c r="L597" s="552"/>
      <c r="M597" s="549"/>
      <c r="N597" s="441"/>
      <c r="O597" s="596" t="s">
        <v>276</v>
      </c>
      <c r="P597" s="645"/>
      <c r="Q597" s="646"/>
      <c r="R597" s="647"/>
      <c r="S597" s="645"/>
      <c r="T597" s="646"/>
      <c r="U597" s="647"/>
      <c r="V597" s="565" t="str">
        <f>IF(ISERROR(ROUNDUP(S597/P597,2)), "-",ROUNDUP(S597/P597,2))</f>
        <v>-</v>
      </c>
      <c r="W597" s="566"/>
      <c r="X597" s="566"/>
      <c r="Y597" s="567"/>
      <c r="Z597" s="6"/>
      <c r="AA597" s="5"/>
      <c r="AB597" s="5"/>
      <c r="AC597" s="5"/>
      <c r="AD597" s="5"/>
      <c r="AE597" s="5"/>
      <c r="AF597" s="5"/>
      <c r="AG597" s="400"/>
      <c r="AJ597" s="155"/>
      <c r="AK597" s="155"/>
      <c r="AL597" s="155"/>
      <c r="AM597" s="155"/>
      <c r="AN597" s="155"/>
      <c r="AO597" s="155"/>
      <c r="AP597" s="155"/>
      <c r="AQ597" s="155"/>
    </row>
    <row r="598" spans="1:44" s="146" customFormat="1" ht="7.5" customHeight="1">
      <c r="A598" s="400"/>
      <c r="B598" s="521" t="s">
        <v>275</v>
      </c>
      <c r="C598" s="588" t="s">
        <v>274</v>
      </c>
      <c r="D598" s="588" t="s">
        <v>273</v>
      </c>
      <c r="E598" s="574"/>
      <c r="F598" s="589"/>
      <c r="G598" s="441"/>
      <c r="H598" s="590"/>
      <c r="I598" s="590"/>
      <c r="J598" s="590"/>
      <c r="K598" s="590"/>
      <c r="L598" s="590"/>
      <c r="M598" s="590"/>
      <c r="N598" s="441"/>
      <c r="O598" s="596"/>
      <c r="P598" s="648"/>
      <c r="Q598" s="649"/>
      <c r="R598" s="650"/>
      <c r="S598" s="648"/>
      <c r="T598" s="649"/>
      <c r="U598" s="650"/>
      <c r="V598" s="568"/>
      <c r="W598" s="569"/>
      <c r="X598" s="569"/>
      <c r="Y598" s="570"/>
      <c r="Z598" s="6"/>
      <c r="AA598" s="5"/>
      <c r="AB598" s="5"/>
      <c r="AC598" s="5"/>
      <c r="AD598" s="5"/>
      <c r="AE598" s="5"/>
      <c r="AF598" s="5"/>
      <c r="AG598" s="400"/>
      <c r="AJ598" s="155"/>
      <c r="AK598" s="155"/>
      <c r="AL598" s="155"/>
      <c r="AM598" s="155"/>
      <c r="AN598" s="155"/>
      <c r="AO598" s="155"/>
      <c r="AP598" s="155"/>
      <c r="AQ598" s="155"/>
    </row>
    <row r="599" spans="1:44" s="146" customFormat="1" ht="7.5" customHeight="1">
      <c r="A599" s="400"/>
      <c r="B599" s="521"/>
      <c r="C599" s="588"/>
      <c r="D599" s="588"/>
      <c r="E599" s="574"/>
      <c r="F599" s="589"/>
      <c r="G599" s="441"/>
      <c r="H599" s="591" t="s">
        <v>272</v>
      </c>
      <c r="I599" s="562" t="s">
        <v>271</v>
      </c>
      <c r="J599" s="592"/>
      <c r="K599" s="589"/>
      <c r="L599" s="593"/>
      <c r="M599" s="593"/>
      <c r="N599" s="441"/>
      <c r="O599" s="596"/>
      <c r="P599" s="651"/>
      <c r="Q599" s="652"/>
      <c r="R599" s="653"/>
      <c r="S599" s="651"/>
      <c r="T599" s="652"/>
      <c r="U599" s="653"/>
      <c r="V599" s="571"/>
      <c r="W599" s="572"/>
      <c r="X599" s="572"/>
      <c r="Y599" s="573"/>
      <c r="Z599" s="6"/>
      <c r="AA599" s="5"/>
      <c r="AB599" s="5"/>
      <c r="AC599" s="5"/>
      <c r="AD599" s="5"/>
      <c r="AE599" s="5"/>
      <c r="AF599" s="5"/>
      <c r="AG599" s="400"/>
      <c r="AJ599" s="155"/>
      <c r="AK599" s="155"/>
      <c r="AL599" s="155"/>
      <c r="AM599" s="155"/>
      <c r="AN599" s="155"/>
      <c r="AO599" s="155"/>
      <c r="AP599" s="155"/>
      <c r="AQ599" s="155"/>
    </row>
    <row r="600" spans="1:44" s="146" customFormat="1" ht="7.5" customHeight="1">
      <c r="A600" s="400"/>
      <c r="B600" s="521"/>
      <c r="C600" s="588"/>
      <c r="D600" s="588"/>
      <c r="E600" s="574"/>
      <c r="F600" s="589"/>
      <c r="G600" s="441"/>
      <c r="H600" s="591"/>
      <c r="I600" s="562"/>
      <c r="J600" s="592"/>
      <c r="K600" s="589"/>
      <c r="L600" s="593"/>
      <c r="M600" s="593"/>
      <c r="N600" s="441"/>
      <c r="O600" s="622" t="s">
        <v>270</v>
      </c>
      <c r="P600" s="645"/>
      <c r="Q600" s="646"/>
      <c r="R600" s="647"/>
      <c r="S600" s="645"/>
      <c r="T600" s="646"/>
      <c r="U600" s="647"/>
      <c r="V600" s="565" t="str">
        <f>IF(ISERROR(ROUNDUP(S600/P600,2)), "-",ROUNDUP(S600/P600,2))</f>
        <v>-</v>
      </c>
      <c r="W600" s="566"/>
      <c r="X600" s="566"/>
      <c r="Y600" s="567"/>
      <c r="Z600" s="6"/>
      <c r="AA600" s="5"/>
      <c r="AB600" s="5"/>
      <c r="AC600" s="5"/>
      <c r="AD600" s="5"/>
      <c r="AE600" s="5"/>
      <c r="AF600" s="5"/>
      <c r="AG600" s="400"/>
      <c r="AJ600" s="155"/>
      <c r="AK600" s="155"/>
      <c r="AL600" s="155"/>
      <c r="AM600" s="155"/>
      <c r="AN600" s="155"/>
      <c r="AO600" s="155"/>
      <c r="AP600" s="155"/>
      <c r="AQ600" s="155"/>
    </row>
    <row r="601" spans="1:44" s="146" customFormat="1" ht="7.5" customHeight="1">
      <c r="A601" s="400"/>
      <c r="B601" s="521"/>
      <c r="C601" s="588"/>
      <c r="D601" s="588"/>
      <c r="E601" s="574"/>
      <c r="F601" s="589"/>
      <c r="G601" s="441"/>
      <c r="H601" s="591"/>
      <c r="I601" s="562" t="s">
        <v>269</v>
      </c>
      <c r="J601" s="592"/>
      <c r="K601" s="589"/>
      <c r="L601" s="593"/>
      <c r="M601" s="593"/>
      <c r="N601" s="441"/>
      <c r="O601" s="622"/>
      <c r="P601" s="648"/>
      <c r="Q601" s="649"/>
      <c r="R601" s="650"/>
      <c r="S601" s="648"/>
      <c r="T601" s="649"/>
      <c r="U601" s="650"/>
      <c r="V601" s="568"/>
      <c r="W601" s="569"/>
      <c r="X601" s="569"/>
      <c r="Y601" s="570"/>
      <c r="Z601" s="6"/>
      <c r="AA601" s="5"/>
      <c r="AB601" s="5"/>
      <c r="AC601" s="5"/>
      <c r="AD601" s="5"/>
      <c r="AE601" s="5"/>
      <c r="AF601" s="5"/>
      <c r="AG601" s="400"/>
      <c r="AJ601" s="155"/>
      <c r="AK601" s="155"/>
      <c r="AL601" s="155"/>
      <c r="AM601" s="155"/>
      <c r="AN601" s="155"/>
      <c r="AO601" s="155"/>
      <c r="AP601" s="155"/>
      <c r="AQ601" s="155"/>
    </row>
    <row r="602" spans="1:44" s="146" customFormat="1" ht="7.5" customHeight="1">
      <c r="A602" s="400"/>
      <c r="B602" s="521"/>
      <c r="C602" s="588"/>
      <c r="D602" s="588" t="s">
        <v>260</v>
      </c>
      <c r="E602" s="574"/>
      <c r="F602" s="589"/>
      <c r="G602" s="441"/>
      <c r="H602" s="591"/>
      <c r="I602" s="562"/>
      <c r="J602" s="592"/>
      <c r="K602" s="589"/>
      <c r="L602" s="593"/>
      <c r="M602" s="593"/>
      <c r="N602" s="441"/>
      <c r="O602" s="622"/>
      <c r="P602" s="651"/>
      <c r="Q602" s="652"/>
      <c r="R602" s="653"/>
      <c r="S602" s="651"/>
      <c r="T602" s="652"/>
      <c r="U602" s="653"/>
      <c r="V602" s="571"/>
      <c r="W602" s="572"/>
      <c r="X602" s="572"/>
      <c r="Y602" s="573"/>
      <c r="Z602" s="6"/>
      <c r="AA602" s="5"/>
      <c r="AB602" s="5"/>
      <c r="AC602" s="5"/>
      <c r="AD602" s="5"/>
      <c r="AE602" s="5"/>
      <c r="AF602" s="5"/>
      <c r="AG602" s="400"/>
      <c r="AJ602" s="155"/>
      <c r="AK602" s="155"/>
      <c r="AL602" s="155"/>
      <c r="AM602" s="155"/>
      <c r="AN602" s="155"/>
      <c r="AO602" s="155"/>
      <c r="AP602" s="155"/>
      <c r="AQ602" s="155"/>
    </row>
    <row r="603" spans="1:44" s="146" customFormat="1" ht="7.5" customHeight="1">
      <c r="A603" s="400"/>
      <c r="B603" s="521"/>
      <c r="C603" s="588"/>
      <c r="D603" s="588"/>
      <c r="E603" s="574"/>
      <c r="F603" s="589"/>
      <c r="G603" s="441"/>
      <c r="H603" s="591"/>
      <c r="I603" s="562"/>
      <c r="J603" s="592"/>
      <c r="K603" s="589"/>
      <c r="L603" s="593"/>
      <c r="M603" s="593"/>
      <c r="N603" s="441"/>
      <c r="O603" s="617" t="s">
        <v>372</v>
      </c>
      <c r="P603" s="645"/>
      <c r="Q603" s="646"/>
      <c r="R603" s="647"/>
      <c r="S603" s="645"/>
      <c r="T603" s="646"/>
      <c r="U603" s="647"/>
      <c r="V603" s="609" t="s">
        <v>265</v>
      </c>
      <c r="W603" s="609"/>
      <c r="X603" s="609"/>
      <c r="Y603" s="609"/>
      <c r="Z603" s="6"/>
      <c r="AA603" s="5"/>
      <c r="AB603" s="5"/>
      <c r="AC603" s="5"/>
      <c r="AD603" s="5"/>
      <c r="AE603" s="5"/>
      <c r="AF603" s="5"/>
      <c r="AG603" s="400"/>
      <c r="AJ603" s="155"/>
      <c r="AK603" s="155"/>
      <c r="AL603" s="155"/>
      <c r="AM603" s="155"/>
      <c r="AN603" s="155"/>
      <c r="AO603" s="155"/>
      <c r="AP603" s="155"/>
      <c r="AQ603" s="155"/>
    </row>
    <row r="604" spans="1:44" s="146" customFormat="1" ht="7.5" customHeight="1">
      <c r="A604" s="400"/>
      <c r="B604" s="521"/>
      <c r="C604" s="588"/>
      <c r="D604" s="588"/>
      <c r="E604" s="574"/>
      <c r="F604" s="589"/>
      <c r="G604" s="441"/>
      <c r="H604" s="591"/>
      <c r="I604" s="562"/>
      <c r="J604" s="592"/>
      <c r="K604" s="589"/>
      <c r="L604" s="593"/>
      <c r="M604" s="593"/>
      <c r="N604" s="441"/>
      <c r="O604" s="618"/>
      <c r="P604" s="648"/>
      <c r="Q604" s="649"/>
      <c r="R604" s="650"/>
      <c r="S604" s="648"/>
      <c r="T604" s="649"/>
      <c r="U604" s="650"/>
      <c r="V604" s="609"/>
      <c r="W604" s="609"/>
      <c r="X604" s="609"/>
      <c r="Y604" s="609"/>
      <c r="Z604" s="6"/>
      <c r="AA604" s="5"/>
      <c r="AB604" s="5"/>
      <c r="AC604" s="5"/>
      <c r="AD604" s="5"/>
      <c r="AE604" s="5"/>
      <c r="AF604" s="5"/>
      <c r="AG604" s="400"/>
      <c r="AJ604" s="155"/>
      <c r="AK604" s="155"/>
      <c r="AL604" s="155"/>
      <c r="AM604" s="155"/>
      <c r="AN604" s="155"/>
      <c r="AO604" s="155"/>
      <c r="AP604" s="155"/>
      <c r="AQ604" s="155"/>
    </row>
    <row r="605" spans="1:44" s="146" customFormat="1" ht="7.5" customHeight="1">
      <c r="A605" s="400"/>
      <c r="B605" s="521"/>
      <c r="C605" s="588"/>
      <c r="D605" s="588"/>
      <c r="E605" s="574"/>
      <c r="F605" s="589"/>
      <c r="G605" s="441"/>
      <c r="H605" s="620" t="s">
        <v>268</v>
      </c>
      <c r="I605" s="562"/>
      <c r="J605" s="592" t="s">
        <v>262</v>
      </c>
      <c r="K605" s="589"/>
      <c r="L605" s="593"/>
      <c r="M605" s="593"/>
      <c r="N605" s="441"/>
      <c r="O605" s="619"/>
      <c r="P605" s="651"/>
      <c r="Q605" s="652"/>
      <c r="R605" s="653"/>
      <c r="S605" s="651"/>
      <c r="T605" s="652"/>
      <c r="U605" s="653"/>
      <c r="V605" s="609"/>
      <c r="W605" s="609"/>
      <c r="X605" s="609"/>
      <c r="Y605" s="609"/>
      <c r="Z605" s="6"/>
      <c r="AA605" s="5"/>
      <c r="AB605" s="5"/>
      <c r="AC605" s="5"/>
      <c r="AD605" s="5"/>
      <c r="AE605" s="5"/>
      <c r="AF605" s="5"/>
      <c r="AG605" s="400"/>
      <c r="AJ605" s="155"/>
      <c r="AK605" s="155"/>
      <c r="AL605" s="155"/>
      <c r="AM605" s="155"/>
      <c r="AN605" s="155"/>
      <c r="AO605" s="155"/>
      <c r="AP605" s="155"/>
      <c r="AQ605" s="155"/>
    </row>
    <row r="606" spans="1:44" s="146" customFormat="1" ht="7.5" customHeight="1">
      <c r="A606" s="400"/>
      <c r="B606" s="521"/>
      <c r="C606" s="588"/>
      <c r="D606" s="588"/>
      <c r="E606" s="574"/>
      <c r="F606" s="589"/>
      <c r="G606" s="441"/>
      <c r="H606" s="562"/>
      <c r="I606" s="562"/>
      <c r="J606" s="592"/>
      <c r="K606" s="589"/>
      <c r="L606" s="593"/>
      <c r="M606" s="593"/>
      <c r="N606" s="441"/>
      <c r="O606" s="621" t="s">
        <v>267</v>
      </c>
      <c r="P606" s="645"/>
      <c r="Q606" s="646"/>
      <c r="R606" s="647"/>
      <c r="S606" s="645"/>
      <c r="T606" s="646"/>
      <c r="U606" s="647"/>
      <c r="V606" s="609" t="s">
        <v>439</v>
      </c>
      <c r="W606" s="609"/>
      <c r="X606" s="609"/>
      <c r="Y606" s="609"/>
      <c r="Z606" s="6"/>
      <c r="AA606" s="5"/>
      <c r="AB606" s="5"/>
      <c r="AC606" s="5"/>
      <c r="AD606" s="5"/>
      <c r="AE606" s="5"/>
      <c r="AF606" s="5"/>
      <c r="AG606" s="400"/>
      <c r="AJ606" s="155"/>
      <c r="AK606" s="155"/>
      <c r="AL606" s="155"/>
      <c r="AM606" s="155"/>
      <c r="AN606" s="155"/>
      <c r="AO606" s="155"/>
      <c r="AP606" s="155"/>
      <c r="AQ606" s="155"/>
    </row>
    <row r="607" spans="1:44" s="146" customFormat="1" ht="7.5" customHeight="1">
      <c r="A607" s="400"/>
      <c r="B607" s="521"/>
      <c r="C607" s="588"/>
      <c r="D607" s="588"/>
      <c r="E607" s="574"/>
      <c r="F607" s="589"/>
      <c r="G607" s="441"/>
      <c r="H607" s="562"/>
      <c r="I607" s="562"/>
      <c r="J607" s="592"/>
      <c r="K607" s="589"/>
      <c r="L607" s="593"/>
      <c r="M607" s="593"/>
      <c r="N607" s="441"/>
      <c r="O607" s="621"/>
      <c r="P607" s="648"/>
      <c r="Q607" s="649"/>
      <c r="R607" s="650"/>
      <c r="S607" s="648"/>
      <c r="T607" s="649"/>
      <c r="U607" s="650"/>
      <c r="V607" s="609"/>
      <c r="W607" s="609"/>
      <c r="X607" s="609"/>
      <c r="Y607" s="609"/>
      <c r="Z607" s="6"/>
      <c r="AA607" s="5"/>
      <c r="AB607" s="5"/>
      <c r="AC607" s="5"/>
      <c r="AD607" s="5"/>
      <c r="AE607" s="5"/>
      <c r="AF607" s="5"/>
      <c r="AG607" s="400"/>
      <c r="AJ607" s="155"/>
      <c r="AK607" s="155"/>
      <c r="AL607" s="155"/>
      <c r="AM607" s="155"/>
      <c r="AN607" s="155"/>
      <c r="AO607" s="155"/>
      <c r="AP607" s="155"/>
      <c r="AQ607" s="155"/>
    </row>
    <row r="608" spans="1:44" s="146" customFormat="1" ht="7.5" customHeight="1">
      <c r="A608" s="400"/>
      <c r="B608" s="521"/>
      <c r="C608" s="588"/>
      <c r="D608" s="588"/>
      <c r="E608" s="574"/>
      <c r="F608" s="589"/>
      <c r="G608" s="441"/>
      <c r="H608" s="562"/>
      <c r="I608" s="562"/>
      <c r="J608" s="592"/>
      <c r="K608" s="589"/>
      <c r="L608" s="593"/>
      <c r="M608" s="593"/>
      <c r="N608" s="441"/>
      <c r="O608" s="621"/>
      <c r="P608" s="651"/>
      <c r="Q608" s="652"/>
      <c r="R608" s="653"/>
      <c r="S608" s="651"/>
      <c r="T608" s="652"/>
      <c r="U608" s="653"/>
      <c r="V608" s="609"/>
      <c r="W608" s="609"/>
      <c r="X608" s="609"/>
      <c r="Y608" s="609"/>
      <c r="Z608" s="6"/>
      <c r="AA608" s="5"/>
      <c r="AB608" s="5"/>
      <c r="AC608" s="5"/>
      <c r="AD608" s="5"/>
      <c r="AE608" s="5"/>
      <c r="AF608" s="5"/>
      <c r="AG608" s="400"/>
      <c r="AJ608" s="155"/>
      <c r="AK608" s="155"/>
      <c r="AL608" s="155"/>
      <c r="AM608" s="155"/>
      <c r="AN608" s="155"/>
      <c r="AO608" s="155"/>
      <c r="AP608" s="155"/>
      <c r="AQ608" s="155"/>
    </row>
    <row r="609" spans="1:43" s="146" customFormat="1" ht="7.5" customHeight="1">
      <c r="A609" s="400"/>
      <c r="B609" s="521"/>
      <c r="C609" s="588"/>
      <c r="D609" s="588"/>
      <c r="E609" s="574"/>
      <c r="F609" s="589"/>
      <c r="G609" s="441"/>
      <c r="H609" s="562"/>
      <c r="I609" s="562"/>
      <c r="J609" s="592" t="s">
        <v>440</v>
      </c>
      <c r="K609" s="589"/>
      <c r="L609" s="593"/>
      <c r="M609" s="593"/>
      <c r="N609" s="441"/>
      <c r="O609" s="610" t="s">
        <v>266</v>
      </c>
      <c r="P609" s="645"/>
      <c r="Q609" s="646"/>
      <c r="R609" s="647"/>
      <c r="S609" s="645"/>
      <c r="T609" s="646"/>
      <c r="U609" s="647"/>
      <c r="V609" s="609" t="s">
        <v>439</v>
      </c>
      <c r="W609" s="609"/>
      <c r="X609" s="609"/>
      <c r="Y609" s="609"/>
      <c r="Z609" s="6"/>
      <c r="AA609" s="5"/>
      <c r="AB609" s="5"/>
      <c r="AC609" s="5"/>
      <c r="AD609" s="5"/>
      <c r="AE609" s="5"/>
      <c r="AF609" s="5"/>
      <c r="AG609" s="400"/>
      <c r="AJ609" s="155"/>
      <c r="AK609" s="155"/>
      <c r="AL609" s="155"/>
      <c r="AM609" s="155"/>
      <c r="AN609" s="155"/>
      <c r="AO609" s="155"/>
      <c r="AP609" s="155"/>
      <c r="AQ609" s="155"/>
    </row>
    <row r="610" spans="1:43" s="146" customFormat="1" ht="7.5" customHeight="1">
      <c r="A610" s="400"/>
      <c r="B610" s="521"/>
      <c r="C610" s="588"/>
      <c r="D610" s="588"/>
      <c r="E610" s="574"/>
      <c r="F610" s="589"/>
      <c r="G610" s="441"/>
      <c r="H610" s="562"/>
      <c r="I610" s="562"/>
      <c r="J610" s="592"/>
      <c r="K610" s="589"/>
      <c r="L610" s="593"/>
      <c r="M610" s="593"/>
      <c r="N610" s="441"/>
      <c r="O610" s="610"/>
      <c r="P610" s="648"/>
      <c r="Q610" s="649"/>
      <c r="R610" s="650"/>
      <c r="S610" s="648"/>
      <c r="T610" s="649"/>
      <c r="U610" s="650"/>
      <c r="V610" s="609"/>
      <c r="W610" s="609"/>
      <c r="X610" s="609"/>
      <c r="Y610" s="609"/>
      <c r="Z610" s="6"/>
      <c r="AA610" s="5"/>
      <c r="AB610" s="5"/>
      <c r="AC610" s="5"/>
      <c r="AD610" s="5"/>
      <c r="AE610" s="5"/>
      <c r="AF610" s="5"/>
      <c r="AG610" s="400"/>
      <c r="AJ610" s="155"/>
      <c r="AK610" s="155"/>
      <c r="AL610" s="155"/>
      <c r="AM610" s="155"/>
      <c r="AN610" s="155"/>
      <c r="AO610" s="155"/>
      <c r="AP610" s="155"/>
      <c r="AQ610" s="155"/>
    </row>
    <row r="611" spans="1:43" s="146" customFormat="1" ht="7.5" customHeight="1" thickBot="1">
      <c r="A611" s="400"/>
      <c r="B611" s="521"/>
      <c r="C611" s="588"/>
      <c r="D611" s="588"/>
      <c r="E611" s="574"/>
      <c r="F611" s="589"/>
      <c r="G611" s="441"/>
      <c r="H611" s="562"/>
      <c r="I611" s="562"/>
      <c r="J611" s="592"/>
      <c r="K611" s="589"/>
      <c r="L611" s="593"/>
      <c r="M611" s="593"/>
      <c r="N611" s="441"/>
      <c r="O611" s="611"/>
      <c r="P611" s="666"/>
      <c r="Q611" s="667"/>
      <c r="R611" s="668"/>
      <c r="S611" s="666"/>
      <c r="T611" s="667"/>
      <c r="U611" s="668"/>
      <c r="V611" s="613"/>
      <c r="W611" s="613"/>
      <c r="X611" s="613"/>
      <c r="Y611" s="613"/>
      <c r="Z611" s="6"/>
      <c r="AA611" s="5"/>
      <c r="AB611" s="5"/>
      <c r="AC611" s="5"/>
      <c r="AD611" s="5"/>
      <c r="AE611" s="5"/>
      <c r="AF611" s="5"/>
      <c r="AG611" s="400"/>
      <c r="AJ611" s="155"/>
      <c r="AK611" s="155"/>
      <c r="AL611" s="155"/>
      <c r="AM611" s="155"/>
      <c r="AN611" s="155"/>
      <c r="AO611" s="155"/>
      <c r="AP611" s="155"/>
      <c r="AQ611" s="155"/>
    </row>
    <row r="612" spans="1:43" s="146" customFormat="1" ht="7.5" customHeight="1" thickTop="1">
      <c r="A612" s="400"/>
      <c r="B612" s="521"/>
      <c r="C612" s="588"/>
      <c r="D612" s="588"/>
      <c r="E612" s="574"/>
      <c r="F612" s="589"/>
      <c r="G612" s="441"/>
      <c r="H612" s="562"/>
      <c r="I612" s="562"/>
      <c r="J612" s="592"/>
      <c r="K612" s="589"/>
      <c r="L612" s="593"/>
      <c r="M612" s="593"/>
      <c r="N612" s="441"/>
      <c r="O612" s="614" t="s">
        <v>264</v>
      </c>
      <c r="P612" s="597">
        <f>SUM(P588:R611)</f>
        <v>0</v>
      </c>
      <c r="Q612" s="597"/>
      <c r="R612" s="597"/>
      <c r="S612" s="597">
        <f>SUM(S588:U611)</f>
        <v>0</v>
      </c>
      <c r="T612" s="597"/>
      <c r="U612" s="597"/>
      <c r="V612" s="600" t="str">
        <f>IF(ISERROR(ROUNDUP(S612/P612,2)), "-",ROUNDUP(S612/P612,2))</f>
        <v>-</v>
      </c>
      <c r="W612" s="601"/>
      <c r="X612" s="601"/>
      <c r="Y612" s="602"/>
      <c r="Z612" s="6"/>
      <c r="AA612" s="5"/>
      <c r="AB612" s="5"/>
      <c r="AC612" s="5"/>
      <c r="AD612" s="5"/>
      <c r="AE612" s="5"/>
      <c r="AF612" s="5"/>
      <c r="AG612" s="400"/>
      <c r="AJ612" s="155"/>
      <c r="AK612" s="155"/>
      <c r="AL612" s="155"/>
      <c r="AM612" s="155"/>
      <c r="AN612" s="155"/>
      <c r="AO612" s="155"/>
      <c r="AP612" s="155"/>
      <c r="AQ612" s="155"/>
    </row>
    <row r="613" spans="1:43" s="146" customFormat="1" ht="7.5" customHeight="1">
      <c r="A613" s="400"/>
      <c r="B613" s="521"/>
      <c r="C613" s="588"/>
      <c r="D613" s="588"/>
      <c r="E613" s="574"/>
      <c r="F613" s="589"/>
      <c r="G613" s="441"/>
      <c r="H613" s="562" t="s">
        <v>441</v>
      </c>
      <c r="I613" s="562"/>
      <c r="J613" s="574" t="s">
        <v>440</v>
      </c>
      <c r="K613" s="589"/>
      <c r="L613" s="593"/>
      <c r="M613" s="593"/>
      <c r="N613" s="441"/>
      <c r="O613" s="615"/>
      <c r="P613" s="598"/>
      <c r="Q613" s="598"/>
      <c r="R613" s="598"/>
      <c r="S613" s="598"/>
      <c r="T613" s="598"/>
      <c r="U613" s="598"/>
      <c r="V613" s="603"/>
      <c r="W613" s="604"/>
      <c r="X613" s="604"/>
      <c r="Y613" s="605"/>
      <c r="Z613" s="6"/>
      <c r="AA613" s="5"/>
      <c r="AB613" s="5"/>
      <c r="AC613" s="5"/>
      <c r="AD613" s="5"/>
      <c r="AE613" s="5"/>
      <c r="AF613" s="5"/>
      <c r="AG613" s="400"/>
      <c r="AJ613" s="155"/>
      <c r="AK613" s="155"/>
      <c r="AL613" s="155"/>
      <c r="AM613" s="155"/>
      <c r="AN613" s="155"/>
      <c r="AO613" s="155"/>
      <c r="AP613" s="155"/>
      <c r="AQ613" s="155"/>
    </row>
    <row r="614" spans="1:43" s="146" customFormat="1" ht="7.5" customHeight="1" thickBot="1">
      <c r="A614" s="400"/>
      <c r="B614" s="521"/>
      <c r="C614" s="588"/>
      <c r="D614" s="588"/>
      <c r="E614" s="574"/>
      <c r="F614" s="589"/>
      <c r="G614" s="441"/>
      <c r="H614" s="562"/>
      <c r="I614" s="562"/>
      <c r="J614" s="574"/>
      <c r="K614" s="589"/>
      <c r="L614" s="593"/>
      <c r="M614" s="593"/>
      <c r="N614" s="441"/>
      <c r="O614" s="616"/>
      <c r="P614" s="599"/>
      <c r="Q614" s="599"/>
      <c r="R614" s="599"/>
      <c r="S614" s="599"/>
      <c r="T614" s="599"/>
      <c r="U614" s="599"/>
      <c r="V614" s="606"/>
      <c r="W614" s="607"/>
      <c r="X614" s="607"/>
      <c r="Y614" s="608"/>
      <c r="Z614" s="6"/>
      <c r="AA614" s="5"/>
      <c r="AB614" s="5"/>
      <c r="AC614" s="5"/>
      <c r="AD614" s="5"/>
      <c r="AE614" s="5"/>
      <c r="AF614" s="5"/>
      <c r="AG614" s="400"/>
      <c r="AJ614" s="155"/>
      <c r="AK614" s="155"/>
      <c r="AL614" s="155"/>
      <c r="AM614" s="155"/>
      <c r="AN614" s="155"/>
      <c r="AO614" s="155"/>
      <c r="AP614" s="155"/>
      <c r="AQ614" s="155"/>
    </row>
    <row r="615" spans="1:43" s="146" customFormat="1" ht="7.5" customHeight="1" thickTop="1" thickBot="1">
      <c r="A615" s="400"/>
      <c r="B615" s="521"/>
      <c r="C615" s="588" t="s">
        <v>263</v>
      </c>
      <c r="D615" s="588" t="s">
        <v>262</v>
      </c>
      <c r="E615" s="574"/>
      <c r="F615" s="589"/>
      <c r="G615" s="441"/>
      <c r="H615" s="562"/>
      <c r="I615" s="562"/>
      <c r="J615" s="574"/>
      <c r="K615" s="589"/>
      <c r="L615" s="593"/>
      <c r="M615" s="593"/>
      <c r="N615" s="441"/>
      <c r="O615" s="623"/>
      <c r="P615" s="623"/>
      <c r="Q615" s="623"/>
      <c r="R615" s="623"/>
      <c r="S615" s="623"/>
      <c r="T615" s="623"/>
      <c r="U615" s="623"/>
      <c r="V615" s="623"/>
      <c r="W615" s="623"/>
      <c r="X615" s="623"/>
      <c r="Y615" s="623"/>
      <c r="Z615" s="6"/>
      <c r="AA615" s="5"/>
      <c r="AB615" s="5"/>
      <c r="AC615" s="5"/>
      <c r="AD615" s="5"/>
      <c r="AE615" s="5"/>
      <c r="AF615" s="5"/>
      <c r="AG615" s="400"/>
      <c r="AJ615" s="155"/>
      <c r="AK615" s="155"/>
      <c r="AL615" s="155"/>
      <c r="AM615" s="155"/>
      <c r="AN615" s="155"/>
      <c r="AO615" s="155"/>
      <c r="AP615" s="155"/>
      <c r="AQ615" s="155"/>
    </row>
    <row r="616" spans="1:43" s="146" customFormat="1" ht="7.5" customHeight="1">
      <c r="A616" s="400"/>
      <c r="B616" s="521"/>
      <c r="C616" s="588"/>
      <c r="D616" s="588"/>
      <c r="E616" s="574"/>
      <c r="F616" s="589"/>
      <c r="G616" s="441"/>
      <c r="H616" s="562"/>
      <c r="I616" s="562"/>
      <c r="J616" s="574"/>
      <c r="K616" s="589"/>
      <c r="L616" s="593"/>
      <c r="M616" s="593"/>
      <c r="N616" s="441"/>
      <c r="O616" s="624" t="s">
        <v>261</v>
      </c>
      <c r="P616" s="627">
        <f>P612-P606</f>
        <v>0</v>
      </c>
      <c r="Q616" s="628"/>
      <c r="R616" s="629"/>
      <c r="S616" s="627">
        <f>S612-S606</f>
        <v>0</v>
      </c>
      <c r="T616" s="628"/>
      <c r="U616" s="629"/>
      <c r="V616" s="636" t="str">
        <f>IF(ISERROR(ROUNDUP(S616/P616,2)), "-",ROUNDUP(S616/P616,2))</f>
        <v>-</v>
      </c>
      <c r="W616" s="636"/>
      <c r="X616" s="636"/>
      <c r="Y616" s="636"/>
      <c r="Z616" s="6"/>
      <c r="AA616" s="5"/>
      <c r="AB616" s="5"/>
      <c r="AC616" s="5"/>
      <c r="AD616" s="5"/>
      <c r="AE616" s="5"/>
      <c r="AF616" s="5"/>
      <c r="AG616" s="400"/>
      <c r="AJ616" s="155"/>
      <c r="AK616" s="155"/>
      <c r="AL616" s="155"/>
      <c r="AM616" s="155"/>
      <c r="AN616" s="155"/>
      <c r="AO616" s="155"/>
      <c r="AP616" s="155"/>
      <c r="AQ616" s="155"/>
    </row>
    <row r="617" spans="1:43" s="146" customFormat="1" ht="7.5" customHeight="1">
      <c r="A617" s="400"/>
      <c r="B617" s="521"/>
      <c r="C617" s="588"/>
      <c r="D617" s="588" t="s">
        <v>440</v>
      </c>
      <c r="E617" s="574"/>
      <c r="F617" s="589"/>
      <c r="G617" s="441"/>
      <c r="H617" s="562"/>
      <c r="I617" s="562"/>
      <c r="J617" s="574"/>
      <c r="K617" s="589"/>
      <c r="L617" s="593"/>
      <c r="M617" s="593"/>
      <c r="N617" s="441"/>
      <c r="O617" s="625"/>
      <c r="P617" s="630"/>
      <c r="Q617" s="631"/>
      <c r="R617" s="632"/>
      <c r="S617" s="630"/>
      <c r="T617" s="631"/>
      <c r="U617" s="632"/>
      <c r="V617" s="637"/>
      <c r="W617" s="637"/>
      <c r="X617" s="637"/>
      <c r="Y617" s="637"/>
      <c r="Z617" s="6"/>
      <c r="AA617" s="5"/>
      <c r="AB617" s="5"/>
      <c r="AC617" s="5"/>
      <c r="AD617" s="5"/>
      <c r="AE617" s="5"/>
      <c r="AF617" s="5"/>
      <c r="AG617" s="400"/>
      <c r="AJ617" s="155"/>
      <c r="AK617" s="155"/>
      <c r="AL617" s="155"/>
      <c r="AM617" s="155"/>
      <c r="AN617" s="155"/>
      <c r="AO617" s="155"/>
      <c r="AP617" s="155"/>
      <c r="AQ617" s="155"/>
    </row>
    <row r="618" spans="1:43" s="146" customFormat="1" ht="7.5" customHeight="1" thickBot="1">
      <c r="A618" s="400"/>
      <c r="B618" s="521"/>
      <c r="C618" s="588"/>
      <c r="D618" s="588"/>
      <c r="E618" s="574"/>
      <c r="F618" s="589"/>
      <c r="G618" s="441"/>
      <c r="H618" s="562"/>
      <c r="I618" s="562"/>
      <c r="J618" s="574"/>
      <c r="K618" s="589"/>
      <c r="L618" s="593"/>
      <c r="M618" s="593"/>
      <c r="N618" s="441"/>
      <c r="O618" s="626"/>
      <c r="P618" s="633"/>
      <c r="Q618" s="634"/>
      <c r="R618" s="635"/>
      <c r="S618" s="633"/>
      <c r="T618" s="634"/>
      <c r="U618" s="635"/>
      <c r="V618" s="638"/>
      <c r="W618" s="638"/>
      <c r="X618" s="638"/>
      <c r="Y618" s="638"/>
      <c r="Z618" s="6"/>
      <c r="AA618" s="5"/>
      <c r="AB618" s="5"/>
      <c r="AC618" s="5"/>
      <c r="AD618" s="5"/>
      <c r="AE618" s="5"/>
      <c r="AF618" s="5"/>
      <c r="AG618" s="400"/>
      <c r="AJ618" s="155"/>
      <c r="AK618" s="155"/>
      <c r="AL618" s="155"/>
      <c r="AM618" s="155"/>
      <c r="AN618" s="155"/>
      <c r="AO618" s="155"/>
      <c r="AP618" s="155"/>
      <c r="AQ618" s="155"/>
    </row>
    <row r="619" spans="1:43" s="197" customFormat="1" ht="7.5" customHeight="1">
      <c r="A619" s="400"/>
      <c r="B619" s="398" t="s">
        <v>581</v>
      </c>
      <c r="C619" s="398"/>
      <c r="D619" s="398"/>
      <c r="E619" s="398"/>
      <c r="F619" s="398"/>
      <c r="G619" s="441"/>
      <c r="H619" s="9"/>
      <c r="I619" s="7"/>
      <c r="J619" s="8"/>
      <c r="K619" s="7"/>
      <c r="L619" s="7"/>
      <c r="M619" s="7"/>
      <c r="N619" s="441"/>
      <c r="O619" s="5"/>
      <c r="P619" s="7"/>
      <c r="Q619" s="7"/>
      <c r="R619" s="7"/>
      <c r="S619" s="7"/>
      <c r="T619" s="7"/>
      <c r="U619" s="7"/>
      <c r="V619" s="5"/>
      <c r="W619" s="5"/>
      <c r="X619" s="5"/>
      <c r="Y619" s="5"/>
      <c r="Z619" s="6"/>
      <c r="AA619" s="5"/>
      <c r="AB619" s="5"/>
      <c r="AC619" s="5"/>
      <c r="AD619" s="5"/>
      <c r="AE619" s="5"/>
      <c r="AF619" s="5"/>
      <c r="AG619" s="400"/>
      <c r="AJ619" s="155"/>
      <c r="AK619" s="155"/>
      <c r="AL619" s="155"/>
      <c r="AM619" s="155"/>
      <c r="AN619" s="155"/>
      <c r="AO619" s="155"/>
      <c r="AP619" s="155"/>
      <c r="AQ619" s="155"/>
    </row>
    <row r="620" spans="1:43" s="19" customFormat="1" ht="7.5" customHeight="1">
      <c r="A620" s="400"/>
      <c r="B620" s="399"/>
      <c r="C620" s="399"/>
      <c r="D620" s="399"/>
      <c r="E620" s="399"/>
      <c r="F620" s="399"/>
      <c r="G620" s="441"/>
      <c r="N620" s="441"/>
      <c r="AG620" s="400"/>
      <c r="AJ620" s="154"/>
      <c r="AK620" s="154"/>
      <c r="AL620" s="154"/>
      <c r="AM620" s="154"/>
      <c r="AN620" s="154"/>
      <c r="AO620" s="154"/>
      <c r="AP620" s="154"/>
      <c r="AQ620" s="154"/>
    </row>
    <row r="621" spans="1:43" s="19" customFormat="1" ht="15" customHeight="1">
      <c r="A621" s="376" t="s">
        <v>564</v>
      </c>
      <c r="B621" s="376"/>
      <c r="C621" s="376"/>
      <c r="D621" s="376"/>
      <c r="E621" s="376"/>
      <c r="F621" s="376"/>
      <c r="G621" s="376"/>
      <c r="H621" s="376"/>
      <c r="I621" s="376"/>
      <c r="J621" s="376"/>
      <c r="K621" s="376"/>
      <c r="L621" s="376"/>
      <c r="M621" s="376"/>
      <c r="N621" s="376"/>
      <c r="O621" s="376"/>
      <c r="P621" s="376"/>
      <c r="Q621" s="376"/>
      <c r="R621" s="376"/>
      <c r="S621" s="376"/>
      <c r="T621" s="376"/>
      <c r="U621" s="376"/>
      <c r="V621" s="376"/>
      <c r="W621" s="376"/>
      <c r="X621" s="376"/>
      <c r="Y621" s="376"/>
      <c r="Z621" s="376"/>
      <c r="AA621" s="376"/>
      <c r="AB621" s="376"/>
      <c r="AC621" s="376"/>
      <c r="AD621" s="376"/>
      <c r="AE621" s="376"/>
      <c r="AF621" s="376"/>
      <c r="AG621" s="400"/>
      <c r="AJ621" s="154"/>
      <c r="AK621" s="154"/>
      <c r="AL621" s="154"/>
      <c r="AM621" s="154"/>
      <c r="AN621" s="154"/>
      <c r="AO621" s="154"/>
      <c r="AP621" s="154"/>
      <c r="AQ621" s="154"/>
    </row>
    <row r="622" spans="1:43" s="196" customFormat="1" ht="22.5" customHeight="1">
      <c r="A622" s="400"/>
      <c r="B622" s="401" t="s">
        <v>479</v>
      </c>
      <c r="C622" s="401"/>
      <c r="D622" s="401"/>
      <c r="E622" s="402"/>
      <c r="F622" s="402"/>
      <c r="G622" s="402"/>
      <c r="H622" s="402"/>
      <c r="I622" s="402"/>
      <c r="J622" s="402"/>
      <c r="K622" s="402"/>
      <c r="L622" s="402"/>
      <c r="M622" s="402"/>
      <c r="N622" s="402"/>
      <c r="O622" s="402"/>
      <c r="P622" s="402"/>
      <c r="Q622" s="402"/>
      <c r="R622" s="402"/>
      <c r="S622" s="402"/>
      <c r="T622" s="402"/>
      <c r="U622" s="402"/>
      <c r="V622" s="402"/>
      <c r="W622" s="402"/>
      <c r="X622" s="402"/>
      <c r="Y622" s="402"/>
      <c r="Z622" s="402"/>
      <c r="AA622" s="402"/>
      <c r="AB622" s="402"/>
      <c r="AC622" s="402"/>
      <c r="AD622" s="402"/>
      <c r="AE622" s="402"/>
      <c r="AF622" s="402"/>
      <c r="AG622" s="400"/>
      <c r="AJ622" s="155"/>
      <c r="AK622" s="155"/>
      <c r="AL622" s="155"/>
      <c r="AM622" s="155"/>
      <c r="AN622" s="155"/>
      <c r="AO622" s="155"/>
      <c r="AP622" s="155"/>
      <c r="AQ622" s="155"/>
    </row>
    <row r="623" spans="1:43" s="146" customFormat="1" ht="18.75" customHeight="1">
      <c r="A623" s="400"/>
      <c r="B623" s="403" t="s">
        <v>257</v>
      </c>
      <c r="C623" s="404"/>
      <c r="D623" s="405"/>
      <c r="E623" s="406" t="str">
        <f>IF(ＺＥＢリーディング・オーナー登録申請書!$F$46="","",ＺＥＢリーディング・オーナー登録申請書!$F$46)</f>
        <v/>
      </c>
      <c r="F623" s="407"/>
      <c r="G623" s="407"/>
      <c r="H623" s="407"/>
      <c r="I623" s="407"/>
      <c r="J623" s="407"/>
      <c r="K623" s="407"/>
      <c r="L623" s="407"/>
      <c r="M623" s="407"/>
      <c r="N623" s="407"/>
      <c r="O623" s="407"/>
      <c r="P623" s="407"/>
      <c r="Q623" s="407"/>
      <c r="R623" s="407"/>
      <c r="S623" s="407"/>
      <c r="T623" s="407"/>
      <c r="U623" s="407"/>
      <c r="V623" s="407"/>
      <c r="W623" s="407"/>
      <c r="X623" s="407"/>
      <c r="Y623" s="407"/>
      <c r="Z623" s="407"/>
      <c r="AA623" s="407"/>
      <c r="AB623" s="407"/>
      <c r="AC623" s="407"/>
      <c r="AD623" s="407"/>
      <c r="AE623" s="407"/>
      <c r="AF623" s="407"/>
      <c r="AG623" s="400"/>
      <c r="AJ623" s="155"/>
      <c r="AK623" s="155"/>
      <c r="AL623" s="155"/>
      <c r="AM623" s="155"/>
      <c r="AN623" s="155"/>
      <c r="AO623" s="155"/>
      <c r="AP623" s="155"/>
      <c r="AQ623" s="155"/>
    </row>
    <row r="624" spans="1:43" s="146" customFormat="1" ht="18.75" customHeight="1">
      <c r="A624" s="400"/>
      <c r="B624" s="408" t="s">
        <v>50</v>
      </c>
      <c r="C624" s="409"/>
      <c r="D624" s="410"/>
      <c r="E624" s="411"/>
      <c r="F624" s="412"/>
      <c r="G624" s="412"/>
      <c r="H624" s="412"/>
      <c r="I624" s="412"/>
      <c r="J624" s="412"/>
      <c r="K624" s="412"/>
      <c r="L624" s="412"/>
      <c r="M624" s="412"/>
      <c r="N624" s="412"/>
      <c r="O624" s="412"/>
      <c r="P624" s="412"/>
      <c r="Q624" s="412"/>
      <c r="R624" s="412"/>
      <c r="S624" s="412"/>
      <c r="T624" s="412"/>
      <c r="U624" s="412"/>
      <c r="V624" s="412"/>
      <c r="W624" s="412"/>
      <c r="X624" s="412"/>
      <c r="Y624" s="412"/>
      <c r="Z624" s="412"/>
      <c r="AA624" s="412"/>
      <c r="AB624" s="412"/>
      <c r="AC624" s="412"/>
      <c r="AD624" s="412"/>
      <c r="AE624" s="412"/>
      <c r="AF624" s="412"/>
      <c r="AG624" s="400"/>
      <c r="AJ624" s="155"/>
      <c r="AK624" s="155"/>
      <c r="AL624" s="155"/>
      <c r="AM624" s="155"/>
      <c r="AN624" s="155"/>
      <c r="AO624" s="155"/>
      <c r="AP624" s="155"/>
      <c r="AQ624" s="155"/>
    </row>
    <row r="625" spans="1:43" s="146" customFormat="1" ht="7.5" customHeight="1">
      <c r="A625" s="400"/>
      <c r="B625" s="413"/>
      <c r="C625" s="413"/>
      <c r="D625" s="413"/>
      <c r="E625" s="413"/>
      <c r="F625" s="413"/>
      <c r="G625" s="413"/>
      <c r="H625" s="413"/>
      <c r="I625" s="413"/>
      <c r="J625" s="413"/>
      <c r="K625" s="413"/>
      <c r="L625" s="413"/>
      <c r="M625" s="413"/>
      <c r="N625" s="413"/>
      <c r="O625" s="413"/>
      <c r="P625" s="413"/>
      <c r="Q625" s="413"/>
      <c r="R625" s="413"/>
      <c r="S625" s="413"/>
      <c r="T625" s="413"/>
      <c r="U625" s="413"/>
      <c r="V625" s="413"/>
      <c r="W625" s="413"/>
      <c r="X625" s="413"/>
      <c r="Y625" s="413"/>
      <c r="Z625" s="413"/>
      <c r="AA625" s="413"/>
      <c r="AB625" s="413"/>
      <c r="AC625" s="413"/>
      <c r="AD625" s="413"/>
      <c r="AE625" s="413"/>
      <c r="AF625" s="413"/>
      <c r="AG625" s="400"/>
      <c r="AJ625" s="155"/>
      <c r="AK625" s="155"/>
      <c r="AL625" s="155"/>
      <c r="AM625" s="155"/>
      <c r="AN625" s="155"/>
      <c r="AO625" s="155"/>
      <c r="AP625" s="155"/>
      <c r="AQ625" s="155"/>
    </row>
    <row r="626" spans="1:43" s="146" customFormat="1" ht="18.75" customHeight="1">
      <c r="A626" s="400"/>
      <c r="B626" s="414" t="s">
        <v>417</v>
      </c>
      <c r="C626" s="415"/>
      <c r="D626" s="415"/>
      <c r="E626" s="415"/>
      <c r="F626" s="416"/>
      <c r="G626" s="436"/>
      <c r="H626" s="437" t="s">
        <v>303</v>
      </c>
      <c r="I626" s="438"/>
      <c r="J626" s="438"/>
      <c r="K626" s="438"/>
      <c r="L626" s="438"/>
      <c r="M626" s="439"/>
      <c r="N626" s="440"/>
      <c r="O626" s="442" t="s">
        <v>302</v>
      </c>
      <c r="P626" s="443"/>
      <c r="Q626" s="443"/>
      <c r="R626" s="443"/>
      <c r="S626" s="443"/>
      <c r="T626" s="443"/>
      <c r="U626" s="443"/>
      <c r="V626" s="443"/>
      <c r="W626" s="443"/>
      <c r="X626" s="443"/>
      <c r="Y626" s="443"/>
      <c r="Z626" s="443"/>
      <c r="AA626" s="443"/>
      <c r="AB626" s="443"/>
      <c r="AC626" s="443"/>
      <c r="AD626" s="443"/>
      <c r="AE626" s="443"/>
      <c r="AF626" s="444"/>
      <c r="AG626" s="400"/>
      <c r="AJ626" s="155"/>
      <c r="AK626" s="155"/>
      <c r="AL626" s="155"/>
      <c r="AM626" s="155"/>
      <c r="AN626" s="155"/>
      <c r="AO626" s="155"/>
      <c r="AP626" s="155"/>
      <c r="AQ626" s="155"/>
    </row>
    <row r="627" spans="1:43" s="146" customFormat="1" ht="18.75" customHeight="1">
      <c r="A627" s="400"/>
      <c r="B627" s="417"/>
      <c r="C627" s="418"/>
      <c r="D627" s="418"/>
      <c r="E627" s="418"/>
      <c r="F627" s="419"/>
      <c r="G627" s="436"/>
      <c r="H627" s="445"/>
      <c r="I627" s="446"/>
      <c r="J627" s="446"/>
      <c r="K627" s="446"/>
      <c r="L627" s="446"/>
      <c r="M627" s="447"/>
      <c r="N627" s="440"/>
      <c r="O627" s="454" t="s">
        <v>67</v>
      </c>
      <c r="P627" s="455"/>
      <c r="Q627" s="456"/>
      <c r="R627" s="457" t="s">
        <v>301</v>
      </c>
      <c r="S627" s="455"/>
      <c r="T627" s="455"/>
      <c r="U627" s="458"/>
      <c r="V627" s="457" t="s">
        <v>489</v>
      </c>
      <c r="W627" s="455"/>
      <c r="X627" s="455"/>
      <c r="Y627" s="455"/>
      <c r="Z627" s="455"/>
      <c r="AA627" s="455"/>
      <c r="AB627" s="457" t="s">
        <v>51</v>
      </c>
      <c r="AC627" s="455"/>
      <c r="AD627" s="455"/>
      <c r="AE627" s="455"/>
      <c r="AF627" s="459"/>
      <c r="AG627" s="400"/>
      <c r="AJ627" s="155"/>
      <c r="AK627" s="155"/>
      <c r="AL627" s="155"/>
      <c r="AM627" s="155"/>
      <c r="AN627" s="155"/>
      <c r="AO627" s="155"/>
      <c r="AP627" s="155"/>
      <c r="AQ627" s="155"/>
    </row>
    <row r="628" spans="1:43" s="146" customFormat="1" ht="30" customHeight="1">
      <c r="A628" s="400"/>
      <c r="B628" s="417"/>
      <c r="C628" s="418"/>
      <c r="D628" s="418"/>
      <c r="E628" s="418"/>
      <c r="F628" s="419"/>
      <c r="G628" s="436"/>
      <c r="H628" s="448"/>
      <c r="I628" s="449"/>
      <c r="J628" s="449"/>
      <c r="K628" s="449"/>
      <c r="L628" s="449"/>
      <c r="M628" s="450"/>
      <c r="N628" s="440"/>
      <c r="O628" s="460" t="s">
        <v>182</v>
      </c>
      <c r="P628" s="426"/>
      <c r="Q628" s="426"/>
      <c r="R628" s="423" t="s">
        <v>182</v>
      </c>
      <c r="S628" s="423"/>
      <c r="T628" s="423"/>
      <c r="U628" s="423"/>
      <c r="V628" s="424" t="s">
        <v>182</v>
      </c>
      <c r="W628" s="424"/>
      <c r="X628" s="424"/>
      <c r="Y628" s="424"/>
      <c r="Z628" s="424"/>
      <c r="AA628" s="424"/>
      <c r="AB628" s="425" t="s">
        <v>182</v>
      </c>
      <c r="AC628" s="426"/>
      <c r="AD628" s="426"/>
      <c r="AE628" s="426"/>
      <c r="AF628" s="427"/>
      <c r="AG628" s="400"/>
      <c r="AJ628" s="155"/>
      <c r="AK628" s="155"/>
      <c r="AL628" s="155"/>
      <c r="AM628" s="155"/>
      <c r="AN628" s="155"/>
      <c r="AO628" s="155"/>
      <c r="AP628" s="155"/>
      <c r="AQ628" s="155"/>
    </row>
    <row r="629" spans="1:43" s="146" customFormat="1" ht="18.75" customHeight="1">
      <c r="A629" s="400"/>
      <c r="B629" s="417"/>
      <c r="C629" s="418"/>
      <c r="D629" s="418"/>
      <c r="E629" s="418"/>
      <c r="F629" s="419"/>
      <c r="G629" s="436"/>
      <c r="H629" s="448"/>
      <c r="I629" s="449"/>
      <c r="J629" s="449"/>
      <c r="K629" s="449"/>
      <c r="L629" s="449"/>
      <c r="M629" s="450"/>
      <c r="N629" s="440"/>
      <c r="O629" s="428" t="s">
        <v>300</v>
      </c>
      <c r="P629" s="429"/>
      <c r="Q629" s="429"/>
      <c r="R629" s="430" t="s">
        <v>53</v>
      </c>
      <c r="S629" s="430"/>
      <c r="T629" s="430"/>
      <c r="U629" s="430"/>
      <c r="V629" s="430"/>
      <c r="W629" s="430"/>
      <c r="X629" s="430"/>
      <c r="Y629" s="430"/>
      <c r="Z629" s="430"/>
      <c r="AA629" s="431"/>
      <c r="AB629" s="432" t="s">
        <v>299</v>
      </c>
      <c r="AC629" s="433"/>
      <c r="AD629" s="434" t="s">
        <v>54</v>
      </c>
      <c r="AE629" s="434"/>
      <c r="AF629" s="435"/>
      <c r="AG629" s="400"/>
      <c r="AJ629" s="155"/>
      <c r="AK629" s="155"/>
      <c r="AL629" s="155"/>
      <c r="AM629" s="155"/>
      <c r="AN629" s="155"/>
      <c r="AO629" s="155"/>
      <c r="AP629" s="155"/>
      <c r="AQ629" s="155"/>
    </row>
    <row r="630" spans="1:43" s="146" customFormat="1" ht="22.5" customHeight="1">
      <c r="A630" s="400"/>
      <c r="B630" s="417"/>
      <c r="C630" s="418"/>
      <c r="D630" s="418"/>
      <c r="E630" s="418"/>
      <c r="F630" s="419"/>
      <c r="G630" s="436"/>
      <c r="H630" s="451"/>
      <c r="I630" s="452"/>
      <c r="J630" s="452"/>
      <c r="K630" s="452"/>
      <c r="L630" s="452"/>
      <c r="M630" s="453"/>
      <c r="N630" s="440"/>
      <c r="O630" s="498"/>
      <c r="P630" s="499"/>
      <c r="Q630" s="502" t="s">
        <v>442</v>
      </c>
      <c r="R630" s="504" t="s">
        <v>298</v>
      </c>
      <c r="S630" s="505"/>
      <c r="T630" s="508"/>
      <c r="U630" s="509"/>
      <c r="V630" s="504" t="s">
        <v>297</v>
      </c>
      <c r="W630" s="505"/>
      <c r="X630" s="505"/>
      <c r="Y630" s="508"/>
      <c r="Z630" s="508"/>
      <c r="AA630" s="508"/>
      <c r="AB630" s="482" t="s">
        <v>182</v>
      </c>
      <c r="AC630" s="483"/>
      <c r="AD630" s="486"/>
      <c r="AE630" s="486"/>
      <c r="AF630" s="487"/>
      <c r="AG630" s="400"/>
      <c r="AJ630" s="155"/>
      <c r="AK630" s="155"/>
      <c r="AL630" s="155"/>
      <c r="AM630" s="155"/>
      <c r="AN630" s="155"/>
      <c r="AO630" s="155"/>
      <c r="AP630" s="155"/>
      <c r="AQ630" s="155"/>
    </row>
    <row r="631" spans="1:43" s="146" customFormat="1" ht="7.5" customHeight="1">
      <c r="A631" s="400"/>
      <c r="B631" s="417"/>
      <c r="C631" s="418"/>
      <c r="D631" s="418"/>
      <c r="E631" s="418"/>
      <c r="F631" s="419"/>
      <c r="G631" s="436"/>
      <c r="H631" s="490"/>
      <c r="I631" s="490"/>
      <c r="J631" s="490"/>
      <c r="K631" s="490"/>
      <c r="L631" s="490"/>
      <c r="M631" s="490"/>
      <c r="N631" s="440"/>
      <c r="O631" s="500"/>
      <c r="P631" s="501"/>
      <c r="Q631" s="503"/>
      <c r="R631" s="506"/>
      <c r="S631" s="507"/>
      <c r="T631" s="510"/>
      <c r="U631" s="511"/>
      <c r="V631" s="506"/>
      <c r="W631" s="507"/>
      <c r="X631" s="507"/>
      <c r="Y631" s="510"/>
      <c r="Z631" s="510"/>
      <c r="AA631" s="510"/>
      <c r="AB631" s="484"/>
      <c r="AC631" s="485"/>
      <c r="AD631" s="488"/>
      <c r="AE631" s="488"/>
      <c r="AF631" s="489"/>
      <c r="AG631" s="400"/>
      <c r="AJ631" s="155"/>
      <c r="AK631" s="155"/>
      <c r="AL631" s="155"/>
      <c r="AM631" s="155"/>
      <c r="AN631" s="155"/>
      <c r="AO631" s="155"/>
      <c r="AP631" s="155"/>
      <c r="AQ631" s="155"/>
    </row>
    <row r="632" spans="1:43" s="146" customFormat="1" ht="18.75" customHeight="1">
      <c r="A632" s="400"/>
      <c r="B632" s="417"/>
      <c r="C632" s="418"/>
      <c r="D632" s="418"/>
      <c r="E632" s="418"/>
      <c r="F632" s="419"/>
      <c r="G632" s="436"/>
      <c r="H632" s="491" t="s">
        <v>419</v>
      </c>
      <c r="I632" s="491"/>
      <c r="J632" s="491"/>
      <c r="K632" s="491"/>
      <c r="L632" s="492"/>
      <c r="M632" s="441"/>
      <c r="N632" s="441"/>
      <c r="O632" s="493" t="s">
        <v>296</v>
      </c>
      <c r="P632" s="494"/>
      <c r="Q632" s="494"/>
      <c r="R632" s="494"/>
      <c r="S632" s="494"/>
      <c r="T632" s="494"/>
      <c r="U632" s="494"/>
      <c r="V632" s="494"/>
      <c r="W632" s="494"/>
      <c r="X632" s="494"/>
      <c r="Y632" s="494"/>
      <c r="Z632" s="494"/>
      <c r="AA632" s="494"/>
      <c r="AB632" s="494"/>
      <c r="AC632" s="494"/>
      <c r="AD632" s="494"/>
      <c r="AE632" s="494"/>
      <c r="AF632" s="495"/>
      <c r="AG632" s="400"/>
      <c r="AJ632" s="155"/>
      <c r="AK632" s="155"/>
      <c r="AL632" s="155"/>
      <c r="AM632" s="155"/>
      <c r="AN632" s="155"/>
      <c r="AO632" s="155"/>
      <c r="AP632" s="155"/>
      <c r="AQ632" s="155"/>
    </row>
    <row r="633" spans="1:43" s="146" customFormat="1" ht="7.5" customHeight="1">
      <c r="A633" s="400"/>
      <c r="B633" s="417"/>
      <c r="C633" s="418"/>
      <c r="D633" s="418"/>
      <c r="E633" s="418"/>
      <c r="F633" s="419"/>
      <c r="G633" s="436"/>
      <c r="H633" s="496" t="str">
        <f>IF(AND(R640&gt;=50,AC640&gt;=100),"『ZEB』",IF(AND(R640&gt;=50,AC640&gt;=75),"Nearly ZEB",IF(AND(R640&gt;=50,AC640&gt;=50),"ZEB Ready","")))</f>
        <v/>
      </c>
      <c r="I633" s="496"/>
      <c r="J633" s="496"/>
      <c r="K633" s="496"/>
      <c r="L633" s="492"/>
      <c r="M633" s="441"/>
      <c r="N633" s="440"/>
      <c r="O633" s="497" t="s">
        <v>443</v>
      </c>
      <c r="P633" s="462"/>
      <c r="Q633" s="512" t="s">
        <v>182</v>
      </c>
      <c r="R633" s="512"/>
      <c r="S633" s="512"/>
      <c r="T633" s="512"/>
      <c r="U633" s="512"/>
      <c r="V633" s="29"/>
      <c r="W633" s="30"/>
      <c r="X633" s="461" t="s">
        <v>444</v>
      </c>
      <c r="Y633" s="462"/>
      <c r="Z633" s="462"/>
      <c r="AA633" s="462"/>
      <c r="AB633" s="462"/>
      <c r="AC633" s="465" t="s">
        <v>182</v>
      </c>
      <c r="AD633" s="465"/>
      <c r="AE633" s="465"/>
      <c r="AF633" s="466"/>
      <c r="AG633" s="400"/>
      <c r="AJ633" s="155"/>
      <c r="AK633" s="156" t="s">
        <v>445</v>
      </c>
      <c r="AL633" s="23" t="b">
        <v>0</v>
      </c>
      <c r="AM633" s="156" t="s">
        <v>446</v>
      </c>
      <c r="AN633" s="23" t="b">
        <v>0</v>
      </c>
      <c r="AO633" s="157"/>
      <c r="AP633" s="158"/>
      <c r="AQ633" s="155"/>
    </row>
    <row r="634" spans="1:43" s="146" customFormat="1" ht="7.5" customHeight="1">
      <c r="A634" s="400"/>
      <c r="B634" s="417"/>
      <c r="C634" s="418"/>
      <c r="D634" s="418"/>
      <c r="E634" s="418"/>
      <c r="F634" s="419"/>
      <c r="G634" s="436"/>
      <c r="H634" s="496"/>
      <c r="I634" s="496"/>
      <c r="J634" s="496"/>
      <c r="K634" s="496"/>
      <c r="L634" s="492"/>
      <c r="M634" s="441"/>
      <c r="N634" s="440"/>
      <c r="O634" s="471"/>
      <c r="P634" s="464"/>
      <c r="Q634" s="513"/>
      <c r="R634" s="513"/>
      <c r="S634" s="513"/>
      <c r="T634" s="513"/>
      <c r="U634" s="513"/>
      <c r="V634" s="31"/>
      <c r="W634" s="32"/>
      <c r="X634" s="463"/>
      <c r="Y634" s="464"/>
      <c r="Z634" s="464"/>
      <c r="AA634" s="464"/>
      <c r="AB634" s="464"/>
      <c r="AC634" s="467"/>
      <c r="AD634" s="467"/>
      <c r="AE634" s="467"/>
      <c r="AF634" s="468"/>
      <c r="AG634" s="400"/>
      <c r="AJ634" s="155"/>
      <c r="AK634" s="156" t="s">
        <v>447</v>
      </c>
      <c r="AL634" s="23" t="b">
        <v>0</v>
      </c>
      <c r="AM634" s="156" t="s">
        <v>448</v>
      </c>
      <c r="AN634" s="23" t="b">
        <v>0</v>
      </c>
      <c r="AO634" s="157"/>
      <c r="AP634" s="158"/>
      <c r="AQ634" s="155"/>
    </row>
    <row r="635" spans="1:43" s="146" customFormat="1" ht="7.5" customHeight="1">
      <c r="A635" s="400"/>
      <c r="B635" s="417"/>
      <c r="C635" s="418"/>
      <c r="D635" s="418"/>
      <c r="E635" s="418"/>
      <c r="F635" s="419"/>
      <c r="G635" s="436"/>
      <c r="H635" s="496"/>
      <c r="I635" s="496"/>
      <c r="J635" s="496"/>
      <c r="K635" s="496"/>
      <c r="L635" s="492"/>
      <c r="M635" s="441"/>
      <c r="N635" s="440"/>
      <c r="O635" s="469" t="s">
        <v>449</v>
      </c>
      <c r="P635" s="470"/>
      <c r="Q635" s="472" t="s">
        <v>182</v>
      </c>
      <c r="R635" s="472"/>
      <c r="S635" s="472"/>
      <c r="T635" s="472"/>
      <c r="U635" s="472"/>
      <c r="V635" s="473"/>
      <c r="W635" s="474"/>
      <c r="X635" s="477" t="s">
        <v>450</v>
      </c>
      <c r="Y635" s="470"/>
      <c r="Z635" s="470"/>
      <c r="AA635" s="470"/>
      <c r="AB635" s="470"/>
      <c r="AC635" s="478" t="str">
        <f>IF(AN634=TRUE,"取得","")</f>
        <v/>
      </c>
      <c r="AD635" s="478"/>
      <c r="AE635" s="478"/>
      <c r="AF635" s="479"/>
      <c r="AG635" s="400"/>
      <c r="AJ635" s="155"/>
      <c r="AK635" s="159" t="s">
        <v>266</v>
      </c>
      <c r="AL635" s="24" t="b">
        <v>0</v>
      </c>
      <c r="AM635" s="160"/>
      <c r="AN635" s="161"/>
      <c r="AO635" s="158"/>
      <c r="AP635" s="158"/>
      <c r="AQ635" s="155"/>
    </row>
    <row r="636" spans="1:43" s="146" customFormat="1" ht="7.5" customHeight="1">
      <c r="A636" s="400"/>
      <c r="B636" s="417"/>
      <c r="C636" s="418"/>
      <c r="D636" s="418"/>
      <c r="E636" s="418"/>
      <c r="F636" s="419"/>
      <c r="G636" s="436"/>
      <c r="H636" s="496"/>
      <c r="I636" s="496"/>
      <c r="J636" s="496"/>
      <c r="K636" s="496"/>
      <c r="L636" s="492"/>
      <c r="M636" s="441"/>
      <c r="N636" s="440"/>
      <c r="O636" s="471"/>
      <c r="P636" s="464"/>
      <c r="Q636" s="467"/>
      <c r="R636" s="467"/>
      <c r="S636" s="467"/>
      <c r="T636" s="467"/>
      <c r="U636" s="467"/>
      <c r="V636" s="475"/>
      <c r="W636" s="476"/>
      <c r="X636" s="463"/>
      <c r="Y636" s="464"/>
      <c r="Z636" s="464"/>
      <c r="AA636" s="464"/>
      <c r="AB636" s="464"/>
      <c r="AC636" s="480"/>
      <c r="AD636" s="480"/>
      <c r="AE636" s="480"/>
      <c r="AF636" s="481"/>
      <c r="AG636" s="400"/>
      <c r="AJ636" s="155"/>
      <c r="AK636" s="161"/>
      <c r="AL636" s="161"/>
      <c r="AM636" s="158"/>
      <c r="AN636" s="158"/>
      <c r="AO636" s="158"/>
      <c r="AP636" s="158"/>
      <c r="AQ636" s="155"/>
    </row>
    <row r="637" spans="1:43" s="146" customFormat="1" ht="7.5" customHeight="1">
      <c r="A637" s="400"/>
      <c r="B637" s="417"/>
      <c r="C637" s="418"/>
      <c r="D637" s="418"/>
      <c r="E637" s="418"/>
      <c r="F637" s="419"/>
      <c r="G637" s="436"/>
      <c r="H637" s="496"/>
      <c r="I637" s="496"/>
      <c r="J637" s="496"/>
      <c r="K637" s="496"/>
      <c r="L637" s="492"/>
      <c r="M637" s="441"/>
      <c r="N637" s="440"/>
      <c r="O637" s="469" t="s">
        <v>295</v>
      </c>
      <c r="P637" s="470"/>
      <c r="Q637" s="527"/>
      <c r="R637" s="527"/>
      <c r="S637" s="527"/>
      <c r="T637" s="527"/>
      <c r="U637" s="527"/>
      <c r="V637" s="527"/>
      <c r="W637" s="527"/>
      <c r="X637" s="527"/>
      <c r="Y637" s="527"/>
      <c r="Z637" s="527"/>
      <c r="AA637" s="527"/>
      <c r="AB637" s="527"/>
      <c r="AC637" s="527"/>
      <c r="AD637" s="527"/>
      <c r="AE637" s="527"/>
      <c r="AF637" s="528"/>
      <c r="AG637" s="400"/>
      <c r="AJ637" s="155"/>
      <c r="AK637" s="155"/>
      <c r="AL637" s="155"/>
      <c r="AM637" s="155"/>
      <c r="AN637" s="155"/>
      <c r="AO637" s="155"/>
      <c r="AP637" s="155"/>
      <c r="AQ637" s="155"/>
    </row>
    <row r="638" spans="1:43" s="146" customFormat="1" ht="7.5" customHeight="1">
      <c r="A638" s="400"/>
      <c r="B638" s="417"/>
      <c r="C638" s="418"/>
      <c r="D638" s="418"/>
      <c r="E638" s="418"/>
      <c r="F638" s="419"/>
      <c r="G638" s="436"/>
      <c r="H638" s="496"/>
      <c r="I638" s="496"/>
      <c r="J638" s="496"/>
      <c r="K638" s="496"/>
      <c r="L638" s="492"/>
      <c r="M638" s="441"/>
      <c r="N638" s="440"/>
      <c r="O638" s="525"/>
      <c r="P638" s="526"/>
      <c r="Q638" s="529"/>
      <c r="R638" s="529"/>
      <c r="S638" s="529"/>
      <c r="T638" s="529"/>
      <c r="U638" s="529"/>
      <c r="V638" s="529"/>
      <c r="W638" s="529"/>
      <c r="X638" s="529"/>
      <c r="Y638" s="529"/>
      <c r="Z638" s="529"/>
      <c r="AA638" s="529"/>
      <c r="AB638" s="529"/>
      <c r="AC638" s="529"/>
      <c r="AD638" s="529"/>
      <c r="AE638" s="529"/>
      <c r="AF638" s="530"/>
      <c r="AG638" s="400"/>
      <c r="AJ638" s="155"/>
      <c r="AK638" s="155"/>
      <c r="AL638" s="155"/>
      <c r="AM638" s="155"/>
      <c r="AN638" s="155"/>
      <c r="AO638" s="155"/>
      <c r="AP638" s="155"/>
      <c r="AQ638" s="155"/>
    </row>
    <row r="639" spans="1:43" s="146" customFormat="1" ht="18.75" customHeight="1">
      <c r="A639" s="400"/>
      <c r="B639" s="417"/>
      <c r="C639" s="418"/>
      <c r="D639" s="418"/>
      <c r="E639" s="418"/>
      <c r="F639" s="419"/>
      <c r="G639" s="436"/>
      <c r="H639" s="496"/>
      <c r="I639" s="496"/>
      <c r="J639" s="496"/>
      <c r="K639" s="496"/>
      <c r="L639" s="492"/>
      <c r="M639" s="441"/>
      <c r="N639" s="441"/>
      <c r="O639" s="531" t="s">
        <v>294</v>
      </c>
      <c r="P639" s="532"/>
      <c r="Q639" s="532"/>
      <c r="R639" s="532"/>
      <c r="S639" s="532"/>
      <c r="T639" s="532"/>
      <c r="U639" s="532"/>
      <c r="V639" s="532"/>
      <c r="W639" s="532"/>
      <c r="X639" s="532"/>
      <c r="Y639" s="532"/>
      <c r="Z639" s="532"/>
      <c r="AA639" s="532"/>
      <c r="AB639" s="532"/>
      <c r="AC639" s="532"/>
      <c r="AD639" s="532"/>
      <c r="AE639" s="532"/>
      <c r="AF639" s="533"/>
      <c r="AG639" s="400"/>
      <c r="AJ639" s="155"/>
      <c r="AK639" s="155"/>
      <c r="AL639" s="155"/>
      <c r="AM639" s="155" t="s">
        <v>451</v>
      </c>
      <c r="AN639" s="155"/>
      <c r="AO639" s="155"/>
      <c r="AP639" s="162">
        <f>AC640</f>
        <v>0</v>
      </c>
      <c r="AQ639" s="155"/>
    </row>
    <row r="640" spans="1:43" s="146" customFormat="1" ht="26.25" customHeight="1">
      <c r="A640" s="400"/>
      <c r="B640" s="420"/>
      <c r="C640" s="421"/>
      <c r="D640" s="421"/>
      <c r="E640" s="421"/>
      <c r="F640" s="422"/>
      <c r="G640" s="436"/>
      <c r="H640" s="496"/>
      <c r="I640" s="496"/>
      <c r="J640" s="496"/>
      <c r="K640" s="496"/>
      <c r="L640" s="492"/>
      <c r="M640" s="441"/>
      <c r="N640" s="440"/>
      <c r="O640" s="534" t="s">
        <v>56</v>
      </c>
      <c r="P640" s="535"/>
      <c r="Q640" s="535"/>
      <c r="R640" s="536"/>
      <c r="S640" s="536"/>
      <c r="T640" s="536"/>
      <c r="U640" s="537" t="s">
        <v>292</v>
      </c>
      <c r="V640" s="537"/>
      <c r="W640" s="538"/>
      <c r="X640" s="534" t="s">
        <v>293</v>
      </c>
      <c r="Y640" s="535"/>
      <c r="Z640" s="535"/>
      <c r="AA640" s="535"/>
      <c r="AB640" s="535"/>
      <c r="AC640" s="536"/>
      <c r="AD640" s="536"/>
      <c r="AE640" s="536"/>
      <c r="AF640" s="18" t="s">
        <v>292</v>
      </c>
      <c r="AG640" s="400"/>
      <c r="AJ640" s="155"/>
      <c r="AK640" s="155"/>
      <c r="AL640" s="155"/>
      <c r="AM640" s="155" t="s">
        <v>291</v>
      </c>
      <c r="AN640" s="155"/>
      <c r="AO640" s="155"/>
      <c r="AP640" s="163">
        <f>R640</f>
        <v>0</v>
      </c>
      <c r="AQ640" s="162">
        <f>AP639-AP640</f>
        <v>0</v>
      </c>
    </row>
    <row r="641" spans="1:44" s="146" customFormat="1" ht="7.5" customHeight="1">
      <c r="A641" s="400"/>
      <c r="B641" s="514"/>
      <c r="C641" s="514"/>
      <c r="D641" s="514"/>
      <c r="E641" s="514"/>
      <c r="F641" s="514"/>
      <c r="G641" s="17"/>
      <c r="H641" s="515"/>
      <c r="I641" s="515"/>
      <c r="J641" s="515"/>
      <c r="K641" s="515"/>
      <c r="L641" s="515"/>
      <c r="M641" s="515"/>
      <c r="N641" s="17"/>
      <c r="O641" s="514"/>
      <c r="P641" s="514"/>
      <c r="Q641" s="514"/>
      <c r="R641" s="514"/>
      <c r="S641" s="514"/>
      <c r="T641" s="514"/>
      <c r="U641" s="514"/>
      <c r="V641" s="514"/>
      <c r="W641" s="514"/>
      <c r="X641" s="514"/>
      <c r="Y641" s="514"/>
      <c r="Z641" s="514"/>
      <c r="AA641" s="514"/>
      <c r="AB641" s="514"/>
      <c r="AC641" s="514"/>
      <c r="AD641" s="514"/>
      <c r="AE641" s="514"/>
      <c r="AF641" s="514"/>
      <c r="AG641" s="400"/>
      <c r="AJ641" s="155"/>
      <c r="AK641" s="155"/>
      <c r="AL641" s="155"/>
      <c r="AM641" s="155"/>
      <c r="AN641" s="155"/>
      <c r="AO641" s="155"/>
      <c r="AP641" s="155"/>
      <c r="AQ641" s="155"/>
    </row>
    <row r="642" spans="1:44" s="146" customFormat="1" ht="18.75" customHeight="1">
      <c r="A642" s="400"/>
      <c r="B642" s="16" t="s">
        <v>290</v>
      </c>
      <c r="C642" s="35" t="s">
        <v>289</v>
      </c>
      <c r="D642" s="516" t="s">
        <v>288</v>
      </c>
      <c r="E642" s="516"/>
      <c r="F642" s="517"/>
      <c r="G642" s="518"/>
      <c r="H642" s="16" t="s">
        <v>290</v>
      </c>
      <c r="I642" s="35" t="s">
        <v>289</v>
      </c>
      <c r="J642" s="516" t="s">
        <v>288</v>
      </c>
      <c r="K642" s="516"/>
      <c r="L642" s="516"/>
      <c r="M642" s="517"/>
      <c r="N642" s="441"/>
      <c r="O642" s="519" t="s">
        <v>287</v>
      </c>
      <c r="P642" s="520"/>
      <c r="Q642" s="520"/>
      <c r="R642" s="520"/>
      <c r="S642" s="520"/>
      <c r="T642" s="520"/>
      <c r="U642" s="520"/>
      <c r="V642" s="520"/>
      <c r="W642" s="520"/>
      <c r="X642" s="520"/>
      <c r="Y642" s="520"/>
      <c r="Z642" s="443"/>
      <c r="AA642" s="443"/>
      <c r="AB642" s="443"/>
      <c r="AC642" s="443"/>
      <c r="AD642" s="443"/>
      <c r="AE642" s="443"/>
      <c r="AF642" s="444"/>
      <c r="AG642" s="400"/>
      <c r="AJ642" s="155"/>
      <c r="AK642" s="155"/>
      <c r="AL642" s="155"/>
      <c r="AM642" s="155"/>
      <c r="AN642" s="155"/>
      <c r="AO642" s="155"/>
      <c r="AP642" s="155"/>
      <c r="AQ642" s="155"/>
    </row>
    <row r="643" spans="1:44" s="146" customFormat="1" ht="7.5" customHeight="1">
      <c r="A643" s="400"/>
      <c r="B643" s="521" t="s">
        <v>286</v>
      </c>
      <c r="C643" s="522" t="s">
        <v>285</v>
      </c>
      <c r="D643" s="541" t="s">
        <v>284</v>
      </c>
      <c r="E643" s="542"/>
      <c r="F643" s="547"/>
      <c r="G643" s="441"/>
      <c r="H643" s="556" t="s">
        <v>430</v>
      </c>
      <c r="I643" s="559" t="s">
        <v>277</v>
      </c>
      <c r="J643" s="541" t="s">
        <v>262</v>
      </c>
      <c r="K643" s="550"/>
      <c r="L643" s="550"/>
      <c r="M643" s="547"/>
      <c r="N643" s="441"/>
      <c r="O643" s="539" t="s">
        <v>283</v>
      </c>
      <c r="P643" s="539"/>
      <c r="Q643" s="539"/>
      <c r="R643" s="539"/>
      <c r="S643" s="539"/>
      <c r="T643" s="539"/>
      <c r="U643" s="539"/>
      <c r="V643" s="539" t="s">
        <v>431</v>
      </c>
      <c r="W643" s="539"/>
      <c r="X643" s="539"/>
      <c r="Y643" s="539"/>
      <c r="Z643" s="15"/>
      <c r="AA643" s="14"/>
      <c r="AB643" s="14"/>
      <c r="AC643" s="14"/>
      <c r="AD643" s="14"/>
      <c r="AE643" s="14"/>
      <c r="AF643" s="14"/>
      <c r="AG643" s="400"/>
      <c r="AJ643" s="155"/>
      <c r="AK643" s="155"/>
      <c r="AL643" s="155"/>
      <c r="AM643" s="155"/>
      <c r="AN643" s="155"/>
      <c r="AO643" s="155"/>
      <c r="AP643" s="155"/>
      <c r="AQ643" s="155"/>
    </row>
    <row r="644" spans="1:44" s="146" customFormat="1" ht="7.5" customHeight="1">
      <c r="A644" s="400"/>
      <c r="B644" s="521"/>
      <c r="C644" s="523"/>
      <c r="D644" s="543"/>
      <c r="E644" s="544"/>
      <c r="F644" s="548"/>
      <c r="G644" s="441"/>
      <c r="H644" s="557"/>
      <c r="I644" s="560"/>
      <c r="J644" s="543"/>
      <c r="K644" s="551"/>
      <c r="L644" s="551"/>
      <c r="M644" s="548"/>
      <c r="N644" s="441"/>
      <c r="O644" s="539"/>
      <c r="P644" s="539"/>
      <c r="Q644" s="539"/>
      <c r="R644" s="539"/>
      <c r="S644" s="539"/>
      <c r="T644" s="539"/>
      <c r="U644" s="539"/>
      <c r="V644" s="539"/>
      <c r="W644" s="539"/>
      <c r="X644" s="539"/>
      <c r="Y644" s="539"/>
      <c r="Z644" s="6"/>
      <c r="AA644" s="5"/>
      <c r="AB644" s="5"/>
      <c r="AC644" s="5"/>
      <c r="AD644" s="5"/>
      <c r="AE644" s="5"/>
      <c r="AF644" s="5"/>
      <c r="AG644" s="400"/>
      <c r="AJ644" s="155"/>
      <c r="AK644" s="155"/>
      <c r="AL644" s="155"/>
      <c r="AM644" s="155"/>
      <c r="AN644" s="155"/>
      <c r="AO644" s="155"/>
      <c r="AP644" s="155"/>
      <c r="AQ644" s="155"/>
    </row>
    <row r="645" spans="1:44" s="146" customFormat="1" ht="7.5" customHeight="1">
      <c r="A645" s="400"/>
      <c r="B645" s="521"/>
      <c r="C645" s="523"/>
      <c r="D645" s="543"/>
      <c r="E645" s="544"/>
      <c r="F645" s="548"/>
      <c r="G645" s="441"/>
      <c r="H645" s="557"/>
      <c r="I645" s="560"/>
      <c r="J645" s="543"/>
      <c r="K645" s="551"/>
      <c r="L645" s="551"/>
      <c r="M645" s="548"/>
      <c r="N645" s="441"/>
      <c r="O645" s="539"/>
      <c r="P645" s="539" t="s">
        <v>281</v>
      </c>
      <c r="Q645" s="539"/>
      <c r="R645" s="539"/>
      <c r="S645" s="539" t="s">
        <v>280</v>
      </c>
      <c r="T645" s="539"/>
      <c r="U645" s="539"/>
      <c r="V645" s="539"/>
      <c r="W645" s="539"/>
      <c r="X645" s="539"/>
      <c r="Y645" s="539"/>
      <c r="Z645" s="6"/>
      <c r="AA645" s="5"/>
      <c r="AB645" s="5"/>
      <c r="AC645" s="5"/>
      <c r="AD645" s="5"/>
      <c r="AE645" s="5"/>
      <c r="AF645" s="5"/>
      <c r="AG645" s="400"/>
      <c r="AJ645" s="155"/>
      <c r="AK645" s="155"/>
      <c r="AL645" s="155"/>
      <c r="AM645" s="155"/>
      <c r="AN645" s="155"/>
      <c r="AO645" s="155"/>
      <c r="AP645" s="155"/>
      <c r="AQ645" s="155"/>
    </row>
    <row r="646" spans="1:44" s="146" customFormat="1" ht="7.5" customHeight="1" thickBot="1">
      <c r="A646" s="400"/>
      <c r="B646" s="521"/>
      <c r="C646" s="523"/>
      <c r="D646" s="545"/>
      <c r="E646" s="546"/>
      <c r="F646" s="549"/>
      <c r="G646" s="441"/>
      <c r="H646" s="557"/>
      <c r="I646" s="560"/>
      <c r="J646" s="545"/>
      <c r="K646" s="552"/>
      <c r="L646" s="552"/>
      <c r="M646" s="549"/>
      <c r="N646" s="441"/>
      <c r="O646" s="540"/>
      <c r="P646" s="540"/>
      <c r="Q646" s="540"/>
      <c r="R646" s="540"/>
      <c r="S646" s="540"/>
      <c r="T646" s="540"/>
      <c r="U646" s="540"/>
      <c r="V646" s="540"/>
      <c r="W646" s="540"/>
      <c r="X646" s="540"/>
      <c r="Y646" s="540"/>
      <c r="Z646" s="6"/>
      <c r="AA646" s="5"/>
      <c r="AB646" s="5"/>
      <c r="AC646" s="5"/>
      <c r="AD646" s="5"/>
      <c r="AE646" s="5"/>
      <c r="AF646" s="5"/>
      <c r="AG646" s="400"/>
      <c r="AJ646" s="155"/>
      <c r="AK646" s="155"/>
      <c r="AL646" s="155"/>
      <c r="AM646" s="155"/>
      <c r="AN646" s="155"/>
      <c r="AO646" s="155"/>
      <c r="AP646" s="155"/>
      <c r="AQ646" s="155"/>
    </row>
    <row r="647" spans="1:44" s="146" customFormat="1" ht="7.5" customHeight="1" thickTop="1">
      <c r="A647" s="400"/>
      <c r="B647" s="521"/>
      <c r="C647" s="523"/>
      <c r="D647" s="541" t="s">
        <v>282</v>
      </c>
      <c r="E647" s="542"/>
      <c r="F647" s="547"/>
      <c r="G647" s="441"/>
      <c r="H647" s="557"/>
      <c r="I647" s="560"/>
      <c r="J647" s="541" t="s">
        <v>432</v>
      </c>
      <c r="K647" s="550"/>
      <c r="L647" s="550"/>
      <c r="M647" s="547"/>
      <c r="N647" s="441"/>
      <c r="O647" s="553" t="s">
        <v>433</v>
      </c>
      <c r="P647" s="654"/>
      <c r="Q647" s="655"/>
      <c r="R647" s="656"/>
      <c r="S647" s="654"/>
      <c r="T647" s="655"/>
      <c r="U647" s="656"/>
      <c r="V647" s="579" t="str">
        <f>IF(ISERROR(ROUNDUP(S647/P647,2)), "-",ROUNDUP(S647/P647,2))</f>
        <v>-</v>
      </c>
      <c r="W647" s="579"/>
      <c r="X647" s="579"/>
      <c r="Y647" s="579"/>
      <c r="Z647" s="6"/>
      <c r="AA647" s="5"/>
      <c r="AB647" s="5"/>
      <c r="AC647" s="5"/>
      <c r="AD647" s="5"/>
      <c r="AE647" s="5"/>
      <c r="AF647" s="5"/>
      <c r="AG647" s="400"/>
      <c r="AJ647" s="155"/>
      <c r="AK647" s="155"/>
      <c r="AL647" s="155"/>
      <c r="AM647" s="155"/>
      <c r="AN647" s="155"/>
      <c r="AO647" s="164"/>
      <c r="AP647" s="164" t="s">
        <v>281</v>
      </c>
      <c r="AQ647" s="164" t="s">
        <v>280</v>
      </c>
    </row>
    <row r="648" spans="1:44" s="146" customFormat="1" ht="7.5" customHeight="1">
      <c r="A648" s="400"/>
      <c r="B648" s="521"/>
      <c r="C648" s="523"/>
      <c r="D648" s="543"/>
      <c r="E648" s="544"/>
      <c r="F648" s="548"/>
      <c r="G648" s="441"/>
      <c r="H648" s="557"/>
      <c r="I648" s="560"/>
      <c r="J648" s="543"/>
      <c r="K648" s="551"/>
      <c r="L648" s="551"/>
      <c r="M648" s="548"/>
      <c r="N648" s="441"/>
      <c r="O648" s="554"/>
      <c r="P648" s="657"/>
      <c r="Q648" s="658"/>
      <c r="R648" s="659"/>
      <c r="S648" s="657"/>
      <c r="T648" s="658"/>
      <c r="U648" s="659"/>
      <c r="V648" s="580"/>
      <c r="W648" s="580"/>
      <c r="X648" s="580"/>
      <c r="Y648" s="580"/>
      <c r="Z648" s="6"/>
      <c r="AA648" s="5"/>
      <c r="AB648" s="5"/>
      <c r="AC648" s="5"/>
      <c r="AD648" s="5"/>
      <c r="AE648" s="5"/>
      <c r="AF648" s="5"/>
      <c r="AG648" s="400"/>
      <c r="AJ648" s="155"/>
      <c r="AK648" s="155"/>
      <c r="AL648" s="155"/>
      <c r="AM648" s="155"/>
      <c r="AN648" s="155"/>
      <c r="AO648" s="165" t="s">
        <v>274</v>
      </c>
      <c r="AP648" s="166">
        <f>P650</f>
        <v>0</v>
      </c>
      <c r="AQ648" s="166">
        <f>S650</f>
        <v>0</v>
      </c>
    </row>
    <row r="649" spans="1:44" s="146" customFormat="1" ht="7.5" customHeight="1" thickBot="1">
      <c r="A649" s="400"/>
      <c r="B649" s="521"/>
      <c r="C649" s="523"/>
      <c r="D649" s="543"/>
      <c r="E649" s="544"/>
      <c r="F649" s="548"/>
      <c r="G649" s="441"/>
      <c r="H649" s="557"/>
      <c r="I649" s="560"/>
      <c r="J649" s="543"/>
      <c r="K649" s="551"/>
      <c r="L649" s="551"/>
      <c r="M649" s="548"/>
      <c r="N649" s="441"/>
      <c r="O649" s="555"/>
      <c r="P649" s="660"/>
      <c r="Q649" s="661"/>
      <c r="R649" s="662"/>
      <c r="S649" s="660"/>
      <c r="T649" s="661"/>
      <c r="U649" s="662"/>
      <c r="V649" s="581"/>
      <c r="W649" s="581"/>
      <c r="X649" s="581"/>
      <c r="Y649" s="581"/>
      <c r="Z649" s="6"/>
      <c r="AA649" s="5"/>
      <c r="AB649" s="5"/>
      <c r="AC649" s="5"/>
      <c r="AD649" s="5"/>
      <c r="AE649" s="5"/>
      <c r="AF649" s="5"/>
      <c r="AG649" s="400"/>
      <c r="AJ649" s="155"/>
      <c r="AK649" s="155"/>
      <c r="AL649" s="155"/>
      <c r="AM649" s="155"/>
      <c r="AN649" s="155"/>
      <c r="AO649" s="165" t="s">
        <v>263</v>
      </c>
      <c r="AP649" s="166">
        <f>P653</f>
        <v>0</v>
      </c>
      <c r="AQ649" s="166">
        <f>S653</f>
        <v>0</v>
      </c>
    </row>
    <row r="650" spans="1:44" s="146" customFormat="1" ht="7.5" customHeight="1" thickTop="1">
      <c r="A650" s="400"/>
      <c r="B650" s="521"/>
      <c r="C650" s="523"/>
      <c r="D650" s="545"/>
      <c r="E650" s="546"/>
      <c r="F650" s="549"/>
      <c r="G650" s="441"/>
      <c r="H650" s="557"/>
      <c r="I650" s="560"/>
      <c r="J650" s="543"/>
      <c r="K650" s="551"/>
      <c r="L650" s="551"/>
      <c r="M650" s="548"/>
      <c r="N650" s="441"/>
      <c r="O650" s="582" t="s">
        <v>274</v>
      </c>
      <c r="P650" s="663"/>
      <c r="Q650" s="664"/>
      <c r="R650" s="665"/>
      <c r="S650" s="663"/>
      <c r="T650" s="664"/>
      <c r="U650" s="665"/>
      <c r="V650" s="585" t="str">
        <f>IF(ISERROR(ROUNDUP(S650/P650,2)), "-",ROUNDUP(S650/P650,2))</f>
        <v>-</v>
      </c>
      <c r="W650" s="586"/>
      <c r="X650" s="586"/>
      <c r="Y650" s="587"/>
      <c r="Z650" s="6"/>
      <c r="AA650" s="5"/>
      <c r="AB650" s="5"/>
      <c r="AC650" s="5"/>
      <c r="AD650" s="5"/>
      <c r="AE650" s="5"/>
      <c r="AF650" s="5"/>
      <c r="AG650" s="400"/>
      <c r="AJ650" s="155"/>
      <c r="AK650" s="155"/>
      <c r="AL650" s="155"/>
      <c r="AM650" s="155"/>
      <c r="AN650" s="155"/>
      <c r="AO650" s="165" t="s">
        <v>277</v>
      </c>
      <c r="AP650" s="166">
        <f>P656</f>
        <v>0</v>
      </c>
      <c r="AQ650" s="166">
        <f>S656</f>
        <v>0</v>
      </c>
    </row>
    <row r="651" spans="1:44" s="146" customFormat="1" ht="7.5" customHeight="1">
      <c r="A651" s="400"/>
      <c r="B651" s="521"/>
      <c r="C651" s="523"/>
      <c r="D651" s="541" t="s">
        <v>279</v>
      </c>
      <c r="E651" s="542"/>
      <c r="F651" s="547"/>
      <c r="G651" s="441"/>
      <c r="H651" s="557"/>
      <c r="I651" s="560"/>
      <c r="J651" s="543"/>
      <c r="K651" s="551"/>
      <c r="L651" s="551"/>
      <c r="M651" s="548"/>
      <c r="N651" s="441"/>
      <c r="O651" s="583"/>
      <c r="P651" s="648"/>
      <c r="Q651" s="649"/>
      <c r="R651" s="650"/>
      <c r="S651" s="648"/>
      <c r="T651" s="649"/>
      <c r="U651" s="650"/>
      <c r="V651" s="568"/>
      <c r="W651" s="569"/>
      <c r="X651" s="569"/>
      <c r="Y651" s="570"/>
      <c r="Z651" s="6"/>
      <c r="AA651" s="5"/>
      <c r="AB651" s="5"/>
      <c r="AC651" s="5"/>
      <c r="AD651" s="5"/>
      <c r="AE651" s="5"/>
      <c r="AF651" s="5"/>
      <c r="AG651" s="400"/>
      <c r="AJ651" s="155"/>
      <c r="AK651" s="155"/>
      <c r="AL651" s="155"/>
      <c r="AM651" s="155"/>
      <c r="AN651" s="155"/>
      <c r="AO651" s="165" t="s">
        <v>276</v>
      </c>
      <c r="AP651" s="166">
        <f>P659</f>
        <v>0</v>
      </c>
      <c r="AQ651" s="166">
        <f>S659</f>
        <v>0</v>
      </c>
    </row>
    <row r="652" spans="1:44" s="146" customFormat="1" ht="7.5" customHeight="1">
      <c r="A652" s="400"/>
      <c r="B652" s="521"/>
      <c r="C652" s="523"/>
      <c r="D652" s="543"/>
      <c r="E652" s="544"/>
      <c r="F652" s="548"/>
      <c r="G652" s="441"/>
      <c r="H652" s="557"/>
      <c r="I652" s="561"/>
      <c r="J652" s="545"/>
      <c r="K652" s="552"/>
      <c r="L652" s="552"/>
      <c r="M652" s="549"/>
      <c r="N652" s="441"/>
      <c r="O652" s="583"/>
      <c r="P652" s="651"/>
      <c r="Q652" s="652"/>
      <c r="R652" s="653"/>
      <c r="S652" s="651"/>
      <c r="T652" s="652"/>
      <c r="U652" s="653"/>
      <c r="V652" s="571"/>
      <c r="W652" s="572"/>
      <c r="X652" s="572"/>
      <c r="Y652" s="573"/>
      <c r="Z652" s="6"/>
      <c r="AA652" s="5"/>
      <c r="AB652" s="5"/>
      <c r="AC652" s="5"/>
      <c r="AD652" s="5"/>
      <c r="AE652" s="5"/>
      <c r="AF652" s="5"/>
      <c r="AG652" s="400"/>
      <c r="AJ652" s="155"/>
      <c r="AK652" s="155"/>
      <c r="AL652" s="155"/>
      <c r="AM652" s="155"/>
      <c r="AN652" s="155"/>
      <c r="AO652" s="165" t="s">
        <v>270</v>
      </c>
      <c r="AP652" s="166">
        <f>P662</f>
        <v>0</v>
      </c>
      <c r="AQ652" s="166">
        <f>S662</f>
        <v>0</v>
      </c>
    </row>
    <row r="653" spans="1:44" s="146" customFormat="1" ht="7.5" customHeight="1">
      <c r="A653" s="400"/>
      <c r="B653" s="521"/>
      <c r="C653" s="523"/>
      <c r="D653" s="543"/>
      <c r="E653" s="544"/>
      <c r="F653" s="548"/>
      <c r="G653" s="441"/>
      <c r="H653" s="557"/>
      <c r="I653" s="562" t="s">
        <v>276</v>
      </c>
      <c r="J653" s="541" t="s">
        <v>262</v>
      </c>
      <c r="K653" s="550"/>
      <c r="L653" s="550"/>
      <c r="M653" s="547"/>
      <c r="N653" s="441"/>
      <c r="O653" s="563" t="s">
        <v>263</v>
      </c>
      <c r="P653" s="645"/>
      <c r="Q653" s="646"/>
      <c r="R653" s="647"/>
      <c r="S653" s="645"/>
      <c r="T653" s="646"/>
      <c r="U653" s="647"/>
      <c r="V653" s="565" t="str">
        <f>IF(ISERROR(ROUNDUP(S653/P653,2)), "-",ROUNDUP(S653/P653,2))</f>
        <v>-</v>
      </c>
      <c r="W653" s="566"/>
      <c r="X653" s="566"/>
      <c r="Y653" s="567"/>
      <c r="Z653" s="6"/>
      <c r="AA653" s="5"/>
      <c r="AB653" s="5"/>
      <c r="AC653" s="5"/>
      <c r="AD653" s="5"/>
      <c r="AE653" s="5"/>
      <c r="AF653" s="5"/>
      <c r="AG653" s="400"/>
      <c r="AJ653" s="155"/>
      <c r="AK653" s="155"/>
      <c r="AL653" s="155"/>
      <c r="AM653" s="155"/>
      <c r="AN653" s="155"/>
      <c r="AO653" s="165" t="s">
        <v>434</v>
      </c>
      <c r="AP653" s="166">
        <f>P665</f>
        <v>0</v>
      </c>
      <c r="AQ653" s="166">
        <f>S665</f>
        <v>0</v>
      </c>
    </row>
    <row r="654" spans="1:44" s="146" customFormat="1" ht="7.5" customHeight="1">
      <c r="A654" s="400"/>
      <c r="B654" s="521"/>
      <c r="C654" s="523"/>
      <c r="D654" s="545"/>
      <c r="E654" s="546"/>
      <c r="F654" s="549"/>
      <c r="G654" s="441"/>
      <c r="H654" s="557"/>
      <c r="I654" s="562"/>
      <c r="J654" s="545"/>
      <c r="K654" s="552"/>
      <c r="L654" s="552"/>
      <c r="M654" s="549"/>
      <c r="N654" s="441"/>
      <c r="O654" s="563"/>
      <c r="P654" s="648"/>
      <c r="Q654" s="649"/>
      <c r="R654" s="650"/>
      <c r="S654" s="648"/>
      <c r="T654" s="649"/>
      <c r="U654" s="650"/>
      <c r="V654" s="568"/>
      <c r="W654" s="569"/>
      <c r="X654" s="569"/>
      <c r="Y654" s="570"/>
      <c r="Z654" s="6"/>
      <c r="AA654" s="5"/>
      <c r="AB654" s="5"/>
      <c r="AC654" s="5"/>
      <c r="AD654" s="5"/>
      <c r="AE654" s="5"/>
      <c r="AF654" s="5"/>
      <c r="AG654" s="400"/>
      <c r="AJ654" s="155"/>
      <c r="AK654" s="155"/>
      <c r="AL654" s="155"/>
      <c r="AM654" s="155"/>
      <c r="AN654" s="155"/>
      <c r="AO654" s="165" t="s">
        <v>267</v>
      </c>
      <c r="AP654" s="166">
        <f>P668</f>
        <v>0</v>
      </c>
      <c r="AQ654" s="166">
        <f>S668</f>
        <v>0</v>
      </c>
    </row>
    <row r="655" spans="1:44" s="146" customFormat="1" ht="7.5" customHeight="1">
      <c r="A655" s="400"/>
      <c r="B655" s="521"/>
      <c r="C655" s="523"/>
      <c r="D655" s="541" t="s">
        <v>278</v>
      </c>
      <c r="E655" s="542"/>
      <c r="F655" s="547"/>
      <c r="G655" s="441"/>
      <c r="H655" s="557"/>
      <c r="I655" s="562"/>
      <c r="J655" s="574" t="s">
        <v>260</v>
      </c>
      <c r="K655" s="550"/>
      <c r="L655" s="550"/>
      <c r="M655" s="547"/>
      <c r="N655" s="441"/>
      <c r="O655" s="563"/>
      <c r="P655" s="651"/>
      <c r="Q655" s="652"/>
      <c r="R655" s="653"/>
      <c r="S655" s="651"/>
      <c r="T655" s="652"/>
      <c r="U655" s="653"/>
      <c r="V655" s="571"/>
      <c r="W655" s="572"/>
      <c r="X655" s="572"/>
      <c r="Y655" s="573"/>
      <c r="Z655" s="6"/>
      <c r="AA655" s="5"/>
      <c r="AB655" s="5"/>
      <c r="AC655" s="5"/>
      <c r="AD655" s="5"/>
      <c r="AE655" s="5"/>
      <c r="AF655" s="5"/>
      <c r="AG655" s="400"/>
      <c r="AJ655" s="155"/>
      <c r="AK655" s="155"/>
      <c r="AL655" s="155"/>
      <c r="AM655" s="155"/>
      <c r="AN655" s="155"/>
      <c r="AO655" s="165"/>
      <c r="AP655" s="167"/>
      <c r="AQ655" s="167"/>
    </row>
    <row r="656" spans="1:44" s="146" customFormat="1" ht="7.5" customHeight="1">
      <c r="A656" s="400"/>
      <c r="B656" s="521"/>
      <c r="C656" s="524"/>
      <c r="D656" s="545"/>
      <c r="E656" s="546"/>
      <c r="F656" s="549"/>
      <c r="G656" s="441"/>
      <c r="H656" s="557"/>
      <c r="I656" s="562"/>
      <c r="J656" s="574"/>
      <c r="K656" s="551"/>
      <c r="L656" s="551"/>
      <c r="M656" s="548"/>
      <c r="N656" s="441"/>
      <c r="O656" s="575" t="s">
        <v>277</v>
      </c>
      <c r="P656" s="645"/>
      <c r="Q656" s="646"/>
      <c r="R656" s="647"/>
      <c r="S656" s="645"/>
      <c r="T656" s="646"/>
      <c r="U656" s="647"/>
      <c r="V656" s="565" t="str">
        <f>IF(ISERROR(ROUNDUP(S656/P656,2)), "-",ROUNDUP(S656/P656,2))</f>
        <v>-</v>
      </c>
      <c r="W656" s="566"/>
      <c r="X656" s="566"/>
      <c r="Y656" s="567"/>
      <c r="Z656" s="6"/>
      <c r="AA656" s="5"/>
      <c r="AB656" s="5"/>
      <c r="AC656" s="5"/>
      <c r="AD656" s="5"/>
      <c r="AE656" s="5"/>
      <c r="AF656" s="5"/>
      <c r="AG656" s="400"/>
      <c r="AJ656" s="155"/>
      <c r="AK656" s="155"/>
      <c r="AL656" s="155"/>
      <c r="AM656" s="155"/>
      <c r="AN656" s="155"/>
      <c r="AO656" s="168"/>
      <c r="AP656" s="158"/>
      <c r="AQ656" s="158"/>
      <c r="AR656" s="13"/>
    </row>
    <row r="657" spans="1:43" s="146" customFormat="1" ht="7.5" customHeight="1">
      <c r="A657" s="400"/>
      <c r="B657" s="521"/>
      <c r="C657" s="541" t="s">
        <v>266</v>
      </c>
      <c r="D657" s="12"/>
      <c r="E657" s="12"/>
      <c r="F657" s="589"/>
      <c r="G657" s="441"/>
      <c r="H657" s="557"/>
      <c r="I657" s="562"/>
      <c r="J657" s="574"/>
      <c r="K657" s="552"/>
      <c r="L657" s="552"/>
      <c r="M657" s="549"/>
      <c r="N657" s="441"/>
      <c r="O657" s="575"/>
      <c r="P657" s="648"/>
      <c r="Q657" s="649"/>
      <c r="R657" s="650"/>
      <c r="S657" s="648"/>
      <c r="T657" s="649"/>
      <c r="U657" s="650"/>
      <c r="V657" s="568"/>
      <c r="W657" s="569"/>
      <c r="X657" s="569"/>
      <c r="Y657" s="570"/>
      <c r="Z657" s="6"/>
      <c r="AA657" s="5"/>
      <c r="AB657" s="5"/>
      <c r="AC657" s="5"/>
      <c r="AD657" s="5"/>
      <c r="AE657" s="5"/>
      <c r="AF657" s="5"/>
      <c r="AG657" s="400"/>
      <c r="AJ657" s="155"/>
      <c r="AK657" s="155"/>
      <c r="AL657" s="155"/>
      <c r="AM657" s="155"/>
      <c r="AN657" s="155"/>
      <c r="AO657" s="155"/>
      <c r="AP657" s="155"/>
      <c r="AQ657" s="155"/>
    </row>
    <row r="658" spans="1:43" s="146" customFormat="1" ht="7.5" customHeight="1">
      <c r="A658" s="400"/>
      <c r="B658" s="521"/>
      <c r="C658" s="543"/>
      <c r="D658" s="11"/>
      <c r="E658" s="11"/>
      <c r="F658" s="589"/>
      <c r="G658" s="441"/>
      <c r="H658" s="557"/>
      <c r="I658" s="594" t="s">
        <v>270</v>
      </c>
      <c r="J658" s="542"/>
      <c r="K658" s="550"/>
      <c r="L658" s="550"/>
      <c r="M658" s="547"/>
      <c r="N658" s="441"/>
      <c r="O658" s="575"/>
      <c r="P658" s="651"/>
      <c r="Q658" s="652"/>
      <c r="R658" s="653"/>
      <c r="S658" s="651"/>
      <c r="T658" s="652"/>
      <c r="U658" s="653"/>
      <c r="V658" s="571"/>
      <c r="W658" s="572"/>
      <c r="X658" s="572"/>
      <c r="Y658" s="573"/>
      <c r="Z658" s="6"/>
      <c r="AA658" s="5"/>
      <c r="AB658" s="5"/>
      <c r="AC658" s="5"/>
      <c r="AD658" s="5"/>
      <c r="AE658" s="5"/>
      <c r="AF658" s="5"/>
      <c r="AG658" s="400"/>
      <c r="AJ658" s="155"/>
      <c r="AK658" s="155"/>
      <c r="AL658" s="155"/>
      <c r="AM658" s="155"/>
      <c r="AN658" s="155"/>
      <c r="AO658" s="155"/>
      <c r="AP658" s="155"/>
      <c r="AQ658" s="155"/>
    </row>
    <row r="659" spans="1:43" s="146" customFormat="1" ht="7.5" customHeight="1">
      <c r="A659" s="400"/>
      <c r="B659" s="521"/>
      <c r="C659" s="545"/>
      <c r="D659" s="10"/>
      <c r="E659" s="10"/>
      <c r="F659" s="589"/>
      <c r="G659" s="441"/>
      <c r="H659" s="558"/>
      <c r="I659" s="595"/>
      <c r="J659" s="546"/>
      <c r="K659" s="552"/>
      <c r="L659" s="552"/>
      <c r="M659" s="549"/>
      <c r="N659" s="441"/>
      <c r="O659" s="596" t="s">
        <v>276</v>
      </c>
      <c r="P659" s="645"/>
      <c r="Q659" s="646"/>
      <c r="R659" s="647"/>
      <c r="S659" s="645"/>
      <c r="T659" s="646"/>
      <c r="U659" s="647"/>
      <c r="V659" s="565" t="str">
        <f>IF(ISERROR(ROUNDUP(S659/P659,2)), "-",ROUNDUP(S659/P659,2))</f>
        <v>-</v>
      </c>
      <c r="W659" s="566"/>
      <c r="X659" s="566"/>
      <c r="Y659" s="567"/>
      <c r="Z659" s="6"/>
      <c r="AA659" s="5"/>
      <c r="AB659" s="5"/>
      <c r="AC659" s="5"/>
      <c r="AD659" s="5"/>
      <c r="AE659" s="5"/>
      <c r="AF659" s="5"/>
      <c r="AG659" s="400"/>
      <c r="AJ659" s="155"/>
      <c r="AK659" s="155"/>
      <c r="AL659" s="155"/>
      <c r="AM659" s="155"/>
      <c r="AN659" s="155"/>
      <c r="AO659" s="155"/>
      <c r="AP659" s="155"/>
      <c r="AQ659" s="155"/>
    </row>
    <row r="660" spans="1:43" s="146" customFormat="1" ht="7.5" customHeight="1">
      <c r="A660" s="400"/>
      <c r="B660" s="521" t="s">
        <v>275</v>
      </c>
      <c r="C660" s="588" t="s">
        <v>274</v>
      </c>
      <c r="D660" s="588" t="s">
        <v>273</v>
      </c>
      <c r="E660" s="574"/>
      <c r="F660" s="589"/>
      <c r="G660" s="441"/>
      <c r="H660" s="590"/>
      <c r="I660" s="590"/>
      <c r="J660" s="590"/>
      <c r="K660" s="590"/>
      <c r="L660" s="590"/>
      <c r="M660" s="590"/>
      <c r="N660" s="441"/>
      <c r="O660" s="596"/>
      <c r="P660" s="648"/>
      <c r="Q660" s="649"/>
      <c r="R660" s="650"/>
      <c r="S660" s="648"/>
      <c r="T660" s="649"/>
      <c r="U660" s="650"/>
      <c r="V660" s="568"/>
      <c r="W660" s="569"/>
      <c r="X660" s="569"/>
      <c r="Y660" s="570"/>
      <c r="Z660" s="6"/>
      <c r="AA660" s="5"/>
      <c r="AB660" s="5"/>
      <c r="AC660" s="5"/>
      <c r="AD660" s="5"/>
      <c r="AE660" s="5"/>
      <c r="AF660" s="5"/>
      <c r="AG660" s="400"/>
      <c r="AJ660" s="155"/>
      <c r="AK660" s="155"/>
      <c r="AL660" s="155"/>
      <c r="AM660" s="155"/>
      <c r="AN660" s="155"/>
      <c r="AO660" s="155"/>
      <c r="AP660" s="155"/>
      <c r="AQ660" s="155"/>
    </row>
    <row r="661" spans="1:43" s="146" customFormat="1" ht="7.5" customHeight="1">
      <c r="A661" s="400"/>
      <c r="B661" s="521"/>
      <c r="C661" s="588"/>
      <c r="D661" s="588"/>
      <c r="E661" s="574"/>
      <c r="F661" s="589"/>
      <c r="G661" s="441"/>
      <c r="H661" s="591" t="s">
        <v>272</v>
      </c>
      <c r="I661" s="562" t="s">
        <v>271</v>
      </c>
      <c r="J661" s="592"/>
      <c r="K661" s="589"/>
      <c r="L661" s="593"/>
      <c r="M661" s="593"/>
      <c r="N661" s="441"/>
      <c r="O661" s="596"/>
      <c r="P661" s="651"/>
      <c r="Q661" s="652"/>
      <c r="R661" s="653"/>
      <c r="S661" s="651"/>
      <c r="T661" s="652"/>
      <c r="U661" s="653"/>
      <c r="V661" s="571"/>
      <c r="W661" s="572"/>
      <c r="X661" s="572"/>
      <c r="Y661" s="573"/>
      <c r="Z661" s="6"/>
      <c r="AA661" s="5"/>
      <c r="AB661" s="5"/>
      <c r="AC661" s="5"/>
      <c r="AD661" s="5"/>
      <c r="AE661" s="5"/>
      <c r="AF661" s="5"/>
      <c r="AG661" s="400"/>
      <c r="AJ661" s="155"/>
      <c r="AK661" s="155"/>
      <c r="AL661" s="155"/>
      <c r="AM661" s="155"/>
      <c r="AN661" s="155"/>
      <c r="AO661" s="155"/>
      <c r="AP661" s="155"/>
      <c r="AQ661" s="155"/>
    </row>
    <row r="662" spans="1:43" s="146" customFormat="1" ht="7.5" customHeight="1">
      <c r="A662" s="400"/>
      <c r="B662" s="521"/>
      <c r="C662" s="588"/>
      <c r="D662" s="588"/>
      <c r="E662" s="574"/>
      <c r="F662" s="589"/>
      <c r="G662" s="441"/>
      <c r="H662" s="591"/>
      <c r="I662" s="562"/>
      <c r="J662" s="592"/>
      <c r="K662" s="589"/>
      <c r="L662" s="593"/>
      <c r="M662" s="593"/>
      <c r="N662" s="441"/>
      <c r="O662" s="622" t="s">
        <v>270</v>
      </c>
      <c r="P662" s="645"/>
      <c r="Q662" s="646"/>
      <c r="R662" s="647"/>
      <c r="S662" s="645"/>
      <c r="T662" s="646"/>
      <c r="U662" s="647"/>
      <c r="V662" s="565" t="str">
        <f>IF(ISERROR(ROUNDUP(S662/P662,2)), "-",ROUNDUP(S662/P662,2))</f>
        <v>-</v>
      </c>
      <c r="W662" s="566"/>
      <c r="X662" s="566"/>
      <c r="Y662" s="567"/>
      <c r="Z662" s="6"/>
      <c r="AA662" s="5"/>
      <c r="AB662" s="5"/>
      <c r="AC662" s="5"/>
      <c r="AD662" s="5"/>
      <c r="AE662" s="5"/>
      <c r="AF662" s="5"/>
      <c r="AG662" s="400"/>
      <c r="AJ662" s="155"/>
      <c r="AK662" s="155"/>
      <c r="AL662" s="155"/>
      <c r="AM662" s="155"/>
      <c r="AN662" s="155"/>
      <c r="AO662" s="155"/>
      <c r="AP662" s="155"/>
      <c r="AQ662" s="155"/>
    </row>
    <row r="663" spans="1:43" s="146" customFormat="1" ht="7.5" customHeight="1">
      <c r="A663" s="400"/>
      <c r="B663" s="521"/>
      <c r="C663" s="588"/>
      <c r="D663" s="588"/>
      <c r="E663" s="574"/>
      <c r="F663" s="589"/>
      <c r="G663" s="441"/>
      <c r="H663" s="591"/>
      <c r="I663" s="562" t="s">
        <v>269</v>
      </c>
      <c r="J663" s="592"/>
      <c r="K663" s="589"/>
      <c r="L663" s="593"/>
      <c r="M663" s="593"/>
      <c r="N663" s="441"/>
      <c r="O663" s="622"/>
      <c r="P663" s="648"/>
      <c r="Q663" s="649"/>
      <c r="R663" s="650"/>
      <c r="S663" s="648"/>
      <c r="T663" s="649"/>
      <c r="U663" s="650"/>
      <c r="V663" s="568"/>
      <c r="W663" s="569"/>
      <c r="X663" s="569"/>
      <c r="Y663" s="570"/>
      <c r="Z663" s="6"/>
      <c r="AA663" s="5"/>
      <c r="AB663" s="5"/>
      <c r="AC663" s="5"/>
      <c r="AD663" s="5"/>
      <c r="AE663" s="5"/>
      <c r="AF663" s="5"/>
      <c r="AG663" s="400"/>
      <c r="AJ663" s="155"/>
      <c r="AK663" s="155"/>
      <c r="AL663" s="155"/>
      <c r="AM663" s="155"/>
      <c r="AN663" s="155"/>
      <c r="AO663" s="155"/>
      <c r="AP663" s="155"/>
      <c r="AQ663" s="155"/>
    </row>
    <row r="664" spans="1:43" s="146" customFormat="1" ht="7.5" customHeight="1">
      <c r="A664" s="400"/>
      <c r="B664" s="521"/>
      <c r="C664" s="588"/>
      <c r="D664" s="588" t="s">
        <v>260</v>
      </c>
      <c r="E664" s="574"/>
      <c r="F664" s="589"/>
      <c r="G664" s="441"/>
      <c r="H664" s="591"/>
      <c r="I664" s="562"/>
      <c r="J664" s="592"/>
      <c r="K664" s="589"/>
      <c r="L664" s="593"/>
      <c r="M664" s="593"/>
      <c r="N664" s="441"/>
      <c r="O664" s="622"/>
      <c r="P664" s="651"/>
      <c r="Q664" s="652"/>
      <c r="R664" s="653"/>
      <c r="S664" s="651"/>
      <c r="T664" s="652"/>
      <c r="U664" s="653"/>
      <c r="V664" s="571"/>
      <c r="W664" s="572"/>
      <c r="X664" s="572"/>
      <c r="Y664" s="573"/>
      <c r="Z664" s="6"/>
      <c r="AA664" s="5"/>
      <c r="AB664" s="5"/>
      <c r="AC664" s="5"/>
      <c r="AD664" s="5"/>
      <c r="AE664" s="5"/>
      <c r="AF664" s="5"/>
      <c r="AG664" s="400"/>
      <c r="AJ664" s="155"/>
      <c r="AK664" s="155"/>
      <c r="AL664" s="155"/>
      <c r="AM664" s="155"/>
      <c r="AN664" s="155"/>
      <c r="AO664" s="155"/>
      <c r="AP664" s="155"/>
      <c r="AQ664" s="155"/>
    </row>
    <row r="665" spans="1:43" s="146" customFormat="1" ht="7.5" customHeight="1">
      <c r="A665" s="400"/>
      <c r="B665" s="521"/>
      <c r="C665" s="588"/>
      <c r="D665" s="588"/>
      <c r="E665" s="574"/>
      <c r="F665" s="589"/>
      <c r="G665" s="441"/>
      <c r="H665" s="591"/>
      <c r="I665" s="562"/>
      <c r="J665" s="592"/>
      <c r="K665" s="589"/>
      <c r="L665" s="593"/>
      <c r="M665" s="593"/>
      <c r="N665" s="441"/>
      <c r="O665" s="617" t="s">
        <v>372</v>
      </c>
      <c r="P665" s="645"/>
      <c r="Q665" s="646"/>
      <c r="R665" s="647"/>
      <c r="S665" s="645"/>
      <c r="T665" s="646"/>
      <c r="U665" s="647"/>
      <c r="V665" s="609" t="s">
        <v>265</v>
      </c>
      <c r="W665" s="609"/>
      <c r="X665" s="609"/>
      <c r="Y665" s="609"/>
      <c r="Z665" s="6"/>
      <c r="AA665" s="5"/>
      <c r="AB665" s="5"/>
      <c r="AC665" s="5"/>
      <c r="AD665" s="5"/>
      <c r="AE665" s="5"/>
      <c r="AF665" s="5"/>
      <c r="AG665" s="400"/>
      <c r="AJ665" s="155"/>
      <c r="AK665" s="155"/>
      <c r="AL665" s="155"/>
      <c r="AM665" s="155"/>
      <c r="AN665" s="155"/>
      <c r="AO665" s="155"/>
      <c r="AP665" s="155"/>
      <c r="AQ665" s="155"/>
    </row>
    <row r="666" spans="1:43" s="146" customFormat="1" ht="7.5" customHeight="1">
      <c r="A666" s="400"/>
      <c r="B666" s="521"/>
      <c r="C666" s="588"/>
      <c r="D666" s="588"/>
      <c r="E666" s="574"/>
      <c r="F666" s="589"/>
      <c r="G666" s="441"/>
      <c r="H666" s="591"/>
      <c r="I666" s="562"/>
      <c r="J666" s="592"/>
      <c r="K666" s="589"/>
      <c r="L666" s="593"/>
      <c r="M666" s="593"/>
      <c r="N666" s="441"/>
      <c r="O666" s="618"/>
      <c r="P666" s="648"/>
      <c r="Q666" s="649"/>
      <c r="R666" s="650"/>
      <c r="S666" s="648"/>
      <c r="T666" s="649"/>
      <c r="U666" s="650"/>
      <c r="V666" s="609"/>
      <c r="W666" s="609"/>
      <c r="X666" s="609"/>
      <c r="Y666" s="609"/>
      <c r="Z666" s="6"/>
      <c r="AA666" s="5"/>
      <c r="AB666" s="5"/>
      <c r="AC666" s="5"/>
      <c r="AD666" s="5"/>
      <c r="AE666" s="5"/>
      <c r="AF666" s="5"/>
      <c r="AG666" s="400"/>
      <c r="AJ666" s="155"/>
      <c r="AK666" s="155"/>
      <c r="AL666" s="155"/>
      <c r="AM666" s="155"/>
      <c r="AN666" s="155"/>
      <c r="AO666" s="155"/>
      <c r="AP666" s="155"/>
      <c r="AQ666" s="155"/>
    </row>
    <row r="667" spans="1:43" s="146" customFormat="1" ht="7.5" customHeight="1">
      <c r="A667" s="400"/>
      <c r="B667" s="521"/>
      <c r="C667" s="588"/>
      <c r="D667" s="588"/>
      <c r="E667" s="574"/>
      <c r="F667" s="589"/>
      <c r="G667" s="441"/>
      <c r="H667" s="620" t="s">
        <v>268</v>
      </c>
      <c r="I667" s="562"/>
      <c r="J667" s="592" t="s">
        <v>262</v>
      </c>
      <c r="K667" s="589"/>
      <c r="L667" s="593"/>
      <c r="M667" s="593"/>
      <c r="N667" s="441"/>
      <c r="O667" s="619"/>
      <c r="P667" s="651"/>
      <c r="Q667" s="652"/>
      <c r="R667" s="653"/>
      <c r="S667" s="651"/>
      <c r="T667" s="652"/>
      <c r="U667" s="653"/>
      <c r="V667" s="609"/>
      <c r="W667" s="609"/>
      <c r="X667" s="609"/>
      <c r="Y667" s="609"/>
      <c r="Z667" s="6"/>
      <c r="AA667" s="5"/>
      <c r="AB667" s="5"/>
      <c r="AC667" s="5"/>
      <c r="AD667" s="5"/>
      <c r="AE667" s="5"/>
      <c r="AF667" s="5"/>
      <c r="AG667" s="400"/>
      <c r="AJ667" s="155"/>
      <c r="AK667" s="155"/>
      <c r="AL667" s="155"/>
      <c r="AM667" s="155"/>
      <c r="AN667" s="155"/>
      <c r="AO667" s="155"/>
      <c r="AP667" s="155"/>
      <c r="AQ667" s="155"/>
    </row>
    <row r="668" spans="1:43" s="146" customFormat="1" ht="7.5" customHeight="1">
      <c r="A668" s="400"/>
      <c r="B668" s="521"/>
      <c r="C668" s="588"/>
      <c r="D668" s="588"/>
      <c r="E668" s="574"/>
      <c r="F668" s="589"/>
      <c r="G668" s="441"/>
      <c r="H668" s="562"/>
      <c r="I668" s="562"/>
      <c r="J668" s="592"/>
      <c r="K668" s="589"/>
      <c r="L668" s="593"/>
      <c r="M668" s="593"/>
      <c r="N668" s="441"/>
      <c r="O668" s="621" t="s">
        <v>267</v>
      </c>
      <c r="P668" s="645"/>
      <c r="Q668" s="646"/>
      <c r="R668" s="647"/>
      <c r="S668" s="645"/>
      <c r="T668" s="646"/>
      <c r="U668" s="647"/>
      <c r="V668" s="609" t="s">
        <v>439</v>
      </c>
      <c r="W668" s="609"/>
      <c r="X668" s="609"/>
      <c r="Y668" s="609"/>
      <c r="Z668" s="6"/>
      <c r="AA668" s="5"/>
      <c r="AB668" s="5"/>
      <c r="AC668" s="5"/>
      <c r="AD668" s="5"/>
      <c r="AE668" s="5"/>
      <c r="AF668" s="5"/>
      <c r="AG668" s="400"/>
      <c r="AJ668" s="155"/>
      <c r="AK668" s="155"/>
      <c r="AL668" s="155"/>
      <c r="AM668" s="155"/>
      <c r="AN668" s="155"/>
      <c r="AO668" s="155"/>
      <c r="AP668" s="155"/>
      <c r="AQ668" s="155"/>
    </row>
    <row r="669" spans="1:43" s="146" customFormat="1" ht="7.5" customHeight="1">
      <c r="A669" s="400"/>
      <c r="B669" s="521"/>
      <c r="C669" s="588"/>
      <c r="D669" s="588"/>
      <c r="E669" s="574"/>
      <c r="F669" s="589"/>
      <c r="G669" s="441"/>
      <c r="H669" s="562"/>
      <c r="I669" s="562"/>
      <c r="J669" s="592"/>
      <c r="K669" s="589"/>
      <c r="L669" s="593"/>
      <c r="M669" s="593"/>
      <c r="N669" s="441"/>
      <c r="O669" s="621"/>
      <c r="P669" s="648"/>
      <c r="Q669" s="649"/>
      <c r="R669" s="650"/>
      <c r="S669" s="648"/>
      <c r="T669" s="649"/>
      <c r="U669" s="650"/>
      <c r="V669" s="609"/>
      <c r="W669" s="609"/>
      <c r="X669" s="609"/>
      <c r="Y669" s="609"/>
      <c r="Z669" s="6"/>
      <c r="AA669" s="5"/>
      <c r="AB669" s="5"/>
      <c r="AC669" s="5"/>
      <c r="AD669" s="5"/>
      <c r="AE669" s="5"/>
      <c r="AF669" s="5"/>
      <c r="AG669" s="400"/>
      <c r="AJ669" s="155"/>
      <c r="AK669" s="155"/>
      <c r="AL669" s="155"/>
      <c r="AM669" s="155"/>
      <c r="AN669" s="155"/>
      <c r="AO669" s="155"/>
      <c r="AP669" s="155"/>
      <c r="AQ669" s="155"/>
    </row>
    <row r="670" spans="1:43" s="146" customFormat="1" ht="7.5" customHeight="1">
      <c r="A670" s="400"/>
      <c r="B670" s="521"/>
      <c r="C670" s="588"/>
      <c r="D670" s="588"/>
      <c r="E670" s="574"/>
      <c r="F670" s="589"/>
      <c r="G670" s="441"/>
      <c r="H670" s="562"/>
      <c r="I670" s="562"/>
      <c r="J670" s="592"/>
      <c r="K670" s="589"/>
      <c r="L670" s="593"/>
      <c r="M670" s="593"/>
      <c r="N670" s="441"/>
      <c r="O670" s="621"/>
      <c r="P670" s="651"/>
      <c r="Q670" s="652"/>
      <c r="R670" s="653"/>
      <c r="S670" s="651"/>
      <c r="T670" s="652"/>
      <c r="U670" s="653"/>
      <c r="V670" s="609"/>
      <c r="W670" s="609"/>
      <c r="X670" s="609"/>
      <c r="Y670" s="609"/>
      <c r="Z670" s="6"/>
      <c r="AA670" s="5"/>
      <c r="AB670" s="5"/>
      <c r="AC670" s="5"/>
      <c r="AD670" s="5"/>
      <c r="AE670" s="5"/>
      <c r="AF670" s="5"/>
      <c r="AG670" s="400"/>
      <c r="AJ670" s="155"/>
      <c r="AK670" s="155"/>
      <c r="AL670" s="155"/>
      <c r="AM670" s="155"/>
      <c r="AN670" s="155"/>
      <c r="AO670" s="155"/>
      <c r="AP670" s="155"/>
      <c r="AQ670" s="155"/>
    </row>
    <row r="671" spans="1:43" s="146" customFormat="1" ht="7.5" customHeight="1">
      <c r="A671" s="400"/>
      <c r="B671" s="521"/>
      <c r="C671" s="588"/>
      <c r="D671" s="588"/>
      <c r="E671" s="574"/>
      <c r="F671" s="589"/>
      <c r="G671" s="441"/>
      <c r="H671" s="562"/>
      <c r="I671" s="562"/>
      <c r="J671" s="592" t="s">
        <v>440</v>
      </c>
      <c r="K671" s="589"/>
      <c r="L671" s="593"/>
      <c r="M671" s="593"/>
      <c r="N671" s="441"/>
      <c r="O671" s="610" t="s">
        <v>266</v>
      </c>
      <c r="P671" s="645"/>
      <c r="Q671" s="646"/>
      <c r="R671" s="647"/>
      <c r="S671" s="645"/>
      <c r="T671" s="646"/>
      <c r="U671" s="647"/>
      <c r="V671" s="609" t="s">
        <v>439</v>
      </c>
      <c r="W671" s="609"/>
      <c r="X671" s="609"/>
      <c r="Y671" s="609"/>
      <c r="Z671" s="6"/>
      <c r="AA671" s="5"/>
      <c r="AB671" s="5"/>
      <c r="AC671" s="5"/>
      <c r="AD671" s="5"/>
      <c r="AE671" s="5"/>
      <c r="AF671" s="5"/>
      <c r="AG671" s="400"/>
      <c r="AJ671" s="155"/>
      <c r="AK671" s="155"/>
      <c r="AL671" s="155"/>
      <c r="AM671" s="155"/>
      <c r="AN671" s="155"/>
      <c r="AO671" s="155"/>
      <c r="AP671" s="155"/>
      <c r="AQ671" s="155"/>
    </row>
    <row r="672" spans="1:43" s="146" customFormat="1" ht="7.5" customHeight="1">
      <c r="A672" s="400"/>
      <c r="B672" s="521"/>
      <c r="C672" s="588"/>
      <c r="D672" s="588"/>
      <c r="E672" s="574"/>
      <c r="F672" s="589"/>
      <c r="G672" s="441"/>
      <c r="H672" s="562"/>
      <c r="I672" s="562"/>
      <c r="J672" s="592"/>
      <c r="K672" s="589"/>
      <c r="L672" s="593"/>
      <c r="M672" s="593"/>
      <c r="N672" s="441"/>
      <c r="O672" s="610"/>
      <c r="P672" s="648"/>
      <c r="Q672" s="649"/>
      <c r="R672" s="650"/>
      <c r="S672" s="648"/>
      <c r="T672" s="649"/>
      <c r="U672" s="650"/>
      <c r="V672" s="609"/>
      <c r="W672" s="609"/>
      <c r="X672" s="609"/>
      <c r="Y672" s="609"/>
      <c r="Z672" s="6"/>
      <c r="AA672" s="5"/>
      <c r="AB672" s="5"/>
      <c r="AC672" s="5"/>
      <c r="AD672" s="5"/>
      <c r="AE672" s="5"/>
      <c r="AF672" s="5"/>
      <c r="AG672" s="400"/>
      <c r="AJ672" s="155"/>
      <c r="AK672" s="155"/>
      <c r="AL672" s="155"/>
      <c r="AM672" s="155"/>
      <c r="AN672" s="155"/>
      <c r="AO672" s="155"/>
      <c r="AP672" s="155"/>
      <c r="AQ672" s="155"/>
    </row>
    <row r="673" spans="1:43" s="146" customFormat="1" ht="7.5" customHeight="1" thickBot="1">
      <c r="A673" s="400"/>
      <c r="B673" s="521"/>
      <c r="C673" s="588"/>
      <c r="D673" s="588"/>
      <c r="E673" s="574"/>
      <c r="F673" s="589"/>
      <c r="G673" s="441"/>
      <c r="H673" s="562"/>
      <c r="I673" s="562"/>
      <c r="J673" s="592"/>
      <c r="K673" s="589"/>
      <c r="L673" s="593"/>
      <c r="M673" s="593"/>
      <c r="N673" s="441"/>
      <c r="O673" s="611"/>
      <c r="P673" s="666"/>
      <c r="Q673" s="667"/>
      <c r="R673" s="668"/>
      <c r="S673" s="666"/>
      <c r="T673" s="667"/>
      <c r="U673" s="668"/>
      <c r="V673" s="613"/>
      <c r="W673" s="613"/>
      <c r="X673" s="613"/>
      <c r="Y673" s="613"/>
      <c r="Z673" s="6"/>
      <c r="AA673" s="5"/>
      <c r="AB673" s="5"/>
      <c r="AC673" s="5"/>
      <c r="AD673" s="5"/>
      <c r="AE673" s="5"/>
      <c r="AF673" s="5"/>
      <c r="AG673" s="400"/>
      <c r="AJ673" s="155"/>
      <c r="AK673" s="155"/>
      <c r="AL673" s="155"/>
      <c r="AM673" s="155"/>
      <c r="AN673" s="155"/>
      <c r="AO673" s="155"/>
      <c r="AP673" s="155"/>
      <c r="AQ673" s="155"/>
    </row>
    <row r="674" spans="1:43" s="146" customFormat="1" ht="7.5" customHeight="1" thickTop="1">
      <c r="A674" s="400"/>
      <c r="B674" s="521"/>
      <c r="C674" s="588"/>
      <c r="D674" s="588"/>
      <c r="E674" s="574"/>
      <c r="F674" s="589"/>
      <c r="G674" s="441"/>
      <c r="H674" s="562"/>
      <c r="I674" s="562"/>
      <c r="J674" s="592"/>
      <c r="K674" s="589"/>
      <c r="L674" s="593"/>
      <c r="M674" s="593"/>
      <c r="N674" s="441"/>
      <c r="O674" s="614" t="s">
        <v>264</v>
      </c>
      <c r="P674" s="597">
        <f>SUM(P650:R673)</f>
        <v>0</v>
      </c>
      <c r="Q674" s="597"/>
      <c r="R674" s="597"/>
      <c r="S674" s="597">
        <f>SUM(S650:U673)</f>
        <v>0</v>
      </c>
      <c r="T674" s="597"/>
      <c r="U674" s="597"/>
      <c r="V674" s="600" t="str">
        <f>IF(ISERROR(ROUNDUP(S674/P674,2)), "-",ROUNDUP(S674/P674,2))</f>
        <v>-</v>
      </c>
      <c r="W674" s="601"/>
      <c r="X674" s="601"/>
      <c r="Y674" s="602"/>
      <c r="Z674" s="6"/>
      <c r="AA674" s="5"/>
      <c r="AB674" s="5"/>
      <c r="AC674" s="5"/>
      <c r="AD674" s="5"/>
      <c r="AE674" s="5"/>
      <c r="AF674" s="5"/>
      <c r="AG674" s="400"/>
      <c r="AJ674" s="155"/>
      <c r="AK674" s="155"/>
      <c r="AL674" s="155"/>
      <c r="AM674" s="155"/>
      <c r="AN674" s="155"/>
      <c r="AO674" s="155"/>
      <c r="AP674" s="155"/>
      <c r="AQ674" s="155"/>
    </row>
    <row r="675" spans="1:43" s="146" customFormat="1" ht="7.5" customHeight="1">
      <c r="A675" s="400"/>
      <c r="B675" s="521"/>
      <c r="C675" s="588"/>
      <c r="D675" s="588"/>
      <c r="E675" s="574"/>
      <c r="F675" s="589"/>
      <c r="G675" s="441"/>
      <c r="H675" s="562" t="s">
        <v>441</v>
      </c>
      <c r="I675" s="562"/>
      <c r="J675" s="574" t="s">
        <v>440</v>
      </c>
      <c r="K675" s="589"/>
      <c r="L675" s="593"/>
      <c r="M675" s="593"/>
      <c r="N675" s="441"/>
      <c r="O675" s="615"/>
      <c r="P675" s="598"/>
      <c r="Q675" s="598"/>
      <c r="R675" s="598"/>
      <c r="S675" s="598"/>
      <c r="T675" s="598"/>
      <c r="U675" s="598"/>
      <c r="V675" s="603"/>
      <c r="W675" s="604"/>
      <c r="X675" s="604"/>
      <c r="Y675" s="605"/>
      <c r="Z675" s="6"/>
      <c r="AA675" s="5"/>
      <c r="AB675" s="5"/>
      <c r="AC675" s="5"/>
      <c r="AD675" s="5"/>
      <c r="AE675" s="5"/>
      <c r="AF675" s="5"/>
      <c r="AG675" s="400"/>
      <c r="AJ675" s="155"/>
      <c r="AK675" s="155"/>
      <c r="AL675" s="155"/>
      <c r="AM675" s="155"/>
      <c r="AN675" s="155"/>
      <c r="AO675" s="155"/>
      <c r="AP675" s="155"/>
      <c r="AQ675" s="155"/>
    </row>
    <row r="676" spans="1:43" s="146" customFormat="1" ht="7.5" customHeight="1" thickBot="1">
      <c r="A676" s="400"/>
      <c r="B676" s="521"/>
      <c r="C676" s="588"/>
      <c r="D676" s="588"/>
      <c r="E676" s="574"/>
      <c r="F676" s="589"/>
      <c r="G676" s="441"/>
      <c r="H676" s="562"/>
      <c r="I676" s="562"/>
      <c r="J676" s="574"/>
      <c r="K676" s="589"/>
      <c r="L676" s="593"/>
      <c r="M676" s="593"/>
      <c r="N676" s="441"/>
      <c r="O676" s="616"/>
      <c r="P676" s="599"/>
      <c r="Q676" s="599"/>
      <c r="R676" s="599"/>
      <c r="S676" s="599"/>
      <c r="T676" s="599"/>
      <c r="U676" s="599"/>
      <c r="V676" s="606"/>
      <c r="W676" s="607"/>
      <c r="X676" s="607"/>
      <c r="Y676" s="608"/>
      <c r="Z676" s="6"/>
      <c r="AA676" s="5"/>
      <c r="AB676" s="5"/>
      <c r="AC676" s="5"/>
      <c r="AD676" s="5"/>
      <c r="AE676" s="5"/>
      <c r="AF676" s="5"/>
      <c r="AG676" s="400"/>
      <c r="AJ676" s="155"/>
      <c r="AK676" s="155"/>
      <c r="AL676" s="155"/>
      <c r="AM676" s="155"/>
      <c r="AN676" s="155"/>
      <c r="AO676" s="155"/>
      <c r="AP676" s="155"/>
      <c r="AQ676" s="155"/>
    </row>
    <row r="677" spans="1:43" s="146" customFormat="1" ht="7.5" customHeight="1" thickTop="1" thickBot="1">
      <c r="A677" s="400"/>
      <c r="B677" s="521"/>
      <c r="C677" s="588" t="s">
        <v>263</v>
      </c>
      <c r="D677" s="588" t="s">
        <v>262</v>
      </c>
      <c r="E677" s="574"/>
      <c r="F677" s="589"/>
      <c r="G677" s="441"/>
      <c r="H677" s="562"/>
      <c r="I677" s="562"/>
      <c r="J677" s="574"/>
      <c r="K677" s="589"/>
      <c r="L677" s="593"/>
      <c r="M677" s="593"/>
      <c r="N677" s="441"/>
      <c r="O677" s="623"/>
      <c r="P677" s="623"/>
      <c r="Q677" s="623"/>
      <c r="R677" s="623"/>
      <c r="S677" s="623"/>
      <c r="T677" s="623"/>
      <c r="U677" s="623"/>
      <c r="V677" s="623"/>
      <c r="W677" s="623"/>
      <c r="X677" s="623"/>
      <c r="Y677" s="623"/>
      <c r="Z677" s="6"/>
      <c r="AA677" s="5"/>
      <c r="AB677" s="5"/>
      <c r="AC677" s="5"/>
      <c r="AD677" s="5"/>
      <c r="AE677" s="5"/>
      <c r="AF677" s="5"/>
      <c r="AG677" s="400"/>
      <c r="AJ677" s="155"/>
      <c r="AK677" s="155"/>
      <c r="AL677" s="155"/>
      <c r="AM677" s="155"/>
      <c r="AN677" s="155"/>
      <c r="AO677" s="155"/>
      <c r="AP677" s="155"/>
      <c r="AQ677" s="155"/>
    </row>
    <row r="678" spans="1:43" s="146" customFormat="1" ht="7.5" customHeight="1">
      <c r="A678" s="400"/>
      <c r="B678" s="521"/>
      <c r="C678" s="588"/>
      <c r="D678" s="588"/>
      <c r="E678" s="574"/>
      <c r="F678" s="589"/>
      <c r="G678" s="441"/>
      <c r="H678" s="562"/>
      <c r="I678" s="562"/>
      <c r="J678" s="574"/>
      <c r="K678" s="589"/>
      <c r="L678" s="593"/>
      <c r="M678" s="593"/>
      <c r="N678" s="441"/>
      <c r="O678" s="624" t="s">
        <v>261</v>
      </c>
      <c r="P678" s="627">
        <f>P674-P668</f>
        <v>0</v>
      </c>
      <c r="Q678" s="628"/>
      <c r="R678" s="629"/>
      <c r="S678" s="627">
        <f>S674-S668</f>
        <v>0</v>
      </c>
      <c r="T678" s="628"/>
      <c r="U678" s="629"/>
      <c r="V678" s="636" t="str">
        <f>IF(ISERROR(ROUNDUP(S678/P678,2)), "-",ROUNDUP(S678/P678,2))</f>
        <v>-</v>
      </c>
      <c r="W678" s="636"/>
      <c r="X678" s="636"/>
      <c r="Y678" s="636"/>
      <c r="Z678" s="6"/>
      <c r="AA678" s="5"/>
      <c r="AB678" s="5"/>
      <c r="AC678" s="5"/>
      <c r="AD678" s="5"/>
      <c r="AE678" s="5"/>
      <c r="AF678" s="5"/>
      <c r="AG678" s="400"/>
      <c r="AJ678" s="155"/>
      <c r="AK678" s="155"/>
      <c r="AL678" s="155"/>
      <c r="AM678" s="155"/>
      <c r="AN678" s="155"/>
      <c r="AO678" s="155"/>
      <c r="AP678" s="155"/>
      <c r="AQ678" s="155"/>
    </row>
    <row r="679" spans="1:43" s="146" customFormat="1" ht="7.5" customHeight="1">
      <c r="A679" s="400"/>
      <c r="B679" s="521"/>
      <c r="C679" s="588"/>
      <c r="D679" s="588" t="s">
        <v>440</v>
      </c>
      <c r="E679" s="574"/>
      <c r="F679" s="589"/>
      <c r="G679" s="441"/>
      <c r="H679" s="562"/>
      <c r="I679" s="562"/>
      <c r="J679" s="574"/>
      <c r="K679" s="589"/>
      <c r="L679" s="593"/>
      <c r="M679" s="593"/>
      <c r="N679" s="441"/>
      <c r="O679" s="625"/>
      <c r="P679" s="630"/>
      <c r="Q679" s="631"/>
      <c r="R679" s="632"/>
      <c r="S679" s="630"/>
      <c r="T679" s="631"/>
      <c r="U679" s="632"/>
      <c r="V679" s="637"/>
      <c r="W679" s="637"/>
      <c r="X679" s="637"/>
      <c r="Y679" s="637"/>
      <c r="Z679" s="6"/>
      <c r="AA679" s="5"/>
      <c r="AB679" s="5"/>
      <c r="AC679" s="5"/>
      <c r="AD679" s="5"/>
      <c r="AE679" s="5"/>
      <c r="AF679" s="5"/>
      <c r="AG679" s="400"/>
      <c r="AJ679" s="155"/>
      <c r="AK679" s="155"/>
      <c r="AL679" s="155"/>
      <c r="AM679" s="155"/>
      <c r="AN679" s="155"/>
      <c r="AO679" s="155"/>
      <c r="AP679" s="155"/>
      <c r="AQ679" s="155"/>
    </row>
    <row r="680" spans="1:43" s="146" customFormat="1" ht="7.5" customHeight="1" thickBot="1">
      <c r="A680" s="400"/>
      <c r="B680" s="521"/>
      <c r="C680" s="588"/>
      <c r="D680" s="588"/>
      <c r="E680" s="574"/>
      <c r="F680" s="589"/>
      <c r="G680" s="441"/>
      <c r="H680" s="562"/>
      <c r="I680" s="562"/>
      <c r="J680" s="574"/>
      <c r="K680" s="589"/>
      <c r="L680" s="593"/>
      <c r="M680" s="593"/>
      <c r="N680" s="441"/>
      <c r="O680" s="626"/>
      <c r="P680" s="633"/>
      <c r="Q680" s="634"/>
      <c r="R680" s="635"/>
      <c r="S680" s="633"/>
      <c r="T680" s="634"/>
      <c r="U680" s="635"/>
      <c r="V680" s="638"/>
      <c r="W680" s="638"/>
      <c r="X680" s="638"/>
      <c r="Y680" s="638"/>
      <c r="Z680" s="6"/>
      <c r="AA680" s="5"/>
      <c r="AB680" s="5"/>
      <c r="AC680" s="5"/>
      <c r="AD680" s="5"/>
      <c r="AE680" s="5"/>
      <c r="AF680" s="5"/>
      <c r="AG680" s="400"/>
      <c r="AJ680" s="155"/>
      <c r="AK680" s="155"/>
      <c r="AL680" s="155"/>
      <c r="AM680" s="155"/>
      <c r="AN680" s="155"/>
      <c r="AO680" s="155"/>
      <c r="AP680" s="155"/>
      <c r="AQ680" s="155"/>
    </row>
    <row r="681" spans="1:43" s="197" customFormat="1" ht="7.5" customHeight="1">
      <c r="A681" s="400"/>
      <c r="B681" s="398" t="s">
        <v>581</v>
      </c>
      <c r="C681" s="398"/>
      <c r="D681" s="398"/>
      <c r="E681" s="398"/>
      <c r="F681" s="398"/>
      <c r="G681" s="441"/>
      <c r="H681" s="9"/>
      <c r="I681" s="7"/>
      <c r="J681" s="8"/>
      <c r="K681" s="7"/>
      <c r="L681" s="7"/>
      <c r="M681" s="7"/>
      <c r="N681" s="441"/>
      <c r="O681" s="5"/>
      <c r="P681" s="7"/>
      <c r="Q681" s="7"/>
      <c r="R681" s="7"/>
      <c r="S681" s="7"/>
      <c r="T681" s="7"/>
      <c r="U681" s="7"/>
      <c r="V681" s="5"/>
      <c r="W681" s="5"/>
      <c r="X681" s="5"/>
      <c r="Y681" s="5"/>
      <c r="Z681" s="6"/>
      <c r="AA681" s="5"/>
      <c r="AB681" s="5"/>
      <c r="AC681" s="5"/>
      <c r="AD681" s="5"/>
      <c r="AE681" s="5"/>
      <c r="AF681" s="5"/>
      <c r="AG681" s="400"/>
      <c r="AJ681" s="155"/>
      <c r="AK681" s="155"/>
      <c r="AL681" s="155"/>
      <c r="AM681" s="155"/>
      <c r="AN681" s="155"/>
      <c r="AO681" s="155"/>
      <c r="AP681" s="155"/>
      <c r="AQ681" s="155"/>
    </row>
    <row r="682" spans="1:43" s="19" customFormat="1" ht="7.5" customHeight="1">
      <c r="A682" s="400"/>
      <c r="B682" s="399"/>
      <c r="C682" s="399"/>
      <c r="D682" s="399"/>
      <c r="E682" s="399"/>
      <c r="F682" s="399"/>
      <c r="G682" s="441"/>
      <c r="N682" s="441"/>
      <c r="AG682" s="400"/>
      <c r="AJ682" s="154"/>
      <c r="AK682" s="154"/>
      <c r="AL682" s="154"/>
      <c r="AM682" s="154"/>
      <c r="AN682" s="154"/>
      <c r="AO682" s="154"/>
      <c r="AP682" s="154"/>
      <c r="AQ682" s="154"/>
    </row>
    <row r="683" spans="1:43" s="19" customFormat="1" ht="15" customHeight="1">
      <c r="A683" s="376" t="s">
        <v>564</v>
      </c>
      <c r="B683" s="376"/>
      <c r="C683" s="376"/>
      <c r="D683" s="376"/>
      <c r="E683" s="376"/>
      <c r="F683" s="376"/>
      <c r="G683" s="376"/>
      <c r="H683" s="376"/>
      <c r="I683" s="376"/>
      <c r="J683" s="376"/>
      <c r="K683" s="376"/>
      <c r="L683" s="376"/>
      <c r="M683" s="376"/>
      <c r="N683" s="376"/>
      <c r="O683" s="376"/>
      <c r="P683" s="376"/>
      <c r="Q683" s="376"/>
      <c r="R683" s="376"/>
      <c r="S683" s="376"/>
      <c r="T683" s="376"/>
      <c r="U683" s="376"/>
      <c r="V683" s="376"/>
      <c r="W683" s="376"/>
      <c r="X683" s="376"/>
      <c r="Y683" s="376"/>
      <c r="Z683" s="376"/>
      <c r="AA683" s="376"/>
      <c r="AB683" s="376"/>
      <c r="AC683" s="376"/>
      <c r="AD683" s="376"/>
      <c r="AE683" s="376"/>
      <c r="AF683" s="376"/>
      <c r="AG683" s="400"/>
      <c r="AJ683" s="154"/>
      <c r="AK683" s="154"/>
      <c r="AL683" s="154"/>
      <c r="AM683" s="154"/>
      <c r="AN683" s="154"/>
      <c r="AO683" s="154"/>
      <c r="AP683" s="154"/>
      <c r="AQ683" s="154"/>
    </row>
    <row r="684" spans="1:43" s="196" customFormat="1" ht="22.5" customHeight="1">
      <c r="A684" s="400"/>
      <c r="B684" s="401" t="s">
        <v>480</v>
      </c>
      <c r="C684" s="401"/>
      <c r="D684" s="401"/>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2"/>
      <c r="AD684" s="402"/>
      <c r="AE684" s="402"/>
      <c r="AF684" s="402"/>
      <c r="AG684" s="400"/>
      <c r="AJ684" s="155"/>
      <c r="AK684" s="155"/>
      <c r="AL684" s="155"/>
      <c r="AM684" s="155"/>
      <c r="AN684" s="155"/>
      <c r="AO684" s="155"/>
      <c r="AP684" s="155"/>
      <c r="AQ684" s="155"/>
    </row>
    <row r="685" spans="1:43" s="146" customFormat="1" ht="18.75" customHeight="1">
      <c r="A685" s="400"/>
      <c r="B685" s="403" t="s">
        <v>257</v>
      </c>
      <c r="C685" s="404"/>
      <c r="D685" s="405"/>
      <c r="E685" s="406" t="str">
        <f>IF(ＺＥＢリーディング・オーナー登録申請書!$F$46="","",ＺＥＢリーディング・オーナー登録申請書!$F$46)</f>
        <v/>
      </c>
      <c r="F685" s="407"/>
      <c r="G685" s="407"/>
      <c r="H685" s="407"/>
      <c r="I685" s="407"/>
      <c r="J685" s="407"/>
      <c r="K685" s="407"/>
      <c r="L685" s="407"/>
      <c r="M685" s="407"/>
      <c r="N685" s="407"/>
      <c r="O685" s="407"/>
      <c r="P685" s="407"/>
      <c r="Q685" s="407"/>
      <c r="R685" s="407"/>
      <c r="S685" s="407"/>
      <c r="T685" s="407"/>
      <c r="U685" s="407"/>
      <c r="V685" s="407"/>
      <c r="W685" s="407"/>
      <c r="X685" s="407"/>
      <c r="Y685" s="407"/>
      <c r="Z685" s="407"/>
      <c r="AA685" s="407"/>
      <c r="AB685" s="407"/>
      <c r="AC685" s="407"/>
      <c r="AD685" s="407"/>
      <c r="AE685" s="407"/>
      <c r="AF685" s="407"/>
      <c r="AG685" s="400"/>
      <c r="AJ685" s="155"/>
      <c r="AK685" s="155"/>
      <c r="AL685" s="155"/>
      <c r="AM685" s="155"/>
      <c r="AN685" s="155"/>
      <c r="AO685" s="155"/>
      <c r="AP685" s="155"/>
      <c r="AQ685" s="155"/>
    </row>
    <row r="686" spans="1:43" s="146" customFormat="1" ht="18.75" customHeight="1">
      <c r="A686" s="400"/>
      <c r="B686" s="408" t="s">
        <v>50</v>
      </c>
      <c r="C686" s="409"/>
      <c r="D686" s="410"/>
      <c r="E686" s="411"/>
      <c r="F686" s="412"/>
      <c r="G686" s="412"/>
      <c r="H686" s="412"/>
      <c r="I686" s="412"/>
      <c r="J686" s="412"/>
      <c r="K686" s="412"/>
      <c r="L686" s="412"/>
      <c r="M686" s="412"/>
      <c r="N686" s="412"/>
      <c r="O686" s="412"/>
      <c r="P686" s="412"/>
      <c r="Q686" s="412"/>
      <c r="R686" s="412"/>
      <c r="S686" s="412"/>
      <c r="T686" s="412"/>
      <c r="U686" s="412"/>
      <c r="V686" s="412"/>
      <c r="W686" s="412"/>
      <c r="X686" s="412"/>
      <c r="Y686" s="412"/>
      <c r="Z686" s="412"/>
      <c r="AA686" s="412"/>
      <c r="AB686" s="412"/>
      <c r="AC686" s="412"/>
      <c r="AD686" s="412"/>
      <c r="AE686" s="412"/>
      <c r="AF686" s="412"/>
      <c r="AG686" s="400"/>
      <c r="AJ686" s="155"/>
      <c r="AK686" s="155"/>
      <c r="AL686" s="155"/>
      <c r="AM686" s="155"/>
      <c r="AN686" s="155"/>
      <c r="AO686" s="155"/>
      <c r="AP686" s="155"/>
      <c r="AQ686" s="155"/>
    </row>
    <row r="687" spans="1:43" s="146" customFormat="1" ht="7.5" customHeight="1">
      <c r="A687" s="400"/>
      <c r="B687" s="413"/>
      <c r="C687" s="413"/>
      <c r="D687" s="413"/>
      <c r="E687" s="413"/>
      <c r="F687" s="413"/>
      <c r="G687" s="413"/>
      <c r="H687" s="413"/>
      <c r="I687" s="413"/>
      <c r="J687" s="413"/>
      <c r="K687" s="413"/>
      <c r="L687" s="413"/>
      <c r="M687" s="413"/>
      <c r="N687" s="413"/>
      <c r="O687" s="413"/>
      <c r="P687" s="413"/>
      <c r="Q687" s="413"/>
      <c r="R687" s="413"/>
      <c r="S687" s="413"/>
      <c r="T687" s="413"/>
      <c r="U687" s="413"/>
      <c r="V687" s="413"/>
      <c r="W687" s="413"/>
      <c r="X687" s="413"/>
      <c r="Y687" s="413"/>
      <c r="Z687" s="413"/>
      <c r="AA687" s="413"/>
      <c r="AB687" s="413"/>
      <c r="AC687" s="413"/>
      <c r="AD687" s="413"/>
      <c r="AE687" s="413"/>
      <c r="AF687" s="413"/>
      <c r="AG687" s="400"/>
      <c r="AJ687" s="155"/>
      <c r="AK687" s="155"/>
      <c r="AL687" s="155"/>
      <c r="AM687" s="155"/>
      <c r="AN687" s="155"/>
      <c r="AO687" s="155"/>
      <c r="AP687" s="155"/>
      <c r="AQ687" s="155"/>
    </row>
    <row r="688" spans="1:43" s="146" customFormat="1" ht="18.75" customHeight="1">
      <c r="A688" s="400"/>
      <c r="B688" s="414" t="s">
        <v>417</v>
      </c>
      <c r="C688" s="415"/>
      <c r="D688" s="415"/>
      <c r="E688" s="415"/>
      <c r="F688" s="416"/>
      <c r="G688" s="436"/>
      <c r="H688" s="437" t="s">
        <v>303</v>
      </c>
      <c r="I688" s="438"/>
      <c r="J688" s="438"/>
      <c r="K688" s="438"/>
      <c r="L688" s="438"/>
      <c r="M688" s="439"/>
      <c r="N688" s="440"/>
      <c r="O688" s="442" t="s">
        <v>302</v>
      </c>
      <c r="P688" s="443"/>
      <c r="Q688" s="443"/>
      <c r="R688" s="443"/>
      <c r="S688" s="443"/>
      <c r="T688" s="443"/>
      <c r="U688" s="443"/>
      <c r="V688" s="443"/>
      <c r="W688" s="443"/>
      <c r="X688" s="443"/>
      <c r="Y688" s="443"/>
      <c r="Z688" s="443"/>
      <c r="AA688" s="443"/>
      <c r="AB688" s="443"/>
      <c r="AC688" s="443"/>
      <c r="AD688" s="443"/>
      <c r="AE688" s="443"/>
      <c r="AF688" s="444"/>
      <c r="AG688" s="400"/>
      <c r="AJ688" s="155"/>
      <c r="AK688" s="155"/>
      <c r="AL688" s="155"/>
      <c r="AM688" s="155"/>
      <c r="AN688" s="155"/>
      <c r="AO688" s="155"/>
      <c r="AP688" s="155"/>
      <c r="AQ688" s="155"/>
    </row>
    <row r="689" spans="1:43" s="146" customFormat="1" ht="18.75" customHeight="1">
      <c r="A689" s="400"/>
      <c r="B689" s="417"/>
      <c r="C689" s="418"/>
      <c r="D689" s="418"/>
      <c r="E689" s="418"/>
      <c r="F689" s="419"/>
      <c r="G689" s="436"/>
      <c r="H689" s="445"/>
      <c r="I689" s="446"/>
      <c r="J689" s="446"/>
      <c r="K689" s="446"/>
      <c r="L689" s="446"/>
      <c r="M689" s="447"/>
      <c r="N689" s="440"/>
      <c r="O689" s="454" t="s">
        <v>67</v>
      </c>
      <c r="P689" s="455"/>
      <c r="Q689" s="456"/>
      <c r="R689" s="457" t="s">
        <v>301</v>
      </c>
      <c r="S689" s="455"/>
      <c r="T689" s="455"/>
      <c r="U689" s="458"/>
      <c r="V689" s="457" t="s">
        <v>489</v>
      </c>
      <c r="W689" s="455"/>
      <c r="X689" s="455"/>
      <c r="Y689" s="455"/>
      <c r="Z689" s="455"/>
      <c r="AA689" s="455"/>
      <c r="AB689" s="457" t="s">
        <v>51</v>
      </c>
      <c r="AC689" s="455"/>
      <c r="AD689" s="455"/>
      <c r="AE689" s="455"/>
      <c r="AF689" s="459"/>
      <c r="AG689" s="400"/>
      <c r="AJ689" s="155"/>
      <c r="AK689" s="155"/>
      <c r="AL689" s="155"/>
      <c r="AM689" s="155"/>
      <c r="AN689" s="155"/>
      <c r="AO689" s="155"/>
      <c r="AP689" s="155"/>
      <c r="AQ689" s="155"/>
    </row>
    <row r="690" spans="1:43" s="146" customFormat="1" ht="30" customHeight="1">
      <c r="A690" s="400"/>
      <c r="B690" s="417"/>
      <c r="C690" s="418"/>
      <c r="D690" s="418"/>
      <c r="E690" s="418"/>
      <c r="F690" s="419"/>
      <c r="G690" s="436"/>
      <c r="H690" s="448"/>
      <c r="I690" s="449"/>
      <c r="J690" s="449"/>
      <c r="K690" s="449"/>
      <c r="L690" s="449"/>
      <c r="M690" s="450"/>
      <c r="N690" s="440"/>
      <c r="O690" s="460" t="s">
        <v>182</v>
      </c>
      <c r="P690" s="426"/>
      <c r="Q690" s="426"/>
      <c r="R690" s="423" t="s">
        <v>182</v>
      </c>
      <c r="S690" s="423"/>
      <c r="T690" s="423"/>
      <c r="U690" s="423"/>
      <c r="V690" s="424" t="s">
        <v>182</v>
      </c>
      <c r="W690" s="424"/>
      <c r="X690" s="424"/>
      <c r="Y690" s="424"/>
      <c r="Z690" s="424"/>
      <c r="AA690" s="424"/>
      <c r="AB690" s="425" t="s">
        <v>182</v>
      </c>
      <c r="AC690" s="426"/>
      <c r="AD690" s="426"/>
      <c r="AE690" s="426"/>
      <c r="AF690" s="427"/>
      <c r="AG690" s="400"/>
      <c r="AJ690" s="155"/>
      <c r="AK690" s="155"/>
      <c r="AL690" s="155"/>
      <c r="AM690" s="155"/>
      <c r="AN690" s="155"/>
      <c r="AO690" s="155"/>
      <c r="AP690" s="155"/>
      <c r="AQ690" s="155"/>
    </row>
    <row r="691" spans="1:43" s="146" customFormat="1" ht="18.75" customHeight="1">
      <c r="A691" s="400"/>
      <c r="B691" s="417"/>
      <c r="C691" s="418"/>
      <c r="D691" s="418"/>
      <c r="E691" s="418"/>
      <c r="F691" s="419"/>
      <c r="G691" s="436"/>
      <c r="H691" s="448"/>
      <c r="I691" s="449"/>
      <c r="J691" s="449"/>
      <c r="K691" s="449"/>
      <c r="L691" s="449"/>
      <c r="M691" s="450"/>
      <c r="N691" s="440"/>
      <c r="O691" s="428" t="s">
        <v>300</v>
      </c>
      <c r="P691" s="429"/>
      <c r="Q691" s="429"/>
      <c r="R691" s="430" t="s">
        <v>53</v>
      </c>
      <c r="S691" s="430"/>
      <c r="T691" s="430"/>
      <c r="U691" s="430"/>
      <c r="V691" s="430"/>
      <c r="W691" s="430"/>
      <c r="X691" s="430"/>
      <c r="Y691" s="430"/>
      <c r="Z691" s="430"/>
      <c r="AA691" s="431"/>
      <c r="AB691" s="432" t="s">
        <v>299</v>
      </c>
      <c r="AC691" s="433"/>
      <c r="AD691" s="434" t="s">
        <v>54</v>
      </c>
      <c r="AE691" s="434"/>
      <c r="AF691" s="435"/>
      <c r="AG691" s="400"/>
      <c r="AJ691" s="155"/>
      <c r="AK691" s="155"/>
      <c r="AL691" s="155"/>
      <c r="AM691" s="155"/>
      <c r="AN691" s="155"/>
      <c r="AO691" s="155"/>
      <c r="AP691" s="155"/>
      <c r="AQ691" s="155"/>
    </row>
    <row r="692" spans="1:43" s="146" customFormat="1" ht="22.5" customHeight="1">
      <c r="A692" s="400"/>
      <c r="B692" s="417"/>
      <c r="C692" s="418"/>
      <c r="D692" s="418"/>
      <c r="E692" s="418"/>
      <c r="F692" s="419"/>
      <c r="G692" s="436"/>
      <c r="H692" s="451"/>
      <c r="I692" s="452"/>
      <c r="J692" s="452"/>
      <c r="K692" s="452"/>
      <c r="L692" s="452"/>
      <c r="M692" s="453"/>
      <c r="N692" s="440"/>
      <c r="O692" s="498"/>
      <c r="P692" s="499"/>
      <c r="Q692" s="502" t="s">
        <v>442</v>
      </c>
      <c r="R692" s="504" t="s">
        <v>298</v>
      </c>
      <c r="S692" s="505"/>
      <c r="T692" s="508"/>
      <c r="U692" s="509"/>
      <c r="V692" s="504" t="s">
        <v>297</v>
      </c>
      <c r="W692" s="505"/>
      <c r="X692" s="505"/>
      <c r="Y692" s="508"/>
      <c r="Z692" s="508"/>
      <c r="AA692" s="508"/>
      <c r="AB692" s="482" t="s">
        <v>182</v>
      </c>
      <c r="AC692" s="483"/>
      <c r="AD692" s="486"/>
      <c r="AE692" s="486"/>
      <c r="AF692" s="487"/>
      <c r="AG692" s="400"/>
      <c r="AJ692" s="155"/>
      <c r="AK692" s="155"/>
      <c r="AL692" s="155"/>
      <c r="AM692" s="155"/>
      <c r="AN692" s="155"/>
      <c r="AO692" s="155"/>
      <c r="AP692" s="155"/>
      <c r="AQ692" s="155"/>
    </row>
    <row r="693" spans="1:43" s="146" customFormat="1" ht="7.5" customHeight="1">
      <c r="A693" s="400"/>
      <c r="B693" s="417"/>
      <c r="C693" s="418"/>
      <c r="D693" s="418"/>
      <c r="E693" s="418"/>
      <c r="F693" s="419"/>
      <c r="G693" s="436"/>
      <c r="H693" s="490"/>
      <c r="I693" s="490"/>
      <c r="J693" s="490"/>
      <c r="K693" s="490"/>
      <c r="L693" s="490"/>
      <c r="M693" s="490"/>
      <c r="N693" s="440"/>
      <c r="O693" s="500"/>
      <c r="P693" s="501"/>
      <c r="Q693" s="503"/>
      <c r="R693" s="506"/>
      <c r="S693" s="507"/>
      <c r="T693" s="510"/>
      <c r="U693" s="511"/>
      <c r="V693" s="506"/>
      <c r="W693" s="507"/>
      <c r="X693" s="507"/>
      <c r="Y693" s="510"/>
      <c r="Z693" s="510"/>
      <c r="AA693" s="510"/>
      <c r="AB693" s="484"/>
      <c r="AC693" s="485"/>
      <c r="AD693" s="488"/>
      <c r="AE693" s="488"/>
      <c r="AF693" s="489"/>
      <c r="AG693" s="400"/>
      <c r="AJ693" s="155"/>
      <c r="AK693" s="155"/>
      <c r="AL693" s="155"/>
      <c r="AM693" s="155"/>
      <c r="AN693" s="155"/>
      <c r="AO693" s="155"/>
      <c r="AP693" s="155"/>
      <c r="AQ693" s="155"/>
    </row>
    <row r="694" spans="1:43" s="146" customFormat="1" ht="18.75" customHeight="1">
      <c r="A694" s="400"/>
      <c r="B694" s="417"/>
      <c r="C694" s="418"/>
      <c r="D694" s="418"/>
      <c r="E694" s="418"/>
      <c r="F694" s="419"/>
      <c r="G694" s="436"/>
      <c r="H694" s="491" t="s">
        <v>419</v>
      </c>
      <c r="I694" s="491"/>
      <c r="J694" s="491"/>
      <c r="K694" s="491"/>
      <c r="L694" s="492"/>
      <c r="M694" s="441"/>
      <c r="N694" s="441"/>
      <c r="O694" s="493" t="s">
        <v>296</v>
      </c>
      <c r="P694" s="494"/>
      <c r="Q694" s="494"/>
      <c r="R694" s="494"/>
      <c r="S694" s="494"/>
      <c r="T694" s="494"/>
      <c r="U694" s="494"/>
      <c r="V694" s="494"/>
      <c r="W694" s="494"/>
      <c r="X694" s="494"/>
      <c r="Y694" s="494"/>
      <c r="Z694" s="494"/>
      <c r="AA694" s="494"/>
      <c r="AB694" s="494"/>
      <c r="AC694" s="494"/>
      <c r="AD694" s="494"/>
      <c r="AE694" s="494"/>
      <c r="AF694" s="495"/>
      <c r="AG694" s="400"/>
      <c r="AJ694" s="155"/>
      <c r="AK694" s="155"/>
      <c r="AL694" s="155"/>
      <c r="AM694" s="155"/>
      <c r="AN694" s="155"/>
      <c r="AO694" s="155"/>
      <c r="AP694" s="155"/>
      <c r="AQ694" s="155"/>
    </row>
    <row r="695" spans="1:43" s="146" customFormat="1" ht="7.5" customHeight="1">
      <c r="A695" s="400"/>
      <c r="B695" s="417"/>
      <c r="C695" s="418"/>
      <c r="D695" s="418"/>
      <c r="E695" s="418"/>
      <c r="F695" s="419"/>
      <c r="G695" s="436"/>
      <c r="H695" s="496" t="str">
        <f>IF(AND(R702&gt;=50,AC702&gt;=100),"『ZEB』",IF(AND(R702&gt;=50,AC702&gt;=75),"Nearly ZEB",IF(AND(R702&gt;=50,AC702&gt;=50),"ZEB Ready","")))</f>
        <v/>
      </c>
      <c r="I695" s="496"/>
      <c r="J695" s="496"/>
      <c r="K695" s="496"/>
      <c r="L695" s="492"/>
      <c r="M695" s="441"/>
      <c r="N695" s="440"/>
      <c r="O695" s="497" t="s">
        <v>443</v>
      </c>
      <c r="P695" s="462"/>
      <c r="Q695" s="512" t="s">
        <v>182</v>
      </c>
      <c r="R695" s="512"/>
      <c r="S695" s="512"/>
      <c r="T695" s="512"/>
      <c r="U695" s="512"/>
      <c r="V695" s="29"/>
      <c r="W695" s="30"/>
      <c r="X695" s="461" t="s">
        <v>444</v>
      </c>
      <c r="Y695" s="462"/>
      <c r="Z695" s="462"/>
      <c r="AA695" s="462"/>
      <c r="AB695" s="462"/>
      <c r="AC695" s="465" t="s">
        <v>182</v>
      </c>
      <c r="AD695" s="465"/>
      <c r="AE695" s="465"/>
      <c r="AF695" s="466"/>
      <c r="AG695" s="400"/>
      <c r="AJ695" s="155"/>
      <c r="AK695" s="156" t="s">
        <v>445</v>
      </c>
      <c r="AL695" s="23" t="b">
        <v>0</v>
      </c>
      <c r="AM695" s="156" t="s">
        <v>446</v>
      </c>
      <c r="AN695" s="23" t="b">
        <v>0</v>
      </c>
      <c r="AO695" s="157"/>
      <c r="AP695" s="158"/>
      <c r="AQ695" s="155"/>
    </row>
    <row r="696" spans="1:43" s="146" customFormat="1" ht="7.5" customHeight="1">
      <c r="A696" s="400"/>
      <c r="B696" s="417"/>
      <c r="C696" s="418"/>
      <c r="D696" s="418"/>
      <c r="E696" s="418"/>
      <c r="F696" s="419"/>
      <c r="G696" s="436"/>
      <c r="H696" s="496"/>
      <c r="I696" s="496"/>
      <c r="J696" s="496"/>
      <c r="K696" s="496"/>
      <c r="L696" s="492"/>
      <c r="M696" s="441"/>
      <c r="N696" s="440"/>
      <c r="O696" s="471"/>
      <c r="P696" s="464"/>
      <c r="Q696" s="513"/>
      <c r="R696" s="513"/>
      <c r="S696" s="513"/>
      <c r="T696" s="513"/>
      <c r="U696" s="513"/>
      <c r="V696" s="31"/>
      <c r="W696" s="32"/>
      <c r="X696" s="463"/>
      <c r="Y696" s="464"/>
      <c r="Z696" s="464"/>
      <c r="AA696" s="464"/>
      <c r="AB696" s="464"/>
      <c r="AC696" s="467"/>
      <c r="AD696" s="467"/>
      <c r="AE696" s="467"/>
      <c r="AF696" s="468"/>
      <c r="AG696" s="400"/>
      <c r="AJ696" s="155"/>
      <c r="AK696" s="156" t="s">
        <v>447</v>
      </c>
      <c r="AL696" s="23" t="b">
        <v>0</v>
      </c>
      <c r="AM696" s="156" t="s">
        <v>448</v>
      </c>
      <c r="AN696" s="23" t="b">
        <v>0</v>
      </c>
      <c r="AO696" s="157"/>
      <c r="AP696" s="158"/>
      <c r="AQ696" s="155"/>
    </row>
    <row r="697" spans="1:43" s="146" customFormat="1" ht="7.5" customHeight="1">
      <c r="A697" s="400"/>
      <c r="B697" s="417"/>
      <c r="C697" s="418"/>
      <c r="D697" s="418"/>
      <c r="E697" s="418"/>
      <c r="F697" s="419"/>
      <c r="G697" s="436"/>
      <c r="H697" s="496"/>
      <c r="I697" s="496"/>
      <c r="J697" s="496"/>
      <c r="K697" s="496"/>
      <c r="L697" s="492"/>
      <c r="M697" s="441"/>
      <c r="N697" s="440"/>
      <c r="O697" s="469" t="s">
        <v>449</v>
      </c>
      <c r="P697" s="470"/>
      <c r="Q697" s="472" t="s">
        <v>182</v>
      </c>
      <c r="R697" s="472"/>
      <c r="S697" s="472"/>
      <c r="T697" s="472"/>
      <c r="U697" s="472"/>
      <c r="V697" s="473"/>
      <c r="W697" s="474"/>
      <c r="X697" s="477" t="s">
        <v>450</v>
      </c>
      <c r="Y697" s="470"/>
      <c r="Z697" s="470"/>
      <c r="AA697" s="470"/>
      <c r="AB697" s="470"/>
      <c r="AC697" s="478" t="str">
        <f>IF(AN696=TRUE,"取得","")</f>
        <v/>
      </c>
      <c r="AD697" s="478"/>
      <c r="AE697" s="478"/>
      <c r="AF697" s="479"/>
      <c r="AG697" s="400"/>
      <c r="AJ697" s="155"/>
      <c r="AK697" s="159" t="s">
        <v>266</v>
      </c>
      <c r="AL697" s="24" t="b">
        <v>0</v>
      </c>
      <c r="AM697" s="160"/>
      <c r="AN697" s="161"/>
      <c r="AO697" s="158"/>
      <c r="AP697" s="158"/>
      <c r="AQ697" s="155"/>
    </row>
    <row r="698" spans="1:43" s="146" customFormat="1" ht="7.5" customHeight="1">
      <c r="A698" s="400"/>
      <c r="B698" s="417"/>
      <c r="C698" s="418"/>
      <c r="D698" s="418"/>
      <c r="E698" s="418"/>
      <c r="F698" s="419"/>
      <c r="G698" s="436"/>
      <c r="H698" s="496"/>
      <c r="I698" s="496"/>
      <c r="J698" s="496"/>
      <c r="K698" s="496"/>
      <c r="L698" s="492"/>
      <c r="M698" s="441"/>
      <c r="N698" s="440"/>
      <c r="O698" s="471"/>
      <c r="P698" s="464"/>
      <c r="Q698" s="467"/>
      <c r="R698" s="467"/>
      <c r="S698" s="467"/>
      <c r="T698" s="467"/>
      <c r="U698" s="467"/>
      <c r="V698" s="475"/>
      <c r="W698" s="476"/>
      <c r="X698" s="463"/>
      <c r="Y698" s="464"/>
      <c r="Z698" s="464"/>
      <c r="AA698" s="464"/>
      <c r="AB698" s="464"/>
      <c r="AC698" s="480"/>
      <c r="AD698" s="480"/>
      <c r="AE698" s="480"/>
      <c r="AF698" s="481"/>
      <c r="AG698" s="400"/>
      <c r="AJ698" s="155"/>
      <c r="AK698" s="161"/>
      <c r="AL698" s="161"/>
      <c r="AM698" s="158"/>
      <c r="AN698" s="158"/>
      <c r="AO698" s="158"/>
      <c r="AP698" s="158"/>
      <c r="AQ698" s="155"/>
    </row>
    <row r="699" spans="1:43" s="146" customFormat="1" ht="7.5" customHeight="1">
      <c r="A699" s="400"/>
      <c r="B699" s="417"/>
      <c r="C699" s="418"/>
      <c r="D699" s="418"/>
      <c r="E699" s="418"/>
      <c r="F699" s="419"/>
      <c r="G699" s="436"/>
      <c r="H699" s="496"/>
      <c r="I699" s="496"/>
      <c r="J699" s="496"/>
      <c r="K699" s="496"/>
      <c r="L699" s="492"/>
      <c r="M699" s="441"/>
      <c r="N699" s="440"/>
      <c r="O699" s="469" t="s">
        <v>295</v>
      </c>
      <c r="P699" s="470"/>
      <c r="Q699" s="527"/>
      <c r="R699" s="527"/>
      <c r="S699" s="527"/>
      <c r="T699" s="527"/>
      <c r="U699" s="527"/>
      <c r="V699" s="527"/>
      <c r="W699" s="527"/>
      <c r="X699" s="527"/>
      <c r="Y699" s="527"/>
      <c r="Z699" s="527"/>
      <c r="AA699" s="527"/>
      <c r="AB699" s="527"/>
      <c r="AC699" s="527"/>
      <c r="AD699" s="527"/>
      <c r="AE699" s="527"/>
      <c r="AF699" s="528"/>
      <c r="AG699" s="400"/>
      <c r="AJ699" s="155"/>
      <c r="AK699" s="155"/>
      <c r="AL699" s="155"/>
      <c r="AM699" s="155"/>
      <c r="AN699" s="155"/>
      <c r="AO699" s="155"/>
      <c r="AP699" s="155"/>
      <c r="AQ699" s="155"/>
    </row>
    <row r="700" spans="1:43" s="146" customFormat="1" ht="7.5" customHeight="1">
      <c r="A700" s="400"/>
      <c r="B700" s="417"/>
      <c r="C700" s="418"/>
      <c r="D700" s="418"/>
      <c r="E700" s="418"/>
      <c r="F700" s="419"/>
      <c r="G700" s="436"/>
      <c r="H700" s="496"/>
      <c r="I700" s="496"/>
      <c r="J700" s="496"/>
      <c r="K700" s="496"/>
      <c r="L700" s="492"/>
      <c r="M700" s="441"/>
      <c r="N700" s="440"/>
      <c r="O700" s="525"/>
      <c r="P700" s="526"/>
      <c r="Q700" s="529"/>
      <c r="R700" s="529"/>
      <c r="S700" s="529"/>
      <c r="T700" s="529"/>
      <c r="U700" s="529"/>
      <c r="V700" s="529"/>
      <c r="W700" s="529"/>
      <c r="X700" s="529"/>
      <c r="Y700" s="529"/>
      <c r="Z700" s="529"/>
      <c r="AA700" s="529"/>
      <c r="AB700" s="529"/>
      <c r="AC700" s="529"/>
      <c r="AD700" s="529"/>
      <c r="AE700" s="529"/>
      <c r="AF700" s="530"/>
      <c r="AG700" s="400"/>
      <c r="AJ700" s="155"/>
      <c r="AK700" s="155"/>
      <c r="AL700" s="155"/>
      <c r="AM700" s="155"/>
      <c r="AN700" s="155"/>
      <c r="AO700" s="155"/>
      <c r="AP700" s="155"/>
      <c r="AQ700" s="155"/>
    </row>
    <row r="701" spans="1:43" s="146" customFormat="1" ht="18.75" customHeight="1">
      <c r="A701" s="400"/>
      <c r="B701" s="417"/>
      <c r="C701" s="418"/>
      <c r="D701" s="418"/>
      <c r="E701" s="418"/>
      <c r="F701" s="419"/>
      <c r="G701" s="436"/>
      <c r="H701" s="496"/>
      <c r="I701" s="496"/>
      <c r="J701" s="496"/>
      <c r="K701" s="496"/>
      <c r="L701" s="492"/>
      <c r="M701" s="441"/>
      <c r="N701" s="441"/>
      <c r="O701" s="531" t="s">
        <v>294</v>
      </c>
      <c r="P701" s="532"/>
      <c r="Q701" s="532"/>
      <c r="R701" s="532"/>
      <c r="S701" s="532"/>
      <c r="T701" s="532"/>
      <c r="U701" s="532"/>
      <c r="V701" s="532"/>
      <c r="W701" s="532"/>
      <c r="X701" s="532"/>
      <c r="Y701" s="532"/>
      <c r="Z701" s="532"/>
      <c r="AA701" s="532"/>
      <c r="AB701" s="532"/>
      <c r="AC701" s="532"/>
      <c r="AD701" s="532"/>
      <c r="AE701" s="532"/>
      <c r="AF701" s="533"/>
      <c r="AG701" s="400"/>
      <c r="AJ701" s="155"/>
      <c r="AK701" s="155"/>
      <c r="AL701" s="155"/>
      <c r="AM701" s="155" t="s">
        <v>451</v>
      </c>
      <c r="AN701" s="155"/>
      <c r="AO701" s="155"/>
      <c r="AP701" s="162">
        <f>AC702</f>
        <v>0</v>
      </c>
      <c r="AQ701" s="155"/>
    </row>
    <row r="702" spans="1:43" s="146" customFormat="1" ht="26.25" customHeight="1">
      <c r="A702" s="400"/>
      <c r="B702" s="420"/>
      <c r="C702" s="421"/>
      <c r="D702" s="421"/>
      <c r="E702" s="421"/>
      <c r="F702" s="422"/>
      <c r="G702" s="436"/>
      <c r="H702" s="496"/>
      <c r="I702" s="496"/>
      <c r="J702" s="496"/>
      <c r="K702" s="496"/>
      <c r="L702" s="492"/>
      <c r="M702" s="441"/>
      <c r="N702" s="440"/>
      <c r="O702" s="534" t="s">
        <v>56</v>
      </c>
      <c r="P702" s="535"/>
      <c r="Q702" s="535"/>
      <c r="R702" s="536"/>
      <c r="S702" s="536"/>
      <c r="T702" s="536"/>
      <c r="U702" s="537" t="s">
        <v>292</v>
      </c>
      <c r="V702" s="537"/>
      <c r="W702" s="538"/>
      <c r="X702" s="534" t="s">
        <v>293</v>
      </c>
      <c r="Y702" s="535"/>
      <c r="Z702" s="535"/>
      <c r="AA702" s="535"/>
      <c r="AB702" s="535"/>
      <c r="AC702" s="536"/>
      <c r="AD702" s="536"/>
      <c r="AE702" s="536"/>
      <c r="AF702" s="18" t="s">
        <v>292</v>
      </c>
      <c r="AG702" s="400"/>
      <c r="AJ702" s="155"/>
      <c r="AK702" s="155"/>
      <c r="AL702" s="155"/>
      <c r="AM702" s="155" t="s">
        <v>291</v>
      </c>
      <c r="AN702" s="155"/>
      <c r="AO702" s="155"/>
      <c r="AP702" s="163">
        <f>R702</f>
        <v>0</v>
      </c>
      <c r="AQ702" s="162">
        <f>AP701-AP702</f>
        <v>0</v>
      </c>
    </row>
    <row r="703" spans="1:43" s="146" customFormat="1" ht="7.5" customHeight="1">
      <c r="A703" s="400"/>
      <c r="B703" s="514"/>
      <c r="C703" s="514"/>
      <c r="D703" s="514"/>
      <c r="E703" s="514"/>
      <c r="F703" s="514"/>
      <c r="G703" s="17"/>
      <c r="H703" s="515"/>
      <c r="I703" s="515"/>
      <c r="J703" s="515"/>
      <c r="K703" s="515"/>
      <c r="L703" s="515"/>
      <c r="M703" s="515"/>
      <c r="N703" s="17"/>
      <c r="O703" s="514"/>
      <c r="P703" s="514"/>
      <c r="Q703" s="514"/>
      <c r="R703" s="514"/>
      <c r="S703" s="514"/>
      <c r="T703" s="514"/>
      <c r="U703" s="514"/>
      <c r="V703" s="514"/>
      <c r="W703" s="514"/>
      <c r="X703" s="514"/>
      <c r="Y703" s="514"/>
      <c r="Z703" s="514"/>
      <c r="AA703" s="514"/>
      <c r="AB703" s="514"/>
      <c r="AC703" s="514"/>
      <c r="AD703" s="514"/>
      <c r="AE703" s="514"/>
      <c r="AF703" s="514"/>
      <c r="AG703" s="400"/>
      <c r="AJ703" s="155"/>
      <c r="AK703" s="155"/>
      <c r="AL703" s="155"/>
      <c r="AM703" s="155"/>
      <c r="AN703" s="155"/>
      <c r="AO703" s="155"/>
      <c r="AP703" s="155"/>
      <c r="AQ703" s="155"/>
    </row>
    <row r="704" spans="1:43" s="146" customFormat="1" ht="18.75" customHeight="1">
      <c r="A704" s="400"/>
      <c r="B704" s="16" t="s">
        <v>290</v>
      </c>
      <c r="C704" s="35" t="s">
        <v>289</v>
      </c>
      <c r="D704" s="516" t="s">
        <v>288</v>
      </c>
      <c r="E704" s="516"/>
      <c r="F704" s="517"/>
      <c r="G704" s="518"/>
      <c r="H704" s="16" t="s">
        <v>290</v>
      </c>
      <c r="I704" s="35" t="s">
        <v>289</v>
      </c>
      <c r="J704" s="516" t="s">
        <v>288</v>
      </c>
      <c r="K704" s="516"/>
      <c r="L704" s="516"/>
      <c r="M704" s="517"/>
      <c r="N704" s="441"/>
      <c r="O704" s="519" t="s">
        <v>287</v>
      </c>
      <c r="P704" s="520"/>
      <c r="Q704" s="520"/>
      <c r="R704" s="520"/>
      <c r="S704" s="520"/>
      <c r="T704" s="520"/>
      <c r="U704" s="520"/>
      <c r="V704" s="520"/>
      <c r="W704" s="520"/>
      <c r="X704" s="520"/>
      <c r="Y704" s="520"/>
      <c r="Z704" s="443"/>
      <c r="AA704" s="443"/>
      <c r="AB704" s="443"/>
      <c r="AC704" s="443"/>
      <c r="AD704" s="443"/>
      <c r="AE704" s="443"/>
      <c r="AF704" s="444"/>
      <c r="AG704" s="400"/>
      <c r="AJ704" s="155"/>
      <c r="AK704" s="155"/>
      <c r="AL704" s="155"/>
      <c r="AM704" s="155"/>
      <c r="AN704" s="155"/>
      <c r="AO704" s="155"/>
      <c r="AP704" s="155"/>
      <c r="AQ704" s="155"/>
    </row>
    <row r="705" spans="1:44" s="146" customFormat="1" ht="7.5" customHeight="1">
      <c r="A705" s="400"/>
      <c r="B705" s="521" t="s">
        <v>286</v>
      </c>
      <c r="C705" s="522" t="s">
        <v>285</v>
      </c>
      <c r="D705" s="541" t="s">
        <v>284</v>
      </c>
      <c r="E705" s="542"/>
      <c r="F705" s="547"/>
      <c r="G705" s="441"/>
      <c r="H705" s="556" t="s">
        <v>430</v>
      </c>
      <c r="I705" s="559" t="s">
        <v>277</v>
      </c>
      <c r="J705" s="541" t="s">
        <v>262</v>
      </c>
      <c r="K705" s="550"/>
      <c r="L705" s="550"/>
      <c r="M705" s="547"/>
      <c r="N705" s="441"/>
      <c r="O705" s="539" t="s">
        <v>283</v>
      </c>
      <c r="P705" s="539"/>
      <c r="Q705" s="539"/>
      <c r="R705" s="539"/>
      <c r="S705" s="539"/>
      <c r="T705" s="539"/>
      <c r="U705" s="539"/>
      <c r="V705" s="539" t="s">
        <v>431</v>
      </c>
      <c r="W705" s="539"/>
      <c r="X705" s="539"/>
      <c r="Y705" s="539"/>
      <c r="Z705" s="15"/>
      <c r="AA705" s="14"/>
      <c r="AB705" s="14"/>
      <c r="AC705" s="14"/>
      <c r="AD705" s="14"/>
      <c r="AE705" s="14"/>
      <c r="AF705" s="14"/>
      <c r="AG705" s="400"/>
      <c r="AJ705" s="155"/>
      <c r="AK705" s="155"/>
      <c r="AL705" s="155"/>
      <c r="AM705" s="155"/>
      <c r="AN705" s="155"/>
      <c r="AO705" s="155"/>
      <c r="AP705" s="155"/>
      <c r="AQ705" s="155"/>
    </row>
    <row r="706" spans="1:44" s="146" customFormat="1" ht="7.5" customHeight="1">
      <c r="A706" s="400"/>
      <c r="B706" s="521"/>
      <c r="C706" s="523"/>
      <c r="D706" s="543"/>
      <c r="E706" s="544"/>
      <c r="F706" s="548"/>
      <c r="G706" s="441"/>
      <c r="H706" s="557"/>
      <c r="I706" s="560"/>
      <c r="J706" s="543"/>
      <c r="K706" s="551"/>
      <c r="L706" s="551"/>
      <c r="M706" s="548"/>
      <c r="N706" s="441"/>
      <c r="O706" s="539"/>
      <c r="P706" s="539"/>
      <c r="Q706" s="539"/>
      <c r="R706" s="539"/>
      <c r="S706" s="539"/>
      <c r="T706" s="539"/>
      <c r="U706" s="539"/>
      <c r="V706" s="539"/>
      <c r="W706" s="539"/>
      <c r="X706" s="539"/>
      <c r="Y706" s="539"/>
      <c r="Z706" s="6"/>
      <c r="AA706" s="5"/>
      <c r="AB706" s="5"/>
      <c r="AC706" s="5"/>
      <c r="AD706" s="5"/>
      <c r="AE706" s="5"/>
      <c r="AF706" s="5"/>
      <c r="AG706" s="400"/>
      <c r="AJ706" s="155"/>
      <c r="AK706" s="155"/>
      <c r="AL706" s="155"/>
      <c r="AM706" s="155"/>
      <c r="AN706" s="155"/>
      <c r="AO706" s="155"/>
      <c r="AP706" s="155"/>
      <c r="AQ706" s="155"/>
    </row>
    <row r="707" spans="1:44" s="146" customFormat="1" ht="7.5" customHeight="1">
      <c r="A707" s="400"/>
      <c r="B707" s="521"/>
      <c r="C707" s="523"/>
      <c r="D707" s="543"/>
      <c r="E707" s="544"/>
      <c r="F707" s="548"/>
      <c r="G707" s="441"/>
      <c r="H707" s="557"/>
      <c r="I707" s="560"/>
      <c r="J707" s="543"/>
      <c r="K707" s="551"/>
      <c r="L707" s="551"/>
      <c r="M707" s="548"/>
      <c r="N707" s="441"/>
      <c r="O707" s="539"/>
      <c r="P707" s="539" t="s">
        <v>281</v>
      </c>
      <c r="Q707" s="539"/>
      <c r="R707" s="539"/>
      <c r="S707" s="539" t="s">
        <v>280</v>
      </c>
      <c r="T707" s="539"/>
      <c r="U707" s="539"/>
      <c r="V707" s="539"/>
      <c r="W707" s="539"/>
      <c r="X707" s="539"/>
      <c r="Y707" s="539"/>
      <c r="Z707" s="6"/>
      <c r="AA707" s="5"/>
      <c r="AB707" s="5"/>
      <c r="AC707" s="5"/>
      <c r="AD707" s="5"/>
      <c r="AE707" s="5"/>
      <c r="AF707" s="5"/>
      <c r="AG707" s="400"/>
      <c r="AJ707" s="155"/>
      <c r="AK707" s="155"/>
      <c r="AL707" s="155"/>
      <c r="AM707" s="155"/>
      <c r="AN707" s="155"/>
      <c r="AO707" s="155"/>
      <c r="AP707" s="155"/>
      <c r="AQ707" s="155"/>
    </row>
    <row r="708" spans="1:44" s="146" customFormat="1" ht="7.5" customHeight="1" thickBot="1">
      <c r="A708" s="400"/>
      <c r="B708" s="521"/>
      <c r="C708" s="523"/>
      <c r="D708" s="545"/>
      <c r="E708" s="546"/>
      <c r="F708" s="549"/>
      <c r="G708" s="441"/>
      <c r="H708" s="557"/>
      <c r="I708" s="560"/>
      <c r="J708" s="545"/>
      <c r="K708" s="552"/>
      <c r="L708" s="552"/>
      <c r="M708" s="549"/>
      <c r="N708" s="441"/>
      <c r="O708" s="540"/>
      <c r="P708" s="540"/>
      <c r="Q708" s="540"/>
      <c r="R708" s="540"/>
      <c r="S708" s="540"/>
      <c r="T708" s="540"/>
      <c r="U708" s="540"/>
      <c r="V708" s="540"/>
      <c r="W708" s="540"/>
      <c r="X708" s="540"/>
      <c r="Y708" s="540"/>
      <c r="Z708" s="6"/>
      <c r="AA708" s="5"/>
      <c r="AB708" s="5"/>
      <c r="AC708" s="5"/>
      <c r="AD708" s="5"/>
      <c r="AE708" s="5"/>
      <c r="AF708" s="5"/>
      <c r="AG708" s="400"/>
      <c r="AJ708" s="155"/>
      <c r="AK708" s="155"/>
      <c r="AL708" s="155"/>
      <c r="AM708" s="155"/>
      <c r="AN708" s="155"/>
      <c r="AO708" s="155"/>
      <c r="AP708" s="155"/>
      <c r="AQ708" s="155"/>
    </row>
    <row r="709" spans="1:44" s="146" customFormat="1" ht="7.5" customHeight="1" thickTop="1">
      <c r="A709" s="400"/>
      <c r="B709" s="521"/>
      <c r="C709" s="523"/>
      <c r="D709" s="541" t="s">
        <v>282</v>
      </c>
      <c r="E709" s="542"/>
      <c r="F709" s="547"/>
      <c r="G709" s="441"/>
      <c r="H709" s="557"/>
      <c r="I709" s="560"/>
      <c r="J709" s="541" t="s">
        <v>432</v>
      </c>
      <c r="K709" s="550"/>
      <c r="L709" s="550"/>
      <c r="M709" s="547"/>
      <c r="N709" s="441"/>
      <c r="O709" s="553" t="s">
        <v>433</v>
      </c>
      <c r="P709" s="654"/>
      <c r="Q709" s="655"/>
      <c r="R709" s="656"/>
      <c r="S709" s="654"/>
      <c r="T709" s="655"/>
      <c r="U709" s="656"/>
      <c r="V709" s="579" t="str">
        <f>IF(ISERROR(ROUNDUP(S709/P709,2)), "-",ROUNDUP(S709/P709,2))</f>
        <v>-</v>
      </c>
      <c r="W709" s="579"/>
      <c r="X709" s="579"/>
      <c r="Y709" s="579"/>
      <c r="Z709" s="6"/>
      <c r="AA709" s="5"/>
      <c r="AB709" s="5"/>
      <c r="AC709" s="5"/>
      <c r="AD709" s="5"/>
      <c r="AE709" s="5"/>
      <c r="AF709" s="5"/>
      <c r="AG709" s="400"/>
      <c r="AJ709" s="155"/>
      <c r="AK709" s="155"/>
      <c r="AL709" s="155"/>
      <c r="AM709" s="155"/>
      <c r="AN709" s="155"/>
      <c r="AO709" s="164"/>
      <c r="AP709" s="164" t="s">
        <v>281</v>
      </c>
      <c r="AQ709" s="164" t="s">
        <v>280</v>
      </c>
    </row>
    <row r="710" spans="1:44" s="146" customFormat="1" ht="7.5" customHeight="1">
      <c r="A710" s="400"/>
      <c r="B710" s="521"/>
      <c r="C710" s="523"/>
      <c r="D710" s="543"/>
      <c r="E710" s="544"/>
      <c r="F710" s="548"/>
      <c r="G710" s="441"/>
      <c r="H710" s="557"/>
      <c r="I710" s="560"/>
      <c r="J710" s="543"/>
      <c r="K710" s="551"/>
      <c r="L710" s="551"/>
      <c r="M710" s="548"/>
      <c r="N710" s="441"/>
      <c r="O710" s="554"/>
      <c r="P710" s="657"/>
      <c r="Q710" s="658"/>
      <c r="R710" s="659"/>
      <c r="S710" s="657"/>
      <c r="T710" s="658"/>
      <c r="U710" s="659"/>
      <c r="V710" s="580"/>
      <c r="W710" s="580"/>
      <c r="X710" s="580"/>
      <c r="Y710" s="580"/>
      <c r="Z710" s="6"/>
      <c r="AA710" s="5"/>
      <c r="AB710" s="5"/>
      <c r="AC710" s="5"/>
      <c r="AD710" s="5"/>
      <c r="AE710" s="5"/>
      <c r="AF710" s="5"/>
      <c r="AG710" s="400"/>
      <c r="AJ710" s="155"/>
      <c r="AK710" s="155"/>
      <c r="AL710" s="155"/>
      <c r="AM710" s="155"/>
      <c r="AN710" s="155"/>
      <c r="AO710" s="165" t="s">
        <v>274</v>
      </c>
      <c r="AP710" s="166">
        <f>P712</f>
        <v>0</v>
      </c>
      <c r="AQ710" s="166">
        <f>S712</f>
        <v>0</v>
      </c>
    </row>
    <row r="711" spans="1:44" s="146" customFormat="1" ht="7.5" customHeight="1" thickBot="1">
      <c r="A711" s="400"/>
      <c r="B711" s="521"/>
      <c r="C711" s="523"/>
      <c r="D711" s="543"/>
      <c r="E711" s="544"/>
      <c r="F711" s="548"/>
      <c r="G711" s="441"/>
      <c r="H711" s="557"/>
      <c r="I711" s="560"/>
      <c r="J711" s="543"/>
      <c r="K711" s="551"/>
      <c r="L711" s="551"/>
      <c r="M711" s="548"/>
      <c r="N711" s="441"/>
      <c r="O711" s="555"/>
      <c r="P711" s="660"/>
      <c r="Q711" s="661"/>
      <c r="R711" s="662"/>
      <c r="S711" s="660"/>
      <c r="T711" s="661"/>
      <c r="U711" s="662"/>
      <c r="V711" s="581"/>
      <c r="W711" s="581"/>
      <c r="X711" s="581"/>
      <c r="Y711" s="581"/>
      <c r="Z711" s="6"/>
      <c r="AA711" s="5"/>
      <c r="AB711" s="5"/>
      <c r="AC711" s="5"/>
      <c r="AD711" s="5"/>
      <c r="AE711" s="5"/>
      <c r="AF711" s="5"/>
      <c r="AG711" s="400"/>
      <c r="AJ711" s="155"/>
      <c r="AK711" s="155"/>
      <c r="AL711" s="155"/>
      <c r="AM711" s="155"/>
      <c r="AN711" s="155"/>
      <c r="AO711" s="165" t="s">
        <v>263</v>
      </c>
      <c r="AP711" s="166">
        <f>P715</f>
        <v>0</v>
      </c>
      <c r="AQ711" s="166">
        <f>S715</f>
        <v>0</v>
      </c>
    </row>
    <row r="712" spans="1:44" s="146" customFormat="1" ht="7.5" customHeight="1" thickTop="1">
      <c r="A712" s="400"/>
      <c r="B712" s="521"/>
      <c r="C712" s="523"/>
      <c r="D712" s="545"/>
      <c r="E712" s="546"/>
      <c r="F712" s="549"/>
      <c r="G712" s="441"/>
      <c r="H712" s="557"/>
      <c r="I712" s="560"/>
      <c r="J712" s="543"/>
      <c r="K712" s="551"/>
      <c r="L712" s="551"/>
      <c r="M712" s="548"/>
      <c r="N712" s="441"/>
      <c r="O712" s="582" t="s">
        <v>274</v>
      </c>
      <c r="P712" s="663"/>
      <c r="Q712" s="664"/>
      <c r="R712" s="665"/>
      <c r="S712" s="663"/>
      <c r="T712" s="664"/>
      <c r="U712" s="665"/>
      <c r="V712" s="585" t="str">
        <f>IF(ISERROR(ROUNDUP(S712/P712,2)), "-",ROUNDUP(S712/P712,2))</f>
        <v>-</v>
      </c>
      <c r="W712" s="586"/>
      <c r="X712" s="586"/>
      <c r="Y712" s="587"/>
      <c r="Z712" s="6"/>
      <c r="AA712" s="5"/>
      <c r="AB712" s="5"/>
      <c r="AC712" s="5"/>
      <c r="AD712" s="5"/>
      <c r="AE712" s="5"/>
      <c r="AF712" s="5"/>
      <c r="AG712" s="400"/>
      <c r="AJ712" s="155"/>
      <c r="AK712" s="155"/>
      <c r="AL712" s="155"/>
      <c r="AM712" s="155"/>
      <c r="AN712" s="155"/>
      <c r="AO712" s="165" t="s">
        <v>277</v>
      </c>
      <c r="AP712" s="166">
        <f>P718</f>
        <v>0</v>
      </c>
      <c r="AQ712" s="166">
        <f>S718</f>
        <v>0</v>
      </c>
    </row>
    <row r="713" spans="1:44" s="146" customFormat="1" ht="7.5" customHeight="1">
      <c r="A713" s="400"/>
      <c r="B713" s="521"/>
      <c r="C713" s="523"/>
      <c r="D713" s="541" t="s">
        <v>279</v>
      </c>
      <c r="E713" s="542"/>
      <c r="F713" s="547"/>
      <c r="G713" s="441"/>
      <c r="H713" s="557"/>
      <c r="I713" s="560"/>
      <c r="J713" s="543"/>
      <c r="K713" s="551"/>
      <c r="L713" s="551"/>
      <c r="M713" s="548"/>
      <c r="N713" s="441"/>
      <c r="O713" s="583"/>
      <c r="P713" s="648"/>
      <c r="Q713" s="649"/>
      <c r="R713" s="650"/>
      <c r="S713" s="648"/>
      <c r="T713" s="649"/>
      <c r="U713" s="650"/>
      <c r="V713" s="568"/>
      <c r="W713" s="569"/>
      <c r="X713" s="569"/>
      <c r="Y713" s="570"/>
      <c r="Z713" s="6"/>
      <c r="AA713" s="5"/>
      <c r="AB713" s="5"/>
      <c r="AC713" s="5"/>
      <c r="AD713" s="5"/>
      <c r="AE713" s="5"/>
      <c r="AF713" s="5"/>
      <c r="AG713" s="400"/>
      <c r="AJ713" s="155"/>
      <c r="AK713" s="155"/>
      <c r="AL713" s="155"/>
      <c r="AM713" s="155"/>
      <c r="AN713" s="155"/>
      <c r="AO713" s="165" t="s">
        <v>276</v>
      </c>
      <c r="AP713" s="166">
        <f>P721</f>
        <v>0</v>
      </c>
      <c r="AQ713" s="166">
        <f>S721</f>
        <v>0</v>
      </c>
    </row>
    <row r="714" spans="1:44" s="146" customFormat="1" ht="7.5" customHeight="1">
      <c r="A714" s="400"/>
      <c r="B714" s="521"/>
      <c r="C714" s="523"/>
      <c r="D714" s="543"/>
      <c r="E714" s="544"/>
      <c r="F714" s="548"/>
      <c r="G714" s="441"/>
      <c r="H714" s="557"/>
      <c r="I714" s="561"/>
      <c r="J714" s="545"/>
      <c r="K714" s="552"/>
      <c r="L714" s="552"/>
      <c r="M714" s="549"/>
      <c r="N714" s="441"/>
      <c r="O714" s="583"/>
      <c r="P714" s="651"/>
      <c r="Q714" s="652"/>
      <c r="R714" s="653"/>
      <c r="S714" s="651"/>
      <c r="T714" s="652"/>
      <c r="U714" s="653"/>
      <c r="V714" s="571"/>
      <c r="W714" s="572"/>
      <c r="X714" s="572"/>
      <c r="Y714" s="573"/>
      <c r="Z714" s="6"/>
      <c r="AA714" s="5"/>
      <c r="AB714" s="5"/>
      <c r="AC714" s="5"/>
      <c r="AD714" s="5"/>
      <c r="AE714" s="5"/>
      <c r="AF714" s="5"/>
      <c r="AG714" s="400"/>
      <c r="AJ714" s="155"/>
      <c r="AK714" s="155"/>
      <c r="AL714" s="155"/>
      <c r="AM714" s="155"/>
      <c r="AN714" s="155"/>
      <c r="AO714" s="165" t="s">
        <v>270</v>
      </c>
      <c r="AP714" s="166">
        <f>P724</f>
        <v>0</v>
      </c>
      <c r="AQ714" s="166">
        <f>S724</f>
        <v>0</v>
      </c>
    </row>
    <row r="715" spans="1:44" s="146" customFormat="1" ht="7.5" customHeight="1">
      <c r="A715" s="400"/>
      <c r="B715" s="521"/>
      <c r="C715" s="523"/>
      <c r="D715" s="543"/>
      <c r="E715" s="544"/>
      <c r="F715" s="548"/>
      <c r="G715" s="441"/>
      <c r="H715" s="557"/>
      <c r="I715" s="562" t="s">
        <v>276</v>
      </c>
      <c r="J715" s="541" t="s">
        <v>262</v>
      </c>
      <c r="K715" s="550"/>
      <c r="L715" s="550"/>
      <c r="M715" s="547"/>
      <c r="N715" s="441"/>
      <c r="O715" s="563" t="s">
        <v>263</v>
      </c>
      <c r="P715" s="645"/>
      <c r="Q715" s="646"/>
      <c r="R715" s="647"/>
      <c r="S715" s="645"/>
      <c r="T715" s="646"/>
      <c r="U715" s="647"/>
      <c r="V715" s="565" t="str">
        <f>IF(ISERROR(ROUNDUP(S715/P715,2)), "-",ROUNDUP(S715/P715,2))</f>
        <v>-</v>
      </c>
      <c r="W715" s="566"/>
      <c r="X715" s="566"/>
      <c r="Y715" s="567"/>
      <c r="Z715" s="6"/>
      <c r="AA715" s="5"/>
      <c r="AB715" s="5"/>
      <c r="AC715" s="5"/>
      <c r="AD715" s="5"/>
      <c r="AE715" s="5"/>
      <c r="AF715" s="5"/>
      <c r="AG715" s="400"/>
      <c r="AJ715" s="155"/>
      <c r="AK715" s="155"/>
      <c r="AL715" s="155"/>
      <c r="AM715" s="155"/>
      <c r="AN715" s="155"/>
      <c r="AO715" s="165" t="s">
        <v>434</v>
      </c>
      <c r="AP715" s="166">
        <f>P727</f>
        <v>0</v>
      </c>
      <c r="AQ715" s="166">
        <f>S727</f>
        <v>0</v>
      </c>
    </row>
    <row r="716" spans="1:44" s="146" customFormat="1" ht="7.5" customHeight="1">
      <c r="A716" s="400"/>
      <c r="B716" s="521"/>
      <c r="C716" s="523"/>
      <c r="D716" s="545"/>
      <c r="E716" s="546"/>
      <c r="F716" s="549"/>
      <c r="G716" s="441"/>
      <c r="H716" s="557"/>
      <c r="I716" s="562"/>
      <c r="J716" s="545"/>
      <c r="K716" s="552"/>
      <c r="L716" s="552"/>
      <c r="M716" s="549"/>
      <c r="N716" s="441"/>
      <c r="O716" s="563"/>
      <c r="P716" s="648"/>
      <c r="Q716" s="649"/>
      <c r="R716" s="650"/>
      <c r="S716" s="648"/>
      <c r="T716" s="649"/>
      <c r="U716" s="650"/>
      <c r="V716" s="568"/>
      <c r="W716" s="569"/>
      <c r="X716" s="569"/>
      <c r="Y716" s="570"/>
      <c r="Z716" s="6"/>
      <c r="AA716" s="5"/>
      <c r="AB716" s="5"/>
      <c r="AC716" s="5"/>
      <c r="AD716" s="5"/>
      <c r="AE716" s="5"/>
      <c r="AF716" s="5"/>
      <c r="AG716" s="400"/>
      <c r="AJ716" s="155"/>
      <c r="AK716" s="155"/>
      <c r="AL716" s="155"/>
      <c r="AM716" s="155"/>
      <c r="AN716" s="155"/>
      <c r="AO716" s="165" t="s">
        <v>267</v>
      </c>
      <c r="AP716" s="166">
        <f>P730</f>
        <v>0</v>
      </c>
      <c r="AQ716" s="166">
        <f>S730</f>
        <v>0</v>
      </c>
    </row>
    <row r="717" spans="1:44" s="146" customFormat="1" ht="7.5" customHeight="1">
      <c r="A717" s="400"/>
      <c r="B717" s="521"/>
      <c r="C717" s="523"/>
      <c r="D717" s="541" t="s">
        <v>278</v>
      </c>
      <c r="E717" s="542"/>
      <c r="F717" s="547"/>
      <c r="G717" s="441"/>
      <c r="H717" s="557"/>
      <c r="I717" s="562"/>
      <c r="J717" s="574" t="s">
        <v>260</v>
      </c>
      <c r="K717" s="550"/>
      <c r="L717" s="550"/>
      <c r="M717" s="547"/>
      <c r="N717" s="441"/>
      <c r="O717" s="563"/>
      <c r="P717" s="651"/>
      <c r="Q717" s="652"/>
      <c r="R717" s="653"/>
      <c r="S717" s="651"/>
      <c r="T717" s="652"/>
      <c r="U717" s="653"/>
      <c r="V717" s="571"/>
      <c r="W717" s="572"/>
      <c r="X717" s="572"/>
      <c r="Y717" s="573"/>
      <c r="Z717" s="6"/>
      <c r="AA717" s="5"/>
      <c r="AB717" s="5"/>
      <c r="AC717" s="5"/>
      <c r="AD717" s="5"/>
      <c r="AE717" s="5"/>
      <c r="AF717" s="5"/>
      <c r="AG717" s="400"/>
      <c r="AJ717" s="155"/>
      <c r="AK717" s="155"/>
      <c r="AL717" s="155"/>
      <c r="AM717" s="155"/>
      <c r="AN717" s="155"/>
      <c r="AO717" s="165"/>
      <c r="AP717" s="167"/>
      <c r="AQ717" s="167"/>
    </row>
    <row r="718" spans="1:44" s="146" customFormat="1" ht="7.5" customHeight="1">
      <c r="A718" s="400"/>
      <c r="B718" s="521"/>
      <c r="C718" s="524"/>
      <c r="D718" s="545"/>
      <c r="E718" s="546"/>
      <c r="F718" s="549"/>
      <c r="G718" s="441"/>
      <c r="H718" s="557"/>
      <c r="I718" s="562"/>
      <c r="J718" s="574"/>
      <c r="K718" s="551"/>
      <c r="L718" s="551"/>
      <c r="M718" s="548"/>
      <c r="N718" s="441"/>
      <c r="O718" s="575" t="s">
        <v>277</v>
      </c>
      <c r="P718" s="645"/>
      <c r="Q718" s="646"/>
      <c r="R718" s="647"/>
      <c r="S718" s="645"/>
      <c r="T718" s="646"/>
      <c r="U718" s="647"/>
      <c r="V718" s="565" t="str">
        <f>IF(ISERROR(ROUNDUP(S718/P718,2)), "-",ROUNDUP(S718/P718,2))</f>
        <v>-</v>
      </c>
      <c r="W718" s="566"/>
      <c r="X718" s="566"/>
      <c r="Y718" s="567"/>
      <c r="Z718" s="6"/>
      <c r="AA718" s="5"/>
      <c r="AB718" s="5"/>
      <c r="AC718" s="5"/>
      <c r="AD718" s="5"/>
      <c r="AE718" s="5"/>
      <c r="AF718" s="5"/>
      <c r="AG718" s="400"/>
      <c r="AJ718" s="155"/>
      <c r="AK718" s="155"/>
      <c r="AL718" s="155"/>
      <c r="AM718" s="155"/>
      <c r="AN718" s="155"/>
      <c r="AO718" s="168"/>
      <c r="AP718" s="158"/>
      <c r="AQ718" s="158"/>
      <c r="AR718" s="13"/>
    </row>
    <row r="719" spans="1:44" s="146" customFormat="1" ht="7.5" customHeight="1">
      <c r="A719" s="400"/>
      <c r="B719" s="521"/>
      <c r="C719" s="541" t="s">
        <v>266</v>
      </c>
      <c r="D719" s="12"/>
      <c r="E719" s="12"/>
      <c r="F719" s="589"/>
      <c r="G719" s="441"/>
      <c r="H719" s="557"/>
      <c r="I719" s="562"/>
      <c r="J719" s="574"/>
      <c r="K719" s="552"/>
      <c r="L719" s="552"/>
      <c r="M719" s="549"/>
      <c r="N719" s="441"/>
      <c r="O719" s="575"/>
      <c r="P719" s="648"/>
      <c r="Q719" s="649"/>
      <c r="R719" s="650"/>
      <c r="S719" s="648"/>
      <c r="T719" s="649"/>
      <c r="U719" s="650"/>
      <c r="V719" s="568"/>
      <c r="W719" s="569"/>
      <c r="X719" s="569"/>
      <c r="Y719" s="570"/>
      <c r="Z719" s="6"/>
      <c r="AA719" s="5"/>
      <c r="AB719" s="5"/>
      <c r="AC719" s="5"/>
      <c r="AD719" s="5"/>
      <c r="AE719" s="5"/>
      <c r="AF719" s="5"/>
      <c r="AG719" s="400"/>
      <c r="AJ719" s="155"/>
      <c r="AK719" s="155"/>
      <c r="AL719" s="155"/>
      <c r="AM719" s="155"/>
      <c r="AN719" s="155"/>
      <c r="AO719" s="155"/>
      <c r="AP719" s="155"/>
      <c r="AQ719" s="155"/>
    </row>
    <row r="720" spans="1:44" s="146" customFormat="1" ht="7.5" customHeight="1">
      <c r="A720" s="400"/>
      <c r="B720" s="521"/>
      <c r="C720" s="543"/>
      <c r="D720" s="11"/>
      <c r="E720" s="11"/>
      <c r="F720" s="589"/>
      <c r="G720" s="441"/>
      <c r="H720" s="557"/>
      <c r="I720" s="594" t="s">
        <v>270</v>
      </c>
      <c r="J720" s="542"/>
      <c r="K720" s="550"/>
      <c r="L720" s="550"/>
      <c r="M720" s="547"/>
      <c r="N720" s="441"/>
      <c r="O720" s="575"/>
      <c r="P720" s="651"/>
      <c r="Q720" s="652"/>
      <c r="R720" s="653"/>
      <c r="S720" s="651"/>
      <c r="T720" s="652"/>
      <c r="U720" s="653"/>
      <c r="V720" s="571"/>
      <c r="W720" s="572"/>
      <c r="X720" s="572"/>
      <c r="Y720" s="573"/>
      <c r="Z720" s="6"/>
      <c r="AA720" s="5"/>
      <c r="AB720" s="5"/>
      <c r="AC720" s="5"/>
      <c r="AD720" s="5"/>
      <c r="AE720" s="5"/>
      <c r="AF720" s="5"/>
      <c r="AG720" s="400"/>
      <c r="AJ720" s="155"/>
      <c r="AK720" s="155"/>
      <c r="AL720" s="155"/>
      <c r="AM720" s="155"/>
      <c r="AN720" s="155"/>
      <c r="AO720" s="155"/>
      <c r="AP720" s="155"/>
      <c r="AQ720" s="155"/>
    </row>
    <row r="721" spans="1:43" s="146" customFormat="1" ht="7.5" customHeight="1">
      <c r="A721" s="400"/>
      <c r="B721" s="521"/>
      <c r="C721" s="545"/>
      <c r="D721" s="10"/>
      <c r="E721" s="10"/>
      <c r="F721" s="589"/>
      <c r="G721" s="441"/>
      <c r="H721" s="558"/>
      <c r="I721" s="595"/>
      <c r="J721" s="546"/>
      <c r="K721" s="552"/>
      <c r="L721" s="552"/>
      <c r="M721" s="549"/>
      <c r="N721" s="441"/>
      <c r="O721" s="596" t="s">
        <v>276</v>
      </c>
      <c r="P721" s="645"/>
      <c r="Q721" s="646"/>
      <c r="R721" s="647"/>
      <c r="S721" s="645"/>
      <c r="T721" s="646"/>
      <c r="U721" s="647"/>
      <c r="V721" s="565" t="str">
        <f>IF(ISERROR(ROUNDUP(S721/P721,2)), "-",ROUNDUP(S721/P721,2))</f>
        <v>-</v>
      </c>
      <c r="W721" s="566"/>
      <c r="X721" s="566"/>
      <c r="Y721" s="567"/>
      <c r="Z721" s="6"/>
      <c r="AA721" s="5"/>
      <c r="AB721" s="5"/>
      <c r="AC721" s="5"/>
      <c r="AD721" s="5"/>
      <c r="AE721" s="5"/>
      <c r="AF721" s="5"/>
      <c r="AG721" s="400"/>
      <c r="AJ721" s="155"/>
      <c r="AK721" s="155"/>
      <c r="AL721" s="155"/>
      <c r="AM721" s="155"/>
      <c r="AN721" s="155"/>
      <c r="AO721" s="155"/>
      <c r="AP721" s="155"/>
      <c r="AQ721" s="155"/>
    </row>
    <row r="722" spans="1:43" s="146" customFormat="1" ht="7.5" customHeight="1">
      <c r="A722" s="400"/>
      <c r="B722" s="521" t="s">
        <v>275</v>
      </c>
      <c r="C722" s="588" t="s">
        <v>274</v>
      </c>
      <c r="D722" s="588" t="s">
        <v>273</v>
      </c>
      <c r="E722" s="574"/>
      <c r="F722" s="589"/>
      <c r="G722" s="441"/>
      <c r="H722" s="590"/>
      <c r="I722" s="590"/>
      <c r="J722" s="590"/>
      <c r="K722" s="590"/>
      <c r="L722" s="590"/>
      <c r="M722" s="590"/>
      <c r="N722" s="441"/>
      <c r="O722" s="596"/>
      <c r="P722" s="648"/>
      <c r="Q722" s="649"/>
      <c r="R722" s="650"/>
      <c r="S722" s="648"/>
      <c r="T722" s="649"/>
      <c r="U722" s="650"/>
      <c r="V722" s="568"/>
      <c r="W722" s="569"/>
      <c r="X722" s="569"/>
      <c r="Y722" s="570"/>
      <c r="Z722" s="6"/>
      <c r="AA722" s="5"/>
      <c r="AB722" s="5"/>
      <c r="AC722" s="5"/>
      <c r="AD722" s="5"/>
      <c r="AE722" s="5"/>
      <c r="AF722" s="5"/>
      <c r="AG722" s="400"/>
      <c r="AJ722" s="155"/>
      <c r="AK722" s="155"/>
      <c r="AL722" s="155"/>
      <c r="AM722" s="155"/>
      <c r="AN722" s="155"/>
      <c r="AO722" s="155"/>
      <c r="AP722" s="155"/>
      <c r="AQ722" s="155"/>
    </row>
    <row r="723" spans="1:43" s="146" customFormat="1" ht="7.5" customHeight="1">
      <c r="A723" s="400"/>
      <c r="B723" s="521"/>
      <c r="C723" s="588"/>
      <c r="D723" s="588"/>
      <c r="E723" s="574"/>
      <c r="F723" s="589"/>
      <c r="G723" s="441"/>
      <c r="H723" s="591" t="s">
        <v>272</v>
      </c>
      <c r="I723" s="562" t="s">
        <v>271</v>
      </c>
      <c r="J723" s="592"/>
      <c r="K723" s="589"/>
      <c r="L723" s="593"/>
      <c r="M723" s="593"/>
      <c r="N723" s="441"/>
      <c r="O723" s="596"/>
      <c r="P723" s="651"/>
      <c r="Q723" s="652"/>
      <c r="R723" s="653"/>
      <c r="S723" s="651"/>
      <c r="T723" s="652"/>
      <c r="U723" s="653"/>
      <c r="V723" s="571"/>
      <c r="W723" s="572"/>
      <c r="X723" s="572"/>
      <c r="Y723" s="573"/>
      <c r="Z723" s="6"/>
      <c r="AA723" s="5"/>
      <c r="AB723" s="5"/>
      <c r="AC723" s="5"/>
      <c r="AD723" s="5"/>
      <c r="AE723" s="5"/>
      <c r="AF723" s="5"/>
      <c r="AG723" s="400"/>
      <c r="AJ723" s="155"/>
      <c r="AK723" s="155"/>
      <c r="AL723" s="155"/>
      <c r="AM723" s="155"/>
      <c r="AN723" s="155"/>
      <c r="AO723" s="155"/>
      <c r="AP723" s="155"/>
      <c r="AQ723" s="155"/>
    </row>
    <row r="724" spans="1:43" s="146" customFormat="1" ht="7.5" customHeight="1">
      <c r="A724" s="400"/>
      <c r="B724" s="521"/>
      <c r="C724" s="588"/>
      <c r="D724" s="588"/>
      <c r="E724" s="574"/>
      <c r="F724" s="589"/>
      <c r="G724" s="441"/>
      <c r="H724" s="591"/>
      <c r="I724" s="562"/>
      <c r="J724" s="592"/>
      <c r="K724" s="589"/>
      <c r="L724" s="593"/>
      <c r="M724" s="593"/>
      <c r="N724" s="441"/>
      <c r="O724" s="622" t="s">
        <v>270</v>
      </c>
      <c r="P724" s="645"/>
      <c r="Q724" s="646"/>
      <c r="R724" s="647"/>
      <c r="S724" s="645"/>
      <c r="T724" s="646"/>
      <c r="U724" s="647"/>
      <c r="V724" s="565" t="str">
        <f>IF(ISERROR(ROUNDUP(S724/P724,2)), "-",ROUNDUP(S724/P724,2))</f>
        <v>-</v>
      </c>
      <c r="W724" s="566"/>
      <c r="X724" s="566"/>
      <c r="Y724" s="567"/>
      <c r="Z724" s="6"/>
      <c r="AA724" s="5"/>
      <c r="AB724" s="5"/>
      <c r="AC724" s="5"/>
      <c r="AD724" s="5"/>
      <c r="AE724" s="5"/>
      <c r="AF724" s="5"/>
      <c r="AG724" s="400"/>
      <c r="AJ724" s="155"/>
      <c r="AK724" s="155"/>
      <c r="AL724" s="155"/>
      <c r="AM724" s="155"/>
      <c r="AN724" s="155"/>
      <c r="AO724" s="155"/>
      <c r="AP724" s="155"/>
      <c r="AQ724" s="155"/>
    </row>
    <row r="725" spans="1:43" s="146" customFormat="1" ht="7.5" customHeight="1">
      <c r="A725" s="400"/>
      <c r="B725" s="521"/>
      <c r="C725" s="588"/>
      <c r="D725" s="588"/>
      <c r="E725" s="574"/>
      <c r="F725" s="589"/>
      <c r="G725" s="441"/>
      <c r="H725" s="591"/>
      <c r="I725" s="562" t="s">
        <v>269</v>
      </c>
      <c r="J725" s="592"/>
      <c r="K725" s="589"/>
      <c r="L725" s="593"/>
      <c r="M725" s="593"/>
      <c r="N725" s="441"/>
      <c r="O725" s="622"/>
      <c r="P725" s="648"/>
      <c r="Q725" s="649"/>
      <c r="R725" s="650"/>
      <c r="S725" s="648"/>
      <c r="T725" s="649"/>
      <c r="U725" s="650"/>
      <c r="V725" s="568"/>
      <c r="W725" s="569"/>
      <c r="X725" s="569"/>
      <c r="Y725" s="570"/>
      <c r="Z725" s="6"/>
      <c r="AA725" s="5"/>
      <c r="AB725" s="5"/>
      <c r="AC725" s="5"/>
      <c r="AD725" s="5"/>
      <c r="AE725" s="5"/>
      <c r="AF725" s="5"/>
      <c r="AG725" s="400"/>
      <c r="AJ725" s="155"/>
      <c r="AK725" s="155"/>
      <c r="AL725" s="155"/>
      <c r="AM725" s="155"/>
      <c r="AN725" s="155"/>
      <c r="AO725" s="155"/>
      <c r="AP725" s="155"/>
      <c r="AQ725" s="155"/>
    </row>
    <row r="726" spans="1:43" s="146" customFormat="1" ht="7.5" customHeight="1">
      <c r="A726" s="400"/>
      <c r="B726" s="521"/>
      <c r="C726" s="588"/>
      <c r="D726" s="588" t="s">
        <v>260</v>
      </c>
      <c r="E726" s="574"/>
      <c r="F726" s="589"/>
      <c r="G726" s="441"/>
      <c r="H726" s="591"/>
      <c r="I726" s="562"/>
      <c r="J726" s="592"/>
      <c r="K726" s="589"/>
      <c r="L726" s="593"/>
      <c r="M726" s="593"/>
      <c r="N726" s="441"/>
      <c r="O726" s="622"/>
      <c r="P726" s="651"/>
      <c r="Q726" s="652"/>
      <c r="R726" s="653"/>
      <c r="S726" s="651"/>
      <c r="T726" s="652"/>
      <c r="U726" s="653"/>
      <c r="V726" s="571"/>
      <c r="W726" s="572"/>
      <c r="X726" s="572"/>
      <c r="Y726" s="573"/>
      <c r="Z726" s="6"/>
      <c r="AA726" s="5"/>
      <c r="AB726" s="5"/>
      <c r="AC726" s="5"/>
      <c r="AD726" s="5"/>
      <c r="AE726" s="5"/>
      <c r="AF726" s="5"/>
      <c r="AG726" s="400"/>
      <c r="AJ726" s="155"/>
      <c r="AK726" s="155"/>
      <c r="AL726" s="155"/>
      <c r="AM726" s="155"/>
      <c r="AN726" s="155"/>
      <c r="AO726" s="155"/>
      <c r="AP726" s="155"/>
      <c r="AQ726" s="155"/>
    </row>
    <row r="727" spans="1:43" s="146" customFormat="1" ht="7.5" customHeight="1">
      <c r="A727" s="400"/>
      <c r="B727" s="521"/>
      <c r="C727" s="588"/>
      <c r="D727" s="588"/>
      <c r="E727" s="574"/>
      <c r="F727" s="589"/>
      <c r="G727" s="441"/>
      <c r="H727" s="591"/>
      <c r="I727" s="562"/>
      <c r="J727" s="592"/>
      <c r="K727" s="589"/>
      <c r="L727" s="593"/>
      <c r="M727" s="593"/>
      <c r="N727" s="441"/>
      <c r="O727" s="617" t="s">
        <v>372</v>
      </c>
      <c r="P727" s="645"/>
      <c r="Q727" s="646"/>
      <c r="R727" s="647"/>
      <c r="S727" s="645"/>
      <c r="T727" s="646"/>
      <c r="U727" s="647"/>
      <c r="V727" s="609" t="s">
        <v>265</v>
      </c>
      <c r="W727" s="609"/>
      <c r="X727" s="609"/>
      <c r="Y727" s="609"/>
      <c r="Z727" s="6"/>
      <c r="AA727" s="5"/>
      <c r="AB727" s="5"/>
      <c r="AC727" s="5"/>
      <c r="AD727" s="5"/>
      <c r="AE727" s="5"/>
      <c r="AF727" s="5"/>
      <c r="AG727" s="400"/>
      <c r="AJ727" s="155"/>
      <c r="AK727" s="155"/>
      <c r="AL727" s="155"/>
      <c r="AM727" s="155"/>
      <c r="AN727" s="155"/>
      <c r="AO727" s="155"/>
      <c r="AP727" s="155"/>
      <c r="AQ727" s="155"/>
    </row>
    <row r="728" spans="1:43" s="146" customFormat="1" ht="7.5" customHeight="1">
      <c r="A728" s="400"/>
      <c r="B728" s="521"/>
      <c r="C728" s="588"/>
      <c r="D728" s="588"/>
      <c r="E728" s="574"/>
      <c r="F728" s="589"/>
      <c r="G728" s="441"/>
      <c r="H728" s="591"/>
      <c r="I728" s="562"/>
      <c r="J728" s="592"/>
      <c r="K728" s="589"/>
      <c r="L728" s="593"/>
      <c r="M728" s="593"/>
      <c r="N728" s="441"/>
      <c r="O728" s="618"/>
      <c r="P728" s="648"/>
      <c r="Q728" s="649"/>
      <c r="R728" s="650"/>
      <c r="S728" s="648"/>
      <c r="T728" s="649"/>
      <c r="U728" s="650"/>
      <c r="V728" s="609"/>
      <c r="W728" s="609"/>
      <c r="X728" s="609"/>
      <c r="Y728" s="609"/>
      <c r="Z728" s="6"/>
      <c r="AA728" s="5"/>
      <c r="AB728" s="5"/>
      <c r="AC728" s="5"/>
      <c r="AD728" s="5"/>
      <c r="AE728" s="5"/>
      <c r="AF728" s="5"/>
      <c r="AG728" s="400"/>
      <c r="AJ728" s="155"/>
      <c r="AK728" s="155"/>
      <c r="AL728" s="155"/>
      <c r="AM728" s="155"/>
      <c r="AN728" s="155"/>
      <c r="AO728" s="155"/>
      <c r="AP728" s="155"/>
      <c r="AQ728" s="155"/>
    </row>
    <row r="729" spans="1:43" s="146" customFormat="1" ht="7.5" customHeight="1">
      <c r="A729" s="400"/>
      <c r="B729" s="521"/>
      <c r="C729" s="588"/>
      <c r="D729" s="588"/>
      <c r="E729" s="574"/>
      <c r="F729" s="589"/>
      <c r="G729" s="441"/>
      <c r="H729" s="620" t="s">
        <v>268</v>
      </c>
      <c r="I729" s="562"/>
      <c r="J729" s="592" t="s">
        <v>262</v>
      </c>
      <c r="K729" s="589"/>
      <c r="L729" s="593"/>
      <c r="M729" s="593"/>
      <c r="N729" s="441"/>
      <c r="O729" s="619"/>
      <c r="P729" s="651"/>
      <c r="Q729" s="652"/>
      <c r="R729" s="653"/>
      <c r="S729" s="651"/>
      <c r="T729" s="652"/>
      <c r="U729" s="653"/>
      <c r="V729" s="609"/>
      <c r="W729" s="609"/>
      <c r="X729" s="609"/>
      <c r="Y729" s="609"/>
      <c r="Z729" s="6"/>
      <c r="AA729" s="5"/>
      <c r="AB729" s="5"/>
      <c r="AC729" s="5"/>
      <c r="AD729" s="5"/>
      <c r="AE729" s="5"/>
      <c r="AF729" s="5"/>
      <c r="AG729" s="400"/>
      <c r="AJ729" s="155"/>
      <c r="AK729" s="155"/>
      <c r="AL729" s="155"/>
      <c r="AM729" s="155"/>
      <c r="AN729" s="155"/>
      <c r="AO729" s="155"/>
      <c r="AP729" s="155"/>
      <c r="AQ729" s="155"/>
    </row>
    <row r="730" spans="1:43" s="146" customFormat="1" ht="7.5" customHeight="1">
      <c r="A730" s="400"/>
      <c r="B730" s="521"/>
      <c r="C730" s="588"/>
      <c r="D730" s="588"/>
      <c r="E730" s="574"/>
      <c r="F730" s="589"/>
      <c r="G730" s="441"/>
      <c r="H730" s="562"/>
      <c r="I730" s="562"/>
      <c r="J730" s="592"/>
      <c r="K730" s="589"/>
      <c r="L730" s="593"/>
      <c r="M730" s="593"/>
      <c r="N730" s="441"/>
      <c r="O730" s="621" t="s">
        <v>267</v>
      </c>
      <c r="P730" s="645"/>
      <c r="Q730" s="646"/>
      <c r="R730" s="647"/>
      <c r="S730" s="645"/>
      <c r="T730" s="646"/>
      <c r="U730" s="647"/>
      <c r="V730" s="609" t="s">
        <v>439</v>
      </c>
      <c r="W730" s="609"/>
      <c r="X730" s="609"/>
      <c r="Y730" s="609"/>
      <c r="Z730" s="6"/>
      <c r="AA730" s="5"/>
      <c r="AB730" s="5"/>
      <c r="AC730" s="5"/>
      <c r="AD730" s="5"/>
      <c r="AE730" s="5"/>
      <c r="AF730" s="5"/>
      <c r="AG730" s="400"/>
      <c r="AJ730" s="155"/>
      <c r="AK730" s="155"/>
      <c r="AL730" s="155"/>
      <c r="AM730" s="155"/>
      <c r="AN730" s="155"/>
      <c r="AO730" s="155"/>
      <c r="AP730" s="155"/>
      <c r="AQ730" s="155"/>
    </row>
    <row r="731" spans="1:43" s="146" customFormat="1" ht="7.5" customHeight="1">
      <c r="A731" s="400"/>
      <c r="B731" s="521"/>
      <c r="C731" s="588"/>
      <c r="D731" s="588"/>
      <c r="E731" s="574"/>
      <c r="F731" s="589"/>
      <c r="G731" s="441"/>
      <c r="H731" s="562"/>
      <c r="I731" s="562"/>
      <c r="J731" s="592"/>
      <c r="K731" s="589"/>
      <c r="L731" s="593"/>
      <c r="M731" s="593"/>
      <c r="N731" s="441"/>
      <c r="O731" s="621"/>
      <c r="P731" s="648"/>
      <c r="Q731" s="649"/>
      <c r="R731" s="650"/>
      <c r="S731" s="648"/>
      <c r="T731" s="649"/>
      <c r="U731" s="650"/>
      <c r="V731" s="609"/>
      <c r="W731" s="609"/>
      <c r="X731" s="609"/>
      <c r="Y731" s="609"/>
      <c r="Z731" s="6"/>
      <c r="AA731" s="5"/>
      <c r="AB731" s="5"/>
      <c r="AC731" s="5"/>
      <c r="AD731" s="5"/>
      <c r="AE731" s="5"/>
      <c r="AF731" s="5"/>
      <c r="AG731" s="400"/>
      <c r="AJ731" s="155"/>
      <c r="AK731" s="155"/>
      <c r="AL731" s="155"/>
      <c r="AM731" s="155"/>
      <c r="AN731" s="155"/>
      <c r="AO731" s="155"/>
      <c r="AP731" s="155"/>
      <c r="AQ731" s="155"/>
    </row>
    <row r="732" spans="1:43" s="146" customFormat="1" ht="7.5" customHeight="1">
      <c r="A732" s="400"/>
      <c r="B732" s="521"/>
      <c r="C732" s="588"/>
      <c r="D732" s="588"/>
      <c r="E732" s="574"/>
      <c r="F732" s="589"/>
      <c r="G732" s="441"/>
      <c r="H732" s="562"/>
      <c r="I732" s="562"/>
      <c r="J732" s="592"/>
      <c r="K732" s="589"/>
      <c r="L732" s="593"/>
      <c r="M732" s="593"/>
      <c r="N732" s="441"/>
      <c r="O732" s="621"/>
      <c r="P732" s="651"/>
      <c r="Q732" s="652"/>
      <c r="R732" s="653"/>
      <c r="S732" s="651"/>
      <c r="T732" s="652"/>
      <c r="U732" s="653"/>
      <c r="V732" s="609"/>
      <c r="W732" s="609"/>
      <c r="X732" s="609"/>
      <c r="Y732" s="609"/>
      <c r="Z732" s="6"/>
      <c r="AA732" s="5"/>
      <c r="AB732" s="5"/>
      <c r="AC732" s="5"/>
      <c r="AD732" s="5"/>
      <c r="AE732" s="5"/>
      <c r="AF732" s="5"/>
      <c r="AG732" s="400"/>
      <c r="AJ732" s="155"/>
      <c r="AK732" s="155"/>
      <c r="AL732" s="155"/>
      <c r="AM732" s="155"/>
      <c r="AN732" s="155"/>
      <c r="AO732" s="155"/>
      <c r="AP732" s="155"/>
      <c r="AQ732" s="155"/>
    </row>
    <row r="733" spans="1:43" s="146" customFormat="1" ht="7.5" customHeight="1">
      <c r="A733" s="400"/>
      <c r="B733" s="521"/>
      <c r="C733" s="588"/>
      <c r="D733" s="588"/>
      <c r="E733" s="574"/>
      <c r="F733" s="589"/>
      <c r="G733" s="441"/>
      <c r="H733" s="562"/>
      <c r="I733" s="562"/>
      <c r="J733" s="592" t="s">
        <v>440</v>
      </c>
      <c r="K733" s="589"/>
      <c r="L733" s="593"/>
      <c r="M733" s="593"/>
      <c r="N733" s="441"/>
      <c r="O733" s="610" t="s">
        <v>266</v>
      </c>
      <c r="P733" s="645"/>
      <c r="Q733" s="646"/>
      <c r="R733" s="647"/>
      <c r="S733" s="645"/>
      <c r="T733" s="646"/>
      <c r="U733" s="647"/>
      <c r="V733" s="609" t="s">
        <v>439</v>
      </c>
      <c r="W733" s="609"/>
      <c r="X733" s="609"/>
      <c r="Y733" s="609"/>
      <c r="Z733" s="6"/>
      <c r="AA733" s="5"/>
      <c r="AB733" s="5"/>
      <c r="AC733" s="5"/>
      <c r="AD733" s="5"/>
      <c r="AE733" s="5"/>
      <c r="AF733" s="5"/>
      <c r="AG733" s="400"/>
      <c r="AJ733" s="155"/>
      <c r="AK733" s="155"/>
      <c r="AL733" s="155"/>
      <c r="AM733" s="155"/>
      <c r="AN733" s="155"/>
      <c r="AO733" s="155"/>
      <c r="AP733" s="155"/>
      <c r="AQ733" s="155"/>
    </row>
    <row r="734" spans="1:43" s="146" customFormat="1" ht="7.5" customHeight="1">
      <c r="A734" s="400"/>
      <c r="B734" s="521"/>
      <c r="C734" s="588"/>
      <c r="D734" s="588"/>
      <c r="E734" s="574"/>
      <c r="F734" s="589"/>
      <c r="G734" s="441"/>
      <c r="H734" s="562"/>
      <c r="I734" s="562"/>
      <c r="J734" s="592"/>
      <c r="K734" s="589"/>
      <c r="L734" s="593"/>
      <c r="M734" s="593"/>
      <c r="N734" s="441"/>
      <c r="O734" s="610"/>
      <c r="P734" s="648"/>
      <c r="Q734" s="649"/>
      <c r="R734" s="650"/>
      <c r="S734" s="648"/>
      <c r="T734" s="649"/>
      <c r="U734" s="650"/>
      <c r="V734" s="609"/>
      <c r="W734" s="609"/>
      <c r="X734" s="609"/>
      <c r="Y734" s="609"/>
      <c r="Z734" s="6"/>
      <c r="AA734" s="5"/>
      <c r="AB734" s="5"/>
      <c r="AC734" s="5"/>
      <c r="AD734" s="5"/>
      <c r="AE734" s="5"/>
      <c r="AF734" s="5"/>
      <c r="AG734" s="400"/>
      <c r="AJ734" s="155"/>
      <c r="AK734" s="155"/>
      <c r="AL734" s="155"/>
      <c r="AM734" s="155"/>
      <c r="AN734" s="155"/>
      <c r="AO734" s="155"/>
      <c r="AP734" s="155"/>
      <c r="AQ734" s="155"/>
    </row>
    <row r="735" spans="1:43" s="146" customFormat="1" ht="7.5" customHeight="1" thickBot="1">
      <c r="A735" s="400"/>
      <c r="B735" s="521"/>
      <c r="C735" s="588"/>
      <c r="D735" s="588"/>
      <c r="E735" s="574"/>
      <c r="F735" s="589"/>
      <c r="G735" s="441"/>
      <c r="H735" s="562"/>
      <c r="I735" s="562"/>
      <c r="J735" s="592"/>
      <c r="K735" s="589"/>
      <c r="L735" s="593"/>
      <c r="M735" s="593"/>
      <c r="N735" s="441"/>
      <c r="O735" s="611"/>
      <c r="P735" s="666"/>
      <c r="Q735" s="667"/>
      <c r="R735" s="668"/>
      <c r="S735" s="666"/>
      <c r="T735" s="667"/>
      <c r="U735" s="668"/>
      <c r="V735" s="613"/>
      <c r="W735" s="613"/>
      <c r="X735" s="613"/>
      <c r="Y735" s="613"/>
      <c r="Z735" s="6"/>
      <c r="AA735" s="5"/>
      <c r="AB735" s="5"/>
      <c r="AC735" s="5"/>
      <c r="AD735" s="5"/>
      <c r="AE735" s="5"/>
      <c r="AF735" s="5"/>
      <c r="AG735" s="400"/>
      <c r="AJ735" s="155"/>
      <c r="AK735" s="155"/>
      <c r="AL735" s="155"/>
      <c r="AM735" s="155"/>
      <c r="AN735" s="155"/>
      <c r="AO735" s="155"/>
      <c r="AP735" s="155"/>
      <c r="AQ735" s="155"/>
    </row>
    <row r="736" spans="1:43" s="146" customFormat="1" ht="7.5" customHeight="1" thickTop="1">
      <c r="A736" s="400"/>
      <c r="B736" s="521"/>
      <c r="C736" s="588"/>
      <c r="D736" s="588"/>
      <c r="E736" s="574"/>
      <c r="F736" s="589"/>
      <c r="G736" s="441"/>
      <c r="H736" s="562"/>
      <c r="I736" s="562"/>
      <c r="J736" s="592"/>
      <c r="K736" s="589"/>
      <c r="L736" s="593"/>
      <c r="M736" s="593"/>
      <c r="N736" s="441"/>
      <c r="O736" s="614" t="s">
        <v>264</v>
      </c>
      <c r="P736" s="597">
        <f>SUM(P712:R735)</f>
        <v>0</v>
      </c>
      <c r="Q736" s="597"/>
      <c r="R736" s="597"/>
      <c r="S736" s="597">
        <f>SUM(S712:U735)</f>
        <v>0</v>
      </c>
      <c r="T736" s="597"/>
      <c r="U736" s="597"/>
      <c r="V736" s="600" t="str">
        <f>IF(ISERROR(ROUNDUP(S736/P736,2)), "-",ROUNDUP(S736/P736,2))</f>
        <v>-</v>
      </c>
      <c r="W736" s="601"/>
      <c r="X736" s="601"/>
      <c r="Y736" s="602"/>
      <c r="Z736" s="6"/>
      <c r="AA736" s="5"/>
      <c r="AB736" s="5"/>
      <c r="AC736" s="5"/>
      <c r="AD736" s="5"/>
      <c r="AE736" s="5"/>
      <c r="AF736" s="5"/>
      <c r="AG736" s="400"/>
      <c r="AJ736" s="155"/>
      <c r="AK736" s="155"/>
      <c r="AL736" s="155"/>
      <c r="AM736" s="155"/>
      <c r="AN736" s="155"/>
      <c r="AO736" s="155"/>
      <c r="AP736" s="155"/>
      <c r="AQ736" s="155"/>
    </row>
    <row r="737" spans="1:43" s="146" customFormat="1" ht="7.5" customHeight="1">
      <c r="A737" s="400"/>
      <c r="B737" s="521"/>
      <c r="C737" s="588"/>
      <c r="D737" s="588"/>
      <c r="E737" s="574"/>
      <c r="F737" s="589"/>
      <c r="G737" s="441"/>
      <c r="H737" s="562" t="s">
        <v>441</v>
      </c>
      <c r="I737" s="562"/>
      <c r="J737" s="574" t="s">
        <v>440</v>
      </c>
      <c r="K737" s="589"/>
      <c r="L737" s="593"/>
      <c r="M737" s="593"/>
      <c r="N737" s="441"/>
      <c r="O737" s="615"/>
      <c r="P737" s="598"/>
      <c r="Q737" s="598"/>
      <c r="R737" s="598"/>
      <c r="S737" s="598"/>
      <c r="T737" s="598"/>
      <c r="U737" s="598"/>
      <c r="V737" s="603"/>
      <c r="W737" s="604"/>
      <c r="X737" s="604"/>
      <c r="Y737" s="605"/>
      <c r="Z737" s="6"/>
      <c r="AA737" s="5"/>
      <c r="AB737" s="5"/>
      <c r="AC737" s="5"/>
      <c r="AD737" s="5"/>
      <c r="AE737" s="5"/>
      <c r="AF737" s="5"/>
      <c r="AG737" s="400"/>
      <c r="AJ737" s="155"/>
      <c r="AK737" s="155"/>
      <c r="AL737" s="155"/>
      <c r="AM737" s="155"/>
      <c r="AN737" s="155"/>
      <c r="AO737" s="155"/>
      <c r="AP737" s="155"/>
      <c r="AQ737" s="155"/>
    </row>
    <row r="738" spans="1:43" s="146" customFormat="1" ht="7.5" customHeight="1" thickBot="1">
      <c r="A738" s="400"/>
      <c r="B738" s="521"/>
      <c r="C738" s="588"/>
      <c r="D738" s="588"/>
      <c r="E738" s="574"/>
      <c r="F738" s="589"/>
      <c r="G738" s="441"/>
      <c r="H738" s="562"/>
      <c r="I738" s="562"/>
      <c r="J738" s="574"/>
      <c r="K738" s="589"/>
      <c r="L738" s="593"/>
      <c r="M738" s="593"/>
      <c r="N738" s="441"/>
      <c r="O738" s="616"/>
      <c r="P738" s="599"/>
      <c r="Q738" s="599"/>
      <c r="R738" s="599"/>
      <c r="S738" s="599"/>
      <c r="T738" s="599"/>
      <c r="U738" s="599"/>
      <c r="V738" s="606"/>
      <c r="W738" s="607"/>
      <c r="X738" s="607"/>
      <c r="Y738" s="608"/>
      <c r="Z738" s="6"/>
      <c r="AA738" s="5"/>
      <c r="AB738" s="5"/>
      <c r="AC738" s="5"/>
      <c r="AD738" s="5"/>
      <c r="AE738" s="5"/>
      <c r="AF738" s="5"/>
      <c r="AG738" s="400"/>
      <c r="AJ738" s="155"/>
      <c r="AK738" s="155"/>
      <c r="AL738" s="155"/>
      <c r="AM738" s="155"/>
      <c r="AN738" s="155"/>
      <c r="AO738" s="155"/>
      <c r="AP738" s="155"/>
      <c r="AQ738" s="155"/>
    </row>
    <row r="739" spans="1:43" s="146" customFormat="1" ht="7.5" customHeight="1" thickTop="1" thickBot="1">
      <c r="A739" s="400"/>
      <c r="B739" s="521"/>
      <c r="C739" s="588" t="s">
        <v>263</v>
      </c>
      <c r="D739" s="588" t="s">
        <v>262</v>
      </c>
      <c r="E739" s="574"/>
      <c r="F739" s="589"/>
      <c r="G739" s="441"/>
      <c r="H739" s="562"/>
      <c r="I739" s="562"/>
      <c r="J739" s="574"/>
      <c r="K739" s="589"/>
      <c r="L739" s="593"/>
      <c r="M739" s="593"/>
      <c r="N739" s="441"/>
      <c r="O739" s="623"/>
      <c r="P739" s="623"/>
      <c r="Q739" s="623"/>
      <c r="R739" s="623"/>
      <c r="S739" s="623"/>
      <c r="T739" s="623"/>
      <c r="U739" s="623"/>
      <c r="V739" s="623"/>
      <c r="W739" s="623"/>
      <c r="X739" s="623"/>
      <c r="Y739" s="623"/>
      <c r="Z739" s="6"/>
      <c r="AA739" s="5"/>
      <c r="AB739" s="5"/>
      <c r="AC739" s="5"/>
      <c r="AD739" s="5"/>
      <c r="AE739" s="5"/>
      <c r="AF739" s="5"/>
      <c r="AG739" s="400"/>
      <c r="AJ739" s="155"/>
      <c r="AK739" s="155"/>
      <c r="AL739" s="155"/>
      <c r="AM739" s="155"/>
      <c r="AN739" s="155"/>
      <c r="AO739" s="155"/>
      <c r="AP739" s="155"/>
      <c r="AQ739" s="155"/>
    </row>
    <row r="740" spans="1:43" s="146" customFormat="1" ht="7.5" customHeight="1">
      <c r="A740" s="400"/>
      <c r="B740" s="521"/>
      <c r="C740" s="588"/>
      <c r="D740" s="588"/>
      <c r="E740" s="574"/>
      <c r="F740" s="589"/>
      <c r="G740" s="441"/>
      <c r="H740" s="562"/>
      <c r="I740" s="562"/>
      <c r="J740" s="574"/>
      <c r="K740" s="589"/>
      <c r="L740" s="593"/>
      <c r="M740" s="593"/>
      <c r="N740" s="441"/>
      <c r="O740" s="624" t="s">
        <v>261</v>
      </c>
      <c r="P740" s="627">
        <f>P736-P730</f>
        <v>0</v>
      </c>
      <c r="Q740" s="628"/>
      <c r="R740" s="629"/>
      <c r="S740" s="627">
        <f>S736-S730</f>
        <v>0</v>
      </c>
      <c r="T740" s="628"/>
      <c r="U740" s="629"/>
      <c r="V740" s="636" t="str">
        <f>IF(ISERROR(ROUNDUP(S740/P740,2)), "-",ROUNDUP(S740/P740,2))</f>
        <v>-</v>
      </c>
      <c r="W740" s="636"/>
      <c r="X740" s="636"/>
      <c r="Y740" s="636"/>
      <c r="Z740" s="6"/>
      <c r="AA740" s="5"/>
      <c r="AB740" s="5"/>
      <c r="AC740" s="5"/>
      <c r="AD740" s="5"/>
      <c r="AE740" s="5"/>
      <c r="AF740" s="5"/>
      <c r="AG740" s="400"/>
      <c r="AJ740" s="155"/>
      <c r="AK740" s="155"/>
      <c r="AL740" s="155"/>
      <c r="AM740" s="155"/>
      <c r="AN740" s="155"/>
      <c r="AO740" s="155"/>
      <c r="AP740" s="155"/>
      <c r="AQ740" s="155"/>
    </row>
    <row r="741" spans="1:43" s="146" customFormat="1" ht="7.5" customHeight="1">
      <c r="A741" s="400"/>
      <c r="B741" s="521"/>
      <c r="C741" s="588"/>
      <c r="D741" s="588" t="s">
        <v>440</v>
      </c>
      <c r="E741" s="574"/>
      <c r="F741" s="589"/>
      <c r="G741" s="441"/>
      <c r="H741" s="562"/>
      <c r="I741" s="562"/>
      <c r="J741" s="574"/>
      <c r="K741" s="589"/>
      <c r="L741" s="593"/>
      <c r="M741" s="593"/>
      <c r="N741" s="441"/>
      <c r="O741" s="625"/>
      <c r="P741" s="630"/>
      <c r="Q741" s="631"/>
      <c r="R741" s="632"/>
      <c r="S741" s="630"/>
      <c r="T741" s="631"/>
      <c r="U741" s="632"/>
      <c r="V741" s="637"/>
      <c r="W741" s="637"/>
      <c r="X741" s="637"/>
      <c r="Y741" s="637"/>
      <c r="Z741" s="6"/>
      <c r="AA741" s="5"/>
      <c r="AB741" s="5"/>
      <c r="AC741" s="5"/>
      <c r="AD741" s="5"/>
      <c r="AE741" s="5"/>
      <c r="AF741" s="5"/>
      <c r="AG741" s="400"/>
      <c r="AJ741" s="155"/>
      <c r="AK741" s="155"/>
      <c r="AL741" s="155"/>
      <c r="AM741" s="155"/>
      <c r="AN741" s="155"/>
      <c r="AO741" s="155"/>
      <c r="AP741" s="155"/>
      <c r="AQ741" s="155"/>
    </row>
    <row r="742" spans="1:43" s="146" customFormat="1" ht="7.5" customHeight="1" thickBot="1">
      <c r="A742" s="400"/>
      <c r="B742" s="521"/>
      <c r="C742" s="588"/>
      <c r="D742" s="588"/>
      <c r="E742" s="574"/>
      <c r="F742" s="589"/>
      <c r="G742" s="441"/>
      <c r="H742" s="562"/>
      <c r="I742" s="562"/>
      <c r="J742" s="574"/>
      <c r="K742" s="589"/>
      <c r="L742" s="593"/>
      <c r="M742" s="593"/>
      <c r="N742" s="441"/>
      <c r="O742" s="626"/>
      <c r="P742" s="633"/>
      <c r="Q742" s="634"/>
      <c r="R742" s="635"/>
      <c r="S742" s="633"/>
      <c r="T742" s="634"/>
      <c r="U742" s="635"/>
      <c r="V742" s="638"/>
      <c r="W742" s="638"/>
      <c r="X742" s="638"/>
      <c r="Y742" s="638"/>
      <c r="Z742" s="6"/>
      <c r="AA742" s="5"/>
      <c r="AB742" s="5"/>
      <c r="AC742" s="5"/>
      <c r="AD742" s="5"/>
      <c r="AE742" s="5"/>
      <c r="AF742" s="5"/>
      <c r="AG742" s="400"/>
      <c r="AJ742" s="155"/>
      <c r="AK742" s="155"/>
      <c r="AL742" s="155"/>
      <c r="AM742" s="155"/>
      <c r="AN742" s="155"/>
      <c r="AO742" s="155"/>
      <c r="AP742" s="155"/>
      <c r="AQ742" s="155"/>
    </row>
    <row r="743" spans="1:43" s="197" customFormat="1" ht="7.5" customHeight="1">
      <c r="A743" s="400"/>
      <c r="B743" s="398" t="s">
        <v>581</v>
      </c>
      <c r="C743" s="398"/>
      <c r="D743" s="398"/>
      <c r="E743" s="398"/>
      <c r="F743" s="398"/>
      <c r="G743" s="441"/>
      <c r="H743" s="9"/>
      <c r="I743" s="7"/>
      <c r="J743" s="8"/>
      <c r="K743" s="7"/>
      <c r="L743" s="7"/>
      <c r="M743" s="7"/>
      <c r="N743" s="441"/>
      <c r="O743" s="5"/>
      <c r="P743" s="7"/>
      <c r="Q743" s="7"/>
      <c r="R743" s="7"/>
      <c r="S743" s="7"/>
      <c r="T743" s="7"/>
      <c r="U743" s="7"/>
      <c r="V743" s="5"/>
      <c r="W743" s="5"/>
      <c r="X743" s="5"/>
      <c r="Y743" s="5"/>
      <c r="Z743" s="6"/>
      <c r="AA743" s="5"/>
      <c r="AB743" s="5"/>
      <c r="AC743" s="5"/>
      <c r="AD743" s="5"/>
      <c r="AE743" s="5"/>
      <c r="AF743" s="5"/>
      <c r="AG743" s="400"/>
      <c r="AJ743" s="155"/>
      <c r="AK743" s="155"/>
      <c r="AL743" s="155"/>
      <c r="AM743" s="155"/>
      <c r="AN743" s="155"/>
      <c r="AO743" s="155"/>
      <c r="AP743" s="155"/>
      <c r="AQ743" s="155"/>
    </row>
    <row r="744" spans="1:43" s="19" customFormat="1" ht="7.5" customHeight="1">
      <c r="A744" s="400"/>
      <c r="B744" s="399"/>
      <c r="C744" s="399"/>
      <c r="D744" s="399"/>
      <c r="E744" s="399"/>
      <c r="F744" s="399"/>
      <c r="G744" s="441"/>
      <c r="N744" s="441"/>
      <c r="AG744" s="400"/>
      <c r="AJ744" s="154"/>
      <c r="AK744" s="154"/>
      <c r="AL744" s="154"/>
      <c r="AM744" s="154"/>
      <c r="AN744" s="154"/>
      <c r="AO744" s="154"/>
      <c r="AP744" s="154"/>
      <c r="AQ744" s="154"/>
    </row>
    <row r="745" spans="1:43" s="19" customFormat="1" ht="15" customHeight="1">
      <c r="A745" s="376" t="s">
        <v>564</v>
      </c>
      <c r="B745" s="376"/>
      <c r="C745" s="376"/>
      <c r="D745" s="376"/>
      <c r="E745" s="376"/>
      <c r="F745" s="376"/>
      <c r="G745" s="376"/>
      <c r="H745" s="376"/>
      <c r="I745" s="376"/>
      <c r="J745" s="376"/>
      <c r="K745" s="376"/>
      <c r="L745" s="376"/>
      <c r="M745" s="376"/>
      <c r="N745" s="376"/>
      <c r="O745" s="376"/>
      <c r="P745" s="376"/>
      <c r="Q745" s="376"/>
      <c r="R745" s="376"/>
      <c r="S745" s="376"/>
      <c r="T745" s="376"/>
      <c r="U745" s="376"/>
      <c r="V745" s="376"/>
      <c r="W745" s="376"/>
      <c r="X745" s="376"/>
      <c r="Y745" s="376"/>
      <c r="Z745" s="376"/>
      <c r="AA745" s="376"/>
      <c r="AB745" s="376"/>
      <c r="AC745" s="376"/>
      <c r="AD745" s="376"/>
      <c r="AE745" s="376"/>
      <c r="AF745" s="376"/>
      <c r="AG745" s="400"/>
      <c r="AJ745" s="154"/>
      <c r="AK745" s="154"/>
      <c r="AL745" s="154"/>
      <c r="AM745" s="154"/>
      <c r="AN745" s="154"/>
      <c r="AO745" s="154"/>
      <c r="AP745" s="154"/>
      <c r="AQ745" s="154"/>
    </row>
    <row r="746" spans="1:43" s="196" customFormat="1" ht="22.5" customHeight="1">
      <c r="A746" s="400"/>
      <c r="B746" s="401" t="s">
        <v>481</v>
      </c>
      <c r="C746" s="401"/>
      <c r="D746" s="401"/>
      <c r="E746" s="402"/>
      <c r="F746" s="402"/>
      <c r="G746" s="402"/>
      <c r="H746" s="402"/>
      <c r="I746" s="402"/>
      <c r="J746" s="402"/>
      <c r="K746" s="402"/>
      <c r="L746" s="402"/>
      <c r="M746" s="402"/>
      <c r="N746" s="402"/>
      <c r="O746" s="402"/>
      <c r="P746" s="402"/>
      <c r="Q746" s="402"/>
      <c r="R746" s="402"/>
      <c r="S746" s="402"/>
      <c r="T746" s="402"/>
      <c r="U746" s="402"/>
      <c r="V746" s="402"/>
      <c r="W746" s="402"/>
      <c r="X746" s="402"/>
      <c r="Y746" s="402"/>
      <c r="Z746" s="402"/>
      <c r="AA746" s="402"/>
      <c r="AB746" s="402"/>
      <c r="AC746" s="402"/>
      <c r="AD746" s="402"/>
      <c r="AE746" s="402"/>
      <c r="AF746" s="402"/>
      <c r="AG746" s="400"/>
      <c r="AJ746" s="155"/>
      <c r="AK746" s="155"/>
      <c r="AL746" s="155"/>
      <c r="AM746" s="155"/>
      <c r="AN746" s="155"/>
      <c r="AO746" s="155"/>
      <c r="AP746" s="155"/>
      <c r="AQ746" s="155"/>
    </row>
    <row r="747" spans="1:43" s="146" customFormat="1" ht="18.75" customHeight="1">
      <c r="A747" s="400"/>
      <c r="B747" s="403" t="s">
        <v>257</v>
      </c>
      <c r="C747" s="404"/>
      <c r="D747" s="405"/>
      <c r="E747" s="406" t="str">
        <f>IF(ＺＥＢリーディング・オーナー登録申請書!$F$46="","",ＺＥＢリーディング・オーナー登録申請書!$F$46)</f>
        <v/>
      </c>
      <c r="F747" s="407"/>
      <c r="G747" s="407"/>
      <c r="H747" s="407"/>
      <c r="I747" s="407"/>
      <c r="J747" s="407"/>
      <c r="K747" s="407"/>
      <c r="L747" s="407"/>
      <c r="M747" s="407"/>
      <c r="N747" s="407"/>
      <c r="O747" s="407"/>
      <c r="P747" s="407"/>
      <c r="Q747" s="407"/>
      <c r="R747" s="407"/>
      <c r="S747" s="407"/>
      <c r="T747" s="407"/>
      <c r="U747" s="407"/>
      <c r="V747" s="407"/>
      <c r="W747" s="407"/>
      <c r="X747" s="407"/>
      <c r="Y747" s="407"/>
      <c r="Z747" s="407"/>
      <c r="AA747" s="407"/>
      <c r="AB747" s="407"/>
      <c r="AC747" s="407"/>
      <c r="AD747" s="407"/>
      <c r="AE747" s="407"/>
      <c r="AF747" s="407"/>
      <c r="AG747" s="400"/>
      <c r="AJ747" s="155"/>
      <c r="AK747" s="155"/>
      <c r="AL747" s="155"/>
      <c r="AM747" s="155"/>
      <c r="AN747" s="155"/>
      <c r="AO747" s="155"/>
      <c r="AP747" s="155"/>
      <c r="AQ747" s="155"/>
    </row>
    <row r="748" spans="1:43" s="146" customFormat="1" ht="18.75" customHeight="1">
      <c r="A748" s="400"/>
      <c r="B748" s="408" t="s">
        <v>50</v>
      </c>
      <c r="C748" s="409"/>
      <c r="D748" s="410"/>
      <c r="E748" s="411"/>
      <c r="F748" s="412"/>
      <c r="G748" s="412"/>
      <c r="H748" s="412"/>
      <c r="I748" s="412"/>
      <c r="J748" s="412"/>
      <c r="K748" s="412"/>
      <c r="L748" s="412"/>
      <c r="M748" s="412"/>
      <c r="N748" s="412"/>
      <c r="O748" s="412"/>
      <c r="P748" s="412"/>
      <c r="Q748" s="412"/>
      <c r="R748" s="412"/>
      <c r="S748" s="412"/>
      <c r="T748" s="412"/>
      <c r="U748" s="412"/>
      <c r="V748" s="412"/>
      <c r="W748" s="412"/>
      <c r="X748" s="412"/>
      <c r="Y748" s="412"/>
      <c r="Z748" s="412"/>
      <c r="AA748" s="412"/>
      <c r="AB748" s="412"/>
      <c r="AC748" s="412"/>
      <c r="AD748" s="412"/>
      <c r="AE748" s="412"/>
      <c r="AF748" s="412"/>
      <c r="AG748" s="400"/>
      <c r="AJ748" s="155"/>
      <c r="AK748" s="155"/>
      <c r="AL748" s="155"/>
      <c r="AM748" s="155"/>
      <c r="AN748" s="155"/>
      <c r="AO748" s="155"/>
      <c r="AP748" s="155"/>
      <c r="AQ748" s="155"/>
    </row>
    <row r="749" spans="1:43" s="146" customFormat="1" ht="7.5" customHeight="1">
      <c r="A749" s="400"/>
      <c r="B749" s="413"/>
      <c r="C749" s="413"/>
      <c r="D749" s="413"/>
      <c r="E749" s="413"/>
      <c r="F749" s="413"/>
      <c r="G749" s="413"/>
      <c r="H749" s="413"/>
      <c r="I749" s="413"/>
      <c r="J749" s="413"/>
      <c r="K749" s="413"/>
      <c r="L749" s="413"/>
      <c r="M749" s="413"/>
      <c r="N749" s="413"/>
      <c r="O749" s="413"/>
      <c r="P749" s="413"/>
      <c r="Q749" s="413"/>
      <c r="R749" s="413"/>
      <c r="S749" s="413"/>
      <c r="T749" s="413"/>
      <c r="U749" s="413"/>
      <c r="V749" s="413"/>
      <c r="W749" s="413"/>
      <c r="X749" s="413"/>
      <c r="Y749" s="413"/>
      <c r="Z749" s="413"/>
      <c r="AA749" s="413"/>
      <c r="AB749" s="413"/>
      <c r="AC749" s="413"/>
      <c r="AD749" s="413"/>
      <c r="AE749" s="413"/>
      <c r="AF749" s="413"/>
      <c r="AG749" s="400"/>
      <c r="AJ749" s="155"/>
      <c r="AK749" s="155"/>
      <c r="AL749" s="155"/>
      <c r="AM749" s="155"/>
      <c r="AN749" s="155"/>
      <c r="AO749" s="155"/>
      <c r="AP749" s="155"/>
      <c r="AQ749" s="155"/>
    </row>
    <row r="750" spans="1:43" s="146" customFormat="1" ht="18.75" customHeight="1">
      <c r="A750" s="400"/>
      <c r="B750" s="414" t="s">
        <v>417</v>
      </c>
      <c r="C750" s="415"/>
      <c r="D750" s="415"/>
      <c r="E750" s="415"/>
      <c r="F750" s="416"/>
      <c r="G750" s="436"/>
      <c r="H750" s="437" t="s">
        <v>303</v>
      </c>
      <c r="I750" s="438"/>
      <c r="J750" s="438"/>
      <c r="K750" s="438"/>
      <c r="L750" s="438"/>
      <c r="M750" s="439"/>
      <c r="N750" s="440"/>
      <c r="O750" s="442" t="s">
        <v>302</v>
      </c>
      <c r="P750" s="443"/>
      <c r="Q750" s="443"/>
      <c r="R750" s="443"/>
      <c r="S750" s="443"/>
      <c r="T750" s="443"/>
      <c r="U750" s="443"/>
      <c r="V750" s="443"/>
      <c r="W750" s="443"/>
      <c r="X750" s="443"/>
      <c r="Y750" s="443"/>
      <c r="Z750" s="443"/>
      <c r="AA750" s="443"/>
      <c r="AB750" s="443"/>
      <c r="AC750" s="443"/>
      <c r="AD750" s="443"/>
      <c r="AE750" s="443"/>
      <c r="AF750" s="444"/>
      <c r="AG750" s="400"/>
      <c r="AJ750" s="155"/>
      <c r="AK750" s="155"/>
      <c r="AL750" s="155"/>
      <c r="AM750" s="155"/>
      <c r="AN750" s="155"/>
      <c r="AO750" s="155"/>
      <c r="AP750" s="155"/>
      <c r="AQ750" s="155"/>
    </row>
    <row r="751" spans="1:43" s="146" customFormat="1" ht="18.75" customHeight="1">
      <c r="A751" s="400"/>
      <c r="B751" s="417"/>
      <c r="C751" s="418"/>
      <c r="D751" s="418"/>
      <c r="E751" s="418"/>
      <c r="F751" s="419"/>
      <c r="G751" s="436"/>
      <c r="H751" s="445"/>
      <c r="I751" s="446"/>
      <c r="J751" s="446"/>
      <c r="K751" s="446"/>
      <c r="L751" s="446"/>
      <c r="M751" s="447"/>
      <c r="N751" s="440"/>
      <c r="O751" s="454" t="s">
        <v>67</v>
      </c>
      <c r="P751" s="455"/>
      <c r="Q751" s="456"/>
      <c r="R751" s="457" t="s">
        <v>301</v>
      </c>
      <c r="S751" s="455"/>
      <c r="T751" s="455"/>
      <c r="U751" s="458"/>
      <c r="V751" s="457" t="s">
        <v>489</v>
      </c>
      <c r="W751" s="455"/>
      <c r="X751" s="455"/>
      <c r="Y751" s="455"/>
      <c r="Z751" s="455"/>
      <c r="AA751" s="455"/>
      <c r="AB751" s="457" t="s">
        <v>51</v>
      </c>
      <c r="AC751" s="455"/>
      <c r="AD751" s="455"/>
      <c r="AE751" s="455"/>
      <c r="AF751" s="459"/>
      <c r="AG751" s="400"/>
      <c r="AJ751" s="155"/>
      <c r="AK751" s="155"/>
      <c r="AL751" s="155"/>
      <c r="AM751" s="155"/>
      <c r="AN751" s="155"/>
      <c r="AO751" s="155"/>
      <c r="AP751" s="155"/>
      <c r="AQ751" s="155"/>
    </row>
    <row r="752" spans="1:43" s="146" customFormat="1" ht="30" customHeight="1">
      <c r="A752" s="400"/>
      <c r="B752" s="417"/>
      <c r="C752" s="418"/>
      <c r="D752" s="418"/>
      <c r="E752" s="418"/>
      <c r="F752" s="419"/>
      <c r="G752" s="436"/>
      <c r="H752" s="448"/>
      <c r="I752" s="449"/>
      <c r="J752" s="449"/>
      <c r="K752" s="449"/>
      <c r="L752" s="449"/>
      <c r="M752" s="450"/>
      <c r="N752" s="440"/>
      <c r="O752" s="460" t="s">
        <v>182</v>
      </c>
      <c r="P752" s="426"/>
      <c r="Q752" s="426"/>
      <c r="R752" s="423" t="s">
        <v>182</v>
      </c>
      <c r="S752" s="423"/>
      <c r="T752" s="423"/>
      <c r="U752" s="423"/>
      <c r="V752" s="424" t="s">
        <v>182</v>
      </c>
      <c r="W752" s="424"/>
      <c r="X752" s="424"/>
      <c r="Y752" s="424"/>
      <c r="Z752" s="424"/>
      <c r="AA752" s="424"/>
      <c r="AB752" s="425" t="s">
        <v>182</v>
      </c>
      <c r="AC752" s="426"/>
      <c r="AD752" s="426"/>
      <c r="AE752" s="426"/>
      <c r="AF752" s="427"/>
      <c r="AG752" s="400"/>
      <c r="AJ752" s="155"/>
      <c r="AK752" s="155"/>
      <c r="AL752" s="155"/>
      <c r="AM752" s="155"/>
      <c r="AN752" s="155"/>
      <c r="AO752" s="155"/>
      <c r="AP752" s="155"/>
      <c r="AQ752" s="155"/>
    </row>
    <row r="753" spans="1:43" s="146" customFormat="1" ht="18.75" customHeight="1">
      <c r="A753" s="400"/>
      <c r="B753" s="417"/>
      <c r="C753" s="418"/>
      <c r="D753" s="418"/>
      <c r="E753" s="418"/>
      <c r="F753" s="419"/>
      <c r="G753" s="436"/>
      <c r="H753" s="448"/>
      <c r="I753" s="449"/>
      <c r="J753" s="449"/>
      <c r="K753" s="449"/>
      <c r="L753" s="449"/>
      <c r="M753" s="450"/>
      <c r="N753" s="440"/>
      <c r="O753" s="428" t="s">
        <v>300</v>
      </c>
      <c r="P753" s="429"/>
      <c r="Q753" s="429"/>
      <c r="R753" s="430" t="s">
        <v>53</v>
      </c>
      <c r="S753" s="430"/>
      <c r="T753" s="430"/>
      <c r="U753" s="430"/>
      <c r="V753" s="430"/>
      <c r="W753" s="430"/>
      <c r="X753" s="430"/>
      <c r="Y753" s="430"/>
      <c r="Z753" s="430"/>
      <c r="AA753" s="431"/>
      <c r="AB753" s="432" t="s">
        <v>299</v>
      </c>
      <c r="AC753" s="433"/>
      <c r="AD753" s="434" t="s">
        <v>54</v>
      </c>
      <c r="AE753" s="434"/>
      <c r="AF753" s="435"/>
      <c r="AG753" s="400"/>
      <c r="AJ753" s="155"/>
      <c r="AK753" s="155"/>
      <c r="AL753" s="155"/>
      <c r="AM753" s="155"/>
      <c r="AN753" s="155"/>
      <c r="AO753" s="155"/>
      <c r="AP753" s="155"/>
      <c r="AQ753" s="155"/>
    </row>
    <row r="754" spans="1:43" s="146" customFormat="1" ht="22.5" customHeight="1">
      <c r="A754" s="400"/>
      <c r="B754" s="417"/>
      <c r="C754" s="418"/>
      <c r="D754" s="418"/>
      <c r="E754" s="418"/>
      <c r="F754" s="419"/>
      <c r="G754" s="436"/>
      <c r="H754" s="451"/>
      <c r="I754" s="452"/>
      <c r="J754" s="452"/>
      <c r="K754" s="452"/>
      <c r="L754" s="452"/>
      <c r="M754" s="453"/>
      <c r="N754" s="440"/>
      <c r="O754" s="498"/>
      <c r="P754" s="499"/>
      <c r="Q754" s="502" t="s">
        <v>442</v>
      </c>
      <c r="R754" s="504" t="s">
        <v>298</v>
      </c>
      <c r="S754" s="505"/>
      <c r="T754" s="508"/>
      <c r="U754" s="509"/>
      <c r="V754" s="504" t="s">
        <v>297</v>
      </c>
      <c r="W754" s="505"/>
      <c r="X754" s="505"/>
      <c r="Y754" s="508"/>
      <c r="Z754" s="508"/>
      <c r="AA754" s="508"/>
      <c r="AB754" s="482" t="s">
        <v>182</v>
      </c>
      <c r="AC754" s="483"/>
      <c r="AD754" s="486"/>
      <c r="AE754" s="486"/>
      <c r="AF754" s="487"/>
      <c r="AG754" s="400"/>
      <c r="AJ754" s="155"/>
      <c r="AK754" s="155"/>
      <c r="AL754" s="155"/>
      <c r="AM754" s="155"/>
      <c r="AN754" s="155"/>
      <c r="AO754" s="155"/>
      <c r="AP754" s="155"/>
      <c r="AQ754" s="155"/>
    </row>
    <row r="755" spans="1:43" s="146" customFormat="1" ht="7.5" customHeight="1">
      <c r="A755" s="400"/>
      <c r="B755" s="417"/>
      <c r="C755" s="418"/>
      <c r="D755" s="418"/>
      <c r="E755" s="418"/>
      <c r="F755" s="419"/>
      <c r="G755" s="436"/>
      <c r="H755" s="490"/>
      <c r="I755" s="490"/>
      <c r="J755" s="490"/>
      <c r="K755" s="490"/>
      <c r="L755" s="490"/>
      <c r="M755" s="490"/>
      <c r="N755" s="440"/>
      <c r="O755" s="500"/>
      <c r="P755" s="501"/>
      <c r="Q755" s="503"/>
      <c r="R755" s="506"/>
      <c r="S755" s="507"/>
      <c r="T755" s="510"/>
      <c r="U755" s="511"/>
      <c r="V755" s="506"/>
      <c r="W755" s="507"/>
      <c r="X755" s="507"/>
      <c r="Y755" s="510"/>
      <c r="Z755" s="510"/>
      <c r="AA755" s="510"/>
      <c r="AB755" s="484"/>
      <c r="AC755" s="485"/>
      <c r="AD755" s="488"/>
      <c r="AE755" s="488"/>
      <c r="AF755" s="489"/>
      <c r="AG755" s="400"/>
      <c r="AJ755" s="155"/>
      <c r="AK755" s="155"/>
      <c r="AL755" s="155"/>
      <c r="AM755" s="155"/>
      <c r="AN755" s="155"/>
      <c r="AO755" s="155"/>
      <c r="AP755" s="155"/>
      <c r="AQ755" s="155"/>
    </row>
    <row r="756" spans="1:43" s="146" customFormat="1" ht="18.75" customHeight="1">
      <c r="A756" s="400"/>
      <c r="B756" s="417"/>
      <c r="C756" s="418"/>
      <c r="D756" s="418"/>
      <c r="E756" s="418"/>
      <c r="F756" s="419"/>
      <c r="G756" s="436"/>
      <c r="H756" s="491" t="s">
        <v>419</v>
      </c>
      <c r="I756" s="491"/>
      <c r="J756" s="491"/>
      <c r="K756" s="491"/>
      <c r="L756" s="492"/>
      <c r="M756" s="441"/>
      <c r="N756" s="441"/>
      <c r="O756" s="493" t="s">
        <v>296</v>
      </c>
      <c r="P756" s="494"/>
      <c r="Q756" s="494"/>
      <c r="R756" s="494"/>
      <c r="S756" s="494"/>
      <c r="T756" s="494"/>
      <c r="U756" s="494"/>
      <c r="V756" s="494"/>
      <c r="W756" s="494"/>
      <c r="X756" s="494"/>
      <c r="Y756" s="494"/>
      <c r="Z756" s="494"/>
      <c r="AA756" s="494"/>
      <c r="AB756" s="494"/>
      <c r="AC756" s="494"/>
      <c r="AD756" s="494"/>
      <c r="AE756" s="494"/>
      <c r="AF756" s="495"/>
      <c r="AG756" s="400"/>
      <c r="AJ756" s="155"/>
      <c r="AK756" s="155"/>
      <c r="AL756" s="155"/>
      <c r="AM756" s="155"/>
      <c r="AN756" s="155"/>
      <c r="AO756" s="155"/>
      <c r="AP756" s="155"/>
      <c r="AQ756" s="155"/>
    </row>
    <row r="757" spans="1:43" s="146" customFormat="1" ht="7.5" customHeight="1">
      <c r="A757" s="400"/>
      <c r="B757" s="417"/>
      <c r="C757" s="418"/>
      <c r="D757" s="418"/>
      <c r="E757" s="418"/>
      <c r="F757" s="419"/>
      <c r="G757" s="436"/>
      <c r="H757" s="496" t="str">
        <f>IF(AND(R764&gt;=50,AC764&gt;=100),"『ZEB』",IF(AND(R764&gt;=50,AC764&gt;=75),"Nearly ZEB",IF(AND(R764&gt;=50,AC764&gt;=50),"ZEB Ready","")))</f>
        <v/>
      </c>
      <c r="I757" s="496"/>
      <c r="J757" s="496"/>
      <c r="K757" s="496"/>
      <c r="L757" s="492"/>
      <c r="M757" s="441"/>
      <c r="N757" s="440"/>
      <c r="O757" s="497" t="s">
        <v>443</v>
      </c>
      <c r="P757" s="462"/>
      <c r="Q757" s="512" t="s">
        <v>182</v>
      </c>
      <c r="R757" s="512"/>
      <c r="S757" s="512"/>
      <c r="T757" s="512"/>
      <c r="U757" s="512"/>
      <c r="V757" s="29"/>
      <c r="W757" s="30"/>
      <c r="X757" s="461" t="s">
        <v>444</v>
      </c>
      <c r="Y757" s="462"/>
      <c r="Z757" s="462"/>
      <c r="AA757" s="462"/>
      <c r="AB757" s="462"/>
      <c r="AC757" s="465" t="s">
        <v>182</v>
      </c>
      <c r="AD757" s="465"/>
      <c r="AE757" s="465"/>
      <c r="AF757" s="466"/>
      <c r="AG757" s="400"/>
      <c r="AJ757" s="155"/>
      <c r="AK757" s="156" t="s">
        <v>445</v>
      </c>
      <c r="AL757" s="23" t="b">
        <v>0</v>
      </c>
      <c r="AM757" s="156" t="s">
        <v>446</v>
      </c>
      <c r="AN757" s="23" t="b">
        <v>0</v>
      </c>
      <c r="AO757" s="157"/>
      <c r="AP757" s="158"/>
      <c r="AQ757" s="155"/>
    </row>
    <row r="758" spans="1:43" s="146" customFormat="1" ht="7.5" customHeight="1">
      <c r="A758" s="400"/>
      <c r="B758" s="417"/>
      <c r="C758" s="418"/>
      <c r="D758" s="418"/>
      <c r="E758" s="418"/>
      <c r="F758" s="419"/>
      <c r="G758" s="436"/>
      <c r="H758" s="496"/>
      <c r="I758" s="496"/>
      <c r="J758" s="496"/>
      <c r="K758" s="496"/>
      <c r="L758" s="492"/>
      <c r="M758" s="441"/>
      <c r="N758" s="440"/>
      <c r="O758" s="471"/>
      <c r="P758" s="464"/>
      <c r="Q758" s="513"/>
      <c r="R758" s="513"/>
      <c r="S758" s="513"/>
      <c r="T758" s="513"/>
      <c r="U758" s="513"/>
      <c r="V758" s="31"/>
      <c r="W758" s="32"/>
      <c r="X758" s="463"/>
      <c r="Y758" s="464"/>
      <c r="Z758" s="464"/>
      <c r="AA758" s="464"/>
      <c r="AB758" s="464"/>
      <c r="AC758" s="467"/>
      <c r="AD758" s="467"/>
      <c r="AE758" s="467"/>
      <c r="AF758" s="468"/>
      <c r="AG758" s="400"/>
      <c r="AJ758" s="155"/>
      <c r="AK758" s="156" t="s">
        <v>447</v>
      </c>
      <c r="AL758" s="23" t="b">
        <v>0</v>
      </c>
      <c r="AM758" s="156" t="s">
        <v>448</v>
      </c>
      <c r="AN758" s="23" t="b">
        <v>0</v>
      </c>
      <c r="AO758" s="157"/>
      <c r="AP758" s="158"/>
      <c r="AQ758" s="155"/>
    </row>
    <row r="759" spans="1:43" s="146" customFormat="1" ht="7.5" customHeight="1">
      <c r="A759" s="400"/>
      <c r="B759" s="417"/>
      <c r="C759" s="418"/>
      <c r="D759" s="418"/>
      <c r="E759" s="418"/>
      <c r="F759" s="419"/>
      <c r="G759" s="436"/>
      <c r="H759" s="496"/>
      <c r="I759" s="496"/>
      <c r="J759" s="496"/>
      <c r="K759" s="496"/>
      <c r="L759" s="492"/>
      <c r="M759" s="441"/>
      <c r="N759" s="440"/>
      <c r="O759" s="469" t="s">
        <v>449</v>
      </c>
      <c r="P759" s="470"/>
      <c r="Q759" s="472" t="s">
        <v>182</v>
      </c>
      <c r="R759" s="472"/>
      <c r="S759" s="472"/>
      <c r="T759" s="472"/>
      <c r="U759" s="472"/>
      <c r="V759" s="473"/>
      <c r="W759" s="474"/>
      <c r="X759" s="477" t="s">
        <v>450</v>
      </c>
      <c r="Y759" s="470"/>
      <c r="Z759" s="470"/>
      <c r="AA759" s="470"/>
      <c r="AB759" s="470"/>
      <c r="AC759" s="478" t="str">
        <f>IF(AN758=TRUE,"取得","")</f>
        <v/>
      </c>
      <c r="AD759" s="478"/>
      <c r="AE759" s="478"/>
      <c r="AF759" s="479"/>
      <c r="AG759" s="400"/>
      <c r="AJ759" s="155"/>
      <c r="AK759" s="159" t="s">
        <v>266</v>
      </c>
      <c r="AL759" s="24" t="b">
        <v>0</v>
      </c>
      <c r="AM759" s="160"/>
      <c r="AN759" s="161"/>
      <c r="AO759" s="158"/>
      <c r="AP759" s="158"/>
      <c r="AQ759" s="155"/>
    </row>
    <row r="760" spans="1:43" s="146" customFormat="1" ht="7.5" customHeight="1">
      <c r="A760" s="400"/>
      <c r="B760" s="417"/>
      <c r="C760" s="418"/>
      <c r="D760" s="418"/>
      <c r="E760" s="418"/>
      <c r="F760" s="419"/>
      <c r="G760" s="436"/>
      <c r="H760" s="496"/>
      <c r="I760" s="496"/>
      <c r="J760" s="496"/>
      <c r="K760" s="496"/>
      <c r="L760" s="492"/>
      <c r="M760" s="441"/>
      <c r="N760" s="440"/>
      <c r="O760" s="471"/>
      <c r="P760" s="464"/>
      <c r="Q760" s="467"/>
      <c r="R760" s="467"/>
      <c r="S760" s="467"/>
      <c r="T760" s="467"/>
      <c r="U760" s="467"/>
      <c r="V760" s="475"/>
      <c r="W760" s="476"/>
      <c r="X760" s="463"/>
      <c r="Y760" s="464"/>
      <c r="Z760" s="464"/>
      <c r="AA760" s="464"/>
      <c r="AB760" s="464"/>
      <c r="AC760" s="480"/>
      <c r="AD760" s="480"/>
      <c r="AE760" s="480"/>
      <c r="AF760" s="481"/>
      <c r="AG760" s="400"/>
      <c r="AJ760" s="155"/>
      <c r="AK760" s="161"/>
      <c r="AL760" s="161"/>
      <c r="AM760" s="158"/>
      <c r="AN760" s="158"/>
      <c r="AO760" s="158"/>
      <c r="AP760" s="158"/>
      <c r="AQ760" s="155"/>
    </row>
    <row r="761" spans="1:43" s="146" customFormat="1" ht="7.5" customHeight="1">
      <c r="A761" s="400"/>
      <c r="B761" s="417"/>
      <c r="C761" s="418"/>
      <c r="D761" s="418"/>
      <c r="E761" s="418"/>
      <c r="F761" s="419"/>
      <c r="G761" s="436"/>
      <c r="H761" s="496"/>
      <c r="I761" s="496"/>
      <c r="J761" s="496"/>
      <c r="K761" s="496"/>
      <c r="L761" s="492"/>
      <c r="M761" s="441"/>
      <c r="N761" s="440"/>
      <c r="O761" s="469" t="s">
        <v>295</v>
      </c>
      <c r="P761" s="470"/>
      <c r="Q761" s="527"/>
      <c r="R761" s="527"/>
      <c r="S761" s="527"/>
      <c r="T761" s="527"/>
      <c r="U761" s="527"/>
      <c r="V761" s="527"/>
      <c r="W761" s="527"/>
      <c r="X761" s="527"/>
      <c r="Y761" s="527"/>
      <c r="Z761" s="527"/>
      <c r="AA761" s="527"/>
      <c r="AB761" s="527"/>
      <c r="AC761" s="527"/>
      <c r="AD761" s="527"/>
      <c r="AE761" s="527"/>
      <c r="AF761" s="528"/>
      <c r="AG761" s="400"/>
      <c r="AJ761" s="155"/>
      <c r="AK761" s="155"/>
      <c r="AL761" s="155"/>
      <c r="AM761" s="155"/>
      <c r="AN761" s="155"/>
      <c r="AO761" s="155"/>
      <c r="AP761" s="155"/>
      <c r="AQ761" s="155"/>
    </row>
    <row r="762" spans="1:43" s="146" customFormat="1" ht="7.5" customHeight="1">
      <c r="A762" s="400"/>
      <c r="B762" s="417"/>
      <c r="C762" s="418"/>
      <c r="D762" s="418"/>
      <c r="E762" s="418"/>
      <c r="F762" s="419"/>
      <c r="G762" s="436"/>
      <c r="H762" s="496"/>
      <c r="I762" s="496"/>
      <c r="J762" s="496"/>
      <c r="K762" s="496"/>
      <c r="L762" s="492"/>
      <c r="M762" s="441"/>
      <c r="N762" s="440"/>
      <c r="O762" s="525"/>
      <c r="P762" s="526"/>
      <c r="Q762" s="529"/>
      <c r="R762" s="529"/>
      <c r="S762" s="529"/>
      <c r="T762" s="529"/>
      <c r="U762" s="529"/>
      <c r="V762" s="529"/>
      <c r="W762" s="529"/>
      <c r="X762" s="529"/>
      <c r="Y762" s="529"/>
      <c r="Z762" s="529"/>
      <c r="AA762" s="529"/>
      <c r="AB762" s="529"/>
      <c r="AC762" s="529"/>
      <c r="AD762" s="529"/>
      <c r="AE762" s="529"/>
      <c r="AF762" s="530"/>
      <c r="AG762" s="400"/>
      <c r="AJ762" s="155"/>
      <c r="AK762" s="155"/>
      <c r="AL762" s="155"/>
      <c r="AM762" s="155"/>
      <c r="AN762" s="155"/>
      <c r="AO762" s="155"/>
      <c r="AP762" s="155"/>
      <c r="AQ762" s="155"/>
    </row>
    <row r="763" spans="1:43" s="146" customFormat="1" ht="18.75" customHeight="1">
      <c r="A763" s="400"/>
      <c r="B763" s="417"/>
      <c r="C763" s="418"/>
      <c r="D763" s="418"/>
      <c r="E763" s="418"/>
      <c r="F763" s="419"/>
      <c r="G763" s="436"/>
      <c r="H763" s="496"/>
      <c r="I763" s="496"/>
      <c r="J763" s="496"/>
      <c r="K763" s="496"/>
      <c r="L763" s="492"/>
      <c r="M763" s="441"/>
      <c r="N763" s="441"/>
      <c r="O763" s="531" t="s">
        <v>294</v>
      </c>
      <c r="P763" s="532"/>
      <c r="Q763" s="532"/>
      <c r="R763" s="532"/>
      <c r="S763" s="532"/>
      <c r="T763" s="532"/>
      <c r="U763" s="532"/>
      <c r="V763" s="532"/>
      <c r="W763" s="532"/>
      <c r="X763" s="532"/>
      <c r="Y763" s="532"/>
      <c r="Z763" s="532"/>
      <c r="AA763" s="532"/>
      <c r="AB763" s="532"/>
      <c r="AC763" s="532"/>
      <c r="AD763" s="532"/>
      <c r="AE763" s="532"/>
      <c r="AF763" s="533"/>
      <c r="AG763" s="400"/>
      <c r="AJ763" s="155"/>
      <c r="AK763" s="155"/>
      <c r="AL763" s="155"/>
      <c r="AM763" s="155" t="s">
        <v>451</v>
      </c>
      <c r="AN763" s="155"/>
      <c r="AO763" s="155"/>
      <c r="AP763" s="162">
        <f>AC764</f>
        <v>0</v>
      </c>
      <c r="AQ763" s="155"/>
    </row>
    <row r="764" spans="1:43" s="146" customFormat="1" ht="26.25" customHeight="1">
      <c r="A764" s="400"/>
      <c r="B764" s="420"/>
      <c r="C764" s="421"/>
      <c r="D764" s="421"/>
      <c r="E764" s="421"/>
      <c r="F764" s="422"/>
      <c r="G764" s="436"/>
      <c r="H764" s="496"/>
      <c r="I764" s="496"/>
      <c r="J764" s="496"/>
      <c r="K764" s="496"/>
      <c r="L764" s="492"/>
      <c r="M764" s="441"/>
      <c r="N764" s="440"/>
      <c r="O764" s="534" t="s">
        <v>56</v>
      </c>
      <c r="P764" s="535"/>
      <c r="Q764" s="535"/>
      <c r="R764" s="536"/>
      <c r="S764" s="536"/>
      <c r="T764" s="536"/>
      <c r="U764" s="537" t="s">
        <v>292</v>
      </c>
      <c r="V764" s="537"/>
      <c r="W764" s="538"/>
      <c r="X764" s="534" t="s">
        <v>293</v>
      </c>
      <c r="Y764" s="535"/>
      <c r="Z764" s="535"/>
      <c r="AA764" s="535"/>
      <c r="AB764" s="535"/>
      <c r="AC764" s="536"/>
      <c r="AD764" s="536"/>
      <c r="AE764" s="536"/>
      <c r="AF764" s="18" t="s">
        <v>292</v>
      </c>
      <c r="AG764" s="400"/>
      <c r="AJ764" s="155"/>
      <c r="AK764" s="155"/>
      <c r="AL764" s="155"/>
      <c r="AM764" s="155" t="s">
        <v>291</v>
      </c>
      <c r="AN764" s="155"/>
      <c r="AO764" s="155"/>
      <c r="AP764" s="163">
        <f>R764</f>
        <v>0</v>
      </c>
      <c r="AQ764" s="162">
        <f>AP763-AP764</f>
        <v>0</v>
      </c>
    </row>
    <row r="765" spans="1:43" s="146" customFormat="1" ht="7.5" customHeight="1">
      <c r="A765" s="400"/>
      <c r="B765" s="514"/>
      <c r="C765" s="514"/>
      <c r="D765" s="514"/>
      <c r="E765" s="514"/>
      <c r="F765" s="514"/>
      <c r="G765" s="17"/>
      <c r="H765" s="515"/>
      <c r="I765" s="515"/>
      <c r="J765" s="515"/>
      <c r="K765" s="515"/>
      <c r="L765" s="515"/>
      <c r="M765" s="515"/>
      <c r="N765" s="17"/>
      <c r="O765" s="514"/>
      <c r="P765" s="514"/>
      <c r="Q765" s="514"/>
      <c r="R765" s="514"/>
      <c r="S765" s="514"/>
      <c r="T765" s="514"/>
      <c r="U765" s="514"/>
      <c r="V765" s="514"/>
      <c r="W765" s="514"/>
      <c r="X765" s="514"/>
      <c r="Y765" s="514"/>
      <c r="Z765" s="514"/>
      <c r="AA765" s="514"/>
      <c r="AB765" s="514"/>
      <c r="AC765" s="514"/>
      <c r="AD765" s="514"/>
      <c r="AE765" s="514"/>
      <c r="AF765" s="514"/>
      <c r="AG765" s="400"/>
      <c r="AJ765" s="155"/>
      <c r="AK765" s="155"/>
      <c r="AL765" s="155"/>
      <c r="AM765" s="155"/>
      <c r="AN765" s="155"/>
      <c r="AO765" s="155"/>
      <c r="AP765" s="155"/>
      <c r="AQ765" s="155"/>
    </row>
    <row r="766" spans="1:43" s="146" customFormat="1" ht="18.75" customHeight="1">
      <c r="A766" s="400"/>
      <c r="B766" s="16" t="s">
        <v>290</v>
      </c>
      <c r="C766" s="35" t="s">
        <v>289</v>
      </c>
      <c r="D766" s="516" t="s">
        <v>288</v>
      </c>
      <c r="E766" s="516"/>
      <c r="F766" s="517"/>
      <c r="G766" s="518"/>
      <c r="H766" s="16" t="s">
        <v>290</v>
      </c>
      <c r="I766" s="35" t="s">
        <v>289</v>
      </c>
      <c r="J766" s="516" t="s">
        <v>288</v>
      </c>
      <c r="K766" s="516"/>
      <c r="L766" s="516"/>
      <c r="M766" s="517"/>
      <c r="N766" s="441"/>
      <c r="O766" s="519" t="s">
        <v>287</v>
      </c>
      <c r="P766" s="520"/>
      <c r="Q766" s="520"/>
      <c r="R766" s="520"/>
      <c r="S766" s="520"/>
      <c r="T766" s="520"/>
      <c r="U766" s="520"/>
      <c r="V766" s="520"/>
      <c r="W766" s="520"/>
      <c r="X766" s="520"/>
      <c r="Y766" s="520"/>
      <c r="Z766" s="443"/>
      <c r="AA766" s="443"/>
      <c r="AB766" s="443"/>
      <c r="AC766" s="443"/>
      <c r="AD766" s="443"/>
      <c r="AE766" s="443"/>
      <c r="AF766" s="444"/>
      <c r="AG766" s="400"/>
      <c r="AJ766" s="155"/>
      <c r="AK766" s="155"/>
      <c r="AL766" s="155"/>
      <c r="AM766" s="155"/>
      <c r="AN766" s="155"/>
      <c r="AO766" s="155"/>
      <c r="AP766" s="155"/>
      <c r="AQ766" s="155"/>
    </row>
    <row r="767" spans="1:43" s="146" customFormat="1" ht="7.5" customHeight="1">
      <c r="A767" s="400"/>
      <c r="B767" s="521" t="s">
        <v>286</v>
      </c>
      <c r="C767" s="522" t="s">
        <v>285</v>
      </c>
      <c r="D767" s="541" t="s">
        <v>284</v>
      </c>
      <c r="E767" s="542"/>
      <c r="F767" s="547"/>
      <c r="G767" s="441"/>
      <c r="H767" s="556" t="s">
        <v>430</v>
      </c>
      <c r="I767" s="559" t="s">
        <v>277</v>
      </c>
      <c r="J767" s="541" t="s">
        <v>262</v>
      </c>
      <c r="K767" s="550"/>
      <c r="L767" s="550"/>
      <c r="M767" s="547"/>
      <c r="N767" s="441"/>
      <c r="O767" s="539" t="s">
        <v>283</v>
      </c>
      <c r="P767" s="539"/>
      <c r="Q767" s="539"/>
      <c r="R767" s="539"/>
      <c r="S767" s="539"/>
      <c r="T767" s="539"/>
      <c r="U767" s="539"/>
      <c r="V767" s="539" t="s">
        <v>431</v>
      </c>
      <c r="W767" s="539"/>
      <c r="X767" s="539"/>
      <c r="Y767" s="539"/>
      <c r="Z767" s="15"/>
      <c r="AA767" s="14"/>
      <c r="AB767" s="14"/>
      <c r="AC767" s="14"/>
      <c r="AD767" s="14"/>
      <c r="AE767" s="14"/>
      <c r="AF767" s="14"/>
      <c r="AG767" s="400"/>
      <c r="AJ767" s="155"/>
      <c r="AK767" s="155"/>
      <c r="AL767" s="155"/>
      <c r="AM767" s="155"/>
      <c r="AN767" s="155"/>
      <c r="AO767" s="155"/>
      <c r="AP767" s="155"/>
      <c r="AQ767" s="155"/>
    </row>
    <row r="768" spans="1:43" s="146" customFormat="1" ht="7.5" customHeight="1">
      <c r="A768" s="400"/>
      <c r="B768" s="521"/>
      <c r="C768" s="523"/>
      <c r="D768" s="543"/>
      <c r="E768" s="544"/>
      <c r="F768" s="548"/>
      <c r="G768" s="441"/>
      <c r="H768" s="557"/>
      <c r="I768" s="560"/>
      <c r="J768" s="543"/>
      <c r="K768" s="551"/>
      <c r="L768" s="551"/>
      <c r="M768" s="548"/>
      <c r="N768" s="441"/>
      <c r="O768" s="539"/>
      <c r="P768" s="539"/>
      <c r="Q768" s="539"/>
      <c r="R768" s="539"/>
      <c r="S768" s="539"/>
      <c r="T768" s="539"/>
      <c r="U768" s="539"/>
      <c r="V768" s="539"/>
      <c r="W768" s="539"/>
      <c r="X768" s="539"/>
      <c r="Y768" s="539"/>
      <c r="Z768" s="6"/>
      <c r="AA768" s="5"/>
      <c r="AB768" s="5"/>
      <c r="AC768" s="5"/>
      <c r="AD768" s="5"/>
      <c r="AE768" s="5"/>
      <c r="AF768" s="5"/>
      <c r="AG768" s="400"/>
      <c r="AJ768" s="155"/>
      <c r="AK768" s="155"/>
      <c r="AL768" s="155"/>
      <c r="AM768" s="155"/>
      <c r="AN768" s="155"/>
      <c r="AO768" s="155"/>
      <c r="AP768" s="155"/>
      <c r="AQ768" s="155"/>
    </row>
    <row r="769" spans="1:44" s="146" customFormat="1" ht="7.5" customHeight="1">
      <c r="A769" s="400"/>
      <c r="B769" s="521"/>
      <c r="C769" s="523"/>
      <c r="D769" s="543"/>
      <c r="E769" s="544"/>
      <c r="F769" s="548"/>
      <c r="G769" s="441"/>
      <c r="H769" s="557"/>
      <c r="I769" s="560"/>
      <c r="J769" s="543"/>
      <c r="K769" s="551"/>
      <c r="L769" s="551"/>
      <c r="M769" s="548"/>
      <c r="N769" s="441"/>
      <c r="O769" s="539"/>
      <c r="P769" s="539" t="s">
        <v>281</v>
      </c>
      <c r="Q769" s="539"/>
      <c r="R769" s="539"/>
      <c r="S769" s="539" t="s">
        <v>280</v>
      </c>
      <c r="T769" s="539"/>
      <c r="U769" s="539"/>
      <c r="V769" s="539"/>
      <c r="W769" s="539"/>
      <c r="X769" s="539"/>
      <c r="Y769" s="539"/>
      <c r="Z769" s="6"/>
      <c r="AA769" s="5"/>
      <c r="AB769" s="5"/>
      <c r="AC769" s="5"/>
      <c r="AD769" s="5"/>
      <c r="AE769" s="5"/>
      <c r="AF769" s="5"/>
      <c r="AG769" s="400"/>
      <c r="AJ769" s="155"/>
      <c r="AK769" s="155"/>
      <c r="AL769" s="155"/>
      <c r="AM769" s="155"/>
      <c r="AN769" s="155"/>
      <c r="AO769" s="155"/>
      <c r="AP769" s="155"/>
      <c r="AQ769" s="155"/>
    </row>
    <row r="770" spans="1:44" s="146" customFormat="1" ht="7.5" customHeight="1" thickBot="1">
      <c r="A770" s="400"/>
      <c r="B770" s="521"/>
      <c r="C770" s="523"/>
      <c r="D770" s="545"/>
      <c r="E770" s="546"/>
      <c r="F770" s="549"/>
      <c r="G770" s="441"/>
      <c r="H770" s="557"/>
      <c r="I770" s="560"/>
      <c r="J770" s="545"/>
      <c r="K770" s="552"/>
      <c r="L770" s="552"/>
      <c r="M770" s="549"/>
      <c r="N770" s="441"/>
      <c r="O770" s="540"/>
      <c r="P770" s="540"/>
      <c r="Q770" s="540"/>
      <c r="R770" s="540"/>
      <c r="S770" s="540"/>
      <c r="T770" s="540"/>
      <c r="U770" s="540"/>
      <c r="V770" s="540"/>
      <c r="W770" s="540"/>
      <c r="X770" s="540"/>
      <c r="Y770" s="540"/>
      <c r="Z770" s="6"/>
      <c r="AA770" s="5"/>
      <c r="AB770" s="5"/>
      <c r="AC770" s="5"/>
      <c r="AD770" s="5"/>
      <c r="AE770" s="5"/>
      <c r="AF770" s="5"/>
      <c r="AG770" s="400"/>
      <c r="AJ770" s="155"/>
      <c r="AK770" s="155"/>
      <c r="AL770" s="155"/>
      <c r="AM770" s="155"/>
      <c r="AN770" s="155"/>
      <c r="AO770" s="155"/>
      <c r="AP770" s="155"/>
      <c r="AQ770" s="155"/>
    </row>
    <row r="771" spans="1:44" s="146" customFormat="1" ht="7.5" customHeight="1" thickTop="1">
      <c r="A771" s="400"/>
      <c r="B771" s="521"/>
      <c r="C771" s="523"/>
      <c r="D771" s="541" t="s">
        <v>282</v>
      </c>
      <c r="E771" s="542"/>
      <c r="F771" s="547"/>
      <c r="G771" s="441"/>
      <c r="H771" s="557"/>
      <c r="I771" s="560"/>
      <c r="J771" s="541" t="s">
        <v>432</v>
      </c>
      <c r="K771" s="550"/>
      <c r="L771" s="550"/>
      <c r="M771" s="547"/>
      <c r="N771" s="441"/>
      <c r="O771" s="553" t="s">
        <v>433</v>
      </c>
      <c r="P771" s="576"/>
      <c r="Q771" s="576"/>
      <c r="R771" s="576"/>
      <c r="S771" s="576"/>
      <c r="T771" s="576"/>
      <c r="U771" s="576"/>
      <c r="V771" s="579" t="str">
        <f>IF(ISERROR(ROUNDUP(S771/P771,2)), "-",ROUNDUP(S771/P771,2))</f>
        <v>-</v>
      </c>
      <c r="W771" s="579"/>
      <c r="X771" s="579"/>
      <c r="Y771" s="579"/>
      <c r="Z771" s="6"/>
      <c r="AA771" s="5"/>
      <c r="AB771" s="5"/>
      <c r="AC771" s="5"/>
      <c r="AD771" s="5"/>
      <c r="AE771" s="5"/>
      <c r="AF771" s="5"/>
      <c r="AG771" s="400"/>
      <c r="AJ771" s="155"/>
      <c r="AK771" s="155"/>
      <c r="AL771" s="155"/>
      <c r="AM771" s="155"/>
      <c r="AN771" s="155"/>
      <c r="AO771" s="164"/>
      <c r="AP771" s="164" t="s">
        <v>281</v>
      </c>
      <c r="AQ771" s="164" t="s">
        <v>280</v>
      </c>
    </row>
    <row r="772" spans="1:44" s="146" customFormat="1" ht="7.5" customHeight="1">
      <c r="A772" s="400"/>
      <c r="B772" s="521"/>
      <c r="C772" s="523"/>
      <c r="D772" s="543"/>
      <c r="E772" s="544"/>
      <c r="F772" s="548"/>
      <c r="G772" s="441"/>
      <c r="H772" s="557"/>
      <c r="I772" s="560"/>
      <c r="J772" s="543"/>
      <c r="K772" s="551"/>
      <c r="L772" s="551"/>
      <c r="M772" s="548"/>
      <c r="N772" s="441"/>
      <c r="O772" s="554"/>
      <c r="P772" s="577"/>
      <c r="Q772" s="577"/>
      <c r="R772" s="577"/>
      <c r="S772" s="577"/>
      <c r="T772" s="577"/>
      <c r="U772" s="577"/>
      <c r="V772" s="580"/>
      <c r="W772" s="580"/>
      <c r="X772" s="580"/>
      <c r="Y772" s="580"/>
      <c r="Z772" s="6"/>
      <c r="AA772" s="5"/>
      <c r="AB772" s="5"/>
      <c r="AC772" s="5"/>
      <c r="AD772" s="5"/>
      <c r="AE772" s="5"/>
      <c r="AF772" s="5"/>
      <c r="AG772" s="400"/>
      <c r="AJ772" s="155"/>
      <c r="AK772" s="155"/>
      <c r="AL772" s="155"/>
      <c r="AM772" s="155"/>
      <c r="AN772" s="155"/>
      <c r="AO772" s="165" t="s">
        <v>274</v>
      </c>
      <c r="AP772" s="166">
        <f>P774</f>
        <v>0</v>
      </c>
      <c r="AQ772" s="166">
        <f>S774</f>
        <v>0</v>
      </c>
    </row>
    <row r="773" spans="1:44" s="146" customFormat="1" ht="7.5" customHeight="1" thickBot="1">
      <c r="A773" s="400"/>
      <c r="B773" s="521"/>
      <c r="C773" s="523"/>
      <c r="D773" s="543"/>
      <c r="E773" s="544"/>
      <c r="F773" s="548"/>
      <c r="G773" s="441"/>
      <c r="H773" s="557"/>
      <c r="I773" s="560"/>
      <c r="J773" s="543"/>
      <c r="K773" s="551"/>
      <c r="L773" s="551"/>
      <c r="M773" s="548"/>
      <c r="N773" s="441"/>
      <c r="O773" s="555"/>
      <c r="P773" s="578"/>
      <c r="Q773" s="578"/>
      <c r="R773" s="578"/>
      <c r="S773" s="578"/>
      <c r="T773" s="578"/>
      <c r="U773" s="578"/>
      <c r="V773" s="581"/>
      <c r="W773" s="581"/>
      <c r="X773" s="581"/>
      <c r="Y773" s="581"/>
      <c r="Z773" s="6"/>
      <c r="AA773" s="5"/>
      <c r="AB773" s="5"/>
      <c r="AC773" s="5"/>
      <c r="AD773" s="5"/>
      <c r="AE773" s="5"/>
      <c r="AF773" s="5"/>
      <c r="AG773" s="400"/>
      <c r="AJ773" s="155"/>
      <c r="AK773" s="155"/>
      <c r="AL773" s="155"/>
      <c r="AM773" s="155"/>
      <c r="AN773" s="155"/>
      <c r="AO773" s="165" t="s">
        <v>263</v>
      </c>
      <c r="AP773" s="166">
        <f>P777</f>
        <v>0</v>
      </c>
      <c r="AQ773" s="166">
        <f>S777</f>
        <v>0</v>
      </c>
    </row>
    <row r="774" spans="1:44" s="146" customFormat="1" ht="7.5" customHeight="1" thickTop="1">
      <c r="A774" s="400"/>
      <c r="B774" s="521"/>
      <c r="C774" s="523"/>
      <c r="D774" s="545"/>
      <c r="E774" s="546"/>
      <c r="F774" s="549"/>
      <c r="G774" s="441"/>
      <c r="H774" s="557"/>
      <c r="I774" s="560"/>
      <c r="J774" s="543"/>
      <c r="K774" s="551"/>
      <c r="L774" s="551"/>
      <c r="M774" s="548"/>
      <c r="N774" s="441"/>
      <c r="O774" s="582" t="s">
        <v>274</v>
      </c>
      <c r="P774" s="584"/>
      <c r="Q774" s="584"/>
      <c r="R774" s="584"/>
      <c r="S774" s="584"/>
      <c r="T774" s="584"/>
      <c r="U774" s="584"/>
      <c r="V774" s="585" t="str">
        <f>IF(ISERROR(ROUNDUP(S774/P774,2)), "-",ROUNDUP(S774/P774,2))</f>
        <v>-</v>
      </c>
      <c r="W774" s="586"/>
      <c r="X774" s="586"/>
      <c r="Y774" s="587"/>
      <c r="Z774" s="6"/>
      <c r="AA774" s="5"/>
      <c r="AB774" s="5"/>
      <c r="AC774" s="5"/>
      <c r="AD774" s="5"/>
      <c r="AE774" s="5"/>
      <c r="AF774" s="5"/>
      <c r="AG774" s="400"/>
      <c r="AJ774" s="155"/>
      <c r="AK774" s="155"/>
      <c r="AL774" s="155"/>
      <c r="AM774" s="155"/>
      <c r="AN774" s="155"/>
      <c r="AO774" s="165" t="s">
        <v>277</v>
      </c>
      <c r="AP774" s="166">
        <f>P780</f>
        <v>0</v>
      </c>
      <c r="AQ774" s="166">
        <f>S780</f>
        <v>0</v>
      </c>
    </row>
    <row r="775" spans="1:44" s="146" customFormat="1" ht="7.5" customHeight="1">
      <c r="A775" s="400"/>
      <c r="B775" s="521"/>
      <c r="C775" s="523"/>
      <c r="D775" s="541" t="s">
        <v>279</v>
      </c>
      <c r="E775" s="542"/>
      <c r="F775" s="547"/>
      <c r="G775" s="441"/>
      <c r="H775" s="557"/>
      <c r="I775" s="560"/>
      <c r="J775" s="543"/>
      <c r="K775" s="551"/>
      <c r="L775" s="551"/>
      <c r="M775" s="548"/>
      <c r="N775" s="441"/>
      <c r="O775" s="583"/>
      <c r="P775" s="564"/>
      <c r="Q775" s="564"/>
      <c r="R775" s="564"/>
      <c r="S775" s="564"/>
      <c r="T775" s="564"/>
      <c r="U775" s="564"/>
      <c r="V775" s="568"/>
      <c r="W775" s="569"/>
      <c r="X775" s="569"/>
      <c r="Y775" s="570"/>
      <c r="Z775" s="6"/>
      <c r="AA775" s="5"/>
      <c r="AB775" s="5"/>
      <c r="AC775" s="5"/>
      <c r="AD775" s="5"/>
      <c r="AE775" s="5"/>
      <c r="AF775" s="5"/>
      <c r="AG775" s="400"/>
      <c r="AJ775" s="155"/>
      <c r="AK775" s="155"/>
      <c r="AL775" s="155"/>
      <c r="AM775" s="155"/>
      <c r="AN775" s="155"/>
      <c r="AO775" s="165" t="s">
        <v>276</v>
      </c>
      <c r="AP775" s="166">
        <f>P783</f>
        <v>0</v>
      </c>
      <c r="AQ775" s="166">
        <f>S783</f>
        <v>0</v>
      </c>
    </row>
    <row r="776" spans="1:44" s="146" customFormat="1" ht="7.5" customHeight="1">
      <c r="A776" s="400"/>
      <c r="B776" s="521"/>
      <c r="C776" s="523"/>
      <c r="D776" s="543"/>
      <c r="E776" s="544"/>
      <c r="F776" s="548"/>
      <c r="G776" s="441"/>
      <c r="H776" s="557"/>
      <c r="I776" s="561"/>
      <c r="J776" s="545"/>
      <c r="K776" s="552"/>
      <c r="L776" s="552"/>
      <c r="M776" s="549"/>
      <c r="N776" s="441"/>
      <c r="O776" s="583"/>
      <c r="P776" s="564"/>
      <c r="Q776" s="564"/>
      <c r="R776" s="564"/>
      <c r="S776" s="564"/>
      <c r="T776" s="564"/>
      <c r="U776" s="564"/>
      <c r="V776" s="571"/>
      <c r="W776" s="572"/>
      <c r="X776" s="572"/>
      <c r="Y776" s="573"/>
      <c r="Z776" s="6"/>
      <c r="AA776" s="5"/>
      <c r="AB776" s="5"/>
      <c r="AC776" s="5"/>
      <c r="AD776" s="5"/>
      <c r="AE776" s="5"/>
      <c r="AF776" s="5"/>
      <c r="AG776" s="400"/>
      <c r="AJ776" s="155"/>
      <c r="AK776" s="155"/>
      <c r="AL776" s="155"/>
      <c r="AM776" s="155"/>
      <c r="AN776" s="155"/>
      <c r="AO776" s="165" t="s">
        <v>270</v>
      </c>
      <c r="AP776" s="166">
        <f>P786</f>
        <v>0</v>
      </c>
      <c r="AQ776" s="166">
        <f>S786</f>
        <v>0</v>
      </c>
    </row>
    <row r="777" spans="1:44" s="146" customFormat="1" ht="7.5" customHeight="1">
      <c r="A777" s="400"/>
      <c r="B777" s="521"/>
      <c r="C777" s="523"/>
      <c r="D777" s="543"/>
      <c r="E777" s="544"/>
      <c r="F777" s="548"/>
      <c r="G777" s="441"/>
      <c r="H777" s="557"/>
      <c r="I777" s="562" t="s">
        <v>276</v>
      </c>
      <c r="J777" s="541" t="s">
        <v>262</v>
      </c>
      <c r="K777" s="550"/>
      <c r="L777" s="550"/>
      <c r="M777" s="547"/>
      <c r="N777" s="441"/>
      <c r="O777" s="563" t="s">
        <v>263</v>
      </c>
      <c r="P777" s="564"/>
      <c r="Q777" s="564"/>
      <c r="R777" s="564"/>
      <c r="S777" s="564"/>
      <c r="T777" s="564"/>
      <c r="U777" s="564"/>
      <c r="V777" s="565" t="str">
        <f>IF(ISERROR(ROUNDUP(S777/P777,2)), "-",ROUNDUP(S777/P777,2))</f>
        <v>-</v>
      </c>
      <c r="W777" s="566"/>
      <c r="X777" s="566"/>
      <c r="Y777" s="567"/>
      <c r="Z777" s="6"/>
      <c r="AA777" s="5"/>
      <c r="AB777" s="5"/>
      <c r="AC777" s="5"/>
      <c r="AD777" s="5"/>
      <c r="AE777" s="5"/>
      <c r="AF777" s="5"/>
      <c r="AG777" s="400"/>
      <c r="AJ777" s="155"/>
      <c r="AK777" s="155"/>
      <c r="AL777" s="155"/>
      <c r="AM777" s="155"/>
      <c r="AN777" s="155"/>
      <c r="AO777" s="165" t="s">
        <v>434</v>
      </c>
      <c r="AP777" s="166">
        <f>P789</f>
        <v>0</v>
      </c>
      <c r="AQ777" s="166">
        <f>S789</f>
        <v>0</v>
      </c>
    </row>
    <row r="778" spans="1:44" s="146" customFormat="1" ht="7.5" customHeight="1">
      <c r="A778" s="400"/>
      <c r="B778" s="521"/>
      <c r="C778" s="523"/>
      <c r="D778" s="545"/>
      <c r="E778" s="546"/>
      <c r="F778" s="549"/>
      <c r="G778" s="441"/>
      <c r="H778" s="557"/>
      <c r="I778" s="562"/>
      <c r="J778" s="545"/>
      <c r="K778" s="552"/>
      <c r="L778" s="552"/>
      <c r="M778" s="549"/>
      <c r="N778" s="441"/>
      <c r="O778" s="563"/>
      <c r="P778" s="564"/>
      <c r="Q778" s="564"/>
      <c r="R778" s="564"/>
      <c r="S778" s="564"/>
      <c r="T778" s="564"/>
      <c r="U778" s="564"/>
      <c r="V778" s="568"/>
      <c r="W778" s="569"/>
      <c r="X778" s="569"/>
      <c r="Y778" s="570"/>
      <c r="Z778" s="6"/>
      <c r="AA778" s="5"/>
      <c r="AB778" s="5"/>
      <c r="AC778" s="5"/>
      <c r="AD778" s="5"/>
      <c r="AE778" s="5"/>
      <c r="AF778" s="5"/>
      <c r="AG778" s="400"/>
      <c r="AJ778" s="155"/>
      <c r="AK778" s="155"/>
      <c r="AL778" s="155"/>
      <c r="AM778" s="155"/>
      <c r="AN778" s="155"/>
      <c r="AO778" s="165" t="s">
        <v>267</v>
      </c>
      <c r="AP778" s="166">
        <f>P792</f>
        <v>0</v>
      </c>
      <c r="AQ778" s="166">
        <f>S792</f>
        <v>0</v>
      </c>
    </row>
    <row r="779" spans="1:44" s="146" customFormat="1" ht="7.5" customHeight="1">
      <c r="A779" s="400"/>
      <c r="B779" s="521"/>
      <c r="C779" s="523"/>
      <c r="D779" s="541" t="s">
        <v>278</v>
      </c>
      <c r="E779" s="542"/>
      <c r="F779" s="547"/>
      <c r="G779" s="441"/>
      <c r="H779" s="557"/>
      <c r="I779" s="562"/>
      <c r="J779" s="574" t="s">
        <v>472</v>
      </c>
      <c r="K779" s="550"/>
      <c r="L779" s="550"/>
      <c r="M779" s="547"/>
      <c r="N779" s="441"/>
      <c r="O779" s="563"/>
      <c r="P779" s="564"/>
      <c r="Q779" s="564"/>
      <c r="R779" s="564"/>
      <c r="S779" s="564"/>
      <c r="T779" s="564"/>
      <c r="U779" s="564"/>
      <c r="V779" s="571"/>
      <c r="W779" s="572"/>
      <c r="X779" s="572"/>
      <c r="Y779" s="573"/>
      <c r="Z779" s="6"/>
      <c r="AA779" s="5"/>
      <c r="AB779" s="5"/>
      <c r="AC779" s="5"/>
      <c r="AD779" s="5"/>
      <c r="AE779" s="5"/>
      <c r="AF779" s="5"/>
      <c r="AG779" s="400"/>
      <c r="AJ779" s="155"/>
      <c r="AK779" s="155"/>
      <c r="AL779" s="155"/>
      <c r="AM779" s="155"/>
      <c r="AN779" s="155"/>
      <c r="AO779" s="165"/>
      <c r="AP779" s="167"/>
      <c r="AQ779" s="167"/>
    </row>
    <row r="780" spans="1:44" s="146" customFormat="1" ht="7.5" customHeight="1">
      <c r="A780" s="400"/>
      <c r="B780" s="521"/>
      <c r="C780" s="524"/>
      <c r="D780" s="545"/>
      <c r="E780" s="546"/>
      <c r="F780" s="549"/>
      <c r="G780" s="441"/>
      <c r="H780" s="557"/>
      <c r="I780" s="562"/>
      <c r="J780" s="574"/>
      <c r="K780" s="551"/>
      <c r="L780" s="551"/>
      <c r="M780" s="548"/>
      <c r="N780" s="441"/>
      <c r="O780" s="575" t="s">
        <v>277</v>
      </c>
      <c r="P780" s="564"/>
      <c r="Q780" s="564"/>
      <c r="R780" s="564"/>
      <c r="S780" s="564"/>
      <c r="T780" s="564"/>
      <c r="U780" s="564"/>
      <c r="V780" s="565" t="str">
        <f>IF(ISERROR(ROUNDUP(S780/P780,2)), "-",ROUNDUP(S780/P780,2))</f>
        <v>-</v>
      </c>
      <c r="W780" s="566"/>
      <c r="X780" s="566"/>
      <c r="Y780" s="567"/>
      <c r="Z780" s="6"/>
      <c r="AA780" s="5"/>
      <c r="AB780" s="5"/>
      <c r="AC780" s="5"/>
      <c r="AD780" s="5"/>
      <c r="AE780" s="5"/>
      <c r="AF780" s="5"/>
      <c r="AG780" s="400"/>
      <c r="AJ780" s="155"/>
      <c r="AK780" s="155"/>
      <c r="AL780" s="155"/>
      <c r="AM780" s="155"/>
      <c r="AN780" s="155"/>
      <c r="AO780" s="168"/>
      <c r="AP780" s="158"/>
      <c r="AQ780" s="158"/>
      <c r="AR780" s="13"/>
    </row>
    <row r="781" spans="1:44" s="146" customFormat="1" ht="7.5" customHeight="1">
      <c r="A781" s="400"/>
      <c r="B781" s="521"/>
      <c r="C781" s="541" t="s">
        <v>266</v>
      </c>
      <c r="D781" s="12"/>
      <c r="E781" s="12"/>
      <c r="F781" s="589"/>
      <c r="G781" s="441"/>
      <c r="H781" s="557"/>
      <c r="I781" s="562"/>
      <c r="J781" s="574"/>
      <c r="K781" s="552"/>
      <c r="L781" s="552"/>
      <c r="M781" s="549"/>
      <c r="N781" s="441"/>
      <c r="O781" s="575"/>
      <c r="P781" s="564"/>
      <c r="Q781" s="564"/>
      <c r="R781" s="564"/>
      <c r="S781" s="564"/>
      <c r="T781" s="564"/>
      <c r="U781" s="564"/>
      <c r="V781" s="568"/>
      <c r="W781" s="569"/>
      <c r="X781" s="569"/>
      <c r="Y781" s="570"/>
      <c r="Z781" s="6"/>
      <c r="AA781" s="5"/>
      <c r="AB781" s="5"/>
      <c r="AC781" s="5"/>
      <c r="AD781" s="5"/>
      <c r="AE781" s="5"/>
      <c r="AF781" s="5"/>
      <c r="AG781" s="400"/>
      <c r="AJ781" s="155"/>
      <c r="AK781" s="155"/>
      <c r="AL781" s="155"/>
      <c r="AM781" s="155"/>
      <c r="AN781" s="155"/>
      <c r="AO781" s="155"/>
      <c r="AP781" s="155"/>
      <c r="AQ781" s="155"/>
    </row>
    <row r="782" spans="1:44" s="146" customFormat="1" ht="7.5" customHeight="1">
      <c r="A782" s="400"/>
      <c r="B782" s="521"/>
      <c r="C782" s="543"/>
      <c r="D782" s="11"/>
      <c r="E782" s="11"/>
      <c r="F782" s="589"/>
      <c r="G782" s="441"/>
      <c r="H782" s="557"/>
      <c r="I782" s="594" t="s">
        <v>270</v>
      </c>
      <c r="J782" s="542"/>
      <c r="K782" s="550"/>
      <c r="L782" s="550"/>
      <c r="M782" s="547"/>
      <c r="N782" s="441"/>
      <c r="O782" s="575"/>
      <c r="P782" s="564"/>
      <c r="Q782" s="564"/>
      <c r="R782" s="564"/>
      <c r="S782" s="564"/>
      <c r="T782" s="564"/>
      <c r="U782" s="564"/>
      <c r="V782" s="571"/>
      <c r="W782" s="572"/>
      <c r="X782" s="572"/>
      <c r="Y782" s="573"/>
      <c r="Z782" s="6"/>
      <c r="AA782" s="5"/>
      <c r="AB782" s="5"/>
      <c r="AC782" s="5"/>
      <c r="AD782" s="5"/>
      <c r="AE782" s="5"/>
      <c r="AF782" s="5"/>
      <c r="AG782" s="400"/>
      <c r="AJ782" s="155"/>
      <c r="AK782" s="155"/>
      <c r="AL782" s="155"/>
      <c r="AM782" s="155"/>
      <c r="AN782" s="155"/>
      <c r="AO782" s="155"/>
      <c r="AP782" s="155"/>
      <c r="AQ782" s="155"/>
    </row>
    <row r="783" spans="1:44" s="146" customFormat="1" ht="7.5" customHeight="1">
      <c r="A783" s="400"/>
      <c r="B783" s="521"/>
      <c r="C783" s="545"/>
      <c r="D783" s="10"/>
      <c r="E783" s="10"/>
      <c r="F783" s="589"/>
      <c r="G783" s="441"/>
      <c r="H783" s="558"/>
      <c r="I783" s="595"/>
      <c r="J783" s="546"/>
      <c r="K783" s="552"/>
      <c r="L783" s="552"/>
      <c r="M783" s="549"/>
      <c r="N783" s="441"/>
      <c r="O783" s="596" t="s">
        <v>276</v>
      </c>
      <c r="P783" s="564"/>
      <c r="Q783" s="564"/>
      <c r="R783" s="564"/>
      <c r="S783" s="564"/>
      <c r="T783" s="564"/>
      <c r="U783" s="564"/>
      <c r="V783" s="565" t="str">
        <f>IF(ISERROR(ROUNDUP(S783/P783,2)), "-",ROUNDUP(S783/P783,2))</f>
        <v>-</v>
      </c>
      <c r="W783" s="566"/>
      <c r="X783" s="566"/>
      <c r="Y783" s="567"/>
      <c r="Z783" s="6"/>
      <c r="AA783" s="5"/>
      <c r="AB783" s="5"/>
      <c r="AC783" s="5"/>
      <c r="AD783" s="5"/>
      <c r="AE783" s="5"/>
      <c r="AF783" s="5"/>
      <c r="AG783" s="400"/>
      <c r="AJ783" s="155"/>
      <c r="AK783" s="155"/>
      <c r="AL783" s="155"/>
      <c r="AM783" s="155"/>
      <c r="AN783" s="155"/>
      <c r="AO783" s="155"/>
      <c r="AP783" s="155"/>
      <c r="AQ783" s="155"/>
    </row>
    <row r="784" spans="1:44" s="146" customFormat="1" ht="7.5" customHeight="1">
      <c r="A784" s="400"/>
      <c r="B784" s="521" t="s">
        <v>473</v>
      </c>
      <c r="C784" s="588" t="s">
        <v>274</v>
      </c>
      <c r="D784" s="588" t="s">
        <v>273</v>
      </c>
      <c r="E784" s="574"/>
      <c r="F784" s="589"/>
      <c r="G784" s="441"/>
      <c r="H784" s="590"/>
      <c r="I784" s="590"/>
      <c r="J784" s="590"/>
      <c r="K784" s="590"/>
      <c r="L784" s="590"/>
      <c r="M784" s="590"/>
      <c r="N784" s="441"/>
      <c r="O784" s="596"/>
      <c r="P784" s="564"/>
      <c r="Q784" s="564"/>
      <c r="R784" s="564"/>
      <c r="S784" s="564"/>
      <c r="T784" s="564"/>
      <c r="U784" s="564"/>
      <c r="V784" s="568"/>
      <c r="W784" s="569"/>
      <c r="X784" s="569"/>
      <c r="Y784" s="570"/>
      <c r="Z784" s="6"/>
      <c r="AA784" s="5"/>
      <c r="AB784" s="5"/>
      <c r="AC784" s="5"/>
      <c r="AD784" s="5"/>
      <c r="AE784" s="5"/>
      <c r="AF784" s="5"/>
      <c r="AG784" s="400"/>
      <c r="AJ784" s="155"/>
      <c r="AK784" s="155"/>
      <c r="AL784" s="155"/>
      <c r="AM784" s="155"/>
      <c r="AN784" s="155"/>
      <c r="AO784" s="155"/>
      <c r="AP784" s="155"/>
      <c r="AQ784" s="155"/>
    </row>
    <row r="785" spans="1:43" s="146" customFormat="1" ht="7.5" customHeight="1">
      <c r="A785" s="400"/>
      <c r="B785" s="521"/>
      <c r="C785" s="588"/>
      <c r="D785" s="588"/>
      <c r="E785" s="574"/>
      <c r="F785" s="589"/>
      <c r="G785" s="441"/>
      <c r="H785" s="591" t="s">
        <v>272</v>
      </c>
      <c r="I785" s="562" t="s">
        <v>474</v>
      </c>
      <c r="J785" s="592"/>
      <c r="K785" s="589"/>
      <c r="L785" s="593"/>
      <c r="M785" s="593"/>
      <c r="N785" s="441"/>
      <c r="O785" s="596"/>
      <c r="P785" s="564"/>
      <c r="Q785" s="564"/>
      <c r="R785" s="564"/>
      <c r="S785" s="564"/>
      <c r="T785" s="564"/>
      <c r="U785" s="564"/>
      <c r="V785" s="571"/>
      <c r="W785" s="572"/>
      <c r="X785" s="572"/>
      <c r="Y785" s="573"/>
      <c r="Z785" s="6"/>
      <c r="AA785" s="5"/>
      <c r="AB785" s="5"/>
      <c r="AC785" s="5"/>
      <c r="AD785" s="5"/>
      <c r="AE785" s="5"/>
      <c r="AF785" s="5"/>
      <c r="AG785" s="400"/>
      <c r="AJ785" s="155"/>
      <c r="AK785" s="155"/>
      <c r="AL785" s="155"/>
      <c r="AM785" s="155"/>
      <c r="AN785" s="155"/>
      <c r="AO785" s="155"/>
      <c r="AP785" s="155"/>
      <c r="AQ785" s="155"/>
    </row>
    <row r="786" spans="1:43" s="146" customFormat="1" ht="7.5" customHeight="1">
      <c r="A786" s="400"/>
      <c r="B786" s="521"/>
      <c r="C786" s="588"/>
      <c r="D786" s="588"/>
      <c r="E786" s="574"/>
      <c r="F786" s="589"/>
      <c r="G786" s="441"/>
      <c r="H786" s="591"/>
      <c r="I786" s="562"/>
      <c r="J786" s="592"/>
      <c r="K786" s="589"/>
      <c r="L786" s="593"/>
      <c r="M786" s="593"/>
      <c r="N786" s="441"/>
      <c r="O786" s="622" t="s">
        <v>270</v>
      </c>
      <c r="P786" s="564"/>
      <c r="Q786" s="564"/>
      <c r="R786" s="564"/>
      <c r="S786" s="564"/>
      <c r="T786" s="564"/>
      <c r="U786" s="564"/>
      <c r="V786" s="565" t="str">
        <f>IF(ISERROR(ROUNDUP(S786/P786,2)), "-",ROUNDUP(S786/P786,2))</f>
        <v>-</v>
      </c>
      <c r="W786" s="566"/>
      <c r="X786" s="566"/>
      <c r="Y786" s="567"/>
      <c r="Z786" s="6"/>
      <c r="AA786" s="5"/>
      <c r="AB786" s="5"/>
      <c r="AC786" s="5"/>
      <c r="AD786" s="5"/>
      <c r="AE786" s="5"/>
      <c r="AF786" s="5"/>
      <c r="AG786" s="400"/>
      <c r="AJ786" s="155"/>
      <c r="AK786" s="155"/>
      <c r="AL786" s="155"/>
      <c r="AM786" s="155"/>
      <c r="AN786" s="155"/>
      <c r="AO786" s="155"/>
      <c r="AP786" s="155"/>
      <c r="AQ786" s="155"/>
    </row>
    <row r="787" spans="1:43" s="146" customFormat="1" ht="7.5" customHeight="1">
      <c r="A787" s="400"/>
      <c r="B787" s="521"/>
      <c r="C787" s="588"/>
      <c r="D787" s="588"/>
      <c r="E787" s="574"/>
      <c r="F787" s="589"/>
      <c r="G787" s="441"/>
      <c r="H787" s="591"/>
      <c r="I787" s="562" t="s">
        <v>269</v>
      </c>
      <c r="J787" s="592"/>
      <c r="K787" s="589"/>
      <c r="L787" s="593"/>
      <c r="M787" s="593"/>
      <c r="N787" s="441"/>
      <c r="O787" s="622"/>
      <c r="P787" s="564"/>
      <c r="Q787" s="564"/>
      <c r="R787" s="564"/>
      <c r="S787" s="564"/>
      <c r="T787" s="564"/>
      <c r="U787" s="564"/>
      <c r="V787" s="568"/>
      <c r="W787" s="569"/>
      <c r="X787" s="569"/>
      <c r="Y787" s="570"/>
      <c r="Z787" s="6"/>
      <c r="AA787" s="5"/>
      <c r="AB787" s="5"/>
      <c r="AC787" s="5"/>
      <c r="AD787" s="5"/>
      <c r="AE787" s="5"/>
      <c r="AF787" s="5"/>
      <c r="AG787" s="400"/>
      <c r="AJ787" s="155"/>
      <c r="AK787" s="155"/>
      <c r="AL787" s="155"/>
      <c r="AM787" s="155"/>
      <c r="AN787" s="155"/>
      <c r="AO787" s="155"/>
      <c r="AP787" s="155"/>
      <c r="AQ787" s="155"/>
    </row>
    <row r="788" spans="1:43" s="146" customFormat="1" ht="7.5" customHeight="1">
      <c r="A788" s="400"/>
      <c r="B788" s="521"/>
      <c r="C788" s="588"/>
      <c r="D788" s="588" t="s">
        <v>472</v>
      </c>
      <c r="E788" s="574"/>
      <c r="F788" s="589"/>
      <c r="G788" s="441"/>
      <c r="H788" s="591"/>
      <c r="I788" s="562"/>
      <c r="J788" s="592"/>
      <c r="K788" s="589"/>
      <c r="L788" s="593"/>
      <c r="M788" s="593"/>
      <c r="N788" s="441"/>
      <c r="O788" s="622"/>
      <c r="P788" s="564"/>
      <c r="Q788" s="564"/>
      <c r="R788" s="564"/>
      <c r="S788" s="564"/>
      <c r="T788" s="564"/>
      <c r="U788" s="564"/>
      <c r="V788" s="571"/>
      <c r="W788" s="572"/>
      <c r="X788" s="572"/>
      <c r="Y788" s="573"/>
      <c r="Z788" s="6"/>
      <c r="AA788" s="5"/>
      <c r="AB788" s="5"/>
      <c r="AC788" s="5"/>
      <c r="AD788" s="5"/>
      <c r="AE788" s="5"/>
      <c r="AF788" s="5"/>
      <c r="AG788" s="400"/>
      <c r="AJ788" s="155"/>
      <c r="AK788" s="155"/>
      <c r="AL788" s="155"/>
      <c r="AM788" s="155"/>
      <c r="AN788" s="155"/>
      <c r="AO788" s="155"/>
      <c r="AP788" s="155"/>
      <c r="AQ788" s="155"/>
    </row>
    <row r="789" spans="1:43" s="146" customFormat="1" ht="7.5" customHeight="1">
      <c r="A789" s="400"/>
      <c r="B789" s="521"/>
      <c r="C789" s="588"/>
      <c r="D789" s="588"/>
      <c r="E789" s="574"/>
      <c r="F789" s="589"/>
      <c r="G789" s="441"/>
      <c r="H789" s="591"/>
      <c r="I789" s="562"/>
      <c r="J789" s="592"/>
      <c r="K789" s="589"/>
      <c r="L789" s="593"/>
      <c r="M789" s="593"/>
      <c r="N789" s="441"/>
      <c r="O789" s="617" t="s">
        <v>372</v>
      </c>
      <c r="P789" s="564"/>
      <c r="Q789" s="564"/>
      <c r="R789" s="564"/>
      <c r="S789" s="564"/>
      <c r="T789" s="564"/>
      <c r="U789" s="564"/>
      <c r="V789" s="609" t="s">
        <v>475</v>
      </c>
      <c r="W789" s="609"/>
      <c r="X789" s="609"/>
      <c r="Y789" s="609"/>
      <c r="Z789" s="6"/>
      <c r="AA789" s="5"/>
      <c r="AB789" s="5"/>
      <c r="AC789" s="5"/>
      <c r="AD789" s="5"/>
      <c r="AE789" s="5"/>
      <c r="AF789" s="5"/>
      <c r="AG789" s="400"/>
      <c r="AJ789" s="155"/>
      <c r="AK789" s="155"/>
      <c r="AL789" s="155"/>
      <c r="AM789" s="155"/>
      <c r="AN789" s="155"/>
      <c r="AO789" s="155"/>
      <c r="AP789" s="155"/>
      <c r="AQ789" s="155"/>
    </row>
    <row r="790" spans="1:43" s="146" customFormat="1" ht="7.5" customHeight="1">
      <c r="A790" s="400"/>
      <c r="B790" s="521"/>
      <c r="C790" s="588"/>
      <c r="D790" s="588"/>
      <c r="E790" s="574"/>
      <c r="F790" s="589"/>
      <c r="G790" s="441"/>
      <c r="H790" s="591"/>
      <c r="I790" s="562"/>
      <c r="J790" s="592"/>
      <c r="K790" s="589"/>
      <c r="L790" s="593"/>
      <c r="M790" s="593"/>
      <c r="N790" s="441"/>
      <c r="O790" s="618"/>
      <c r="P790" s="564"/>
      <c r="Q790" s="564"/>
      <c r="R790" s="564"/>
      <c r="S790" s="564"/>
      <c r="T790" s="564"/>
      <c r="U790" s="564"/>
      <c r="V790" s="609"/>
      <c r="W790" s="609"/>
      <c r="X790" s="609"/>
      <c r="Y790" s="609"/>
      <c r="Z790" s="6"/>
      <c r="AA790" s="5"/>
      <c r="AB790" s="5"/>
      <c r="AC790" s="5"/>
      <c r="AD790" s="5"/>
      <c r="AE790" s="5"/>
      <c r="AF790" s="5"/>
      <c r="AG790" s="400"/>
      <c r="AJ790" s="155"/>
      <c r="AK790" s="155"/>
      <c r="AL790" s="155"/>
      <c r="AM790" s="155"/>
      <c r="AN790" s="155"/>
      <c r="AO790" s="155"/>
      <c r="AP790" s="155"/>
      <c r="AQ790" s="155"/>
    </row>
    <row r="791" spans="1:43" s="146" customFormat="1" ht="7.5" customHeight="1">
      <c r="A791" s="400"/>
      <c r="B791" s="521"/>
      <c r="C791" s="588"/>
      <c r="D791" s="588"/>
      <c r="E791" s="574"/>
      <c r="F791" s="589"/>
      <c r="G791" s="441"/>
      <c r="H791" s="620" t="s">
        <v>268</v>
      </c>
      <c r="I791" s="562"/>
      <c r="J791" s="592" t="s">
        <v>262</v>
      </c>
      <c r="K791" s="589"/>
      <c r="L791" s="593"/>
      <c r="M791" s="593"/>
      <c r="N791" s="441"/>
      <c r="O791" s="619"/>
      <c r="P791" s="564"/>
      <c r="Q791" s="564"/>
      <c r="R791" s="564"/>
      <c r="S791" s="564"/>
      <c r="T791" s="564"/>
      <c r="U791" s="564"/>
      <c r="V791" s="609"/>
      <c r="W791" s="609"/>
      <c r="X791" s="609"/>
      <c r="Y791" s="609"/>
      <c r="Z791" s="6"/>
      <c r="AA791" s="5"/>
      <c r="AB791" s="5"/>
      <c r="AC791" s="5"/>
      <c r="AD791" s="5"/>
      <c r="AE791" s="5"/>
      <c r="AF791" s="5"/>
      <c r="AG791" s="400"/>
      <c r="AJ791" s="155"/>
      <c r="AK791" s="155"/>
      <c r="AL791" s="155"/>
      <c r="AM791" s="155"/>
      <c r="AN791" s="155"/>
      <c r="AO791" s="155"/>
      <c r="AP791" s="155"/>
      <c r="AQ791" s="155"/>
    </row>
    <row r="792" spans="1:43" s="146" customFormat="1" ht="7.5" customHeight="1">
      <c r="A792" s="400"/>
      <c r="B792" s="521"/>
      <c r="C792" s="588"/>
      <c r="D792" s="588"/>
      <c r="E792" s="574"/>
      <c r="F792" s="589"/>
      <c r="G792" s="441"/>
      <c r="H792" s="562"/>
      <c r="I792" s="562"/>
      <c r="J792" s="592"/>
      <c r="K792" s="589"/>
      <c r="L792" s="593"/>
      <c r="M792" s="593"/>
      <c r="N792" s="441"/>
      <c r="O792" s="621" t="s">
        <v>267</v>
      </c>
      <c r="P792" s="564"/>
      <c r="Q792" s="564"/>
      <c r="R792" s="564"/>
      <c r="S792" s="564"/>
      <c r="T792" s="564"/>
      <c r="U792" s="564"/>
      <c r="V792" s="609" t="s">
        <v>439</v>
      </c>
      <c r="W792" s="609"/>
      <c r="X792" s="609"/>
      <c r="Y792" s="609"/>
      <c r="Z792" s="6"/>
      <c r="AA792" s="5"/>
      <c r="AB792" s="5"/>
      <c r="AC792" s="5"/>
      <c r="AD792" s="5"/>
      <c r="AE792" s="5"/>
      <c r="AF792" s="5"/>
      <c r="AG792" s="400"/>
      <c r="AJ792" s="155"/>
      <c r="AK792" s="155"/>
      <c r="AL792" s="155"/>
      <c r="AM792" s="155"/>
      <c r="AN792" s="155"/>
      <c r="AO792" s="155"/>
      <c r="AP792" s="155"/>
      <c r="AQ792" s="155"/>
    </row>
    <row r="793" spans="1:43" s="146" customFormat="1" ht="7.5" customHeight="1">
      <c r="A793" s="400"/>
      <c r="B793" s="521"/>
      <c r="C793" s="588"/>
      <c r="D793" s="588"/>
      <c r="E793" s="574"/>
      <c r="F793" s="589"/>
      <c r="G793" s="441"/>
      <c r="H793" s="562"/>
      <c r="I793" s="562"/>
      <c r="J793" s="592"/>
      <c r="K793" s="589"/>
      <c r="L793" s="593"/>
      <c r="M793" s="593"/>
      <c r="N793" s="441"/>
      <c r="O793" s="621"/>
      <c r="P793" s="564"/>
      <c r="Q793" s="564"/>
      <c r="R793" s="564"/>
      <c r="S793" s="564"/>
      <c r="T793" s="564"/>
      <c r="U793" s="564"/>
      <c r="V793" s="609"/>
      <c r="W793" s="609"/>
      <c r="X793" s="609"/>
      <c r="Y793" s="609"/>
      <c r="Z793" s="6"/>
      <c r="AA793" s="5"/>
      <c r="AB793" s="5"/>
      <c r="AC793" s="5"/>
      <c r="AD793" s="5"/>
      <c r="AE793" s="5"/>
      <c r="AF793" s="5"/>
      <c r="AG793" s="400"/>
      <c r="AJ793" s="155"/>
      <c r="AK793" s="155"/>
      <c r="AL793" s="155"/>
      <c r="AM793" s="155"/>
      <c r="AN793" s="155"/>
      <c r="AO793" s="155"/>
      <c r="AP793" s="155"/>
      <c r="AQ793" s="155"/>
    </row>
    <row r="794" spans="1:43" s="146" customFormat="1" ht="7.5" customHeight="1">
      <c r="A794" s="400"/>
      <c r="B794" s="521"/>
      <c r="C794" s="588"/>
      <c r="D794" s="588"/>
      <c r="E794" s="574"/>
      <c r="F794" s="589"/>
      <c r="G794" s="441"/>
      <c r="H794" s="562"/>
      <c r="I794" s="562"/>
      <c r="J794" s="592"/>
      <c r="K794" s="589"/>
      <c r="L794" s="593"/>
      <c r="M794" s="593"/>
      <c r="N794" s="441"/>
      <c r="O794" s="621"/>
      <c r="P794" s="564"/>
      <c r="Q794" s="564"/>
      <c r="R794" s="564"/>
      <c r="S794" s="564"/>
      <c r="T794" s="564"/>
      <c r="U794" s="564"/>
      <c r="V794" s="609"/>
      <c r="W794" s="609"/>
      <c r="X794" s="609"/>
      <c r="Y794" s="609"/>
      <c r="Z794" s="6"/>
      <c r="AA794" s="5"/>
      <c r="AB794" s="5"/>
      <c r="AC794" s="5"/>
      <c r="AD794" s="5"/>
      <c r="AE794" s="5"/>
      <c r="AF794" s="5"/>
      <c r="AG794" s="400"/>
      <c r="AJ794" s="155"/>
      <c r="AK794" s="155"/>
      <c r="AL794" s="155"/>
      <c r="AM794" s="155"/>
      <c r="AN794" s="155"/>
      <c r="AO794" s="155"/>
      <c r="AP794" s="155"/>
      <c r="AQ794" s="155"/>
    </row>
    <row r="795" spans="1:43" s="146" customFormat="1" ht="7.5" customHeight="1">
      <c r="A795" s="400"/>
      <c r="B795" s="521"/>
      <c r="C795" s="588"/>
      <c r="D795" s="588"/>
      <c r="E795" s="574"/>
      <c r="F795" s="589"/>
      <c r="G795" s="441"/>
      <c r="H795" s="562"/>
      <c r="I795" s="562"/>
      <c r="J795" s="592" t="s">
        <v>440</v>
      </c>
      <c r="K795" s="589"/>
      <c r="L795" s="593"/>
      <c r="M795" s="593"/>
      <c r="N795" s="441"/>
      <c r="O795" s="610" t="s">
        <v>266</v>
      </c>
      <c r="P795" s="564"/>
      <c r="Q795" s="564"/>
      <c r="R795" s="564"/>
      <c r="S795" s="564"/>
      <c r="T795" s="564"/>
      <c r="U795" s="564"/>
      <c r="V795" s="609" t="s">
        <v>439</v>
      </c>
      <c r="W795" s="609"/>
      <c r="X795" s="609"/>
      <c r="Y795" s="609"/>
      <c r="Z795" s="6"/>
      <c r="AA795" s="5"/>
      <c r="AB795" s="5"/>
      <c r="AC795" s="5"/>
      <c r="AD795" s="5"/>
      <c r="AE795" s="5"/>
      <c r="AF795" s="5"/>
      <c r="AG795" s="400"/>
      <c r="AJ795" s="155"/>
      <c r="AK795" s="155"/>
      <c r="AL795" s="155"/>
      <c r="AM795" s="155"/>
      <c r="AN795" s="155"/>
      <c r="AO795" s="155"/>
      <c r="AP795" s="155"/>
      <c r="AQ795" s="155"/>
    </row>
    <row r="796" spans="1:43" s="146" customFormat="1" ht="7.5" customHeight="1">
      <c r="A796" s="400"/>
      <c r="B796" s="521"/>
      <c r="C796" s="588"/>
      <c r="D796" s="588"/>
      <c r="E796" s="574"/>
      <c r="F796" s="589"/>
      <c r="G796" s="441"/>
      <c r="H796" s="562"/>
      <c r="I796" s="562"/>
      <c r="J796" s="592"/>
      <c r="K796" s="589"/>
      <c r="L796" s="593"/>
      <c r="M796" s="593"/>
      <c r="N796" s="441"/>
      <c r="O796" s="610"/>
      <c r="P796" s="564"/>
      <c r="Q796" s="564"/>
      <c r="R796" s="564"/>
      <c r="S796" s="564"/>
      <c r="T796" s="564"/>
      <c r="U796" s="564"/>
      <c r="V796" s="609"/>
      <c r="W796" s="609"/>
      <c r="X796" s="609"/>
      <c r="Y796" s="609"/>
      <c r="Z796" s="6"/>
      <c r="AA796" s="5"/>
      <c r="AB796" s="5"/>
      <c r="AC796" s="5"/>
      <c r="AD796" s="5"/>
      <c r="AE796" s="5"/>
      <c r="AF796" s="5"/>
      <c r="AG796" s="400"/>
      <c r="AJ796" s="155"/>
      <c r="AK796" s="155"/>
      <c r="AL796" s="155"/>
      <c r="AM796" s="155"/>
      <c r="AN796" s="155"/>
      <c r="AO796" s="155"/>
      <c r="AP796" s="155"/>
      <c r="AQ796" s="155"/>
    </row>
    <row r="797" spans="1:43" s="146" customFormat="1" ht="7.5" customHeight="1" thickBot="1">
      <c r="A797" s="400"/>
      <c r="B797" s="521"/>
      <c r="C797" s="588"/>
      <c r="D797" s="588"/>
      <c r="E797" s="574"/>
      <c r="F797" s="589"/>
      <c r="G797" s="441"/>
      <c r="H797" s="562"/>
      <c r="I797" s="562"/>
      <c r="J797" s="592"/>
      <c r="K797" s="589"/>
      <c r="L797" s="593"/>
      <c r="M797" s="593"/>
      <c r="N797" s="441"/>
      <c r="O797" s="611"/>
      <c r="P797" s="612"/>
      <c r="Q797" s="612"/>
      <c r="R797" s="612"/>
      <c r="S797" s="612"/>
      <c r="T797" s="612"/>
      <c r="U797" s="612"/>
      <c r="V797" s="613"/>
      <c r="W797" s="613"/>
      <c r="X797" s="613"/>
      <c r="Y797" s="613"/>
      <c r="Z797" s="6"/>
      <c r="AA797" s="5"/>
      <c r="AB797" s="5"/>
      <c r="AC797" s="5"/>
      <c r="AD797" s="5"/>
      <c r="AE797" s="5"/>
      <c r="AF797" s="5"/>
      <c r="AG797" s="400"/>
      <c r="AJ797" s="155"/>
      <c r="AK797" s="155"/>
      <c r="AL797" s="155"/>
      <c r="AM797" s="155"/>
      <c r="AN797" s="155"/>
      <c r="AO797" s="155"/>
      <c r="AP797" s="155"/>
      <c r="AQ797" s="155"/>
    </row>
    <row r="798" spans="1:43" s="146" customFormat="1" ht="7.5" customHeight="1" thickTop="1">
      <c r="A798" s="400"/>
      <c r="B798" s="521"/>
      <c r="C798" s="588"/>
      <c r="D798" s="588"/>
      <c r="E798" s="574"/>
      <c r="F798" s="589"/>
      <c r="G798" s="441"/>
      <c r="H798" s="562"/>
      <c r="I798" s="562"/>
      <c r="J798" s="592"/>
      <c r="K798" s="589"/>
      <c r="L798" s="593"/>
      <c r="M798" s="593"/>
      <c r="N798" s="441"/>
      <c r="O798" s="614" t="s">
        <v>264</v>
      </c>
      <c r="P798" s="597">
        <f>SUM(P774:R797)</f>
        <v>0</v>
      </c>
      <c r="Q798" s="597"/>
      <c r="R798" s="597"/>
      <c r="S798" s="597">
        <f>SUM(S774:U797)</f>
        <v>0</v>
      </c>
      <c r="T798" s="597"/>
      <c r="U798" s="597"/>
      <c r="V798" s="600" t="str">
        <f>IF(ISERROR(ROUNDUP(S798/P798,2)), "-",ROUNDUP(S798/P798,2))</f>
        <v>-</v>
      </c>
      <c r="W798" s="601"/>
      <c r="X798" s="601"/>
      <c r="Y798" s="602"/>
      <c r="Z798" s="6"/>
      <c r="AA798" s="5"/>
      <c r="AB798" s="5"/>
      <c r="AC798" s="5"/>
      <c r="AD798" s="5"/>
      <c r="AE798" s="5"/>
      <c r="AF798" s="5"/>
      <c r="AG798" s="400"/>
      <c r="AJ798" s="155"/>
      <c r="AK798" s="155"/>
      <c r="AL798" s="155"/>
      <c r="AM798" s="155"/>
      <c r="AN798" s="155"/>
      <c r="AO798" s="155"/>
      <c r="AP798" s="155"/>
      <c r="AQ798" s="155"/>
    </row>
    <row r="799" spans="1:43" s="146" customFormat="1" ht="7.5" customHeight="1">
      <c r="A799" s="400"/>
      <c r="B799" s="521"/>
      <c r="C799" s="588"/>
      <c r="D799" s="588"/>
      <c r="E799" s="574"/>
      <c r="F799" s="589"/>
      <c r="G799" s="441"/>
      <c r="H799" s="562" t="s">
        <v>441</v>
      </c>
      <c r="I799" s="562"/>
      <c r="J799" s="574" t="s">
        <v>440</v>
      </c>
      <c r="K799" s="589"/>
      <c r="L799" s="593"/>
      <c r="M799" s="593"/>
      <c r="N799" s="441"/>
      <c r="O799" s="615"/>
      <c r="P799" s="598"/>
      <c r="Q799" s="598"/>
      <c r="R799" s="598"/>
      <c r="S799" s="598"/>
      <c r="T799" s="598"/>
      <c r="U799" s="598"/>
      <c r="V799" s="603"/>
      <c r="W799" s="604"/>
      <c r="X799" s="604"/>
      <c r="Y799" s="605"/>
      <c r="Z799" s="6"/>
      <c r="AA799" s="5"/>
      <c r="AB799" s="5"/>
      <c r="AC799" s="5"/>
      <c r="AD799" s="5"/>
      <c r="AE799" s="5"/>
      <c r="AF799" s="5"/>
      <c r="AG799" s="400"/>
      <c r="AJ799" s="155"/>
      <c r="AK799" s="155"/>
      <c r="AL799" s="155"/>
      <c r="AM799" s="155"/>
      <c r="AN799" s="155"/>
      <c r="AO799" s="155"/>
      <c r="AP799" s="155"/>
      <c r="AQ799" s="155"/>
    </row>
    <row r="800" spans="1:43" s="146" customFormat="1" ht="7.5" customHeight="1" thickBot="1">
      <c r="A800" s="400"/>
      <c r="B800" s="521"/>
      <c r="C800" s="588"/>
      <c r="D800" s="588"/>
      <c r="E800" s="574"/>
      <c r="F800" s="589"/>
      <c r="G800" s="441"/>
      <c r="H800" s="562"/>
      <c r="I800" s="562"/>
      <c r="J800" s="574"/>
      <c r="K800" s="589"/>
      <c r="L800" s="593"/>
      <c r="M800" s="593"/>
      <c r="N800" s="441"/>
      <c r="O800" s="616"/>
      <c r="P800" s="599"/>
      <c r="Q800" s="599"/>
      <c r="R800" s="599"/>
      <c r="S800" s="599"/>
      <c r="T800" s="599"/>
      <c r="U800" s="599"/>
      <c r="V800" s="606"/>
      <c r="W800" s="607"/>
      <c r="X800" s="607"/>
      <c r="Y800" s="608"/>
      <c r="Z800" s="6"/>
      <c r="AA800" s="5"/>
      <c r="AB800" s="5"/>
      <c r="AC800" s="5"/>
      <c r="AD800" s="5"/>
      <c r="AE800" s="5"/>
      <c r="AF800" s="5"/>
      <c r="AG800" s="400"/>
      <c r="AJ800" s="155"/>
      <c r="AK800" s="155"/>
      <c r="AL800" s="155"/>
      <c r="AM800" s="155"/>
      <c r="AN800" s="155"/>
      <c r="AO800" s="155"/>
      <c r="AP800" s="155"/>
      <c r="AQ800" s="155"/>
    </row>
    <row r="801" spans="1:43" s="146" customFormat="1" ht="7.5" customHeight="1" thickTop="1" thickBot="1">
      <c r="A801" s="400"/>
      <c r="B801" s="521"/>
      <c r="C801" s="588" t="s">
        <v>263</v>
      </c>
      <c r="D801" s="588" t="s">
        <v>262</v>
      </c>
      <c r="E801" s="574"/>
      <c r="F801" s="589"/>
      <c r="G801" s="441"/>
      <c r="H801" s="562"/>
      <c r="I801" s="562"/>
      <c r="J801" s="574"/>
      <c r="K801" s="589"/>
      <c r="L801" s="593"/>
      <c r="M801" s="593"/>
      <c r="N801" s="441"/>
      <c r="O801" s="623"/>
      <c r="P801" s="623"/>
      <c r="Q801" s="623"/>
      <c r="R801" s="623"/>
      <c r="S801" s="623"/>
      <c r="T801" s="623"/>
      <c r="U801" s="623"/>
      <c r="V801" s="623"/>
      <c r="W801" s="623"/>
      <c r="X801" s="623"/>
      <c r="Y801" s="623"/>
      <c r="Z801" s="6"/>
      <c r="AA801" s="5"/>
      <c r="AB801" s="5"/>
      <c r="AC801" s="5"/>
      <c r="AD801" s="5"/>
      <c r="AE801" s="5"/>
      <c r="AF801" s="5"/>
      <c r="AG801" s="400"/>
      <c r="AJ801" s="155"/>
      <c r="AK801" s="155"/>
      <c r="AL801" s="155"/>
      <c r="AM801" s="155"/>
      <c r="AN801" s="155"/>
      <c r="AO801" s="155"/>
      <c r="AP801" s="155"/>
      <c r="AQ801" s="155"/>
    </row>
    <row r="802" spans="1:43" s="146" customFormat="1" ht="7.5" customHeight="1">
      <c r="A802" s="400"/>
      <c r="B802" s="521"/>
      <c r="C802" s="588"/>
      <c r="D802" s="588"/>
      <c r="E802" s="574"/>
      <c r="F802" s="589"/>
      <c r="G802" s="441"/>
      <c r="H802" s="562"/>
      <c r="I802" s="562"/>
      <c r="J802" s="574"/>
      <c r="K802" s="589"/>
      <c r="L802" s="593"/>
      <c r="M802" s="593"/>
      <c r="N802" s="441"/>
      <c r="O802" s="624" t="s">
        <v>261</v>
      </c>
      <c r="P802" s="627">
        <f>P798-P792</f>
        <v>0</v>
      </c>
      <c r="Q802" s="628"/>
      <c r="R802" s="629"/>
      <c r="S802" s="627">
        <f>S798-S792</f>
        <v>0</v>
      </c>
      <c r="T802" s="628"/>
      <c r="U802" s="629"/>
      <c r="V802" s="636" t="str">
        <f>IF(ISERROR(ROUNDUP(S802/P802,2)), "-",ROUNDUP(S802/P802,2))</f>
        <v>-</v>
      </c>
      <c r="W802" s="636"/>
      <c r="X802" s="636"/>
      <c r="Y802" s="636"/>
      <c r="Z802" s="6"/>
      <c r="AA802" s="5"/>
      <c r="AB802" s="5"/>
      <c r="AC802" s="5"/>
      <c r="AD802" s="5"/>
      <c r="AE802" s="5"/>
      <c r="AF802" s="5"/>
      <c r="AG802" s="400"/>
      <c r="AJ802" s="155"/>
      <c r="AK802" s="155"/>
      <c r="AL802" s="155"/>
      <c r="AM802" s="155"/>
      <c r="AN802" s="155"/>
      <c r="AO802" s="155"/>
      <c r="AP802" s="155"/>
      <c r="AQ802" s="155"/>
    </row>
    <row r="803" spans="1:43" s="146" customFormat="1" ht="7.5" customHeight="1">
      <c r="A803" s="400"/>
      <c r="B803" s="521"/>
      <c r="C803" s="588"/>
      <c r="D803" s="588" t="s">
        <v>440</v>
      </c>
      <c r="E803" s="574"/>
      <c r="F803" s="589"/>
      <c r="G803" s="441"/>
      <c r="H803" s="562"/>
      <c r="I803" s="562"/>
      <c r="J803" s="574"/>
      <c r="K803" s="589"/>
      <c r="L803" s="593"/>
      <c r="M803" s="593"/>
      <c r="N803" s="441"/>
      <c r="O803" s="625"/>
      <c r="P803" s="630"/>
      <c r="Q803" s="631"/>
      <c r="R803" s="632"/>
      <c r="S803" s="630"/>
      <c r="T803" s="631"/>
      <c r="U803" s="632"/>
      <c r="V803" s="637"/>
      <c r="W803" s="637"/>
      <c r="X803" s="637"/>
      <c r="Y803" s="637"/>
      <c r="Z803" s="6"/>
      <c r="AA803" s="5"/>
      <c r="AB803" s="5"/>
      <c r="AC803" s="5"/>
      <c r="AD803" s="5"/>
      <c r="AE803" s="5"/>
      <c r="AF803" s="5"/>
      <c r="AG803" s="400"/>
      <c r="AJ803" s="155"/>
      <c r="AK803" s="155"/>
      <c r="AL803" s="155"/>
      <c r="AM803" s="155"/>
      <c r="AN803" s="155"/>
      <c r="AO803" s="155"/>
      <c r="AP803" s="155"/>
      <c r="AQ803" s="155"/>
    </row>
    <row r="804" spans="1:43" s="146" customFormat="1" ht="7.5" customHeight="1" thickBot="1">
      <c r="A804" s="400"/>
      <c r="B804" s="521"/>
      <c r="C804" s="588"/>
      <c r="D804" s="588"/>
      <c r="E804" s="574"/>
      <c r="F804" s="589"/>
      <c r="G804" s="441"/>
      <c r="H804" s="562"/>
      <c r="I804" s="562"/>
      <c r="J804" s="574"/>
      <c r="K804" s="589"/>
      <c r="L804" s="593"/>
      <c r="M804" s="593"/>
      <c r="N804" s="441"/>
      <c r="O804" s="626"/>
      <c r="P804" s="633"/>
      <c r="Q804" s="634"/>
      <c r="R804" s="635"/>
      <c r="S804" s="633"/>
      <c r="T804" s="634"/>
      <c r="U804" s="635"/>
      <c r="V804" s="638"/>
      <c r="W804" s="638"/>
      <c r="X804" s="638"/>
      <c r="Y804" s="638"/>
      <c r="Z804" s="6"/>
      <c r="AA804" s="5"/>
      <c r="AB804" s="5"/>
      <c r="AC804" s="5"/>
      <c r="AD804" s="5"/>
      <c r="AE804" s="5"/>
      <c r="AF804" s="5"/>
      <c r="AG804" s="400"/>
      <c r="AJ804" s="155"/>
      <c r="AK804" s="155"/>
      <c r="AL804" s="155"/>
      <c r="AM804" s="155"/>
      <c r="AN804" s="155"/>
      <c r="AO804" s="155"/>
      <c r="AP804" s="155"/>
      <c r="AQ804" s="155"/>
    </row>
    <row r="805" spans="1:43" s="197" customFormat="1" ht="7.5" customHeight="1">
      <c r="A805" s="400"/>
      <c r="B805" s="398" t="s">
        <v>581</v>
      </c>
      <c r="C805" s="398"/>
      <c r="D805" s="398"/>
      <c r="E805" s="398"/>
      <c r="F805" s="398"/>
      <c r="G805" s="441"/>
      <c r="H805" s="9"/>
      <c r="I805" s="7"/>
      <c r="J805" s="8"/>
      <c r="K805" s="7"/>
      <c r="L805" s="7"/>
      <c r="M805" s="7"/>
      <c r="N805" s="441"/>
      <c r="O805" s="5"/>
      <c r="P805" s="7"/>
      <c r="Q805" s="7"/>
      <c r="R805" s="7"/>
      <c r="S805" s="7"/>
      <c r="T805" s="7"/>
      <c r="U805" s="7"/>
      <c r="V805" s="5"/>
      <c r="W805" s="5"/>
      <c r="X805" s="5"/>
      <c r="Y805" s="5"/>
      <c r="Z805" s="6"/>
      <c r="AA805" s="5"/>
      <c r="AB805" s="5"/>
      <c r="AC805" s="5"/>
      <c r="AD805" s="5"/>
      <c r="AE805" s="5"/>
      <c r="AF805" s="5"/>
      <c r="AG805" s="400"/>
      <c r="AJ805" s="155"/>
      <c r="AK805" s="155"/>
      <c r="AL805" s="155"/>
      <c r="AM805" s="155"/>
      <c r="AN805" s="155"/>
      <c r="AO805" s="155"/>
      <c r="AP805" s="155"/>
      <c r="AQ805" s="155"/>
    </row>
    <row r="806" spans="1:43" s="19" customFormat="1" ht="7.5" customHeight="1">
      <c r="A806" s="400"/>
      <c r="B806" s="399"/>
      <c r="C806" s="399"/>
      <c r="D806" s="399"/>
      <c r="E806" s="399"/>
      <c r="F806" s="399"/>
      <c r="G806" s="441"/>
      <c r="N806" s="441"/>
      <c r="AG806" s="400"/>
      <c r="AJ806" s="154"/>
      <c r="AK806" s="154"/>
      <c r="AL806" s="154"/>
      <c r="AM806" s="154"/>
      <c r="AN806" s="154"/>
      <c r="AO806" s="154"/>
      <c r="AP806" s="154"/>
      <c r="AQ806" s="154"/>
    </row>
    <row r="807" spans="1:43" s="19" customFormat="1" ht="15" customHeight="1">
      <c r="A807" s="376" t="s">
        <v>564</v>
      </c>
      <c r="B807" s="376"/>
      <c r="C807" s="376"/>
      <c r="D807" s="376"/>
      <c r="E807" s="376"/>
      <c r="F807" s="376"/>
      <c r="G807" s="376"/>
      <c r="H807" s="376"/>
      <c r="I807" s="376"/>
      <c r="J807" s="376"/>
      <c r="K807" s="376"/>
      <c r="L807" s="376"/>
      <c r="M807" s="376"/>
      <c r="N807" s="376"/>
      <c r="O807" s="376"/>
      <c r="P807" s="376"/>
      <c r="Q807" s="376"/>
      <c r="R807" s="376"/>
      <c r="S807" s="376"/>
      <c r="T807" s="376"/>
      <c r="U807" s="376"/>
      <c r="V807" s="376"/>
      <c r="W807" s="376"/>
      <c r="X807" s="376"/>
      <c r="Y807" s="376"/>
      <c r="Z807" s="376"/>
      <c r="AA807" s="376"/>
      <c r="AB807" s="376"/>
      <c r="AC807" s="376"/>
      <c r="AD807" s="376"/>
      <c r="AE807" s="376"/>
      <c r="AF807" s="376"/>
      <c r="AG807" s="400"/>
      <c r="AJ807" s="154"/>
      <c r="AK807" s="154"/>
      <c r="AL807" s="154"/>
      <c r="AM807" s="154"/>
      <c r="AN807" s="154"/>
      <c r="AO807" s="154"/>
      <c r="AP807" s="154"/>
      <c r="AQ807" s="154"/>
    </row>
    <row r="808" spans="1:43" s="196" customFormat="1" ht="22.5" customHeight="1">
      <c r="A808" s="400"/>
      <c r="B808" s="401" t="s">
        <v>482</v>
      </c>
      <c r="C808" s="401"/>
      <c r="D808" s="401"/>
      <c r="E808" s="402"/>
      <c r="F808" s="402"/>
      <c r="G808" s="402"/>
      <c r="H808" s="402"/>
      <c r="I808" s="402"/>
      <c r="J808" s="402"/>
      <c r="K808" s="402"/>
      <c r="L808" s="402"/>
      <c r="M808" s="402"/>
      <c r="N808" s="402"/>
      <c r="O808" s="402"/>
      <c r="P808" s="402"/>
      <c r="Q808" s="402"/>
      <c r="R808" s="402"/>
      <c r="S808" s="402"/>
      <c r="T808" s="402"/>
      <c r="U808" s="402"/>
      <c r="V808" s="402"/>
      <c r="W808" s="402"/>
      <c r="X808" s="402"/>
      <c r="Y808" s="402"/>
      <c r="Z808" s="402"/>
      <c r="AA808" s="402"/>
      <c r="AB808" s="402"/>
      <c r="AC808" s="402"/>
      <c r="AD808" s="402"/>
      <c r="AE808" s="402"/>
      <c r="AF808" s="402"/>
      <c r="AG808" s="400"/>
      <c r="AJ808" s="155"/>
      <c r="AK808" s="155"/>
      <c r="AL808" s="155"/>
      <c r="AM808" s="155"/>
      <c r="AN808" s="155"/>
      <c r="AO808" s="155"/>
      <c r="AP808" s="155"/>
      <c r="AQ808" s="155"/>
    </row>
    <row r="809" spans="1:43" s="146" customFormat="1" ht="18.75" customHeight="1">
      <c r="A809" s="400"/>
      <c r="B809" s="403" t="s">
        <v>257</v>
      </c>
      <c r="C809" s="404"/>
      <c r="D809" s="405"/>
      <c r="E809" s="406" t="str">
        <f>IF(ＺＥＢリーディング・オーナー登録申請書!$F$46="","",ＺＥＢリーディング・オーナー登録申請書!$F$46)</f>
        <v/>
      </c>
      <c r="F809" s="407"/>
      <c r="G809" s="407"/>
      <c r="H809" s="407"/>
      <c r="I809" s="407"/>
      <c r="J809" s="407"/>
      <c r="K809" s="407"/>
      <c r="L809" s="407"/>
      <c r="M809" s="407"/>
      <c r="N809" s="407"/>
      <c r="O809" s="407"/>
      <c r="P809" s="407"/>
      <c r="Q809" s="407"/>
      <c r="R809" s="407"/>
      <c r="S809" s="407"/>
      <c r="T809" s="407"/>
      <c r="U809" s="407"/>
      <c r="V809" s="407"/>
      <c r="W809" s="407"/>
      <c r="X809" s="407"/>
      <c r="Y809" s="407"/>
      <c r="Z809" s="407"/>
      <c r="AA809" s="407"/>
      <c r="AB809" s="407"/>
      <c r="AC809" s="407"/>
      <c r="AD809" s="407"/>
      <c r="AE809" s="407"/>
      <c r="AF809" s="407"/>
      <c r="AG809" s="400"/>
      <c r="AJ809" s="155"/>
      <c r="AK809" s="155"/>
      <c r="AL809" s="155"/>
      <c r="AM809" s="155"/>
      <c r="AN809" s="155"/>
      <c r="AO809" s="155"/>
      <c r="AP809" s="155"/>
      <c r="AQ809" s="155"/>
    </row>
    <row r="810" spans="1:43" s="146" customFormat="1" ht="18.75" customHeight="1">
      <c r="A810" s="400"/>
      <c r="B810" s="408" t="s">
        <v>50</v>
      </c>
      <c r="C810" s="409"/>
      <c r="D810" s="410"/>
      <c r="E810" s="411"/>
      <c r="F810" s="412"/>
      <c r="G810" s="412"/>
      <c r="H810" s="412"/>
      <c r="I810" s="412"/>
      <c r="J810" s="412"/>
      <c r="K810" s="412"/>
      <c r="L810" s="412"/>
      <c r="M810" s="412"/>
      <c r="N810" s="412"/>
      <c r="O810" s="412"/>
      <c r="P810" s="412"/>
      <c r="Q810" s="412"/>
      <c r="R810" s="412"/>
      <c r="S810" s="412"/>
      <c r="T810" s="412"/>
      <c r="U810" s="412"/>
      <c r="V810" s="412"/>
      <c r="W810" s="412"/>
      <c r="X810" s="412"/>
      <c r="Y810" s="412"/>
      <c r="Z810" s="412"/>
      <c r="AA810" s="412"/>
      <c r="AB810" s="412"/>
      <c r="AC810" s="412"/>
      <c r="AD810" s="412"/>
      <c r="AE810" s="412"/>
      <c r="AF810" s="412"/>
      <c r="AG810" s="400"/>
      <c r="AJ810" s="155"/>
      <c r="AK810" s="155"/>
      <c r="AL810" s="155"/>
      <c r="AM810" s="155"/>
      <c r="AN810" s="155"/>
      <c r="AO810" s="155"/>
      <c r="AP810" s="155"/>
      <c r="AQ810" s="155"/>
    </row>
    <row r="811" spans="1:43" s="146" customFormat="1" ht="7.5" customHeight="1">
      <c r="A811" s="400"/>
      <c r="B811" s="413"/>
      <c r="C811" s="413"/>
      <c r="D811" s="413"/>
      <c r="E811" s="413"/>
      <c r="F811" s="413"/>
      <c r="G811" s="413"/>
      <c r="H811" s="413"/>
      <c r="I811" s="413"/>
      <c r="J811" s="413"/>
      <c r="K811" s="413"/>
      <c r="L811" s="413"/>
      <c r="M811" s="413"/>
      <c r="N811" s="413"/>
      <c r="O811" s="413"/>
      <c r="P811" s="413"/>
      <c r="Q811" s="413"/>
      <c r="R811" s="413"/>
      <c r="S811" s="413"/>
      <c r="T811" s="413"/>
      <c r="U811" s="413"/>
      <c r="V811" s="413"/>
      <c r="W811" s="413"/>
      <c r="X811" s="413"/>
      <c r="Y811" s="413"/>
      <c r="Z811" s="413"/>
      <c r="AA811" s="413"/>
      <c r="AB811" s="413"/>
      <c r="AC811" s="413"/>
      <c r="AD811" s="413"/>
      <c r="AE811" s="413"/>
      <c r="AF811" s="413"/>
      <c r="AG811" s="400"/>
      <c r="AJ811" s="155"/>
      <c r="AK811" s="155"/>
      <c r="AL811" s="155"/>
      <c r="AM811" s="155"/>
      <c r="AN811" s="155"/>
      <c r="AO811" s="155"/>
      <c r="AP811" s="155"/>
      <c r="AQ811" s="155"/>
    </row>
    <row r="812" spans="1:43" s="146" customFormat="1" ht="18.75" customHeight="1">
      <c r="A812" s="400"/>
      <c r="B812" s="414" t="s">
        <v>417</v>
      </c>
      <c r="C812" s="415"/>
      <c r="D812" s="415"/>
      <c r="E812" s="415"/>
      <c r="F812" s="416"/>
      <c r="G812" s="436"/>
      <c r="H812" s="437" t="s">
        <v>303</v>
      </c>
      <c r="I812" s="438"/>
      <c r="J812" s="438"/>
      <c r="K812" s="438"/>
      <c r="L812" s="438"/>
      <c r="M812" s="439"/>
      <c r="N812" s="440"/>
      <c r="O812" s="442" t="s">
        <v>302</v>
      </c>
      <c r="P812" s="443"/>
      <c r="Q812" s="443"/>
      <c r="R812" s="443"/>
      <c r="S812" s="443"/>
      <c r="T812" s="443"/>
      <c r="U812" s="443"/>
      <c r="V812" s="443"/>
      <c r="W812" s="443"/>
      <c r="X812" s="443"/>
      <c r="Y812" s="443"/>
      <c r="Z812" s="443"/>
      <c r="AA812" s="443"/>
      <c r="AB812" s="443"/>
      <c r="AC812" s="443"/>
      <c r="AD812" s="443"/>
      <c r="AE812" s="443"/>
      <c r="AF812" s="444"/>
      <c r="AG812" s="400"/>
      <c r="AJ812" s="155"/>
      <c r="AK812" s="155"/>
      <c r="AL812" s="155"/>
      <c r="AM812" s="155"/>
      <c r="AN812" s="155"/>
      <c r="AO812" s="155"/>
      <c r="AP812" s="155"/>
      <c r="AQ812" s="155"/>
    </row>
    <row r="813" spans="1:43" s="146" customFormat="1" ht="18.75" customHeight="1">
      <c r="A813" s="400"/>
      <c r="B813" s="417"/>
      <c r="C813" s="418"/>
      <c r="D813" s="418"/>
      <c r="E813" s="418"/>
      <c r="F813" s="419"/>
      <c r="G813" s="436"/>
      <c r="H813" s="445"/>
      <c r="I813" s="446"/>
      <c r="J813" s="446"/>
      <c r="K813" s="446"/>
      <c r="L813" s="446"/>
      <c r="M813" s="447"/>
      <c r="N813" s="440"/>
      <c r="O813" s="454" t="s">
        <v>67</v>
      </c>
      <c r="P813" s="455"/>
      <c r="Q813" s="456"/>
      <c r="R813" s="457" t="s">
        <v>301</v>
      </c>
      <c r="S813" s="455"/>
      <c r="T813" s="455"/>
      <c r="U813" s="458"/>
      <c r="V813" s="457" t="s">
        <v>489</v>
      </c>
      <c r="W813" s="455"/>
      <c r="X813" s="455"/>
      <c r="Y813" s="455"/>
      <c r="Z813" s="455"/>
      <c r="AA813" s="455"/>
      <c r="AB813" s="457" t="s">
        <v>51</v>
      </c>
      <c r="AC813" s="455"/>
      <c r="AD813" s="455"/>
      <c r="AE813" s="455"/>
      <c r="AF813" s="459"/>
      <c r="AG813" s="400"/>
      <c r="AJ813" s="155"/>
      <c r="AK813" s="155"/>
      <c r="AL813" s="155"/>
      <c r="AM813" s="155"/>
      <c r="AN813" s="155"/>
      <c r="AO813" s="155"/>
      <c r="AP813" s="155"/>
      <c r="AQ813" s="155"/>
    </row>
    <row r="814" spans="1:43" s="146" customFormat="1" ht="30" customHeight="1">
      <c r="A814" s="400"/>
      <c r="B814" s="417"/>
      <c r="C814" s="418"/>
      <c r="D814" s="418"/>
      <c r="E814" s="418"/>
      <c r="F814" s="419"/>
      <c r="G814" s="436"/>
      <c r="H814" s="448"/>
      <c r="I814" s="449"/>
      <c r="J814" s="449"/>
      <c r="K814" s="449"/>
      <c r="L814" s="449"/>
      <c r="M814" s="450"/>
      <c r="N814" s="440"/>
      <c r="O814" s="460" t="s">
        <v>182</v>
      </c>
      <c r="P814" s="426"/>
      <c r="Q814" s="426"/>
      <c r="R814" s="423" t="s">
        <v>182</v>
      </c>
      <c r="S814" s="423"/>
      <c r="T814" s="423"/>
      <c r="U814" s="423"/>
      <c r="V814" s="424" t="s">
        <v>182</v>
      </c>
      <c r="W814" s="424"/>
      <c r="X814" s="424"/>
      <c r="Y814" s="424"/>
      <c r="Z814" s="424"/>
      <c r="AA814" s="424"/>
      <c r="AB814" s="425" t="s">
        <v>182</v>
      </c>
      <c r="AC814" s="426"/>
      <c r="AD814" s="426"/>
      <c r="AE814" s="426"/>
      <c r="AF814" s="427"/>
      <c r="AG814" s="400"/>
      <c r="AJ814" s="155"/>
      <c r="AK814" s="155"/>
      <c r="AL814" s="155"/>
      <c r="AM814" s="155"/>
      <c r="AN814" s="155"/>
      <c r="AO814" s="155"/>
      <c r="AP814" s="155"/>
      <c r="AQ814" s="155"/>
    </row>
    <row r="815" spans="1:43" s="146" customFormat="1" ht="18.75" customHeight="1">
      <c r="A815" s="400"/>
      <c r="B815" s="417"/>
      <c r="C815" s="418"/>
      <c r="D815" s="418"/>
      <c r="E815" s="418"/>
      <c r="F815" s="419"/>
      <c r="G815" s="436"/>
      <c r="H815" s="448"/>
      <c r="I815" s="449"/>
      <c r="J815" s="449"/>
      <c r="K815" s="449"/>
      <c r="L815" s="449"/>
      <c r="M815" s="450"/>
      <c r="N815" s="440"/>
      <c r="O815" s="428" t="s">
        <v>300</v>
      </c>
      <c r="P815" s="429"/>
      <c r="Q815" s="429"/>
      <c r="R815" s="430" t="s">
        <v>53</v>
      </c>
      <c r="S815" s="430"/>
      <c r="T815" s="430"/>
      <c r="U815" s="430"/>
      <c r="V815" s="430"/>
      <c r="W815" s="430"/>
      <c r="X815" s="430"/>
      <c r="Y815" s="430"/>
      <c r="Z815" s="430"/>
      <c r="AA815" s="431"/>
      <c r="AB815" s="432" t="s">
        <v>299</v>
      </c>
      <c r="AC815" s="433"/>
      <c r="AD815" s="434" t="s">
        <v>54</v>
      </c>
      <c r="AE815" s="434"/>
      <c r="AF815" s="435"/>
      <c r="AG815" s="400"/>
      <c r="AJ815" s="155"/>
      <c r="AK815" s="155"/>
      <c r="AL815" s="155"/>
      <c r="AM815" s="155"/>
      <c r="AN815" s="155"/>
      <c r="AO815" s="155"/>
      <c r="AP815" s="155"/>
      <c r="AQ815" s="155"/>
    </row>
    <row r="816" spans="1:43" s="146" customFormat="1" ht="22.5" customHeight="1">
      <c r="A816" s="400"/>
      <c r="B816" s="417"/>
      <c r="C816" s="418"/>
      <c r="D816" s="418"/>
      <c r="E816" s="418"/>
      <c r="F816" s="419"/>
      <c r="G816" s="436"/>
      <c r="H816" s="451"/>
      <c r="I816" s="452"/>
      <c r="J816" s="452"/>
      <c r="K816" s="452"/>
      <c r="L816" s="452"/>
      <c r="M816" s="453"/>
      <c r="N816" s="440"/>
      <c r="O816" s="498"/>
      <c r="P816" s="499"/>
      <c r="Q816" s="502" t="s">
        <v>442</v>
      </c>
      <c r="R816" s="504" t="s">
        <v>298</v>
      </c>
      <c r="S816" s="505"/>
      <c r="T816" s="508"/>
      <c r="U816" s="509"/>
      <c r="V816" s="504" t="s">
        <v>297</v>
      </c>
      <c r="W816" s="505"/>
      <c r="X816" s="505"/>
      <c r="Y816" s="508"/>
      <c r="Z816" s="508"/>
      <c r="AA816" s="508"/>
      <c r="AB816" s="482" t="s">
        <v>182</v>
      </c>
      <c r="AC816" s="483"/>
      <c r="AD816" s="486"/>
      <c r="AE816" s="486"/>
      <c r="AF816" s="487"/>
      <c r="AG816" s="400"/>
      <c r="AJ816" s="155"/>
      <c r="AK816" s="155"/>
      <c r="AL816" s="155"/>
      <c r="AM816" s="155"/>
      <c r="AN816" s="155"/>
      <c r="AO816" s="155"/>
      <c r="AP816" s="155"/>
      <c r="AQ816" s="155"/>
    </row>
    <row r="817" spans="1:43" s="146" customFormat="1" ht="7.5" customHeight="1">
      <c r="A817" s="400"/>
      <c r="B817" s="417"/>
      <c r="C817" s="418"/>
      <c r="D817" s="418"/>
      <c r="E817" s="418"/>
      <c r="F817" s="419"/>
      <c r="G817" s="436"/>
      <c r="H817" s="490"/>
      <c r="I817" s="490"/>
      <c r="J817" s="490"/>
      <c r="K817" s="490"/>
      <c r="L817" s="490"/>
      <c r="M817" s="490"/>
      <c r="N817" s="440"/>
      <c r="O817" s="500"/>
      <c r="P817" s="501"/>
      <c r="Q817" s="503"/>
      <c r="R817" s="506"/>
      <c r="S817" s="507"/>
      <c r="T817" s="510"/>
      <c r="U817" s="511"/>
      <c r="V817" s="506"/>
      <c r="W817" s="507"/>
      <c r="X817" s="507"/>
      <c r="Y817" s="510"/>
      <c r="Z817" s="510"/>
      <c r="AA817" s="510"/>
      <c r="AB817" s="484"/>
      <c r="AC817" s="485"/>
      <c r="AD817" s="488"/>
      <c r="AE817" s="488"/>
      <c r="AF817" s="489"/>
      <c r="AG817" s="400"/>
      <c r="AJ817" s="155"/>
      <c r="AK817" s="155"/>
      <c r="AL817" s="155"/>
      <c r="AM817" s="155"/>
      <c r="AN817" s="155"/>
      <c r="AO817" s="155"/>
      <c r="AP817" s="155"/>
      <c r="AQ817" s="155"/>
    </row>
    <row r="818" spans="1:43" s="146" customFormat="1" ht="18.75" customHeight="1">
      <c r="A818" s="400"/>
      <c r="B818" s="417"/>
      <c r="C818" s="418"/>
      <c r="D818" s="418"/>
      <c r="E818" s="418"/>
      <c r="F818" s="419"/>
      <c r="G818" s="436"/>
      <c r="H818" s="491" t="s">
        <v>419</v>
      </c>
      <c r="I818" s="491"/>
      <c r="J818" s="491"/>
      <c r="K818" s="491"/>
      <c r="L818" s="492"/>
      <c r="M818" s="441"/>
      <c r="N818" s="441"/>
      <c r="O818" s="493" t="s">
        <v>296</v>
      </c>
      <c r="P818" s="494"/>
      <c r="Q818" s="494"/>
      <c r="R818" s="494"/>
      <c r="S818" s="494"/>
      <c r="T818" s="494"/>
      <c r="U818" s="494"/>
      <c r="V818" s="494"/>
      <c r="W818" s="494"/>
      <c r="X818" s="494"/>
      <c r="Y818" s="494"/>
      <c r="Z818" s="494"/>
      <c r="AA818" s="494"/>
      <c r="AB818" s="494"/>
      <c r="AC818" s="494"/>
      <c r="AD818" s="494"/>
      <c r="AE818" s="494"/>
      <c r="AF818" s="495"/>
      <c r="AG818" s="400"/>
      <c r="AJ818" s="155"/>
      <c r="AK818" s="155"/>
      <c r="AL818" s="155"/>
      <c r="AM818" s="155"/>
      <c r="AN818" s="155"/>
      <c r="AO818" s="155"/>
      <c r="AP818" s="155"/>
      <c r="AQ818" s="155"/>
    </row>
    <row r="819" spans="1:43" s="146" customFormat="1" ht="7.5" customHeight="1">
      <c r="A819" s="400"/>
      <c r="B819" s="417"/>
      <c r="C819" s="418"/>
      <c r="D819" s="418"/>
      <c r="E819" s="418"/>
      <c r="F819" s="419"/>
      <c r="G819" s="436"/>
      <c r="H819" s="496" t="str">
        <f>IF(AND(R826&gt;=50,AC826&gt;=100),"『ZEB』",IF(AND(R826&gt;=50,AC826&gt;=75),"Nearly ZEB",IF(AND(R826&gt;=50,AC826&gt;=50),"ZEB Ready","")))</f>
        <v/>
      </c>
      <c r="I819" s="496"/>
      <c r="J819" s="496"/>
      <c r="K819" s="496"/>
      <c r="L819" s="492"/>
      <c r="M819" s="441"/>
      <c r="N819" s="440"/>
      <c r="O819" s="497" t="s">
        <v>443</v>
      </c>
      <c r="P819" s="462"/>
      <c r="Q819" s="512" t="s">
        <v>182</v>
      </c>
      <c r="R819" s="512"/>
      <c r="S819" s="512"/>
      <c r="T819" s="512"/>
      <c r="U819" s="512"/>
      <c r="V819" s="29"/>
      <c r="W819" s="30"/>
      <c r="X819" s="461" t="s">
        <v>444</v>
      </c>
      <c r="Y819" s="462"/>
      <c r="Z819" s="462"/>
      <c r="AA819" s="462"/>
      <c r="AB819" s="462"/>
      <c r="AC819" s="465" t="s">
        <v>182</v>
      </c>
      <c r="AD819" s="465"/>
      <c r="AE819" s="465"/>
      <c r="AF819" s="466"/>
      <c r="AG819" s="400"/>
      <c r="AJ819" s="155"/>
      <c r="AK819" s="156" t="s">
        <v>445</v>
      </c>
      <c r="AL819" s="23" t="b">
        <v>0</v>
      </c>
      <c r="AM819" s="156" t="s">
        <v>446</v>
      </c>
      <c r="AN819" s="23" t="b">
        <v>0</v>
      </c>
      <c r="AO819" s="157"/>
      <c r="AP819" s="158"/>
      <c r="AQ819" s="155"/>
    </row>
    <row r="820" spans="1:43" s="146" customFormat="1" ht="7.5" customHeight="1">
      <c r="A820" s="400"/>
      <c r="B820" s="417"/>
      <c r="C820" s="418"/>
      <c r="D820" s="418"/>
      <c r="E820" s="418"/>
      <c r="F820" s="419"/>
      <c r="G820" s="436"/>
      <c r="H820" s="496"/>
      <c r="I820" s="496"/>
      <c r="J820" s="496"/>
      <c r="K820" s="496"/>
      <c r="L820" s="492"/>
      <c r="M820" s="441"/>
      <c r="N820" s="440"/>
      <c r="O820" s="471"/>
      <c r="P820" s="464"/>
      <c r="Q820" s="513"/>
      <c r="R820" s="513"/>
      <c r="S820" s="513"/>
      <c r="T820" s="513"/>
      <c r="U820" s="513"/>
      <c r="V820" s="31"/>
      <c r="W820" s="32"/>
      <c r="X820" s="463"/>
      <c r="Y820" s="464"/>
      <c r="Z820" s="464"/>
      <c r="AA820" s="464"/>
      <c r="AB820" s="464"/>
      <c r="AC820" s="467"/>
      <c r="AD820" s="467"/>
      <c r="AE820" s="467"/>
      <c r="AF820" s="468"/>
      <c r="AG820" s="400"/>
      <c r="AJ820" s="155"/>
      <c r="AK820" s="156" t="s">
        <v>447</v>
      </c>
      <c r="AL820" s="23" t="b">
        <v>0</v>
      </c>
      <c r="AM820" s="156" t="s">
        <v>448</v>
      </c>
      <c r="AN820" s="23" t="b">
        <v>0</v>
      </c>
      <c r="AO820" s="157"/>
      <c r="AP820" s="158"/>
      <c r="AQ820" s="155"/>
    </row>
    <row r="821" spans="1:43" s="146" customFormat="1" ht="7.5" customHeight="1">
      <c r="A821" s="400"/>
      <c r="B821" s="417"/>
      <c r="C821" s="418"/>
      <c r="D821" s="418"/>
      <c r="E821" s="418"/>
      <c r="F821" s="419"/>
      <c r="G821" s="436"/>
      <c r="H821" s="496"/>
      <c r="I821" s="496"/>
      <c r="J821" s="496"/>
      <c r="K821" s="496"/>
      <c r="L821" s="492"/>
      <c r="M821" s="441"/>
      <c r="N821" s="440"/>
      <c r="O821" s="469" t="s">
        <v>449</v>
      </c>
      <c r="P821" s="470"/>
      <c r="Q821" s="472" t="s">
        <v>182</v>
      </c>
      <c r="R821" s="472"/>
      <c r="S821" s="472"/>
      <c r="T821" s="472"/>
      <c r="U821" s="472"/>
      <c r="V821" s="473"/>
      <c r="W821" s="474"/>
      <c r="X821" s="477" t="s">
        <v>450</v>
      </c>
      <c r="Y821" s="470"/>
      <c r="Z821" s="470"/>
      <c r="AA821" s="470"/>
      <c r="AB821" s="470"/>
      <c r="AC821" s="478" t="str">
        <f>IF(AN820=TRUE,"取得","")</f>
        <v/>
      </c>
      <c r="AD821" s="478"/>
      <c r="AE821" s="478"/>
      <c r="AF821" s="479"/>
      <c r="AG821" s="400"/>
      <c r="AJ821" s="155"/>
      <c r="AK821" s="159" t="s">
        <v>266</v>
      </c>
      <c r="AL821" s="24" t="b">
        <v>0</v>
      </c>
      <c r="AM821" s="160"/>
      <c r="AN821" s="161"/>
      <c r="AO821" s="158"/>
      <c r="AP821" s="158"/>
      <c r="AQ821" s="155"/>
    </row>
    <row r="822" spans="1:43" s="146" customFormat="1" ht="7.5" customHeight="1">
      <c r="A822" s="400"/>
      <c r="B822" s="417"/>
      <c r="C822" s="418"/>
      <c r="D822" s="418"/>
      <c r="E822" s="418"/>
      <c r="F822" s="419"/>
      <c r="G822" s="436"/>
      <c r="H822" s="496"/>
      <c r="I822" s="496"/>
      <c r="J822" s="496"/>
      <c r="K822" s="496"/>
      <c r="L822" s="492"/>
      <c r="M822" s="441"/>
      <c r="N822" s="440"/>
      <c r="O822" s="471"/>
      <c r="P822" s="464"/>
      <c r="Q822" s="467"/>
      <c r="R822" s="467"/>
      <c r="S822" s="467"/>
      <c r="T822" s="467"/>
      <c r="U822" s="467"/>
      <c r="V822" s="475"/>
      <c r="W822" s="476"/>
      <c r="X822" s="463"/>
      <c r="Y822" s="464"/>
      <c r="Z822" s="464"/>
      <c r="AA822" s="464"/>
      <c r="AB822" s="464"/>
      <c r="AC822" s="480"/>
      <c r="AD822" s="480"/>
      <c r="AE822" s="480"/>
      <c r="AF822" s="481"/>
      <c r="AG822" s="400"/>
      <c r="AJ822" s="155"/>
      <c r="AK822" s="161"/>
      <c r="AL822" s="161"/>
      <c r="AM822" s="158"/>
      <c r="AN822" s="158"/>
      <c r="AO822" s="158"/>
      <c r="AP822" s="158"/>
      <c r="AQ822" s="155"/>
    </row>
    <row r="823" spans="1:43" s="146" customFormat="1" ht="7.5" customHeight="1">
      <c r="A823" s="400"/>
      <c r="B823" s="417"/>
      <c r="C823" s="418"/>
      <c r="D823" s="418"/>
      <c r="E823" s="418"/>
      <c r="F823" s="419"/>
      <c r="G823" s="436"/>
      <c r="H823" s="496"/>
      <c r="I823" s="496"/>
      <c r="J823" s="496"/>
      <c r="K823" s="496"/>
      <c r="L823" s="492"/>
      <c r="M823" s="441"/>
      <c r="N823" s="440"/>
      <c r="O823" s="469" t="s">
        <v>295</v>
      </c>
      <c r="P823" s="470"/>
      <c r="Q823" s="527"/>
      <c r="R823" s="527"/>
      <c r="S823" s="527"/>
      <c r="T823" s="527"/>
      <c r="U823" s="527"/>
      <c r="V823" s="527"/>
      <c r="W823" s="527"/>
      <c r="X823" s="527"/>
      <c r="Y823" s="527"/>
      <c r="Z823" s="527"/>
      <c r="AA823" s="527"/>
      <c r="AB823" s="527"/>
      <c r="AC823" s="527"/>
      <c r="AD823" s="527"/>
      <c r="AE823" s="527"/>
      <c r="AF823" s="528"/>
      <c r="AG823" s="400"/>
      <c r="AJ823" s="155"/>
      <c r="AK823" s="155"/>
      <c r="AL823" s="155"/>
      <c r="AM823" s="155"/>
      <c r="AN823" s="155"/>
      <c r="AO823" s="155"/>
      <c r="AP823" s="155"/>
      <c r="AQ823" s="155"/>
    </row>
    <row r="824" spans="1:43" s="146" customFormat="1" ht="7.5" customHeight="1">
      <c r="A824" s="400"/>
      <c r="B824" s="417"/>
      <c r="C824" s="418"/>
      <c r="D824" s="418"/>
      <c r="E824" s="418"/>
      <c r="F824" s="419"/>
      <c r="G824" s="436"/>
      <c r="H824" s="496"/>
      <c r="I824" s="496"/>
      <c r="J824" s="496"/>
      <c r="K824" s="496"/>
      <c r="L824" s="492"/>
      <c r="M824" s="441"/>
      <c r="N824" s="440"/>
      <c r="O824" s="525"/>
      <c r="P824" s="526"/>
      <c r="Q824" s="529"/>
      <c r="R824" s="529"/>
      <c r="S824" s="529"/>
      <c r="T824" s="529"/>
      <c r="U824" s="529"/>
      <c r="V824" s="529"/>
      <c r="W824" s="529"/>
      <c r="X824" s="529"/>
      <c r="Y824" s="529"/>
      <c r="Z824" s="529"/>
      <c r="AA824" s="529"/>
      <c r="AB824" s="529"/>
      <c r="AC824" s="529"/>
      <c r="AD824" s="529"/>
      <c r="AE824" s="529"/>
      <c r="AF824" s="530"/>
      <c r="AG824" s="400"/>
      <c r="AJ824" s="155"/>
      <c r="AK824" s="155"/>
      <c r="AL824" s="155"/>
      <c r="AM824" s="155"/>
      <c r="AN824" s="155"/>
      <c r="AO824" s="155"/>
      <c r="AP824" s="155"/>
      <c r="AQ824" s="155"/>
    </row>
    <row r="825" spans="1:43" s="146" customFormat="1" ht="18.75" customHeight="1">
      <c r="A825" s="400"/>
      <c r="B825" s="417"/>
      <c r="C825" s="418"/>
      <c r="D825" s="418"/>
      <c r="E825" s="418"/>
      <c r="F825" s="419"/>
      <c r="G825" s="436"/>
      <c r="H825" s="496"/>
      <c r="I825" s="496"/>
      <c r="J825" s="496"/>
      <c r="K825" s="496"/>
      <c r="L825" s="492"/>
      <c r="M825" s="441"/>
      <c r="N825" s="441"/>
      <c r="O825" s="531" t="s">
        <v>294</v>
      </c>
      <c r="P825" s="532"/>
      <c r="Q825" s="532"/>
      <c r="R825" s="532"/>
      <c r="S825" s="532"/>
      <c r="T825" s="532"/>
      <c r="U825" s="532"/>
      <c r="V825" s="532"/>
      <c r="W825" s="532"/>
      <c r="X825" s="532"/>
      <c r="Y825" s="532"/>
      <c r="Z825" s="532"/>
      <c r="AA825" s="532"/>
      <c r="AB825" s="532"/>
      <c r="AC825" s="532"/>
      <c r="AD825" s="532"/>
      <c r="AE825" s="532"/>
      <c r="AF825" s="533"/>
      <c r="AG825" s="400"/>
      <c r="AJ825" s="155"/>
      <c r="AK825" s="155"/>
      <c r="AL825" s="155"/>
      <c r="AM825" s="155" t="s">
        <v>451</v>
      </c>
      <c r="AN825" s="155"/>
      <c r="AO825" s="155"/>
      <c r="AP825" s="162">
        <f>AC826</f>
        <v>0</v>
      </c>
      <c r="AQ825" s="155"/>
    </row>
    <row r="826" spans="1:43" s="146" customFormat="1" ht="26.25" customHeight="1">
      <c r="A826" s="400"/>
      <c r="B826" s="420"/>
      <c r="C826" s="421"/>
      <c r="D826" s="421"/>
      <c r="E826" s="421"/>
      <c r="F826" s="422"/>
      <c r="G826" s="436"/>
      <c r="H826" s="496"/>
      <c r="I826" s="496"/>
      <c r="J826" s="496"/>
      <c r="K826" s="496"/>
      <c r="L826" s="492"/>
      <c r="M826" s="441"/>
      <c r="N826" s="440"/>
      <c r="O826" s="534" t="s">
        <v>56</v>
      </c>
      <c r="P826" s="535"/>
      <c r="Q826" s="535"/>
      <c r="R826" s="536"/>
      <c r="S826" s="536"/>
      <c r="T826" s="536"/>
      <c r="U826" s="537" t="s">
        <v>292</v>
      </c>
      <c r="V826" s="537"/>
      <c r="W826" s="538"/>
      <c r="X826" s="534" t="s">
        <v>293</v>
      </c>
      <c r="Y826" s="535"/>
      <c r="Z826" s="535"/>
      <c r="AA826" s="535"/>
      <c r="AB826" s="535"/>
      <c r="AC826" s="536"/>
      <c r="AD826" s="536"/>
      <c r="AE826" s="536"/>
      <c r="AF826" s="18" t="s">
        <v>292</v>
      </c>
      <c r="AG826" s="400"/>
      <c r="AJ826" s="155"/>
      <c r="AK826" s="155"/>
      <c r="AL826" s="155"/>
      <c r="AM826" s="155" t="s">
        <v>291</v>
      </c>
      <c r="AN826" s="155"/>
      <c r="AO826" s="155"/>
      <c r="AP826" s="163">
        <f>R826</f>
        <v>0</v>
      </c>
      <c r="AQ826" s="162">
        <f>AP825-AP826</f>
        <v>0</v>
      </c>
    </row>
    <row r="827" spans="1:43" s="146" customFormat="1" ht="7.5" customHeight="1">
      <c r="A827" s="400"/>
      <c r="B827" s="514"/>
      <c r="C827" s="514"/>
      <c r="D827" s="514"/>
      <c r="E827" s="514"/>
      <c r="F827" s="514"/>
      <c r="G827" s="17"/>
      <c r="H827" s="515"/>
      <c r="I827" s="515"/>
      <c r="J827" s="515"/>
      <c r="K827" s="515"/>
      <c r="L827" s="515"/>
      <c r="M827" s="515"/>
      <c r="N827" s="17"/>
      <c r="O827" s="514"/>
      <c r="P827" s="514"/>
      <c r="Q827" s="514"/>
      <c r="R827" s="514"/>
      <c r="S827" s="514"/>
      <c r="T827" s="514"/>
      <c r="U827" s="514"/>
      <c r="V827" s="514"/>
      <c r="W827" s="514"/>
      <c r="X827" s="514"/>
      <c r="Y827" s="514"/>
      <c r="Z827" s="514"/>
      <c r="AA827" s="514"/>
      <c r="AB827" s="514"/>
      <c r="AC827" s="514"/>
      <c r="AD827" s="514"/>
      <c r="AE827" s="514"/>
      <c r="AF827" s="514"/>
      <c r="AG827" s="400"/>
      <c r="AJ827" s="155"/>
      <c r="AK827" s="155"/>
      <c r="AL827" s="155"/>
      <c r="AM827" s="155"/>
      <c r="AN827" s="155"/>
      <c r="AO827" s="155"/>
      <c r="AP827" s="155"/>
      <c r="AQ827" s="155"/>
    </row>
    <row r="828" spans="1:43" s="146" customFormat="1" ht="18.75" customHeight="1">
      <c r="A828" s="400"/>
      <c r="B828" s="16" t="s">
        <v>290</v>
      </c>
      <c r="C828" s="35" t="s">
        <v>289</v>
      </c>
      <c r="D828" s="516" t="s">
        <v>288</v>
      </c>
      <c r="E828" s="516"/>
      <c r="F828" s="517"/>
      <c r="G828" s="518"/>
      <c r="H828" s="16" t="s">
        <v>290</v>
      </c>
      <c r="I828" s="35" t="s">
        <v>289</v>
      </c>
      <c r="J828" s="516" t="s">
        <v>288</v>
      </c>
      <c r="K828" s="516"/>
      <c r="L828" s="516"/>
      <c r="M828" s="517"/>
      <c r="N828" s="441"/>
      <c r="O828" s="519" t="s">
        <v>287</v>
      </c>
      <c r="P828" s="520"/>
      <c r="Q828" s="520"/>
      <c r="R828" s="520"/>
      <c r="S828" s="520"/>
      <c r="T828" s="520"/>
      <c r="U828" s="520"/>
      <c r="V828" s="520"/>
      <c r="W828" s="520"/>
      <c r="X828" s="520"/>
      <c r="Y828" s="520"/>
      <c r="Z828" s="443"/>
      <c r="AA828" s="443"/>
      <c r="AB828" s="443"/>
      <c r="AC828" s="443"/>
      <c r="AD828" s="443"/>
      <c r="AE828" s="443"/>
      <c r="AF828" s="444"/>
      <c r="AG828" s="400"/>
      <c r="AJ828" s="155"/>
      <c r="AK828" s="155"/>
      <c r="AL828" s="155"/>
      <c r="AM828" s="155"/>
      <c r="AN828" s="155"/>
      <c r="AO828" s="155"/>
      <c r="AP828" s="155"/>
      <c r="AQ828" s="155"/>
    </row>
    <row r="829" spans="1:43" s="146" customFormat="1" ht="7.5" customHeight="1">
      <c r="A829" s="400"/>
      <c r="B829" s="521" t="s">
        <v>286</v>
      </c>
      <c r="C829" s="522" t="s">
        <v>285</v>
      </c>
      <c r="D829" s="541" t="s">
        <v>284</v>
      </c>
      <c r="E829" s="542"/>
      <c r="F829" s="547"/>
      <c r="G829" s="441"/>
      <c r="H829" s="556" t="s">
        <v>430</v>
      </c>
      <c r="I829" s="559" t="s">
        <v>277</v>
      </c>
      <c r="J829" s="541" t="s">
        <v>262</v>
      </c>
      <c r="K829" s="550"/>
      <c r="L829" s="550"/>
      <c r="M829" s="547"/>
      <c r="N829" s="441"/>
      <c r="O829" s="539" t="s">
        <v>283</v>
      </c>
      <c r="P829" s="539"/>
      <c r="Q829" s="539"/>
      <c r="R829" s="539"/>
      <c r="S829" s="539"/>
      <c r="T829" s="539"/>
      <c r="U829" s="539"/>
      <c r="V829" s="539" t="s">
        <v>431</v>
      </c>
      <c r="W829" s="539"/>
      <c r="X829" s="539"/>
      <c r="Y829" s="539"/>
      <c r="Z829" s="15"/>
      <c r="AA829" s="14"/>
      <c r="AB829" s="14"/>
      <c r="AC829" s="14"/>
      <c r="AD829" s="14"/>
      <c r="AE829" s="14"/>
      <c r="AF829" s="14"/>
      <c r="AG829" s="400"/>
      <c r="AJ829" s="155"/>
      <c r="AK829" s="155"/>
      <c r="AL829" s="155"/>
      <c r="AM829" s="155"/>
      <c r="AN829" s="155"/>
      <c r="AO829" s="155"/>
      <c r="AP829" s="155"/>
      <c r="AQ829" s="155"/>
    </row>
    <row r="830" spans="1:43" s="146" customFormat="1" ht="7.5" customHeight="1">
      <c r="A830" s="400"/>
      <c r="B830" s="521"/>
      <c r="C830" s="523"/>
      <c r="D830" s="543"/>
      <c r="E830" s="544"/>
      <c r="F830" s="548"/>
      <c r="G830" s="441"/>
      <c r="H830" s="557"/>
      <c r="I830" s="560"/>
      <c r="J830" s="543"/>
      <c r="K830" s="551"/>
      <c r="L830" s="551"/>
      <c r="M830" s="548"/>
      <c r="N830" s="441"/>
      <c r="O830" s="539"/>
      <c r="P830" s="539"/>
      <c r="Q830" s="539"/>
      <c r="R830" s="539"/>
      <c r="S830" s="539"/>
      <c r="T830" s="539"/>
      <c r="U830" s="539"/>
      <c r="V830" s="539"/>
      <c r="W830" s="539"/>
      <c r="X830" s="539"/>
      <c r="Y830" s="539"/>
      <c r="Z830" s="6"/>
      <c r="AA830" s="5"/>
      <c r="AB830" s="5"/>
      <c r="AC830" s="5"/>
      <c r="AD830" s="5"/>
      <c r="AE830" s="5"/>
      <c r="AF830" s="5"/>
      <c r="AG830" s="400"/>
      <c r="AJ830" s="155"/>
      <c r="AK830" s="155"/>
      <c r="AL830" s="155"/>
      <c r="AM830" s="155"/>
      <c r="AN830" s="155"/>
      <c r="AO830" s="155"/>
      <c r="AP830" s="155"/>
      <c r="AQ830" s="155"/>
    </row>
    <row r="831" spans="1:43" s="146" customFormat="1" ht="7.5" customHeight="1">
      <c r="A831" s="400"/>
      <c r="B831" s="521"/>
      <c r="C831" s="523"/>
      <c r="D831" s="543"/>
      <c r="E831" s="544"/>
      <c r="F831" s="548"/>
      <c r="G831" s="441"/>
      <c r="H831" s="557"/>
      <c r="I831" s="560"/>
      <c r="J831" s="543"/>
      <c r="K831" s="551"/>
      <c r="L831" s="551"/>
      <c r="M831" s="548"/>
      <c r="N831" s="441"/>
      <c r="O831" s="539"/>
      <c r="P831" s="539" t="s">
        <v>281</v>
      </c>
      <c r="Q831" s="539"/>
      <c r="R831" s="539"/>
      <c r="S831" s="539" t="s">
        <v>280</v>
      </c>
      <c r="T831" s="539"/>
      <c r="U831" s="539"/>
      <c r="V831" s="539"/>
      <c r="W831" s="539"/>
      <c r="X831" s="539"/>
      <c r="Y831" s="539"/>
      <c r="Z831" s="6"/>
      <c r="AA831" s="5"/>
      <c r="AB831" s="5"/>
      <c r="AC831" s="5"/>
      <c r="AD831" s="5"/>
      <c r="AE831" s="5"/>
      <c r="AF831" s="5"/>
      <c r="AG831" s="400"/>
      <c r="AJ831" s="155"/>
      <c r="AK831" s="155"/>
      <c r="AL831" s="155"/>
      <c r="AM831" s="155"/>
      <c r="AN831" s="155"/>
      <c r="AO831" s="155"/>
      <c r="AP831" s="155"/>
      <c r="AQ831" s="155"/>
    </row>
    <row r="832" spans="1:43" s="146" customFormat="1" ht="7.5" customHeight="1" thickBot="1">
      <c r="A832" s="400"/>
      <c r="B832" s="521"/>
      <c r="C832" s="523"/>
      <c r="D832" s="545"/>
      <c r="E832" s="546"/>
      <c r="F832" s="549"/>
      <c r="G832" s="441"/>
      <c r="H832" s="557"/>
      <c r="I832" s="560"/>
      <c r="J832" s="545"/>
      <c r="K832" s="552"/>
      <c r="L832" s="552"/>
      <c r="M832" s="549"/>
      <c r="N832" s="441"/>
      <c r="O832" s="540"/>
      <c r="P832" s="540"/>
      <c r="Q832" s="540"/>
      <c r="R832" s="540"/>
      <c r="S832" s="540"/>
      <c r="T832" s="540"/>
      <c r="U832" s="540"/>
      <c r="V832" s="540"/>
      <c r="W832" s="540"/>
      <c r="X832" s="540"/>
      <c r="Y832" s="540"/>
      <c r="Z832" s="6"/>
      <c r="AA832" s="5"/>
      <c r="AB832" s="5"/>
      <c r="AC832" s="5"/>
      <c r="AD832" s="5"/>
      <c r="AE832" s="5"/>
      <c r="AF832" s="5"/>
      <c r="AG832" s="400"/>
      <c r="AJ832" s="155"/>
      <c r="AK832" s="155"/>
      <c r="AL832" s="155"/>
      <c r="AM832" s="155"/>
      <c r="AN832" s="155"/>
      <c r="AO832" s="155"/>
      <c r="AP832" s="155"/>
      <c r="AQ832" s="155"/>
    </row>
    <row r="833" spans="1:44" s="146" customFormat="1" ht="7.5" customHeight="1" thickTop="1">
      <c r="A833" s="400"/>
      <c r="B833" s="521"/>
      <c r="C833" s="523"/>
      <c r="D833" s="541" t="s">
        <v>282</v>
      </c>
      <c r="E833" s="542"/>
      <c r="F833" s="547"/>
      <c r="G833" s="441"/>
      <c r="H833" s="557"/>
      <c r="I833" s="560"/>
      <c r="J833" s="541" t="s">
        <v>432</v>
      </c>
      <c r="K833" s="550"/>
      <c r="L833" s="550"/>
      <c r="M833" s="547"/>
      <c r="N833" s="441"/>
      <c r="O833" s="553" t="s">
        <v>433</v>
      </c>
      <c r="P833" s="654"/>
      <c r="Q833" s="655"/>
      <c r="R833" s="656"/>
      <c r="S833" s="654"/>
      <c r="T833" s="655"/>
      <c r="U833" s="656"/>
      <c r="V833" s="579" t="str">
        <f>IF(ISERROR(ROUNDUP(S833/P833,2)), "-",ROUNDUP(S833/P833,2))</f>
        <v>-</v>
      </c>
      <c r="W833" s="579"/>
      <c r="X833" s="579"/>
      <c r="Y833" s="579"/>
      <c r="Z833" s="6"/>
      <c r="AA833" s="5"/>
      <c r="AB833" s="5"/>
      <c r="AC833" s="5"/>
      <c r="AD833" s="5"/>
      <c r="AE833" s="5"/>
      <c r="AF833" s="5"/>
      <c r="AG833" s="400"/>
      <c r="AJ833" s="155"/>
      <c r="AK833" s="155"/>
      <c r="AL833" s="155"/>
      <c r="AM833" s="155"/>
      <c r="AN833" s="155"/>
      <c r="AO833" s="164"/>
      <c r="AP833" s="164" t="s">
        <v>281</v>
      </c>
      <c r="AQ833" s="164" t="s">
        <v>280</v>
      </c>
    </row>
    <row r="834" spans="1:44" s="146" customFormat="1" ht="7.5" customHeight="1">
      <c r="A834" s="400"/>
      <c r="B834" s="521"/>
      <c r="C834" s="523"/>
      <c r="D834" s="543"/>
      <c r="E834" s="544"/>
      <c r="F834" s="548"/>
      <c r="G834" s="441"/>
      <c r="H834" s="557"/>
      <c r="I834" s="560"/>
      <c r="J834" s="543"/>
      <c r="K834" s="551"/>
      <c r="L834" s="551"/>
      <c r="M834" s="548"/>
      <c r="N834" s="441"/>
      <c r="O834" s="554"/>
      <c r="P834" s="657"/>
      <c r="Q834" s="658"/>
      <c r="R834" s="659"/>
      <c r="S834" s="657"/>
      <c r="T834" s="658"/>
      <c r="U834" s="659"/>
      <c r="V834" s="580"/>
      <c r="W834" s="580"/>
      <c r="X834" s="580"/>
      <c r="Y834" s="580"/>
      <c r="Z834" s="6"/>
      <c r="AA834" s="5"/>
      <c r="AB834" s="5"/>
      <c r="AC834" s="5"/>
      <c r="AD834" s="5"/>
      <c r="AE834" s="5"/>
      <c r="AF834" s="5"/>
      <c r="AG834" s="400"/>
      <c r="AJ834" s="155"/>
      <c r="AK834" s="155"/>
      <c r="AL834" s="155"/>
      <c r="AM834" s="155"/>
      <c r="AN834" s="155"/>
      <c r="AO834" s="165" t="s">
        <v>274</v>
      </c>
      <c r="AP834" s="166">
        <f>P836</f>
        <v>0</v>
      </c>
      <c r="AQ834" s="166">
        <f>S836</f>
        <v>0</v>
      </c>
    </row>
    <row r="835" spans="1:44" s="146" customFormat="1" ht="7.5" customHeight="1" thickBot="1">
      <c r="A835" s="400"/>
      <c r="B835" s="521"/>
      <c r="C835" s="523"/>
      <c r="D835" s="543"/>
      <c r="E835" s="544"/>
      <c r="F835" s="548"/>
      <c r="G835" s="441"/>
      <c r="H835" s="557"/>
      <c r="I835" s="560"/>
      <c r="J835" s="543"/>
      <c r="K835" s="551"/>
      <c r="L835" s="551"/>
      <c r="M835" s="548"/>
      <c r="N835" s="441"/>
      <c r="O835" s="555"/>
      <c r="P835" s="660"/>
      <c r="Q835" s="661"/>
      <c r="R835" s="662"/>
      <c r="S835" s="660"/>
      <c r="T835" s="661"/>
      <c r="U835" s="662"/>
      <c r="V835" s="581"/>
      <c r="W835" s="581"/>
      <c r="X835" s="581"/>
      <c r="Y835" s="581"/>
      <c r="Z835" s="6"/>
      <c r="AA835" s="5"/>
      <c r="AB835" s="5"/>
      <c r="AC835" s="5"/>
      <c r="AD835" s="5"/>
      <c r="AE835" s="5"/>
      <c r="AF835" s="5"/>
      <c r="AG835" s="400"/>
      <c r="AJ835" s="155"/>
      <c r="AK835" s="155"/>
      <c r="AL835" s="155"/>
      <c r="AM835" s="155"/>
      <c r="AN835" s="155"/>
      <c r="AO835" s="165" t="s">
        <v>263</v>
      </c>
      <c r="AP835" s="166">
        <f>P839</f>
        <v>0</v>
      </c>
      <c r="AQ835" s="166">
        <f>S839</f>
        <v>0</v>
      </c>
    </row>
    <row r="836" spans="1:44" s="146" customFormat="1" ht="7.5" customHeight="1" thickTop="1">
      <c r="A836" s="400"/>
      <c r="B836" s="521"/>
      <c r="C836" s="523"/>
      <c r="D836" s="545"/>
      <c r="E836" s="546"/>
      <c r="F836" s="549"/>
      <c r="G836" s="441"/>
      <c r="H836" s="557"/>
      <c r="I836" s="560"/>
      <c r="J836" s="543"/>
      <c r="K836" s="551"/>
      <c r="L836" s="551"/>
      <c r="M836" s="548"/>
      <c r="N836" s="441"/>
      <c r="O836" s="582" t="s">
        <v>274</v>
      </c>
      <c r="P836" s="663"/>
      <c r="Q836" s="664"/>
      <c r="R836" s="665"/>
      <c r="S836" s="663"/>
      <c r="T836" s="664"/>
      <c r="U836" s="665"/>
      <c r="V836" s="585" t="str">
        <f>IF(ISERROR(ROUNDUP(S836/P836,2)), "-",ROUNDUP(S836/P836,2))</f>
        <v>-</v>
      </c>
      <c r="W836" s="586"/>
      <c r="X836" s="586"/>
      <c r="Y836" s="587"/>
      <c r="Z836" s="6"/>
      <c r="AA836" s="5"/>
      <c r="AB836" s="5"/>
      <c r="AC836" s="5"/>
      <c r="AD836" s="5"/>
      <c r="AE836" s="5"/>
      <c r="AF836" s="5"/>
      <c r="AG836" s="400"/>
      <c r="AJ836" s="155"/>
      <c r="AK836" s="155"/>
      <c r="AL836" s="155"/>
      <c r="AM836" s="155"/>
      <c r="AN836" s="155"/>
      <c r="AO836" s="165" t="s">
        <v>277</v>
      </c>
      <c r="AP836" s="166">
        <f>P842</f>
        <v>0</v>
      </c>
      <c r="AQ836" s="166">
        <f>S842</f>
        <v>0</v>
      </c>
    </row>
    <row r="837" spans="1:44" s="146" customFormat="1" ht="7.5" customHeight="1">
      <c r="A837" s="400"/>
      <c r="B837" s="521"/>
      <c r="C837" s="523"/>
      <c r="D837" s="541" t="s">
        <v>279</v>
      </c>
      <c r="E837" s="542"/>
      <c r="F837" s="547"/>
      <c r="G837" s="441"/>
      <c r="H837" s="557"/>
      <c r="I837" s="560"/>
      <c r="J837" s="543"/>
      <c r="K837" s="551"/>
      <c r="L837" s="551"/>
      <c r="M837" s="548"/>
      <c r="N837" s="441"/>
      <c r="O837" s="583"/>
      <c r="P837" s="648"/>
      <c r="Q837" s="649"/>
      <c r="R837" s="650"/>
      <c r="S837" s="648"/>
      <c r="T837" s="649"/>
      <c r="U837" s="650"/>
      <c r="V837" s="568"/>
      <c r="W837" s="569"/>
      <c r="X837" s="569"/>
      <c r="Y837" s="570"/>
      <c r="Z837" s="6"/>
      <c r="AA837" s="5"/>
      <c r="AB837" s="5"/>
      <c r="AC837" s="5"/>
      <c r="AD837" s="5"/>
      <c r="AE837" s="5"/>
      <c r="AF837" s="5"/>
      <c r="AG837" s="400"/>
      <c r="AJ837" s="155"/>
      <c r="AK837" s="155"/>
      <c r="AL837" s="155"/>
      <c r="AM837" s="155"/>
      <c r="AN837" s="155"/>
      <c r="AO837" s="165" t="s">
        <v>276</v>
      </c>
      <c r="AP837" s="166">
        <f>P845</f>
        <v>0</v>
      </c>
      <c r="AQ837" s="166">
        <f>S845</f>
        <v>0</v>
      </c>
    </row>
    <row r="838" spans="1:44" s="146" customFormat="1" ht="7.5" customHeight="1">
      <c r="A838" s="400"/>
      <c r="B838" s="521"/>
      <c r="C838" s="523"/>
      <c r="D838" s="543"/>
      <c r="E838" s="544"/>
      <c r="F838" s="548"/>
      <c r="G838" s="441"/>
      <c r="H838" s="557"/>
      <c r="I838" s="561"/>
      <c r="J838" s="545"/>
      <c r="K838" s="552"/>
      <c r="L838" s="552"/>
      <c r="M838" s="549"/>
      <c r="N838" s="441"/>
      <c r="O838" s="583"/>
      <c r="P838" s="651"/>
      <c r="Q838" s="652"/>
      <c r="R838" s="653"/>
      <c r="S838" s="651"/>
      <c r="T838" s="652"/>
      <c r="U838" s="653"/>
      <c r="V838" s="571"/>
      <c r="W838" s="572"/>
      <c r="X838" s="572"/>
      <c r="Y838" s="573"/>
      <c r="Z838" s="6"/>
      <c r="AA838" s="5"/>
      <c r="AB838" s="5"/>
      <c r="AC838" s="5"/>
      <c r="AD838" s="5"/>
      <c r="AE838" s="5"/>
      <c r="AF838" s="5"/>
      <c r="AG838" s="400"/>
      <c r="AJ838" s="155"/>
      <c r="AK838" s="155"/>
      <c r="AL838" s="155"/>
      <c r="AM838" s="155"/>
      <c r="AN838" s="155"/>
      <c r="AO838" s="165" t="s">
        <v>270</v>
      </c>
      <c r="AP838" s="166">
        <f>P848</f>
        <v>0</v>
      </c>
      <c r="AQ838" s="166">
        <f>S848</f>
        <v>0</v>
      </c>
    </row>
    <row r="839" spans="1:44" s="146" customFormat="1" ht="7.5" customHeight="1">
      <c r="A839" s="400"/>
      <c r="B839" s="521"/>
      <c r="C839" s="523"/>
      <c r="D839" s="543"/>
      <c r="E839" s="544"/>
      <c r="F839" s="548"/>
      <c r="G839" s="441"/>
      <c r="H839" s="557"/>
      <c r="I839" s="562" t="s">
        <v>276</v>
      </c>
      <c r="J839" s="541" t="s">
        <v>262</v>
      </c>
      <c r="K839" s="550"/>
      <c r="L839" s="550"/>
      <c r="M839" s="547"/>
      <c r="N839" s="441"/>
      <c r="O839" s="563" t="s">
        <v>263</v>
      </c>
      <c r="P839" s="645"/>
      <c r="Q839" s="646"/>
      <c r="R839" s="647"/>
      <c r="S839" s="645"/>
      <c r="T839" s="646"/>
      <c r="U839" s="647"/>
      <c r="V839" s="565" t="str">
        <f>IF(ISERROR(ROUNDUP(S839/P839,2)), "-",ROUNDUP(S839/P839,2))</f>
        <v>-</v>
      </c>
      <c r="W839" s="566"/>
      <c r="X839" s="566"/>
      <c r="Y839" s="567"/>
      <c r="Z839" s="6"/>
      <c r="AA839" s="5"/>
      <c r="AB839" s="5"/>
      <c r="AC839" s="5"/>
      <c r="AD839" s="5"/>
      <c r="AE839" s="5"/>
      <c r="AF839" s="5"/>
      <c r="AG839" s="400"/>
      <c r="AJ839" s="155"/>
      <c r="AK839" s="155"/>
      <c r="AL839" s="155"/>
      <c r="AM839" s="155"/>
      <c r="AN839" s="155"/>
      <c r="AO839" s="165" t="s">
        <v>434</v>
      </c>
      <c r="AP839" s="166">
        <f>P851</f>
        <v>0</v>
      </c>
      <c r="AQ839" s="166">
        <f>S851</f>
        <v>0</v>
      </c>
    </row>
    <row r="840" spans="1:44" s="146" customFormat="1" ht="7.5" customHeight="1">
      <c r="A840" s="400"/>
      <c r="B840" s="521"/>
      <c r="C840" s="523"/>
      <c r="D840" s="545"/>
      <c r="E840" s="546"/>
      <c r="F840" s="549"/>
      <c r="G840" s="441"/>
      <c r="H840" s="557"/>
      <c r="I840" s="562"/>
      <c r="J840" s="545"/>
      <c r="K840" s="552"/>
      <c r="L840" s="552"/>
      <c r="M840" s="549"/>
      <c r="N840" s="441"/>
      <c r="O840" s="563"/>
      <c r="P840" s="648"/>
      <c r="Q840" s="649"/>
      <c r="R840" s="650"/>
      <c r="S840" s="648"/>
      <c r="T840" s="649"/>
      <c r="U840" s="650"/>
      <c r="V840" s="568"/>
      <c r="W840" s="569"/>
      <c r="X840" s="569"/>
      <c r="Y840" s="570"/>
      <c r="Z840" s="6"/>
      <c r="AA840" s="5"/>
      <c r="AB840" s="5"/>
      <c r="AC840" s="5"/>
      <c r="AD840" s="5"/>
      <c r="AE840" s="5"/>
      <c r="AF840" s="5"/>
      <c r="AG840" s="400"/>
      <c r="AJ840" s="155"/>
      <c r="AK840" s="155"/>
      <c r="AL840" s="155"/>
      <c r="AM840" s="155"/>
      <c r="AN840" s="155"/>
      <c r="AO840" s="165" t="s">
        <v>267</v>
      </c>
      <c r="AP840" s="166">
        <f>P854</f>
        <v>0</v>
      </c>
      <c r="AQ840" s="166">
        <f>S854</f>
        <v>0</v>
      </c>
    </row>
    <row r="841" spans="1:44" s="146" customFormat="1" ht="7.5" customHeight="1">
      <c r="A841" s="400"/>
      <c r="B841" s="521"/>
      <c r="C841" s="523"/>
      <c r="D841" s="541" t="s">
        <v>278</v>
      </c>
      <c r="E841" s="542"/>
      <c r="F841" s="547"/>
      <c r="G841" s="441"/>
      <c r="H841" s="557"/>
      <c r="I841" s="562"/>
      <c r="J841" s="574" t="s">
        <v>472</v>
      </c>
      <c r="K841" s="550"/>
      <c r="L841" s="550"/>
      <c r="M841" s="547"/>
      <c r="N841" s="441"/>
      <c r="O841" s="563"/>
      <c r="P841" s="651"/>
      <c r="Q841" s="652"/>
      <c r="R841" s="653"/>
      <c r="S841" s="651"/>
      <c r="T841" s="652"/>
      <c r="U841" s="653"/>
      <c r="V841" s="571"/>
      <c r="W841" s="572"/>
      <c r="X841" s="572"/>
      <c r="Y841" s="573"/>
      <c r="Z841" s="6"/>
      <c r="AA841" s="5"/>
      <c r="AB841" s="5"/>
      <c r="AC841" s="5"/>
      <c r="AD841" s="5"/>
      <c r="AE841" s="5"/>
      <c r="AF841" s="5"/>
      <c r="AG841" s="400"/>
      <c r="AJ841" s="155"/>
      <c r="AK841" s="155"/>
      <c r="AL841" s="155"/>
      <c r="AM841" s="155"/>
      <c r="AN841" s="155"/>
      <c r="AO841" s="165"/>
      <c r="AP841" s="167"/>
      <c r="AQ841" s="167"/>
    </row>
    <row r="842" spans="1:44" s="146" customFormat="1" ht="7.5" customHeight="1">
      <c r="A842" s="400"/>
      <c r="B842" s="521"/>
      <c r="C842" s="524"/>
      <c r="D842" s="545"/>
      <c r="E842" s="546"/>
      <c r="F842" s="549"/>
      <c r="G842" s="441"/>
      <c r="H842" s="557"/>
      <c r="I842" s="562"/>
      <c r="J842" s="574"/>
      <c r="K842" s="551"/>
      <c r="L842" s="551"/>
      <c r="M842" s="548"/>
      <c r="N842" s="441"/>
      <c r="O842" s="575" t="s">
        <v>277</v>
      </c>
      <c r="P842" s="645"/>
      <c r="Q842" s="646"/>
      <c r="R842" s="647"/>
      <c r="S842" s="645"/>
      <c r="T842" s="646"/>
      <c r="U842" s="647"/>
      <c r="V842" s="565" t="str">
        <f>IF(ISERROR(ROUNDUP(S842/P842,2)), "-",ROUNDUP(S842/P842,2))</f>
        <v>-</v>
      </c>
      <c r="W842" s="566"/>
      <c r="X842" s="566"/>
      <c r="Y842" s="567"/>
      <c r="Z842" s="6"/>
      <c r="AA842" s="5"/>
      <c r="AB842" s="5"/>
      <c r="AC842" s="5"/>
      <c r="AD842" s="5"/>
      <c r="AE842" s="5"/>
      <c r="AF842" s="5"/>
      <c r="AG842" s="400"/>
      <c r="AJ842" s="155"/>
      <c r="AK842" s="155"/>
      <c r="AL842" s="155"/>
      <c r="AM842" s="155"/>
      <c r="AN842" s="155"/>
      <c r="AO842" s="168"/>
      <c r="AP842" s="158"/>
      <c r="AQ842" s="158"/>
      <c r="AR842" s="13"/>
    </row>
    <row r="843" spans="1:44" s="146" customFormat="1" ht="7.5" customHeight="1">
      <c r="A843" s="400"/>
      <c r="B843" s="521"/>
      <c r="C843" s="541" t="s">
        <v>266</v>
      </c>
      <c r="D843" s="12"/>
      <c r="E843" s="12"/>
      <c r="F843" s="589"/>
      <c r="G843" s="441"/>
      <c r="H843" s="557"/>
      <c r="I843" s="562"/>
      <c r="J843" s="574"/>
      <c r="K843" s="552"/>
      <c r="L843" s="552"/>
      <c r="M843" s="549"/>
      <c r="N843" s="441"/>
      <c r="O843" s="575"/>
      <c r="P843" s="648"/>
      <c r="Q843" s="649"/>
      <c r="R843" s="650"/>
      <c r="S843" s="648"/>
      <c r="T843" s="649"/>
      <c r="U843" s="650"/>
      <c r="V843" s="568"/>
      <c r="W843" s="569"/>
      <c r="X843" s="569"/>
      <c r="Y843" s="570"/>
      <c r="Z843" s="6"/>
      <c r="AA843" s="5"/>
      <c r="AB843" s="5"/>
      <c r="AC843" s="5"/>
      <c r="AD843" s="5"/>
      <c r="AE843" s="5"/>
      <c r="AF843" s="5"/>
      <c r="AG843" s="400"/>
      <c r="AJ843" s="155"/>
      <c r="AK843" s="155"/>
      <c r="AL843" s="155"/>
      <c r="AM843" s="155"/>
      <c r="AN843" s="155"/>
      <c r="AO843" s="155"/>
      <c r="AP843" s="155"/>
      <c r="AQ843" s="155"/>
    </row>
    <row r="844" spans="1:44" s="146" customFormat="1" ht="7.5" customHeight="1">
      <c r="A844" s="400"/>
      <c r="B844" s="521"/>
      <c r="C844" s="543"/>
      <c r="D844" s="11"/>
      <c r="E844" s="11"/>
      <c r="F844" s="589"/>
      <c r="G844" s="441"/>
      <c r="H844" s="557"/>
      <c r="I844" s="594" t="s">
        <v>270</v>
      </c>
      <c r="J844" s="542"/>
      <c r="K844" s="550"/>
      <c r="L844" s="550"/>
      <c r="M844" s="547"/>
      <c r="N844" s="441"/>
      <c r="O844" s="575"/>
      <c r="P844" s="651"/>
      <c r="Q844" s="652"/>
      <c r="R844" s="653"/>
      <c r="S844" s="651"/>
      <c r="T844" s="652"/>
      <c r="U844" s="653"/>
      <c r="V844" s="571"/>
      <c r="W844" s="572"/>
      <c r="X844" s="572"/>
      <c r="Y844" s="573"/>
      <c r="Z844" s="6"/>
      <c r="AA844" s="5"/>
      <c r="AB844" s="5"/>
      <c r="AC844" s="5"/>
      <c r="AD844" s="5"/>
      <c r="AE844" s="5"/>
      <c r="AF844" s="5"/>
      <c r="AG844" s="400"/>
      <c r="AJ844" s="155"/>
      <c r="AK844" s="155"/>
      <c r="AL844" s="155"/>
      <c r="AM844" s="155"/>
      <c r="AN844" s="155"/>
      <c r="AO844" s="155"/>
      <c r="AP844" s="155"/>
      <c r="AQ844" s="155"/>
    </row>
    <row r="845" spans="1:44" s="146" customFormat="1" ht="7.5" customHeight="1">
      <c r="A845" s="400"/>
      <c r="B845" s="521"/>
      <c r="C845" s="545"/>
      <c r="D845" s="10"/>
      <c r="E845" s="10"/>
      <c r="F845" s="589"/>
      <c r="G845" s="441"/>
      <c r="H845" s="558"/>
      <c r="I845" s="595"/>
      <c r="J845" s="546"/>
      <c r="K845" s="552"/>
      <c r="L845" s="552"/>
      <c r="M845" s="549"/>
      <c r="N845" s="441"/>
      <c r="O845" s="596" t="s">
        <v>276</v>
      </c>
      <c r="P845" s="645"/>
      <c r="Q845" s="646"/>
      <c r="R845" s="647"/>
      <c r="S845" s="645"/>
      <c r="T845" s="646"/>
      <c r="U845" s="647"/>
      <c r="V845" s="565" t="str">
        <f>IF(ISERROR(ROUNDUP(S845/P845,2)), "-",ROUNDUP(S845/P845,2))</f>
        <v>-</v>
      </c>
      <c r="W845" s="566"/>
      <c r="X845" s="566"/>
      <c r="Y845" s="567"/>
      <c r="Z845" s="6"/>
      <c r="AA845" s="5"/>
      <c r="AB845" s="5"/>
      <c r="AC845" s="5"/>
      <c r="AD845" s="5"/>
      <c r="AE845" s="5"/>
      <c r="AF845" s="5"/>
      <c r="AG845" s="400"/>
      <c r="AJ845" s="155"/>
      <c r="AK845" s="155"/>
      <c r="AL845" s="155"/>
      <c r="AM845" s="155"/>
      <c r="AN845" s="155"/>
      <c r="AO845" s="155"/>
      <c r="AP845" s="155"/>
      <c r="AQ845" s="155"/>
    </row>
    <row r="846" spans="1:44" s="146" customFormat="1" ht="7.5" customHeight="1">
      <c r="A846" s="400"/>
      <c r="B846" s="521" t="s">
        <v>473</v>
      </c>
      <c r="C846" s="588" t="s">
        <v>274</v>
      </c>
      <c r="D846" s="588" t="s">
        <v>273</v>
      </c>
      <c r="E846" s="574"/>
      <c r="F846" s="589"/>
      <c r="G846" s="441"/>
      <c r="H846" s="590"/>
      <c r="I846" s="590"/>
      <c r="J846" s="590"/>
      <c r="K846" s="590"/>
      <c r="L846" s="590"/>
      <c r="M846" s="590"/>
      <c r="N846" s="441"/>
      <c r="O846" s="596"/>
      <c r="P846" s="648"/>
      <c r="Q846" s="649"/>
      <c r="R846" s="650"/>
      <c r="S846" s="648"/>
      <c r="T846" s="649"/>
      <c r="U846" s="650"/>
      <c r="V846" s="568"/>
      <c r="W846" s="569"/>
      <c r="X846" s="569"/>
      <c r="Y846" s="570"/>
      <c r="Z846" s="6"/>
      <c r="AA846" s="5"/>
      <c r="AB846" s="5"/>
      <c r="AC846" s="5"/>
      <c r="AD846" s="5"/>
      <c r="AE846" s="5"/>
      <c r="AF846" s="5"/>
      <c r="AG846" s="400"/>
      <c r="AJ846" s="155"/>
      <c r="AK846" s="155"/>
      <c r="AL846" s="155"/>
      <c r="AM846" s="155"/>
      <c r="AN846" s="155"/>
      <c r="AO846" s="155"/>
      <c r="AP846" s="155"/>
      <c r="AQ846" s="155"/>
    </row>
    <row r="847" spans="1:44" s="146" customFormat="1" ht="7.5" customHeight="1">
      <c r="A847" s="400"/>
      <c r="B847" s="521"/>
      <c r="C847" s="588"/>
      <c r="D847" s="588"/>
      <c r="E847" s="574"/>
      <c r="F847" s="589"/>
      <c r="G847" s="441"/>
      <c r="H847" s="591" t="s">
        <v>272</v>
      </c>
      <c r="I847" s="562" t="s">
        <v>474</v>
      </c>
      <c r="J847" s="592"/>
      <c r="K847" s="589"/>
      <c r="L847" s="593"/>
      <c r="M847" s="593"/>
      <c r="N847" s="441"/>
      <c r="O847" s="596"/>
      <c r="P847" s="651"/>
      <c r="Q847" s="652"/>
      <c r="R847" s="653"/>
      <c r="S847" s="651"/>
      <c r="T847" s="652"/>
      <c r="U847" s="653"/>
      <c r="V847" s="571"/>
      <c r="W847" s="572"/>
      <c r="X847" s="572"/>
      <c r="Y847" s="573"/>
      <c r="Z847" s="6"/>
      <c r="AA847" s="5"/>
      <c r="AB847" s="5"/>
      <c r="AC847" s="5"/>
      <c r="AD847" s="5"/>
      <c r="AE847" s="5"/>
      <c r="AF847" s="5"/>
      <c r="AG847" s="400"/>
      <c r="AJ847" s="155"/>
      <c r="AK847" s="155"/>
      <c r="AL847" s="155"/>
      <c r="AM847" s="155"/>
      <c r="AN847" s="155"/>
      <c r="AO847" s="155"/>
      <c r="AP847" s="155"/>
      <c r="AQ847" s="155"/>
    </row>
    <row r="848" spans="1:44" s="146" customFormat="1" ht="7.5" customHeight="1">
      <c r="A848" s="400"/>
      <c r="B848" s="521"/>
      <c r="C848" s="588"/>
      <c r="D848" s="588"/>
      <c r="E848" s="574"/>
      <c r="F848" s="589"/>
      <c r="G848" s="441"/>
      <c r="H848" s="591"/>
      <c r="I848" s="562"/>
      <c r="J848" s="592"/>
      <c r="K848" s="589"/>
      <c r="L848" s="593"/>
      <c r="M848" s="593"/>
      <c r="N848" s="441"/>
      <c r="O848" s="622" t="s">
        <v>270</v>
      </c>
      <c r="P848" s="645"/>
      <c r="Q848" s="646"/>
      <c r="R848" s="647"/>
      <c r="S848" s="645"/>
      <c r="T848" s="646"/>
      <c r="U848" s="647"/>
      <c r="V848" s="565" t="str">
        <f>IF(ISERROR(ROUNDUP(S848/P848,2)), "-",ROUNDUP(S848/P848,2))</f>
        <v>-</v>
      </c>
      <c r="W848" s="566"/>
      <c r="X848" s="566"/>
      <c r="Y848" s="567"/>
      <c r="Z848" s="6"/>
      <c r="AA848" s="5"/>
      <c r="AB848" s="5"/>
      <c r="AC848" s="5"/>
      <c r="AD848" s="5"/>
      <c r="AE848" s="5"/>
      <c r="AF848" s="5"/>
      <c r="AG848" s="400"/>
      <c r="AJ848" s="155"/>
      <c r="AK848" s="155"/>
      <c r="AL848" s="155"/>
      <c r="AM848" s="155"/>
      <c r="AN848" s="155"/>
      <c r="AO848" s="155"/>
      <c r="AP848" s="155"/>
      <c r="AQ848" s="155"/>
    </row>
    <row r="849" spans="1:43" s="146" customFormat="1" ht="7.5" customHeight="1">
      <c r="A849" s="400"/>
      <c r="B849" s="521"/>
      <c r="C849" s="588"/>
      <c r="D849" s="588"/>
      <c r="E849" s="574"/>
      <c r="F849" s="589"/>
      <c r="G849" s="441"/>
      <c r="H849" s="591"/>
      <c r="I849" s="562" t="s">
        <v>269</v>
      </c>
      <c r="J849" s="592"/>
      <c r="K849" s="589"/>
      <c r="L849" s="593"/>
      <c r="M849" s="593"/>
      <c r="N849" s="441"/>
      <c r="O849" s="622"/>
      <c r="P849" s="648"/>
      <c r="Q849" s="649"/>
      <c r="R849" s="650"/>
      <c r="S849" s="648"/>
      <c r="T849" s="649"/>
      <c r="U849" s="650"/>
      <c r="V849" s="568"/>
      <c r="W849" s="569"/>
      <c r="X849" s="569"/>
      <c r="Y849" s="570"/>
      <c r="Z849" s="6"/>
      <c r="AA849" s="5"/>
      <c r="AB849" s="5"/>
      <c r="AC849" s="5"/>
      <c r="AD849" s="5"/>
      <c r="AE849" s="5"/>
      <c r="AF849" s="5"/>
      <c r="AG849" s="400"/>
      <c r="AJ849" s="155"/>
      <c r="AK849" s="155"/>
      <c r="AL849" s="155"/>
      <c r="AM849" s="155"/>
      <c r="AN849" s="155"/>
      <c r="AO849" s="155"/>
      <c r="AP849" s="155"/>
      <c r="AQ849" s="155"/>
    </row>
    <row r="850" spans="1:43" s="146" customFormat="1" ht="7.5" customHeight="1">
      <c r="A850" s="400"/>
      <c r="B850" s="521"/>
      <c r="C850" s="588"/>
      <c r="D850" s="588" t="s">
        <v>472</v>
      </c>
      <c r="E850" s="574"/>
      <c r="F850" s="589"/>
      <c r="G850" s="441"/>
      <c r="H850" s="591"/>
      <c r="I850" s="562"/>
      <c r="J850" s="592"/>
      <c r="K850" s="589"/>
      <c r="L850" s="593"/>
      <c r="M850" s="593"/>
      <c r="N850" s="441"/>
      <c r="O850" s="622"/>
      <c r="P850" s="651"/>
      <c r="Q850" s="652"/>
      <c r="R850" s="653"/>
      <c r="S850" s="651"/>
      <c r="T850" s="652"/>
      <c r="U850" s="653"/>
      <c r="V850" s="571"/>
      <c r="W850" s="572"/>
      <c r="X850" s="572"/>
      <c r="Y850" s="573"/>
      <c r="Z850" s="6"/>
      <c r="AA850" s="5"/>
      <c r="AB850" s="5"/>
      <c r="AC850" s="5"/>
      <c r="AD850" s="5"/>
      <c r="AE850" s="5"/>
      <c r="AF850" s="5"/>
      <c r="AG850" s="400"/>
      <c r="AJ850" s="155"/>
      <c r="AK850" s="155"/>
      <c r="AL850" s="155"/>
      <c r="AM850" s="155"/>
      <c r="AN850" s="155"/>
      <c r="AO850" s="155"/>
      <c r="AP850" s="155"/>
      <c r="AQ850" s="155"/>
    </row>
    <row r="851" spans="1:43" s="146" customFormat="1" ht="7.5" customHeight="1">
      <c r="A851" s="400"/>
      <c r="B851" s="521"/>
      <c r="C851" s="588"/>
      <c r="D851" s="588"/>
      <c r="E851" s="574"/>
      <c r="F851" s="589"/>
      <c r="G851" s="441"/>
      <c r="H851" s="591"/>
      <c r="I851" s="562"/>
      <c r="J851" s="592"/>
      <c r="K851" s="589"/>
      <c r="L851" s="593"/>
      <c r="M851" s="593"/>
      <c r="N851" s="441"/>
      <c r="O851" s="617" t="s">
        <v>372</v>
      </c>
      <c r="P851" s="645"/>
      <c r="Q851" s="646"/>
      <c r="R851" s="647"/>
      <c r="S851" s="645"/>
      <c r="T851" s="646"/>
      <c r="U851" s="647"/>
      <c r="V851" s="609" t="s">
        <v>475</v>
      </c>
      <c r="W851" s="609"/>
      <c r="X851" s="609"/>
      <c r="Y851" s="609"/>
      <c r="Z851" s="6"/>
      <c r="AA851" s="5"/>
      <c r="AB851" s="5"/>
      <c r="AC851" s="5"/>
      <c r="AD851" s="5"/>
      <c r="AE851" s="5"/>
      <c r="AF851" s="5"/>
      <c r="AG851" s="400"/>
      <c r="AJ851" s="155"/>
      <c r="AK851" s="155"/>
      <c r="AL851" s="155"/>
      <c r="AM851" s="155"/>
      <c r="AN851" s="155"/>
      <c r="AO851" s="155"/>
      <c r="AP851" s="155"/>
      <c r="AQ851" s="155"/>
    </row>
    <row r="852" spans="1:43" s="146" customFormat="1" ht="7.5" customHeight="1">
      <c r="A852" s="400"/>
      <c r="B852" s="521"/>
      <c r="C852" s="588"/>
      <c r="D852" s="588"/>
      <c r="E852" s="574"/>
      <c r="F852" s="589"/>
      <c r="G852" s="441"/>
      <c r="H852" s="591"/>
      <c r="I852" s="562"/>
      <c r="J852" s="592"/>
      <c r="K852" s="589"/>
      <c r="L852" s="593"/>
      <c r="M852" s="593"/>
      <c r="N852" s="441"/>
      <c r="O852" s="618"/>
      <c r="P852" s="648"/>
      <c r="Q852" s="649"/>
      <c r="R852" s="650"/>
      <c r="S852" s="648"/>
      <c r="T852" s="649"/>
      <c r="U852" s="650"/>
      <c r="V852" s="609"/>
      <c r="W852" s="609"/>
      <c r="X852" s="609"/>
      <c r="Y852" s="609"/>
      <c r="Z852" s="6"/>
      <c r="AA852" s="5"/>
      <c r="AB852" s="5"/>
      <c r="AC852" s="5"/>
      <c r="AD852" s="5"/>
      <c r="AE852" s="5"/>
      <c r="AF852" s="5"/>
      <c r="AG852" s="400"/>
      <c r="AJ852" s="155"/>
      <c r="AK852" s="155"/>
      <c r="AL852" s="155"/>
      <c r="AM852" s="155"/>
      <c r="AN852" s="155"/>
      <c r="AO852" s="155"/>
      <c r="AP852" s="155"/>
      <c r="AQ852" s="155"/>
    </row>
    <row r="853" spans="1:43" s="146" customFormat="1" ht="7.5" customHeight="1">
      <c r="A853" s="400"/>
      <c r="B853" s="521"/>
      <c r="C853" s="588"/>
      <c r="D853" s="588"/>
      <c r="E853" s="574"/>
      <c r="F853" s="589"/>
      <c r="G853" s="441"/>
      <c r="H853" s="620" t="s">
        <v>268</v>
      </c>
      <c r="I853" s="562"/>
      <c r="J853" s="592" t="s">
        <v>262</v>
      </c>
      <c r="K853" s="589"/>
      <c r="L853" s="593"/>
      <c r="M853" s="593"/>
      <c r="N853" s="441"/>
      <c r="O853" s="619"/>
      <c r="P853" s="651"/>
      <c r="Q853" s="652"/>
      <c r="R853" s="653"/>
      <c r="S853" s="651"/>
      <c r="T853" s="652"/>
      <c r="U853" s="653"/>
      <c r="V853" s="609"/>
      <c r="W853" s="609"/>
      <c r="X853" s="609"/>
      <c r="Y853" s="609"/>
      <c r="Z853" s="6"/>
      <c r="AA853" s="5"/>
      <c r="AB853" s="5"/>
      <c r="AC853" s="5"/>
      <c r="AD853" s="5"/>
      <c r="AE853" s="5"/>
      <c r="AF853" s="5"/>
      <c r="AG853" s="400"/>
      <c r="AJ853" s="155"/>
      <c r="AK853" s="155"/>
      <c r="AL853" s="155"/>
      <c r="AM853" s="155"/>
      <c r="AN853" s="155"/>
      <c r="AO853" s="155"/>
      <c r="AP853" s="155"/>
      <c r="AQ853" s="155"/>
    </row>
    <row r="854" spans="1:43" s="146" customFormat="1" ht="7.5" customHeight="1">
      <c r="A854" s="400"/>
      <c r="B854" s="521"/>
      <c r="C854" s="588"/>
      <c r="D854" s="588"/>
      <c r="E854" s="574"/>
      <c r="F854" s="589"/>
      <c r="G854" s="441"/>
      <c r="H854" s="562"/>
      <c r="I854" s="562"/>
      <c r="J854" s="592"/>
      <c r="K854" s="589"/>
      <c r="L854" s="593"/>
      <c r="M854" s="593"/>
      <c r="N854" s="441"/>
      <c r="O854" s="621" t="s">
        <v>267</v>
      </c>
      <c r="P854" s="645"/>
      <c r="Q854" s="646"/>
      <c r="R854" s="647"/>
      <c r="S854" s="645"/>
      <c r="T854" s="646"/>
      <c r="U854" s="647"/>
      <c r="V854" s="609" t="s">
        <v>439</v>
      </c>
      <c r="W854" s="609"/>
      <c r="X854" s="609"/>
      <c r="Y854" s="609"/>
      <c r="Z854" s="6"/>
      <c r="AA854" s="5"/>
      <c r="AB854" s="5"/>
      <c r="AC854" s="5"/>
      <c r="AD854" s="5"/>
      <c r="AE854" s="5"/>
      <c r="AF854" s="5"/>
      <c r="AG854" s="400"/>
      <c r="AJ854" s="155"/>
      <c r="AK854" s="155"/>
      <c r="AL854" s="155"/>
      <c r="AM854" s="155"/>
      <c r="AN854" s="155"/>
      <c r="AO854" s="155"/>
      <c r="AP854" s="155"/>
      <c r="AQ854" s="155"/>
    </row>
    <row r="855" spans="1:43" s="146" customFormat="1" ht="7.5" customHeight="1">
      <c r="A855" s="400"/>
      <c r="B855" s="521"/>
      <c r="C855" s="588"/>
      <c r="D855" s="588"/>
      <c r="E855" s="574"/>
      <c r="F855" s="589"/>
      <c r="G855" s="441"/>
      <c r="H855" s="562"/>
      <c r="I855" s="562"/>
      <c r="J855" s="592"/>
      <c r="K855" s="589"/>
      <c r="L855" s="593"/>
      <c r="M855" s="593"/>
      <c r="N855" s="441"/>
      <c r="O855" s="621"/>
      <c r="P855" s="648"/>
      <c r="Q855" s="649"/>
      <c r="R855" s="650"/>
      <c r="S855" s="648"/>
      <c r="T855" s="649"/>
      <c r="U855" s="650"/>
      <c r="V855" s="609"/>
      <c r="W855" s="609"/>
      <c r="X855" s="609"/>
      <c r="Y855" s="609"/>
      <c r="Z855" s="6"/>
      <c r="AA855" s="5"/>
      <c r="AB855" s="5"/>
      <c r="AC855" s="5"/>
      <c r="AD855" s="5"/>
      <c r="AE855" s="5"/>
      <c r="AF855" s="5"/>
      <c r="AG855" s="400"/>
      <c r="AJ855" s="155"/>
      <c r="AK855" s="155"/>
      <c r="AL855" s="155"/>
      <c r="AM855" s="155"/>
      <c r="AN855" s="155"/>
      <c r="AO855" s="155"/>
      <c r="AP855" s="155"/>
      <c r="AQ855" s="155"/>
    </row>
    <row r="856" spans="1:43" s="146" customFormat="1" ht="7.5" customHeight="1">
      <c r="A856" s="400"/>
      <c r="B856" s="521"/>
      <c r="C856" s="588"/>
      <c r="D856" s="588"/>
      <c r="E856" s="574"/>
      <c r="F856" s="589"/>
      <c r="G856" s="441"/>
      <c r="H856" s="562"/>
      <c r="I856" s="562"/>
      <c r="J856" s="592"/>
      <c r="K856" s="589"/>
      <c r="L856" s="593"/>
      <c r="M856" s="593"/>
      <c r="N856" s="441"/>
      <c r="O856" s="621"/>
      <c r="P856" s="651"/>
      <c r="Q856" s="652"/>
      <c r="R856" s="653"/>
      <c r="S856" s="651"/>
      <c r="T856" s="652"/>
      <c r="U856" s="653"/>
      <c r="V856" s="609"/>
      <c r="W856" s="609"/>
      <c r="X856" s="609"/>
      <c r="Y856" s="609"/>
      <c r="Z856" s="6"/>
      <c r="AA856" s="5"/>
      <c r="AB856" s="5"/>
      <c r="AC856" s="5"/>
      <c r="AD856" s="5"/>
      <c r="AE856" s="5"/>
      <c r="AF856" s="5"/>
      <c r="AG856" s="400"/>
      <c r="AJ856" s="155"/>
      <c r="AK856" s="155"/>
      <c r="AL856" s="155"/>
      <c r="AM856" s="155"/>
      <c r="AN856" s="155"/>
      <c r="AO856" s="155"/>
      <c r="AP856" s="155"/>
      <c r="AQ856" s="155"/>
    </row>
    <row r="857" spans="1:43" s="146" customFormat="1" ht="7.5" customHeight="1">
      <c r="A857" s="400"/>
      <c r="B857" s="521"/>
      <c r="C857" s="588"/>
      <c r="D857" s="588"/>
      <c r="E857" s="574"/>
      <c r="F857" s="589"/>
      <c r="G857" s="441"/>
      <c r="H857" s="562"/>
      <c r="I857" s="562"/>
      <c r="J857" s="592" t="s">
        <v>440</v>
      </c>
      <c r="K857" s="589"/>
      <c r="L857" s="593"/>
      <c r="M857" s="593"/>
      <c r="N857" s="441"/>
      <c r="O857" s="610" t="s">
        <v>266</v>
      </c>
      <c r="P857" s="645"/>
      <c r="Q857" s="646"/>
      <c r="R857" s="647"/>
      <c r="S857" s="645"/>
      <c r="T857" s="646"/>
      <c r="U857" s="647"/>
      <c r="V857" s="609" t="s">
        <v>439</v>
      </c>
      <c r="W857" s="609"/>
      <c r="X857" s="609"/>
      <c r="Y857" s="609"/>
      <c r="Z857" s="6"/>
      <c r="AA857" s="5"/>
      <c r="AB857" s="5"/>
      <c r="AC857" s="5"/>
      <c r="AD857" s="5"/>
      <c r="AE857" s="5"/>
      <c r="AF857" s="5"/>
      <c r="AG857" s="400"/>
      <c r="AJ857" s="155"/>
      <c r="AK857" s="155"/>
      <c r="AL857" s="155"/>
      <c r="AM857" s="155"/>
      <c r="AN857" s="155"/>
      <c r="AO857" s="155"/>
      <c r="AP857" s="155"/>
      <c r="AQ857" s="155"/>
    </row>
    <row r="858" spans="1:43" s="146" customFormat="1" ht="7.5" customHeight="1">
      <c r="A858" s="400"/>
      <c r="B858" s="521"/>
      <c r="C858" s="588"/>
      <c r="D858" s="588"/>
      <c r="E858" s="574"/>
      <c r="F858" s="589"/>
      <c r="G858" s="441"/>
      <c r="H858" s="562"/>
      <c r="I858" s="562"/>
      <c r="J858" s="592"/>
      <c r="K858" s="589"/>
      <c r="L858" s="593"/>
      <c r="M858" s="593"/>
      <c r="N858" s="441"/>
      <c r="O858" s="610"/>
      <c r="P858" s="648"/>
      <c r="Q858" s="649"/>
      <c r="R858" s="650"/>
      <c r="S858" s="648"/>
      <c r="T858" s="649"/>
      <c r="U858" s="650"/>
      <c r="V858" s="609"/>
      <c r="W858" s="609"/>
      <c r="X858" s="609"/>
      <c r="Y858" s="609"/>
      <c r="Z858" s="6"/>
      <c r="AA858" s="5"/>
      <c r="AB858" s="5"/>
      <c r="AC858" s="5"/>
      <c r="AD858" s="5"/>
      <c r="AE858" s="5"/>
      <c r="AF858" s="5"/>
      <c r="AG858" s="400"/>
      <c r="AJ858" s="155"/>
      <c r="AK858" s="155"/>
      <c r="AL858" s="155"/>
      <c r="AM858" s="155"/>
      <c r="AN858" s="155"/>
      <c r="AO858" s="155"/>
      <c r="AP858" s="155"/>
      <c r="AQ858" s="155"/>
    </row>
    <row r="859" spans="1:43" s="146" customFormat="1" ht="7.5" customHeight="1" thickBot="1">
      <c r="A859" s="400"/>
      <c r="B859" s="521"/>
      <c r="C859" s="588"/>
      <c r="D859" s="588"/>
      <c r="E859" s="574"/>
      <c r="F859" s="589"/>
      <c r="G859" s="441"/>
      <c r="H859" s="562"/>
      <c r="I859" s="562"/>
      <c r="J859" s="592"/>
      <c r="K859" s="589"/>
      <c r="L859" s="593"/>
      <c r="M859" s="593"/>
      <c r="N859" s="441"/>
      <c r="O859" s="611"/>
      <c r="P859" s="666"/>
      <c r="Q859" s="667"/>
      <c r="R859" s="668"/>
      <c r="S859" s="666"/>
      <c r="T859" s="667"/>
      <c r="U859" s="668"/>
      <c r="V859" s="613"/>
      <c r="W859" s="613"/>
      <c r="X859" s="613"/>
      <c r="Y859" s="613"/>
      <c r="Z859" s="6"/>
      <c r="AA859" s="5"/>
      <c r="AB859" s="5"/>
      <c r="AC859" s="5"/>
      <c r="AD859" s="5"/>
      <c r="AE859" s="5"/>
      <c r="AF859" s="5"/>
      <c r="AG859" s="400"/>
      <c r="AJ859" s="155"/>
      <c r="AK859" s="155"/>
      <c r="AL859" s="155"/>
      <c r="AM859" s="155"/>
      <c r="AN859" s="155"/>
      <c r="AO859" s="155"/>
      <c r="AP859" s="155"/>
      <c r="AQ859" s="155"/>
    </row>
    <row r="860" spans="1:43" s="146" customFormat="1" ht="7.5" customHeight="1" thickTop="1">
      <c r="A860" s="400"/>
      <c r="B860" s="521"/>
      <c r="C860" s="588"/>
      <c r="D860" s="588"/>
      <c r="E860" s="574"/>
      <c r="F860" s="589"/>
      <c r="G860" s="441"/>
      <c r="H860" s="562"/>
      <c r="I860" s="562"/>
      <c r="J860" s="592"/>
      <c r="K860" s="589"/>
      <c r="L860" s="593"/>
      <c r="M860" s="593"/>
      <c r="N860" s="441"/>
      <c r="O860" s="614" t="s">
        <v>264</v>
      </c>
      <c r="P860" s="597">
        <f>SUM(P836:R859)</f>
        <v>0</v>
      </c>
      <c r="Q860" s="597"/>
      <c r="R860" s="597"/>
      <c r="S860" s="597">
        <f>SUM(S836:U859)</f>
        <v>0</v>
      </c>
      <c r="T860" s="597"/>
      <c r="U860" s="597"/>
      <c r="V860" s="600" t="str">
        <f>IF(ISERROR(ROUNDUP(S860/P860,2)), "-",ROUNDUP(S860/P860,2))</f>
        <v>-</v>
      </c>
      <c r="W860" s="601"/>
      <c r="X860" s="601"/>
      <c r="Y860" s="602"/>
      <c r="Z860" s="6"/>
      <c r="AA860" s="5"/>
      <c r="AB860" s="5"/>
      <c r="AC860" s="5"/>
      <c r="AD860" s="5"/>
      <c r="AE860" s="5"/>
      <c r="AF860" s="5"/>
      <c r="AG860" s="400"/>
      <c r="AJ860" s="155"/>
      <c r="AK860" s="155"/>
      <c r="AL860" s="155"/>
      <c r="AM860" s="155"/>
      <c r="AN860" s="155"/>
      <c r="AO860" s="155"/>
      <c r="AP860" s="155"/>
      <c r="AQ860" s="155"/>
    </row>
    <row r="861" spans="1:43" s="146" customFormat="1" ht="7.5" customHeight="1">
      <c r="A861" s="400"/>
      <c r="B861" s="521"/>
      <c r="C861" s="588"/>
      <c r="D861" s="588"/>
      <c r="E861" s="574"/>
      <c r="F861" s="589"/>
      <c r="G861" s="441"/>
      <c r="H861" s="562" t="s">
        <v>441</v>
      </c>
      <c r="I861" s="562"/>
      <c r="J861" s="574" t="s">
        <v>440</v>
      </c>
      <c r="K861" s="589"/>
      <c r="L861" s="593"/>
      <c r="M861" s="593"/>
      <c r="N861" s="441"/>
      <c r="O861" s="615"/>
      <c r="P861" s="598"/>
      <c r="Q861" s="598"/>
      <c r="R861" s="598"/>
      <c r="S861" s="598"/>
      <c r="T861" s="598"/>
      <c r="U861" s="598"/>
      <c r="V861" s="603"/>
      <c r="W861" s="604"/>
      <c r="X861" s="604"/>
      <c r="Y861" s="605"/>
      <c r="Z861" s="6"/>
      <c r="AA861" s="5"/>
      <c r="AB861" s="5"/>
      <c r="AC861" s="5"/>
      <c r="AD861" s="5"/>
      <c r="AE861" s="5"/>
      <c r="AF861" s="5"/>
      <c r="AG861" s="400"/>
      <c r="AJ861" s="155"/>
      <c r="AK861" s="155"/>
      <c r="AL861" s="155"/>
      <c r="AM861" s="155"/>
      <c r="AN861" s="155"/>
      <c r="AO861" s="155"/>
      <c r="AP861" s="155"/>
      <c r="AQ861" s="155"/>
    </row>
    <row r="862" spans="1:43" s="146" customFormat="1" ht="7.5" customHeight="1" thickBot="1">
      <c r="A862" s="400"/>
      <c r="B862" s="521"/>
      <c r="C862" s="588"/>
      <c r="D862" s="588"/>
      <c r="E862" s="574"/>
      <c r="F862" s="589"/>
      <c r="G862" s="441"/>
      <c r="H862" s="562"/>
      <c r="I862" s="562"/>
      <c r="J862" s="574"/>
      <c r="K862" s="589"/>
      <c r="L862" s="593"/>
      <c r="M862" s="593"/>
      <c r="N862" s="441"/>
      <c r="O862" s="616"/>
      <c r="P862" s="599"/>
      <c r="Q862" s="599"/>
      <c r="R862" s="599"/>
      <c r="S862" s="599"/>
      <c r="T862" s="599"/>
      <c r="U862" s="599"/>
      <c r="V862" s="606"/>
      <c r="W862" s="607"/>
      <c r="X862" s="607"/>
      <c r="Y862" s="608"/>
      <c r="Z862" s="6"/>
      <c r="AA862" s="5"/>
      <c r="AB862" s="5"/>
      <c r="AC862" s="5"/>
      <c r="AD862" s="5"/>
      <c r="AE862" s="5"/>
      <c r="AF862" s="5"/>
      <c r="AG862" s="400"/>
      <c r="AJ862" s="155"/>
      <c r="AK862" s="155"/>
      <c r="AL862" s="155"/>
      <c r="AM862" s="155"/>
      <c r="AN862" s="155"/>
      <c r="AO862" s="155"/>
      <c r="AP862" s="155"/>
      <c r="AQ862" s="155"/>
    </row>
    <row r="863" spans="1:43" s="146" customFormat="1" ht="7.5" customHeight="1" thickTop="1" thickBot="1">
      <c r="A863" s="400"/>
      <c r="B863" s="521"/>
      <c r="C863" s="588" t="s">
        <v>263</v>
      </c>
      <c r="D863" s="588" t="s">
        <v>262</v>
      </c>
      <c r="E863" s="574"/>
      <c r="F863" s="589"/>
      <c r="G863" s="441"/>
      <c r="H863" s="562"/>
      <c r="I863" s="562"/>
      <c r="J863" s="574"/>
      <c r="K863" s="589"/>
      <c r="L863" s="593"/>
      <c r="M863" s="593"/>
      <c r="N863" s="441"/>
      <c r="O863" s="623"/>
      <c r="P863" s="623"/>
      <c r="Q863" s="623"/>
      <c r="R863" s="623"/>
      <c r="S863" s="623"/>
      <c r="T863" s="623"/>
      <c r="U863" s="623"/>
      <c r="V863" s="623"/>
      <c r="W863" s="623"/>
      <c r="X863" s="623"/>
      <c r="Y863" s="623"/>
      <c r="Z863" s="6"/>
      <c r="AA863" s="5"/>
      <c r="AB863" s="5"/>
      <c r="AC863" s="5"/>
      <c r="AD863" s="5"/>
      <c r="AE863" s="5"/>
      <c r="AF863" s="5"/>
      <c r="AG863" s="400"/>
      <c r="AJ863" s="155"/>
      <c r="AK863" s="155"/>
      <c r="AL863" s="155"/>
      <c r="AM863" s="155"/>
      <c r="AN863" s="155"/>
      <c r="AO863" s="155"/>
      <c r="AP863" s="155"/>
      <c r="AQ863" s="155"/>
    </row>
    <row r="864" spans="1:43" s="146" customFormat="1" ht="7.5" customHeight="1">
      <c r="A864" s="400"/>
      <c r="B864" s="521"/>
      <c r="C864" s="588"/>
      <c r="D864" s="588"/>
      <c r="E864" s="574"/>
      <c r="F864" s="589"/>
      <c r="G864" s="441"/>
      <c r="H864" s="562"/>
      <c r="I864" s="562"/>
      <c r="J864" s="574"/>
      <c r="K864" s="589"/>
      <c r="L864" s="593"/>
      <c r="M864" s="593"/>
      <c r="N864" s="441"/>
      <c r="O864" s="624" t="s">
        <v>261</v>
      </c>
      <c r="P864" s="627">
        <f>P860-P854</f>
        <v>0</v>
      </c>
      <c r="Q864" s="628"/>
      <c r="R864" s="629"/>
      <c r="S864" s="627">
        <f>S860-S854</f>
        <v>0</v>
      </c>
      <c r="T864" s="628"/>
      <c r="U864" s="629"/>
      <c r="V864" s="636" t="str">
        <f>IF(ISERROR(ROUNDUP(S864/P864,2)), "-",ROUNDUP(S864/P864,2))</f>
        <v>-</v>
      </c>
      <c r="W864" s="636"/>
      <c r="X864" s="636"/>
      <c r="Y864" s="636"/>
      <c r="Z864" s="6"/>
      <c r="AA864" s="5"/>
      <c r="AB864" s="5"/>
      <c r="AC864" s="5"/>
      <c r="AD864" s="5"/>
      <c r="AE864" s="5"/>
      <c r="AF864" s="5"/>
      <c r="AG864" s="400"/>
      <c r="AJ864" s="155"/>
      <c r="AK864" s="155"/>
      <c r="AL864" s="155"/>
      <c r="AM864" s="155"/>
      <c r="AN864" s="155"/>
      <c r="AO864" s="155"/>
      <c r="AP864" s="155"/>
      <c r="AQ864" s="155"/>
    </row>
    <row r="865" spans="1:43" s="146" customFormat="1" ht="7.5" customHeight="1">
      <c r="A865" s="400"/>
      <c r="B865" s="521"/>
      <c r="C865" s="588"/>
      <c r="D865" s="588" t="s">
        <v>440</v>
      </c>
      <c r="E865" s="574"/>
      <c r="F865" s="589"/>
      <c r="G865" s="441"/>
      <c r="H865" s="562"/>
      <c r="I865" s="562"/>
      <c r="J865" s="574"/>
      <c r="K865" s="589"/>
      <c r="L865" s="593"/>
      <c r="M865" s="593"/>
      <c r="N865" s="441"/>
      <c r="O865" s="625"/>
      <c r="P865" s="630"/>
      <c r="Q865" s="631"/>
      <c r="R865" s="632"/>
      <c r="S865" s="630"/>
      <c r="T865" s="631"/>
      <c r="U865" s="632"/>
      <c r="V865" s="637"/>
      <c r="W865" s="637"/>
      <c r="X865" s="637"/>
      <c r="Y865" s="637"/>
      <c r="Z865" s="6"/>
      <c r="AA865" s="5"/>
      <c r="AB865" s="5"/>
      <c r="AC865" s="5"/>
      <c r="AD865" s="5"/>
      <c r="AE865" s="5"/>
      <c r="AF865" s="5"/>
      <c r="AG865" s="400"/>
      <c r="AJ865" s="155"/>
      <c r="AK865" s="155"/>
      <c r="AL865" s="155"/>
      <c r="AM865" s="155"/>
      <c r="AN865" s="155"/>
      <c r="AO865" s="155"/>
      <c r="AP865" s="155"/>
      <c r="AQ865" s="155"/>
    </row>
    <row r="866" spans="1:43" s="146" customFormat="1" ht="7.5" customHeight="1" thickBot="1">
      <c r="A866" s="400"/>
      <c r="B866" s="521"/>
      <c r="C866" s="588"/>
      <c r="D866" s="588"/>
      <c r="E866" s="574"/>
      <c r="F866" s="589"/>
      <c r="G866" s="441"/>
      <c r="H866" s="562"/>
      <c r="I866" s="562"/>
      <c r="J866" s="574"/>
      <c r="K866" s="589"/>
      <c r="L866" s="593"/>
      <c r="M866" s="593"/>
      <c r="N866" s="441"/>
      <c r="O866" s="626"/>
      <c r="P866" s="633"/>
      <c r="Q866" s="634"/>
      <c r="R866" s="635"/>
      <c r="S866" s="633"/>
      <c r="T866" s="634"/>
      <c r="U866" s="635"/>
      <c r="V866" s="638"/>
      <c r="W866" s="638"/>
      <c r="X866" s="638"/>
      <c r="Y866" s="638"/>
      <c r="Z866" s="6"/>
      <c r="AA866" s="5"/>
      <c r="AB866" s="5"/>
      <c r="AC866" s="5"/>
      <c r="AD866" s="5"/>
      <c r="AE866" s="5"/>
      <c r="AF866" s="5"/>
      <c r="AG866" s="400"/>
      <c r="AJ866" s="155"/>
      <c r="AK866" s="155"/>
      <c r="AL866" s="155"/>
      <c r="AM866" s="155"/>
      <c r="AN866" s="155"/>
      <c r="AO866" s="155"/>
      <c r="AP866" s="155"/>
      <c r="AQ866" s="155"/>
    </row>
    <row r="867" spans="1:43" s="197" customFormat="1" ht="7.5" customHeight="1">
      <c r="A867" s="400"/>
      <c r="B867" s="398" t="s">
        <v>581</v>
      </c>
      <c r="C867" s="398"/>
      <c r="D867" s="398"/>
      <c r="E867" s="398"/>
      <c r="F867" s="398"/>
      <c r="G867" s="441"/>
      <c r="H867" s="9"/>
      <c r="I867" s="7"/>
      <c r="J867" s="8"/>
      <c r="K867" s="7"/>
      <c r="L867" s="7"/>
      <c r="M867" s="7"/>
      <c r="N867" s="441"/>
      <c r="O867" s="5"/>
      <c r="P867" s="7"/>
      <c r="Q867" s="7"/>
      <c r="R867" s="7"/>
      <c r="S867" s="7"/>
      <c r="T867" s="7"/>
      <c r="U867" s="7"/>
      <c r="V867" s="5"/>
      <c r="W867" s="5"/>
      <c r="X867" s="5"/>
      <c r="Y867" s="5"/>
      <c r="Z867" s="6"/>
      <c r="AA867" s="5"/>
      <c r="AB867" s="5"/>
      <c r="AC867" s="5"/>
      <c r="AD867" s="5"/>
      <c r="AE867" s="5"/>
      <c r="AF867" s="5"/>
      <c r="AG867" s="400"/>
      <c r="AJ867" s="155"/>
      <c r="AK867" s="155"/>
      <c r="AL867" s="155"/>
      <c r="AM867" s="155"/>
      <c r="AN867" s="155"/>
      <c r="AO867" s="155"/>
      <c r="AP867" s="155"/>
      <c r="AQ867" s="155"/>
    </row>
    <row r="868" spans="1:43" s="19" customFormat="1" ht="7.5" customHeight="1">
      <c r="A868" s="400"/>
      <c r="B868" s="399"/>
      <c r="C868" s="399"/>
      <c r="D868" s="399"/>
      <c r="E868" s="399"/>
      <c r="F868" s="399"/>
      <c r="G868" s="441"/>
      <c r="N868" s="441"/>
      <c r="AG868" s="400"/>
      <c r="AJ868" s="154"/>
      <c r="AK868" s="154"/>
      <c r="AL868" s="154"/>
      <c r="AM868" s="154"/>
      <c r="AN868" s="154"/>
      <c r="AO868" s="154"/>
      <c r="AP868" s="154"/>
      <c r="AQ868" s="154"/>
    </row>
    <row r="869" spans="1:43" s="19" customFormat="1" ht="15" customHeight="1">
      <c r="A869" s="376" t="s">
        <v>564</v>
      </c>
      <c r="B869" s="376"/>
      <c r="C869" s="376"/>
      <c r="D869" s="376"/>
      <c r="E869" s="376"/>
      <c r="F869" s="376"/>
      <c r="G869" s="376"/>
      <c r="H869" s="376"/>
      <c r="I869" s="376"/>
      <c r="J869" s="376"/>
      <c r="K869" s="376"/>
      <c r="L869" s="376"/>
      <c r="M869" s="376"/>
      <c r="N869" s="376"/>
      <c r="O869" s="376"/>
      <c r="P869" s="376"/>
      <c r="Q869" s="376"/>
      <c r="R869" s="376"/>
      <c r="S869" s="376"/>
      <c r="T869" s="376"/>
      <c r="U869" s="376"/>
      <c r="V869" s="376"/>
      <c r="W869" s="376"/>
      <c r="X869" s="376"/>
      <c r="Y869" s="376"/>
      <c r="Z869" s="376"/>
      <c r="AA869" s="376"/>
      <c r="AB869" s="376"/>
      <c r="AC869" s="376"/>
      <c r="AD869" s="376"/>
      <c r="AE869" s="376"/>
      <c r="AF869" s="376"/>
      <c r="AG869" s="400"/>
      <c r="AJ869" s="154"/>
      <c r="AK869" s="154"/>
      <c r="AL869" s="154"/>
      <c r="AM869" s="154"/>
      <c r="AN869" s="154"/>
      <c r="AO869" s="154"/>
      <c r="AP869" s="154"/>
      <c r="AQ869" s="154"/>
    </row>
    <row r="870" spans="1:43" s="196" customFormat="1" ht="22.5" customHeight="1">
      <c r="A870" s="400"/>
      <c r="B870" s="401" t="s">
        <v>483</v>
      </c>
      <c r="C870" s="401"/>
      <c r="D870" s="401"/>
      <c r="E870" s="402"/>
      <c r="F870" s="402"/>
      <c r="G870" s="402"/>
      <c r="H870" s="402"/>
      <c r="I870" s="402"/>
      <c r="J870" s="402"/>
      <c r="K870" s="402"/>
      <c r="L870" s="402"/>
      <c r="M870" s="402"/>
      <c r="N870" s="402"/>
      <c r="O870" s="402"/>
      <c r="P870" s="402"/>
      <c r="Q870" s="402"/>
      <c r="R870" s="402"/>
      <c r="S870" s="402"/>
      <c r="T870" s="402"/>
      <c r="U870" s="402"/>
      <c r="V870" s="402"/>
      <c r="W870" s="402"/>
      <c r="X870" s="402"/>
      <c r="Y870" s="402"/>
      <c r="Z870" s="402"/>
      <c r="AA870" s="402"/>
      <c r="AB870" s="402"/>
      <c r="AC870" s="402"/>
      <c r="AD870" s="402"/>
      <c r="AE870" s="402"/>
      <c r="AF870" s="402"/>
      <c r="AG870" s="400"/>
      <c r="AJ870" s="155"/>
      <c r="AK870" s="155"/>
      <c r="AL870" s="155"/>
      <c r="AM870" s="155"/>
      <c r="AN870" s="155"/>
      <c r="AO870" s="155"/>
      <c r="AP870" s="155"/>
      <c r="AQ870" s="155"/>
    </row>
    <row r="871" spans="1:43" s="146" customFormat="1" ht="18.75" customHeight="1">
      <c r="A871" s="400"/>
      <c r="B871" s="403" t="s">
        <v>257</v>
      </c>
      <c r="C871" s="404"/>
      <c r="D871" s="405"/>
      <c r="E871" s="406" t="str">
        <f>IF(ＺＥＢリーディング・オーナー登録申請書!$F$46="","",ＺＥＢリーディング・オーナー登録申請書!$F$46)</f>
        <v/>
      </c>
      <c r="F871" s="407"/>
      <c r="G871" s="407"/>
      <c r="H871" s="407"/>
      <c r="I871" s="407"/>
      <c r="J871" s="407"/>
      <c r="K871" s="407"/>
      <c r="L871" s="407"/>
      <c r="M871" s="407"/>
      <c r="N871" s="407"/>
      <c r="O871" s="407"/>
      <c r="P871" s="407"/>
      <c r="Q871" s="407"/>
      <c r="R871" s="407"/>
      <c r="S871" s="407"/>
      <c r="T871" s="407"/>
      <c r="U871" s="407"/>
      <c r="V871" s="407"/>
      <c r="W871" s="407"/>
      <c r="X871" s="407"/>
      <c r="Y871" s="407"/>
      <c r="Z871" s="407"/>
      <c r="AA871" s="407"/>
      <c r="AB871" s="407"/>
      <c r="AC871" s="407"/>
      <c r="AD871" s="407"/>
      <c r="AE871" s="407"/>
      <c r="AF871" s="407"/>
      <c r="AG871" s="400"/>
      <c r="AJ871" s="155"/>
      <c r="AK871" s="155"/>
      <c r="AL871" s="155"/>
      <c r="AM871" s="155"/>
      <c r="AN871" s="155"/>
      <c r="AO871" s="155"/>
      <c r="AP871" s="155"/>
      <c r="AQ871" s="155"/>
    </row>
    <row r="872" spans="1:43" s="146" customFormat="1" ht="18.75" customHeight="1">
      <c r="A872" s="400"/>
      <c r="B872" s="408" t="s">
        <v>50</v>
      </c>
      <c r="C872" s="409"/>
      <c r="D872" s="410"/>
      <c r="E872" s="411"/>
      <c r="F872" s="412"/>
      <c r="G872" s="412"/>
      <c r="H872" s="412"/>
      <c r="I872" s="412"/>
      <c r="J872" s="412"/>
      <c r="K872" s="412"/>
      <c r="L872" s="412"/>
      <c r="M872" s="412"/>
      <c r="N872" s="412"/>
      <c r="O872" s="412"/>
      <c r="P872" s="412"/>
      <c r="Q872" s="412"/>
      <c r="R872" s="412"/>
      <c r="S872" s="412"/>
      <c r="T872" s="412"/>
      <c r="U872" s="412"/>
      <c r="V872" s="412"/>
      <c r="W872" s="412"/>
      <c r="X872" s="412"/>
      <c r="Y872" s="412"/>
      <c r="Z872" s="412"/>
      <c r="AA872" s="412"/>
      <c r="AB872" s="412"/>
      <c r="AC872" s="412"/>
      <c r="AD872" s="412"/>
      <c r="AE872" s="412"/>
      <c r="AF872" s="412"/>
      <c r="AG872" s="400"/>
      <c r="AJ872" s="155"/>
      <c r="AK872" s="155"/>
      <c r="AL872" s="155"/>
      <c r="AM872" s="155"/>
      <c r="AN872" s="155"/>
      <c r="AO872" s="155"/>
      <c r="AP872" s="155"/>
      <c r="AQ872" s="155"/>
    </row>
    <row r="873" spans="1:43" s="146" customFormat="1" ht="7.5" customHeight="1">
      <c r="A873" s="400"/>
      <c r="B873" s="413"/>
      <c r="C873" s="413"/>
      <c r="D873" s="413"/>
      <c r="E873" s="413"/>
      <c r="F873" s="413"/>
      <c r="G873" s="413"/>
      <c r="H873" s="413"/>
      <c r="I873" s="413"/>
      <c r="J873" s="413"/>
      <c r="K873" s="413"/>
      <c r="L873" s="413"/>
      <c r="M873" s="413"/>
      <c r="N873" s="413"/>
      <c r="O873" s="413"/>
      <c r="P873" s="413"/>
      <c r="Q873" s="413"/>
      <c r="R873" s="413"/>
      <c r="S873" s="413"/>
      <c r="T873" s="413"/>
      <c r="U873" s="413"/>
      <c r="V873" s="413"/>
      <c r="W873" s="413"/>
      <c r="X873" s="413"/>
      <c r="Y873" s="413"/>
      <c r="Z873" s="413"/>
      <c r="AA873" s="413"/>
      <c r="AB873" s="413"/>
      <c r="AC873" s="413"/>
      <c r="AD873" s="413"/>
      <c r="AE873" s="413"/>
      <c r="AF873" s="413"/>
      <c r="AG873" s="400"/>
      <c r="AJ873" s="155"/>
      <c r="AK873" s="155"/>
      <c r="AL873" s="155"/>
      <c r="AM873" s="155"/>
      <c r="AN873" s="155"/>
      <c r="AO873" s="155"/>
      <c r="AP873" s="155"/>
      <c r="AQ873" s="155"/>
    </row>
    <row r="874" spans="1:43" s="146" customFormat="1" ht="18.75" customHeight="1">
      <c r="A874" s="400"/>
      <c r="B874" s="414" t="s">
        <v>417</v>
      </c>
      <c r="C874" s="415"/>
      <c r="D874" s="415"/>
      <c r="E874" s="415"/>
      <c r="F874" s="416"/>
      <c r="G874" s="436"/>
      <c r="H874" s="437" t="s">
        <v>303</v>
      </c>
      <c r="I874" s="438"/>
      <c r="J874" s="438"/>
      <c r="K874" s="438"/>
      <c r="L874" s="438"/>
      <c r="M874" s="439"/>
      <c r="N874" s="440"/>
      <c r="O874" s="442" t="s">
        <v>302</v>
      </c>
      <c r="P874" s="443"/>
      <c r="Q874" s="443"/>
      <c r="R874" s="443"/>
      <c r="S874" s="443"/>
      <c r="T874" s="443"/>
      <c r="U874" s="443"/>
      <c r="V874" s="443"/>
      <c r="W874" s="443"/>
      <c r="X874" s="443"/>
      <c r="Y874" s="443"/>
      <c r="Z874" s="443"/>
      <c r="AA874" s="443"/>
      <c r="AB874" s="443"/>
      <c r="AC874" s="443"/>
      <c r="AD874" s="443"/>
      <c r="AE874" s="443"/>
      <c r="AF874" s="444"/>
      <c r="AG874" s="400"/>
      <c r="AJ874" s="155"/>
      <c r="AK874" s="155"/>
      <c r="AL874" s="155"/>
      <c r="AM874" s="155"/>
      <c r="AN874" s="155"/>
      <c r="AO874" s="155"/>
      <c r="AP874" s="155"/>
      <c r="AQ874" s="155"/>
    </row>
    <row r="875" spans="1:43" s="146" customFormat="1" ht="18.75" customHeight="1">
      <c r="A875" s="400"/>
      <c r="B875" s="417"/>
      <c r="C875" s="418"/>
      <c r="D875" s="418"/>
      <c r="E875" s="418"/>
      <c r="F875" s="419"/>
      <c r="G875" s="436"/>
      <c r="H875" s="445"/>
      <c r="I875" s="446"/>
      <c r="J875" s="446"/>
      <c r="K875" s="446"/>
      <c r="L875" s="446"/>
      <c r="M875" s="447"/>
      <c r="N875" s="440"/>
      <c r="O875" s="454" t="s">
        <v>67</v>
      </c>
      <c r="P875" s="455"/>
      <c r="Q875" s="456"/>
      <c r="R875" s="457" t="s">
        <v>301</v>
      </c>
      <c r="S875" s="455"/>
      <c r="T875" s="455"/>
      <c r="U875" s="458"/>
      <c r="V875" s="457" t="s">
        <v>489</v>
      </c>
      <c r="W875" s="455"/>
      <c r="X875" s="455"/>
      <c r="Y875" s="455"/>
      <c r="Z875" s="455"/>
      <c r="AA875" s="455"/>
      <c r="AB875" s="457" t="s">
        <v>51</v>
      </c>
      <c r="AC875" s="455"/>
      <c r="AD875" s="455"/>
      <c r="AE875" s="455"/>
      <c r="AF875" s="459"/>
      <c r="AG875" s="400"/>
      <c r="AJ875" s="155"/>
      <c r="AK875" s="155"/>
      <c r="AL875" s="155"/>
      <c r="AM875" s="155"/>
      <c r="AN875" s="155"/>
      <c r="AO875" s="155"/>
      <c r="AP875" s="155"/>
      <c r="AQ875" s="155"/>
    </row>
    <row r="876" spans="1:43" s="146" customFormat="1" ht="30" customHeight="1">
      <c r="A876" s="400"/>
      <c r="B876" s="417"/>
      <c r="C876" s="418"/>
      <c r="D876" s="418"/>
      <c r="E876" s="418"/>
      <c r="F876" s="419"/>
      <c r="G876" s="436"/>
      <c r="H876" s="448"/>
      <c r="I876" s="449"/>
      <c r="J876" s="449"/>
      <c r="K876" s="449"/>
      <c r="L876" s="449"/>
      <c r="M876" s="450"/>
      <c r="N876" s="440"/>
      <c r="O876" s="460" t="s">
        <v>182</v>
      </c>
      <c r="P876" s="426"/>
      <c r="Q876" s="426"/>
      <c r="R876" s="423" t="s">
        <v>182</v>
      </c>
      <c r="S876" s="423"/>
      <c r="T876" s="423"/>
      <c r="U876" s="423"/>
      <c r="V876" s="424" t="s">
        <v>182</v>
      </c>
      <c r="W876" s="424"/>
      <c r="X876" s="424"/>
      <c r="Y876" s="424"/>
      <c r="Z876" s="424"/>
      <c r="AA876" s="424"/>
      <c r="AB876" s="425" t="s">
        <v>182</v>
      </c>
      <c r="AC876" s="426"/>
      <c r="AD876" s="426"/>
      <c r="AE876" s="426"/>
      <c r="AF876" s="427"/>
      <c r="AG876" s="400"/>
      <c r="AJ876" s="155"/>
      <c r="AK876" s="155"/>
      <c r="AL876" s="155"/>
      <c r="AM876" s="155"/>
      <c r="AN876" s="155"/>
      <c r="AO876" s="155"/>
      <c r="AP876" s="155"/>
      <c r="AQ876" s="155"/>
    </row>
    <row r="877" spans="1:43" s="146" customFormat="1" ht="18.75" customHeight="1">
      <c r="A877" s="400"/>
      <c r="B877" s="417"/>
      <c r="C877" s="418"/>
      <c r="D877" s="418"/>
      <c r="E877" s="418"/>
      <c r="F877" s="419"/>
      <c r="G877" s="436"/>
      <c r="H877" s="448"/>
      <c r="I877" s="449"/>
      <c r="J877" s="449"/>
      <c r="K877" s="449"/>
      <c r="L877" s="449"/>
      <c r="M877" s="450"/>
      <c r="N877" s="440"/>
      <c r="O877" s="428" t="s">
        <v>300</v>
      </c>
      <c r="P877" s="429"/>
      <c r="Q877" s="429"/>
      <c r="R877" s="430" t="s">
        <v>53</v>
      </c>
      <c r="S877" s="430"/>
      <c r="T877" s="430"/>
      <c r="U877" s="430"/>
      <c r="V877" s="430"/>
      <c r="W877" s="430"/>
      <c r="X877" s="430"/>
      <c r="Y877" s="430"/>
      <c r="Z877" s="430"/>
      <c r="AA877" s="431"/>
      <c r="AB877" s="432" t="s">
        <v>299</v>
      </c>
      <c r="AC877" s="433"/>
      <c r="AD877" s="434" t="s">
        <v>54</v>
      </c>
      <c r="AE877" s="434"/>
      <c r="AF877" s="435"/>
      <c r="AG877" s="400"/>
      <c r="AJ877" s="155"/>
      <c r="AK877" s="155"/>
      <c r="AL877" s="155"/>
      <c r="AM877" s="155"/>
      <c r="AN877" s="155"/>
      <c r="AO877" s="155"/>
      <c r="AP877" s="155"/>
      <c r="AQ877" s="155"/>
    </row>
    <row r="878" spans="1:43" s="146" customFormat="1" ht="22.5" customHeight="1">
      <c r="A878" s="400"/>
      <c r="B878" s="417"/>
      <c r="C878" s="418"/>
      <c r="D878" s="418"/>
      <c r="E878" s="418"/>
      <c r="F878" s="419"/>
      <c r="G878" s="436"/>
      <c r="H878" s="451"/>
      <c r="I878" s="452"/>
      <c r="J878" s="452"/>
      <c r="K878" s="452"/>
      <c r="L878" s="452"/>
      <c r="M878" s="453"/>
      <c r="N878" s="440"/>
      <c r="O878" s="498"/>
      <c r="P878" s="499"/>
      <c r="Q878" s="502" t="s">
        <v>442</v>
      </c>
      <c r="R878" s="504" t="s">
        <v>298</v>
      </c>
      <c r="S878" s="505"/>
      <c r="T878" s="508"/>
      <c r="U878" s="509"/>
      <c r="V878" s="504" t="s">
        <v>297</v>
      </c>
      <c r="W878" s="505"/>
      <c r="X878" s="505"/>
      <c r="Y878" s="508"/>
      <c r="Z878" s="508"/>
      <c r="AA878" s="508"/>
      <c r="AB878" s="482" t="s">
        <v>182</v>
      </c>
      <c r="AC878" s="483"/>
      <c r="AD878" s="486"/>
      <c r="AE878" s="486"/>
      <c r="AF878" s="487"/>
      <c r="AG878" s="400"/>
      <c r="AJ878" s="155"/>
      <c r="AK878" s="155"/>
      <c r="AL878" s="155"/>
      <c r="AM878" s="155"/>
      <c r="AN878" s="155"/>
      <c r="AO878" s="155"/>
      <c r="AP878" s="155"/>
      <c r="AQ878" s="155"/>
    </row>
    <row r="879" spans="1:43" s="146" customFormat="1" ht="7.5" customHeight="1">
      <c r="A879" s="400"/>
      <c r="B879" s="417"/>
      <c r="C879" s="418"/>
      <c r="D879" s="418"/>
      <c r="E879" s="418"/>
      <c r="F879" s="419"/>
      <c r="G879" s="436"/>
      <c r="H879" s="490"/>
      <c r="I879" s="490"/>
      <c r="J879" s="490"/>
      <c r="K879" s="490"/>
      <c r="L879" s="490"/>
      <c r="M879" s="490"/>
      <c r="N879" s="440"/>
      <c r="O879" s="500"/>
      <c r="P879" s="501"/>
      <c r="Q879" s="503"/>
      <c r="R879" s="506"/>
      <c r="S879" s="507"/>
      <c r="T879" s="510"/>
      <c r="U879" s="511"/>
      <c r="V879" s="506"/>
      <c r="W879" s="507"/>
      <c r="X879" s="507"/>
      <c r="Y879" s="510"/>
      <c r="Z879" s="510"/>
      <c r="AA879" s="510"/>
      <c r="AB879" s="484"/>
      <c r="AC879" s="485"/>
      <c r="AD879" s="488"/>
      <c r="AE879" s="488"/>
      <c r="AF879" s="489"/>
      <c r="AG879" s="400"/>
      <c r="AJ879" s="155"/>
      <c r="AK879" s="155"/>
      <c r="AL879" s="155"/>
      <c r="AM879" s="155"/>
      <c r="AN879" s="155"/>
      <c r="AO879" s="155"/>
      <c r="AP879" s="155"/>
      <c r="AQ879" s="155"/>
    </row>
    <row r="880" spans="1:43" s="146" customFormat="1" ht="18.75" customHeight="1">
      <c r="A880" s="400"/>
      <c r="B880" s="417"/>
      <c r="C880" s="418"/>
      <c r="D880" s="418"/>
      <c r="E880" s="418"/>
      <c r="F880" s="419"/>
      <c r="G880" s="436"/>
      <c r="H880" s="491" t="s">
        <v>419</v>
      </c>
      <c r="I880" s="491"/>
      <c r="J880" s="491"/>
      <c r="K880" s="491"/>
      <c r="L880" s="492"/>
      <c r="M880" s="441"/>
      <c r="N880" s="441"/>
      <c r="O880" s="493" t="s">
        <v>296</v>
      </c>
      <c r="P880" s="494"/>
      <c r="Q880" s="494"/>
      <c r="R880" s="494"/>
      <c r="S880" s="494"/>
      <c r="T880" s="494"/>
      <c r="U880" s="494"/>
      <c r="V880" s="494"/>
      <c r="W880" s="494"/>
      <c r="X880" s="494"/>
      <c r="Y880" s="494"/>
      <c r="Z880" s="494"/>
      <c r="AA880" s="494"/>
      <c r="AB880" s="494"/>
      <c r="AC880" s="494"/>
      <c r="AD880" s="494"/>
      <c r="AE880" s="494"/>
      <c r="AF880" s="495"/>
      <c r="AG880" s="400"/>
      <c r="AJ880" s="155"/>
      <c r="AK880" s="155"/>
      <c r="AL880" s="155"/>
      <c r="AM880" s="155"/>
      <c r="AN880" s="155"/>
      <c r="AO880" s="155"/>
      <c r="AP880" s="155"/>
      <c r="AQ880" s="155"/>
    </row>
    <row r="881" spans="1:43" s="146" customFormat="1" ht="7.5" customHeight="1">
      <c r="A881" s="400"/>
      <c r="B881" s="417"/>
      <c r="C881" s="418"/>
      <c r="D881" s="418"/>
      <c r="E881" s="418"/>
      <c r="F881" s="419"/>
      <c r="G881" s="436"/>
      <c r="H881" s="496" t="str">
        <f>IF(AND(R888&gt;=50,AC888&gt;=100),"『ZEB』",IF(AND(R888&gt;=50,AC888&gt;=75),"Nearly ZEB",IF(AND(R888&gt;=50,AC888&gt;=50),"ZEB Ready","")))</f>
        <v/>
      </c>
      <c r="I881" s="496"/>
      <c r="J881" s="496"/>
      <c r="K881" s="496"/>
      <c r="L881" s="492"/>
      <c r="M881" s="441"/>
      <c r="N881" s="440"/>
      <c r="O881" s="497" t="s">
        <v>443</v>
      </c>
      <c r="P881" s="462"/>
      <c r="Q881" s="512" t="s">
        <v>182</v>
      </c>
      <c r="R881" s="512"/>
      <c r="S881" s="512"/>
      <c r="T881" s="512"/>
      <c r="U881" s="512"/>
      <c r="V881" s="29"/>
      <c r="W881" s="30"/>
      <c r="X881" s="461" t="s">
        <v>444</v>
      </c>
      <c r="Y881" s="462"/>
      <c r="Z881" s="462"/>
      <c r="AA881" s="462"/>
      <c r="AB881" s="462"/>
      <c r="AC881" s="465" t="s">
        <v>182</v>
      </c>
      <c r="AD881" s="465"/>
      <c r="AE881" s="465"/>
      <c r="AF881" s="466"/>
      <c r="AG881" s="400"/>
      <c r="AJ881" s="155"/>
      <c r="AK881" s="156" t="s">
        <v>445</v>
      </c>
      <c r="AL881" s="23" t="b">
        <v>0</v>
      </c>
      <c r="AM881" s="156" t="s">
        <v>446</v>
      </c>
      <c r="AN881" s="23" t="b">
        <v>0</v>
      </c>
      <c r="AO881" s="157"/>
      <c r="AP881" s="158"/>
      <c r="AQ881" s="155"/>
    </row>
    <row r="882" spans="1:43" s="146" customFormat="1" ht="7.5" customHeight="1">
      <c r="A882" s="400"/>
      <c r="B882" s="417"/>
      <c r="C882" s="418"/>
      <c r="D882" s="418"/>
      <c r="E882" s="418"/>
      <c r="F882" s="419"/>
      <c r="G882" s="436"/>
      <c r="H882" s="496"/>
      <c r="I882" s="496"/>
      <c r="J882" s="496"/>
      <c r="K882" s="496"/>
      <c r="L882" s="492"/>
      <c r="M882" s="441"/>
      <c r="N882" s="440"/>
      <c r="O882" s="471"/>
      <c r="P882" s="464"/>
      <c r="Q882" s="513"/>
      <c r="R882" s="513"/>
      <c r="S882" s="513"/>
      <c r="T882" s="513"/>
      <c r="U882" s="513"/>
      <c r="V882" s="31"/>
      <c r="W882" s="32"/>
      <c r="X882" s="463"/>
      <c r="Y882" s="464"/>
      <c r="Z882" s="464"/>
      <c r="AA882" s="464"/>
      <c r="AB882" s="464"/>
      <c r="AC882" s="467"/>
      <c r="AD882" s="467"/>
      <c r="AE882" s="467"/>
      <c r="AF882" s="468"/>
      <c r="AG882" s="400"/>
      <c r="AJ882" s="155"/>
      <c r="AK882" s="156" t="s">
        <v>447</v>
      </c>
      <c r="AL882" s="23" t="b">
        <v>0</v>
      </c>
      <c r="AM882" s="156" t="s">
        <v>448</v>
      </c>
      <c r="AN882" s="23" t="b">
        <v>0</v>
      </c>
      <c r="AO882" s="157"/>
      <c r="AP882" s="158"/>
      <c r="AQ882" s="155"/>
    </row>
    <row r="883" spans="1:43" s="146" customFormat="1" ht="7.5" customHeight="1">
      <c r="A883" s="400"/>
      <c r="B883" s="417"/>
      <c r="C883" s="418"/>
      <c r="D883" s="418"/>
      <c r="E883" s="418"/>
      <c r="F883" s="419"/>
      <c r="G883" s="436"/>
      <c r="H883" s="496"/>
      <c r="I883" s="496"/>
      <c r="J883" s="496"/>
      <c r="K883" s="496"/>
      <c r="L883" s="492"/>
      <c r="M883" s="441"/>
      <c r="N883" s="440"/>
      <c r="O883" s="469" t="s">
        <v>449</v>
      </c>
      <c r="P883" s="470"/>
      <c r="Q883" s="472" t="s">
        <v>182</v>
      </c>
      <c r="R883" s="472"/>
      <c r="S883" s="472"/>
      <c r="T883" s="472"/>
      <c r="U883" s="472"/>
      <c r="V883" s="473"/>
      <c r="W883" s="474"/>
      <c r="X883" s="477" t="s">
        <v>450</v>
      </c>
      <c r="Y883" s="470"/>
      <c r="Z883" s="470"/>
      <c r="AA883" s="470"/>
      <c r="AB883" s="470"/>
      <c r="AC883" s="478" t="str">
        <f>IF(AN882=TRUE,"取得","")</f>
        <v/>
      </c>
      <c r="AD883" s="478"/>
      <c r="AE883" s="478"/>
      <c r="AF883" s="479"/>
      <c r="AG883" s="400"/>
      <c r="AJ883" s="155"/>
      <c r="AK883" s="159" t="s">
        <v>266</v>
      </c>
      <c r="AL883" s="24" t="b">
        <v>0</v>
      </c>
      <c r="AM883" s="160"/>
      <c r="AN883" s="161"/>
      <c r="AO883" s="158"/>
      <c r="AP883" s="158"/>
      <c r="AQ883" s="155"/>
    </row>
    <row r="884" spans="1:43" s="146" customFormat="1" ht="7.5" customHeight="1">
      <c r="A884" s="400"/>
      <c r="B884" s="417"/>
      <c r="C884" s="418"/>
      <c r="D884" s="418"/>
      <c r="E884" s="418"/>
      <c r="F884" s="419"/>
      <c r="G884" s="436"/>
      <c r="H884" s="496"/>
      <c r="I884" s="496"/>
      <c r="J884" s="496"/>
      <c r="K884" s="496"/>
      <c r="L884" s="492"/>
      <c r="M884" s="441"/>
      <c r="N884" s="440"/>
      <c r="O884" s="471"/>
      <c r="P884" s="464"/>
      <c r="Q884" s="467"/>
      <c r="R884" s="467"/>
      <c r="S884" s="467"/>
      <c r="T884" s="467"/>
      <c r="U884" s="467"/>
      <c r="V884" s="475"/>
      <c r="W884" s="476"/>
      <c r="X884" s="463"/>
      <c r="Y884" s="464"/>
      <c r="Z884" s="464"/>
      <c r="AA884" s="464"/>
      <c r="AB884" s="464"/>
      <c r="AC884" s="480"/>
      <c r="AD884" s="480"/>
      <c r="AE884" s="480"/>
      <c r="AF884" s="481"/>
      <c r="AG884" s="400"/>
      <c r="AJ884" s="155"/>
      <c r="AK884" s="161"/>
      <c r="AL884" s="161"/>
      <c r="AM884" s="158"/>
      <c r="AN884" s="158"/>
      <c r="AO884" s="158"/>
      <c r="AP884" s="158"/>
      <c r="AQ884" s="155"/>
    </row>
    <row r="885" spans="1:43" s="146" customFormat="1" ht="7.5" customHeight="1">
      <c r="A885" s="400"/>
      <c r="B885" s="417"/>
      <c r="C885" s="418"/>
      <c r="D885" s="418"/>
      <c r="E885" s="418"/>
      <c r="F885" s="419"/>
      <c r="G885" s="436"/>
      <c r="H885" s="496"/>
      <c r="I885" s="496"/>
      <c r="J885" s="496"/>
      <c r="K885" s="496"/>
      <c r="L885" s="492"/>
      <c r="M885" s="441"/>
      <c r="N885" s="440"/>
      <c r="O885" s="469" t="s">
        <v>295</v>
      </c>
      <c r="P885" s="470"/>
      <c r="Q885" s="527"/>
      <c r="R885" s="527"/>
      <c r="S885" s="527"/>
      <c r="T885" s="527"/>
      <c r="U885" s="527"/>
      <c r="V885" s="527"/>
      <c r="W885" s="527"/>
      <c r="X885" s="527"/>
      <c r="Y885" s="527"/>
      <c r="Z885" s="527"/>
      <c r="AA885" s="527"/>
      <c r="AB885" s="527"/>
      <c r="AC885" s="527"/>
      <c r="AD885" s="527"/>
      <c r="AE885" s="527"/>
      <c r="AF885" s="528"/>
      <c r="AG885" s="400"/>
      <c r="AJ885" s="155"/>
      <c r="AK885" s="155"/>
      <c r="AL885" s="155"/>
      <c r="AM885" s="155"/>
      <c r="AN885" s="155"/>
      <c r="AO885" s="155"/>
      <c r="AP885" s="155"/>
      <c r="AQ885" s="155"/>
    </row>
    <row r="886" spans="1:43" s="146" customFormat="1" ht="7.5" customHeight="1">
      <c r="A886" s="400"/>
      <c r="B886" s="417"/>
      <c r="C886" s="418"/>
      <c r="D886" s="418"/>
      <c r="E886" s="418"/>
      <c r="F886" s="419"/>
      <c r="G886" s="436"/>
      <c r="H886" s="496"/>
      <c r="I886" s="496"/>
      <c r="J886" s="496"/>
      <c r="K886" s="496"/>
      <c r="L886" s="492"/>
      <c r="M886" s="441"/>
      <c r="N886" s="440"/>
      <c r="O886" s="525"/>
      <c r="P886" s="526"/>
      <c r="Q886" s="529"/>
      <c r="R886" s="529"/>
      <c r="S886" s="529"/>
      <c r="T886" s="529"/>
      <c r="U886" s="529"/>
      <c r="V886" s="529"/>
      <c r="W886" s="529"/>
      <c r="X886" s="529"/>
      <c r="Y886" s="529"/>
      <c r="Z886" s="529"/>
      <c r="AA886" s="529"/>
      <c r="AB886" s="529"/>
      <c r="AC886" s="529"/>
      <c r="AD886" s="529"/>
      <c r="AE886" s="529"/>
      <c r="AF886" s="530"/>
      <c r="AG886" s="400"/>
      <c r="AJ886" s="155"/>
      <c r="AK886" s="155"/>
      <c r="AL886" s="155"/>
      <c r="AM886" s="155"/>
      <c r="AN886" s="155"/>
      <c r="AO886" s="155"/>
      <c r="AP886" s="155"/>
      <c r="AQ886" s="155"/>
    </row>
    <row r="887" spans="1:43" s="146" customFormat="1" ht="18.75" customHeight="1">
      <c r="A887" s="400"/>
      <c r="B887" s="417"/>
      <c r="C887" s="418"/>
      <c r="D887" s="418"/>
      <c r="E887" s="418"/>
      <c r="F887" s="419"/>
      <c r="G887" s="436"/>
      <c r="H887" s="496"/>
      <c r="I887" s="496"/>
      <c r="J887" s="496"/>
      <c r="K887" s="496"/>
      <c r="L887" s="492"/>
      <c r="M887" s="441"/>
      <c r="N887" s="441"/>
      <c r="O887" s="531" t="s">
        <v>294</v>
      </c>
      <c r="P887" s="532"/>
      <c r="Q887" s="532"/>
      <c r="R887" s="532"/>
      <c r="S887" s="532"/>
      <c r="T887" s="532"/>
      <c r="U887" s="532"/>
      <c r="V887" s="532"/>
      <c r="W887" s="532"/>
      <c r="X887" s="532"/>
      <c r="Y887" s="532"/>
      <c r="Z887" s="532"/>
      <c r="AA887" s="532"/>
      <c r="AB887" s="532"/>
      <c r="AC887" s="532"/>
      <c r="AD887" s="532"/>
      <c r="AE887" s="532"/>
      <c r="AF887" s="533"/>
      <c r="AG887" s="400"/>
      <c r="AJ887" s="155"/>
      <c r="AK887" s="155"/>
      <c r="AL887" s="155"/>
      <c r="AM887" s="155" t="s">
        <v>451</v>
      </c>
      <c r="AN887" s="155"/>
      <c r="AO887" s="155"/>
      <c r="AP887" s="162">
        <f>AC888</f>
        <v>0</v>
      </c>
      <c r="AQ887" s="155"/>
    </row>
    <row r="888" spans="1:43" s="146" customFormat="1" ht="26.25" customHeight="1">
      <c r="A888" s="400"/>
      <c r="B888" s="420"/>
      <c r="C888" s="421"/>
      <c r="D888" s="421"/>
      <c r="E888" s="421"/>
      <c r="F888" s="422"/>
      <c r="G888" s="436"/>
      <c r="H888" s="496"/>
      <c r="I888" s="496"/>
      <c r="J888" s="496"/>
      <c r="K888" s="496"/>
      <c r="L888" s="492"/>
      <c r="M888" s="441"/>
      <c r="N888" s="440"/>
      <c r="O888" s="534" t="s">
        <v>56</v>
      </c>
      <c r="P888" s="535"/>
      <c r="Q888" s="535"/>
      <c r="R888" s="536"/>
      <c r="S888" s="536"/>
      <c r="T888" s="536"/>
      <c r="U888" s="537" t="s">
        <v>292</v>
      </c>
      <c r="V888" s="537"/>
      <c r="W888" s="538"/>
      <c r="X888" s="534" t="s">
        <v>293</v>
      </c>
      <c r="Y888" s="535"/>
      <c r="Z888" s="535"/>
      <c r="AA888" s="535"/>
      <c r="AB888" s="535"/>
      <c r="AC888" s="536"/>
      <c r="AD888" s="536"/>
      <c r="AE888" s="536"/>
      <c r="AF888" s="18" t="s">
        <v>292</v>
      </c>
      <c r="AG888" s="400"/>
      <c r="AJ888" s="155"/>
      <c r="AK888" s="155"/>
      <c r="AL888" s="155"/>
      <c r="AM888" s="155" t="s">
        <v>291</v>
      </c>
      <c r="AN888" s="155"/>
      <c r="AO888" s="155"/>
      <c r="AP888" s="163">
        <f>R888</f>
        <v>0</v>
      </c>
      <c r="AQ888" s="162">
        <f>AP887-AP888</f>
        <v>0</v>
      </c>
    </row>
    <row r="889" spans="1:43" s="146" customFormat="1" ht="7.5" customHeight="1">
      <c r="A889" s="400"/>
      <c r="B889" s="514"/>
      <c r="C889" s="514"/>
      <c r="D889" s="514"/>
      <c r="E889" s="514"/>
      <c r="F889" s="514"/>
      <c r="G889" s="17"/>
      <c r="H889" s="515"/>
      <c r="I889" s="515"/>
      <c r="J889" s="515"/>
      <c r="K889" s="515"/>
      <c r="L889" s="515"/>
      <c r="M889" s="515"/>
      <c r="N889" s="17"/>
      <c r="O889" s="514"/>
      <c r="P889" s="514"/>
      <c r="Q889" s="514"/>
      <c r="R889" s="514"/>
      <c r="S889" s="514"/>
      <c r="T889" s="514"/>
      <c r="U889" s="514"/>
      <c r="V889" s="514"/>
      <c r="W889" s="514"/>
      <c r="X889" s="514"/>
      <c r="Y889" s="514"/>
      <c r="Z889" s="514"/>
      <c r="AA889" s="514"/>
      <c r="AB889" s="514"/>
      <c r="AC889" s="514"/>
      <c r="AD889" s="514"/>
      <c r="AE889" s="514"/>
      <c r="AF889" s="514"/>
      <c r="AG889" s="400"/>
      <c r="AJ889" s="155"/>
      <c r="AK889" s="155"/>
      <c r="AL889" s="155"/>
      <c r="AM889" s="155"/>
      <c r="AN889" s="155"/>
      <c r="AO889" s="155"/>
      <c r="AP889" s="155"/>
      <c r="AQ889" s="155"/>
    </row>
    <row r="890" spans="1:43" s="146" customFormat="1" ht="18.75" customHeight="1">
      <c r="A890" s="400"/>
      <c r="B890" s="16" t="s">
        <v>290</v>
      </c>
      <c r="C890" s="35" t="s">
        <v>289</v>
      </c>
      <c r="D890" s="516" t="s">
        <v>288</v>
      </c>
      <c r="E890" s="516"/>
      <c r="F890" s="517"/>
      <c r="G890" s="518"/>
      <c r="H890" s="16" t="s">
        <v>290</v>
      </c>
      <c r="I890" s="35" t="s">
        <v>289</v>
      </c>
      <c r="J890" s="516" t="s">
        <v>288</v>
      </c>
      <c r="K890" s="516"/>
      <c r="L890" s="516"/>
      <c r="M890" s="517"/>
      <c r="N890" s="441"/>
      <c r="O890" s="519" t="s">
        <v>287</v>
      </c>
      <c r="P890" s="520"/>
      <c r="Q890" s="520"/>
      <c r="R890" s="520"/>
      <c r="S890" s="520"/>
      <c r="T890" s="520"/>
      <c r="U890" s="520"/>
      <c r="V890" s="520"/>
      <c r="W890" s="520"/>
      <c r="X890" s="520"/>
      <c r="Y890" s="520"/>
      <c r="Z890" s="443"/>
      <c r="AA890" s="443"/>
      <c r="AB890" s="443"/>
      <c r="AC890" s="443"/>
      <c r="AD890" s="443"/>
      <c r="AE890" s="443"/>
      <c r="AF890" s="444"/>
      <c r="AG890" s="400"/>
      <c r="AJ890" s="155"/>
      <c r="AK890" s="155"/>
      <c r="AL890" s="155"/>
      <c r="AM890" s="155"/>
      <c r="AN890" s="155"/>
      <c r="AO890" s="155"/>
      <c r="AP890" s="155"/>
      <c r="AQ890" s="155"/>
    </row>
    <row r="891" spans="1:43" s="146" customFormat="1" ht="7.5" customHeight="1">
      <c r="A891" s="400"/>
      <c r="B891" s="521" t="s">
        <v>286</v>
      </c>
      <c r="C891" s="522" t="s">
        <v>285</v>
      </c>
      <c r="D891" s="541" t="s">
        <v>284</v>
      </c>
      <c r="E891" s="542"/>
      <c r="F891" s="547"/>
      <c r="G891" s="441"/>
      <c r="H891" s="556" t="s">
        <v>430</v>
      </c>
      <c r="I891" s="559" t="s">
        <v>277</v>
      </c>
      <c r="J891" s="541" t="s">
        <v>262</v>
      </c>
      <c r="K891" s="550"/>
      <c r="L891" s="550"/>
      <c r="M891" s="547"/>
      <c r="N891" s="441"/>
      <c r="O891" s="539" t="s">
        <v>283</v>
      </c>
      <c r="P891" s="539"/>
      <c r="Q891" s="539"/>
      <c r="R891" s="539"/>
      <c r="S891" s="539"/>
      <c r="T891" s="539"/>
      <c r="U891" s="539"/>
      <c r="V891" s="539" t="s">
        <v>431</v>
      </c>
      <c r="W891" s="539"/>
      <c r="X891" s="539"/>
      <c r="Y891" s="539"/>
      <c r="Z891" s="15"/>
      <c r="AA891" s="14"/>
      <c r="AB891" s="14"/>
      <c r="AC891" s="14"/>
      <c r="AD891" s="14"/>
      <c r="AE891" s="14"/>
      <c r="AF891" s="14"/>
      <c r="AG891" s="400"/>
      <c r="AJ891" s="155"/>
      <c r="AK891" s="155"/>
      <c r="AL891" s="155"/>
      <c r="AM891" s="155"/>
      <c r="AN891" s="155"/>
      <c r="AO891" s="155"/>
      <c r="AP891" s="155"/>
      <c r="AQ891" s="155"/>
    </row>
    <row r="892" spans="1:43" s="146" customFormat="1" ht="7.5" customHeight="1">
      <c r="A892" s="400"/>
      <c r="B892" s="521"/>
      <c r="C892" s="523"/>
      <c r="D892" s="543"/>
      <c r="E892" s="544"/>
      <c r="F892" s="548"/>
      <c r="G892" s="441"/>
      <c r="H892" s="557"/>
      <c r="I892" s="560"/>
      <c r="J892" s="543"/>
      <c r="K892" s="551"/>
      <c r="L892" s="551"/>
      <c r="M892" s="548"/>
      <c r="N892" s="441"/>
      <c r="O892" s="539"/>
      <c r="P892" s="539"/>
      <c r="Q892" s="539"/>
      <c r="R892" s="539"/>
      <c r="S892" s="539"/>
      <c r="T892" s="539"/>
      <c r="U892" s="539"/>
      <c r="V892" s="539"/>
      <c r="W892" s="539"/>
      <c r="X892" s="539"/>
      <c r="Y892" s="539"/>
      <c r="Z892" s="6"/>
      <c r="AA892" s="5"/>
      <c r="AB892" s="5"/>
      <c r="AC892" s="5"/>
      <c r="AD892" s="5"/>
      <c r="AE892" s="5"/>
      <c r="AF892" s="5"/>
      <c r="AG892" s="400"/>
      <c r="AJ892" s="155"/>
      <c r="AK892" s="155"/>
      <c r="AL892" s="155"/>
      <c r="AM892" s="155"/>
      <c r="AN892" s="155"/>
      <c r="AO892" s="155"/>
      <c r="AP892" s="155"/>
      <c r="AQ892" s="155"/>
    </row>
    <row r="893" spans="1:43" s="146" customFormat="1" ht="7.5" customHeight="1">
      <c r="A893" s="400"/>
      <c r="B893" s="521"/>
      <c r="C893" s="523"/>
      <c r="D893" s="543"/>
      <c r="E893" s="544"/>
      <c r="F893" s="548"/>
      <c r="G893" s="441"/>
      <c r="H893" s="557"/>
      <c r="I893" s="560"/>
      <c r="J893" s="543"/>
      <c r="K893" s="551"/>
      <c r="L893" s="551"/>
      <c r="M893" s="548"/>
      <c r="N893" s="441"/>
      <c r="O893" s="539"/>
      <c r="P893" s="539" t="s">
        <v>281</v>
      </c>
      <c r="Q893" s="539"/>
      <c r="R893" s="539"/>
      <c r="S893" s="539" t="s">
        <v>280</v>
      </c>
      <c r="T893" s="539"/>
      <c r="U893" s="539"/>
      <c r="V893" s="539"/>
      <c r="W893" s="539"/>
      <c r="X893" s="539"/>
      <c r="Y893" s="539"/>
      <c r="Z893" s="6"/>
      <c r="AA893" s="5"/>
      <c r="AB893" s="5"/>
      <c r="AC893" s="5"/>
      <c r="AD893" s="5"/>
      <c r="AE893" s="5"/>
      <c r="AF893" s="5"/>
      <c r="AG893" s="400"/>
      <c r="AJ893" s="155"/>
      <c r="AK893" s="155"/>
      <c r="AL893" s="155"/>
      <c r="AM893" s="155"/>
      <c r="AN893" s="155"/>
      <c r="AO893" s="155"/>
      <c r="AP893" s="155"/>
      <c r="AQ893" s="155"/>
    </row>
    <row r="894" spans="1:43" s="146" customFormat="1" ht="7.5" customHeight="1" thickBot="1">
      <c r="A894" s="400"/>
      <c r="B894" s="521"/>
      <c r="C894" s="523"/>
      <c r="D894" s="545"/>
      <c r="E894" s="546"/>
      <c r="F894" s="549"/>
      <c r="G894" s="441"/>
      <c r="H894" s="557"/>
      <c r="I894" s="560"/>
      <c r="J894" s="545"/>
      <c r="K894" s="552"/>
      <c r="L894" s="552"/>
      <c r="M894" s="549"/>
      <c r="N894" s="441"/>
      <c r="O894" s="540"/>
      <c r="P894" s="540"/>
      <c r="Q894" s="540"/>
      <c r="R894" s="540"/>
      <c r="S894" s="540"/>
      <c r="T894" s="540"/>
      <c r="U894" s="540"/>
      <c r="V894" s="540"/>
      <c r="W894" s="540"/>
      <c r="X894" s="540"/>
      <c r="Y894" s="540"/>
      <c r="Z894" s="6"/>
      <c r="AA894" s="5"/>
      <c r="AB894" s="5"/>
      <c r="AC894" s="5"/>
      <c r="AD894" s="5"/>
      <c r="AE894" s="5"/>
      <c r="AF894" s="5"/>
      <c r="AG894" s="400"/>
      <c r="AJ894" s="155"/>
      <c r="AK894" s="155"/>
      <c r="AL894" s="155"/>
      <c r="AM894" s="155"/>
      <c r="AN894" s="155"/>
      <c r="AO894" s="155"/>
      <c r="AP894" s="155"/>
      <c r="AQ894" s="155"/>
    </row>
    <row r="895" spans="1:43" s="146" customFormat="1" ht="7.5" customHeight="1" thickTop="1">
      <c r="A895" s="400"/>
      <c r="B895" s="521"/>
      <c r="C895" s="523"/>
      <c r="D895" s="541" t="s">
        <v>282</v>
      </c>
      <c r="E895" s="542"/>
      <c r="F895" s="547"/>
      <c r="G895" s="441"/>
      <c r="H895" s="557"/>
      <c r="I895" s="560"/>
      <c r="J895" s="541" t="s">
        <v>432</v>
      </c>
      <c r="K895" s="550"/>
      <c r="L895" s="550"/>
      <c r="M895" s="547"/>
      <c r="N895" s="441"/>
      <c r="O895" s="553" t="s">
        <v>433</v>
      </c>
      <c r="P895" s="576"/>
      <c r="Q895" s="576"/>
      <c r="R895" s="576"/>
      <c r="S895" s="576"/>
      <c r="T895" s="576"/>
      <c r="U895" s="576"/>
      <c r="V895" s="579" t="str">
        <f>IF(ISERROR(ROUNDUP(S895/P895,2)), "-",ROUNDUP(S895/P895,2))</f>
        <v>-</v>
      </c>
      <c r="W895" s="579"/>
      <c r="X895" s="579"/>
      <c r="Y895" s="579"/>
      <c r="Z895" s="6"/>
      <c r="AA895" s="5"/>
      <c r="AB895" s="5"/>
      <c r="AC895" s="5"/>
      <c r="AD895" s="5"/>
      <c r="AE895" s="5"/>
      <c r="AF895" s="5"/>
      <c r="AG895" s="400"/>
      <c r="AJ895" s="155"/>
      <c r="AK895" s="155"/>
      <c r="AL895" s="155"/>
      <c r="AM895" s="155"/>
      <c r="AN895" s="155"/>
      <c r="AO895" s="164"/>
      <c r="AP895" s="164" t="s">
        <v>281</v>
      </c>
      <c r="AQ895" s="164" t="s">
        <v>280</v>
      </c>
    </row>
    <row r="896" spans="1:43" s="146" customFormat="1" ht="7.5" customHeight="1">
      <c r="A896" s="400"/>
      <c r="B896" s="521"/>
      <c r="C896" s="523"/>
      <c r="D896" s="543"/>
      <c r="E896" s="544"/>
      <c r="F896" s="548"/>
      <c r="G896" s="441"/>
      <c r="H896" s="557"/>
      <c r="I896" s="560"/>
      <c r="J896" s="543"/>
      <c r="K896" s="551"/>
      <c r="L896" s="551"/>
      <c r="M896" s="548"/>
      <c r="N896" s="441"/>
      <c r="O896" s="554"/>
      <c r="P896" s="577"/>
      <c r="Q896" s="577"/>
      <c r="R896" s="577"/>
      <c r="S896" s="577"/>
      <c r="T896" s="577"/>
      <c r="U896" s="577"/>
      <c r="V896" s="580"/>
      <c r="W896" s="580"/>
      <c r="X896" s="580"/>
      <c r="Y896" s="580"/>
      <c r="Z896" s="6"/>
      <c r="AA896" s="5"/>
      <c r="AB896" s="5"/>
      <c r="AC896" s="5"/>
      <c r="AD896" s="5"/>
      <c r="AE896" s="5"/>
      <c r="AF896" s="5"/>
      <c r="AG896" s="400"/>
      <c r="AJ896" s="155"/>
      <c r="AK896" s="155"/>
      <c r="AL896" s="155"/>
      <c r="AM896" s="155"/>
      <c r="AN896" s="155"/>
      <c r="AO896" s="165" t="s">
        <v>274</v>
      </c>
      <c r="AP896" s="166">
        <f>P898</f>
        <v>0</v>
      </c>
      <c r="AQ896" s="166">
        <f>S898</f>
        <v>0</v>
      </c>
    </row>
    <row r="897" spans="1:44" s="146" customFormat="1" ht="7.5" customHeight="1" thickBot="1">
      <c r="A897" s="400"/>
      <c r="B897" s="521"/>
      <c r="C897" s="523"/>
      <c r="D897" s="543"/>
      <c r="E897" s="544"/>
      <c r="F897" s="548"/>
      <c r="G897" s="441"/>
      <c r="H897" s="557"/>
      <c r="I897" s="560"/>
      <c r="J897" s="543"/>
      <c r="K897" s="551"/>
      <c r="L897" s="551"/>
      <c r="M897" s="548"/>
      <c r="N897" s="441"/>
      <c r="O897" s="555"/>
      <c r="P897" s="578"/>
      <c r="Q897" s="578"/>
      <c r="R897" s="578"/>
      <c r="S897" s="578"/>
      <c r="T897" s="578"/>
      <c r="U897" s="578"/>
      <c r="V897" s="581"/>
      <c r="W897" s="581"/>
      <c r="X897" s="581"/>
      <c r="Y897" s="581"/>
      <c r="Z897" s="6"/>
      <c r="AA897" s="5"/>
      <c r="AB897" s="5"/>
      <c r="AC897" s="5"/>
      <c r="AD897" s="5"/>
      <c r="AE897" s="5"/>
      <c r="AF897" s="5"/>
      <c r="AG897" s="400"/>
      <c r="AJ897" s="155"/>
      <c r="AK897" s="155"/>
      <c r="AL897" s="155"/>
      <c r="AM897" s="155"/>
      <c r="AN897" s="155"/>
      <c r="AO897" s="165" t="s">
        <v>263</v>
      </c>
      <c r="AP897" s="166">
        <f>P901</f>
        <v>0</v>
      </c>
      <c r="AQ897" s="166">
        <f>S901</f>
        <v>0</v>
      </c>
    </row>
    <row r="898" spans="1:44" s="146" customFormat="1" ht="7.5" customHeight="1" thickTop="1">
      <c r="A898" s="400"/>
      <c r="B898" s="521"/>
      <c r="C898" s="523"/>
      <c r="D898" s="545"/>
      <c r="E898" s="546"/>
      <c r="F898" s="549"/>
      <c r="G898" s="441"/>
      <c r="H898" s="557"/>
      <c r="I898" s="560"/>
      <c r="J898" s="543"/>
      <c r="K898" s="551"/>
      <c r="L898" s="551"/>
      <c r="M898" s="548"/>
      <c r="N898" s="441"/>
      <c r="O898" s="582" t="s">
        <v>274</v>
      </c>
      <c r="P898" s="584"/>
      <c r="Q898" s="584"/>
      <c r="R898" s="584"/>
      <c r="S898" s="584"/>
      <c r="T898" s="584"/>
      <c r="U898" s="584"/>
      <c r="V898" s="585" t="str">
        <f>IF(ISERROR(ROUNDUP(S898/P898,2)), "-",ROUNDUP(S898/P898,2))</f>
        <v>-</v>
      </c>
      <c r="W898" s="586"/>
      <c r="X898" s="586"/>
      <c r="Y898" s="587"/>
      <c r="Z898" s="6"/>
      <c r="AA898" s="5"/>
      <c r="AB898" s="5"/>
      <c r="AC898" s="5"/>
      <c r="AD898" s="5"/>
      <c r="AE898" s="5"/>
      <c r="AF898" s="5"/>
      <c r="AG898" s="400"/>
      <c r="AJ898" s="155"/>
      <c r="AK898" s="155"/>
      <c r="AL898" s="155"/>
      <c r="AM898" s="155"/>
      <c r="AN898" s="155"/>
      <c r="AO898" s="165" t="s">
        <v>277</v>
      </c>
      <c r="AP898" s="166">
        <f>P904</f>
        <v>0</v>
      </c>
      <c r="AQ898" s="166">
        <f>S904</f>
        <v>0</v>
      </c>
    </row>
    <row r="899" spans="1:44" s="146" customFormat="1" ht="7.5" customHeight="1">
      <c r="A899" s="400"/>
      <c r="B899" s="521"/>
      <c r="C899" s="523"/>
      <c r="D899" s="541" t="s">
        <v>279</v>
      </c>
      <c r="E899" s="542"/>
      <c r="F899" s="547"/>
      <c r="G899" s="441"/>
      <c r="H899" s="557"/>
      <c r="I899" s="560"/>
      <c r="J899" s="543"/>
      <c r="K899" s="551"/>
      <c r="L899" s="551"/>
      <c r="M899" s="548"/>
      <c r="N899" s="441"/>
      <c r="O899" s="583"/>
      <c r="P899" s="564"/>
      <c r="Q899" s="564"/>
      <c r="R899" s="564"/>
      <c r="S899" s="564"/>
      <c r="T899" s="564"/>
      <c r="U899" s="564"/>
      <c r="V899" s="568"/>
      <c r="W899" s="569"/>
      <c r="X899" s="569"/>
      <c r="Y899" s="570"/>
      <c r="Z899" s="6"/>
      <c r="AA899" s="5"/>
      <c r="AB899" s="5"/>
      <c r="AC899" s="5"/>
      <c r="AD899" s="5"/>
      <c r="AE899" s="5"/>
      <c r="AF899" s="5"/>
      <c r="AG899" s="400"/>
      <c r="AJ899" s="155"/>
      <c r="AK899" s="155"/>
      <c r="AL899" s="155"/>
      <c r="AM899" s="155"/>
      <c r="AN899" s="155"/>
      <c r="AO899" s="165" t="s">
        <v>276</v>
      </c>
      <c r="AP899" s="166">
        <f>P907</f>
        <v>0</v>
      </c>
      <c r="AQ899" s="166">
        <f>S907</f>
        <v>0</v>
      </c>
    </row>
    <row r="900" spans="1:44" s="146" customFormat="1" ht="7.5" customHeight="1">
      <c r="A900" s="400"/>
      <c r="B900" s="521"/>
      <c r="C900" s="523"/>
      <c r="D900" s="543"/>
      <c r="E900" s="544"/>
      <c r="F900" s="548"/>
      <c r="G900" s="441"/>
      <c r="H900" s="557"/>
      <c r="I900" s="561"/>
      <c r="J900" s="545"/>
      <c r="K900" s="552"/>
      <c r="L900" s="552"/>
      <c r="M900" s="549"/>
      <c r="N900" s="441"/>
      <c r="O900" s="583"/>
      <c r="P900" s="564"/>
      <c r="Q900" s="564"/>
      <c r="R900" s="564"/>
      <c r="S900" s="564"/>
      <c r="T900" s="564"/>
      <c r="U900" s="564"/>
      <c r="V900" s="571"/>
      <c r="W900" s="572"/>
      <c r="X900" s="572"/>
      <c r="Y900" s="573"/>
      <c r="Z900" s="6"/>
      <c r="AA900" s="5"/>
      <c r="AB900" s="5"/>
      <c r="AC900" s="5"/>
      <c r="AD900" s="5"/>
      <c r="AE900" s="5"/>
      <c r="AF900" s="5"/>
      <c r="AG900" s="400"/>
      <c r="AJ900" s="155"/>
      <c r="AK900" s="155"/>
      <c r="AL900" s="155"/>
      <c r="AM900" s="155"/>
      <c r="AN900" s="155"/>
      <c r="AO900" s="165" t="s">
        <v>270</v>
      </c>
      <c r="AP900" s="166">
        <f>P910</f>
        <v>0</v>
      </c>
      <c r="AQ900" s="166">
        <f>S910</f>
        <v>0</v>
      </c>
    </row>
    <row r="901" spans="1:44" s="146" customFormat="1" ht="7.5" customHeight="1">
      <c r="A901" s="400"/>
      <c r="B901" s="521"/>
      <c r="C901" s="523"/>
      <c r="D901" s="543"/>
      <c r="E901" s="544"/>
      <c r="F901" s="548"/>
      <c r="G901" s="441"/>
      <c r="H901" s="557"/>
      <c r="I901" s="562" t="s">
        <v>276</v>
      </c>
      <c r="J901" s="541" t="s">
        <v>262</v>
      </c>
      <c r="K901" s="550"/>
      <c r="L901" s="550"/>
      <c r="M901" s="547"/>
      <c r="N901" s="441"/>
      <c r="O901" s="563" t="s">
        <v>263</v>
      </c>
      <c r="P901" s="564"/>
      <c r="Q901" s="564"/>
      <c r="R901" s="564"/>
      <c r="S901" s="564"/>
      <c r="T901" s="564"/>
      <c r="U901" s="564"/>
      <c r="V901" s="565" t="str">
        <f>IF(ISERROR(ROUNDUP(S901/P901,2)), "-",ROUNDUP(S901/P901,2))</f>
        <v>-</v>
      </c>
      <c r="W901" s="566"/>
      <c r="X901" s="566"/>
      <c r="Y901" s="567"/>
      <c r="Z901" s="6"/>
      <c r="AA901" s="5"/>
      <c r="AB901" s="5"/>
      <c r="AC901" s="5"/>
      <c r="AD901" s="5"/>
      <c r="AE901" s="5"/>
      <c r="AF901" s="5"/>
      <c r="AG901" s="400"/>
      <c r="AJ901" s="155"/>
      <c r="AK901" s="155"/>
      <c r="AL901" s="155"/>
      <c r="AM901" s="155"/>
      <c r="AN901" s="155"/>
      <c r="AO901" s="165" t="s">
        <v>434</v>
      </c>
      <c r="AP901" s="166">
        <f>P913</f>
        <v>0</v>
      </c>
      <c r="AQ901" s="166">
        <f>S913</f>
        <v>0</v>
      </c>
    </row>
    <row r="902" spans="1:44" s="146" customFormat="1" ht="7.5" customHeight="1">
      <c r="A902" s="400"/>
      <c r="B902" s="521"/>
      <c r="C902" s="523"/>
      <c r="D902" s="545"/>
      <c r="E902" s="546"/>
      <c r="F902" s="549"/>
      <c r="G902" s="441"/>
      <c r="H902" s="557"/>
      <c r="I902" s="562"/>
      <c r="J902" s="545"/>
      <c r="K902" s="552"/>
      <c r="L902" s="552"/>
      <c r="M902" s="549"/>
      <c r="N902" s="441"/>
      <c r="O902" s="563"/>
      <c r="P902" s="564"/>
      <c r="Q902" s="564"/>
      <c r="R902" s="564"/>
      <c r="S902" s="564"/>
      <c r="T902" s="564"/>
      <c r="U902" s="564"/>
      <c r="V902" s="568"/>
      <c r="W902" s="569"/>
      <c r="X902" s="569"/>
      <c r="Y902" s="570"/>
      <c r="Z902" s="6"/>
      <c r="AA902" s="5"/>
      <c r="AB902" s="5"/>
      <c r="AC902" s="5"/>
      <c r="AD902" s="5"/>
      <c r="AE902" s="5"/>
      <c r="AF902" s="5"/>
      <c r="AG902" s="400"/>
      <c r="AJ902" s="155"/>
      <c r="AK902" s="155"/>
      <c r="AL902" s="155"/>
      <c r="AM902" s="155"/>
      <c r="AN902" s="155"/>
      <c r="AO902" s="165" t="s">
        <v>267</v>
      </c>
      <c r="AP902" s="166">
        <f>P916</f>
        <v>0</v>
      </c>
      <c r="AQ902" s="166">
        <f>S916</f>
        <v>0</v>
      </c>
    </row>
    <row r="903" spans="1:44" s="146" customFormat="1" ht="7.5" customHeight="1">
      <c r="A903" s="400"/>
      <c r="B903" s="521"/>
      <c r="C903" s="523"/>
      <c r="D903" s="541" t="s">
        <v>278</v>
      </c>
      <c r="E903" s="542"/>
      <c r="F903" s="547"/>
      <c r="G903" s="441"/>
      <c r="H903" s="557"/>
      <c r="I903" s="562"/>
      <c r="J903" s="574" t="s">
        <v>472</v>
      </c>
      <c r="K903" s="550"/>
      <c r="L903" s="550"/>
      <c r="M903" s="547"/>
      <c r="N903" s="441"/>
      <c r="O903" s="563"/>
      <c r="P903" s="564"/>
      <c r="Q903" s="564"/>
      <c r="R903" s="564"/>
      <c r="S903" s="564"/>
      <c r="T903" s="564"/>
      <c r="U903" s="564"/>
      <c r="V903" s="571"/>
      <c r="W903" s="572"/>
      <c r="X903" s="572"/>
      <c r="Y903" s="573"/>
      <c r="Z903" s="6"/>
      <c r="AA903" s="5"/>
      <c r="AB903" s="5"/>
      <c r="AC903" s="5"/>
      <c r="AD903" s="5"/>
      <c r="AE903" s="5"/>
      <c r="AF903" s="5"/>
      <c r="AG903" s="400"/>
      <c r="AJ903" s="155"/>
      <c r="AK903" s="155"/>
      <c r="AL903" s="155"/>
      <c r="AM903" s="155"/>
      <c r="AN903" s="155"/>
      <c r="AO903" s="165"/>
      <c r="AP903" s="167"/>
      <c r="AQ903" s="167"/>
    </row>
    <row r="904" spans="1:44" s="146" customFormat="1" ht="7.5" customHeight="1">
      <c r="A904" s="400"/>
      <c r="B904" s="521"/>
      <c r="C904" s="524"/>
      <c r="D904" s="545"/>
      <c r="E904" s="546"/>
      <c r="F904" s="549"/>
      <c r="G904" s="441"/>
      <c r="H904" s="557"/>
      <c r="I904" s="562"/>
      <c r="J904" s="574"/>
      <c r="K904" s="551"/>
      <c r="L904" s="551"/>
      <c r="M904" s="548"/>
      <c r="N904" s="441"/>
      <c r="O904" s="575" t="s">
        <v>277</v>
      </c>
      <c r="P904" s="564"/>
      <c r="Q904" s="564"/>
      <c r="R904" s="564"/>
      <c r="S904" s="564"/>
      <c r="T904" s="564"/>
      <c r="U904" s="564"/>
      <c r="V904" s="565" t="str">
        <f>IF(ISERROR(ROUNDUP(S904/P904,2)), "-",ROUNDUP(S904/P904,2))</f>
        <v>-</v>
      </c>
      <c r="W904" s="566"/>
      <c r="X904" s="566"/>
      <c r="Y904" s="567"/>
      <c r="Z904" s="6"/>
      <c r="AA904" s="5"/>
      <c r="AB904" s="5"/>
      <c r="AC904" s="5"/>
      <c r="AD904" s="5"/>
      <c r="AE904" s="5"/>
      <c r="AF904" s="5"/>
      <c r="AG904" s="400"/>
      <c r="AJ904" s="155"/>
      <c r="AK904" s="155"/>
      <c r="AL904" s="155"/>
      <c r="AM904" s="155"/>
      <c r="AN904" s="155"/>
      <c r="AO904" s="168"/>
      <c r="AP904" s="158"/>
      <c r="AQ904" s="158"/>
      <c r="AR904" s="13"/>
    </row>
    <row r="905" spans="1:44" s="146" customFormat="1" ht="7.5" customHeight="1">
      <c r="A905" s="400"/>
      <c r="B905" s="521"/>
      <c r="C905" s="541" t="s">
        <v>266</v>
      </c>
      <c r="D905" s="12"/>
      <c r="E905" s="12"/>
      <c r="F905" s="589"/>
      <c r="G905" s="441"/>
      <c r="H905" s="557"/>
      <c r="I905" s="562"/>
      <c r="J905" s="574"/>
      <c r="K905" s="552"/>
      <c r="L905" s="552"/>
      <c r="M905" s="549"/>
      <c r="N905" s="441"/>
      <c r="O905" s="575"/>
      <c r="P905" s="564"/>
      <c r="Q905" s="564"/>
      <c r="R905" s="564"/>
      <c r="S905" s="564"/>
      <c r="T905" s="564"/>
      <c r="U905" s="564"/>
      <c r="V905" s="568"/>
      <c r="W905" s="569"/>
      <c r="X905" s="569"/>
      <c r="Y905" s="570"/>
      <c r="Z905" s="6"/>
      <c r="AA905" s="5"/>
      <c r="AB905" s="5"/>
      <c r="AC905" s="5"/>
      <c r="AD905" s="5"/>
      <c r="AE905" s="5"/>
      <c r="AF905" s="5"/>
      <c r="AG905" s="400"/>
      <c r="AJ905" s="155"/>
      <c r="AK905" s="155"/>
      <c r="AL905" s="155"/>
      <c r="AM905" s="155"/>
      <c r="AN905" s="155"/>
      <c r="AO905" s="155"/>
      <c r="AP905" s="155"/>
      <c r="AQ905" s="155"/>
    </row>
    <row r="906" spans="1:44" s="146" customFormat="1" ht="7.5" customHeight="1">
      <c r="A906" s="400"/>
      <c r="B906" s="521"/>
      <c r="C906" s="543"/>
      <c r="D906" s="11"/>
      <c r="E906" s="11"/>
      <c r="F906" s="589"/>
      <c r="G906" s="441"/>
      <c r="H906" s="557"/>
      <c r="I906" s="594" t="s">
        <v>270</v>
      </c>
      <c r="J906" s="542"/>
      <c r="K906" s="550"/>
      <c r="L906" s="550"/>
      <c r="M906" s="547"/>
      <c r="N906" s="441"/>
      <c r="O906" s="575"/>
      <c r="P906" s="564"/>
      <c r="Q906" s="564"/>
      <c r="R906" s="564"/>
      <c r="S906" s="564"/>
      <c r="T906" s="564"/>
      <c r="U906" s="564"/>
      <c r="V906" s="571"/>
      <c r="W906" s="572"/>
      <c r="X906" s="572"/>
      <c r="Y906" s="573"/>
      <c r="Z906" s="6"/>
      <c r="AA906" s="5"/>
      <c r="AB906" s="5"/>
      <c r="AC906" s="5"/>
      <c r="AD906" s="5"/>
      <c r="AE906" s="5"/>
      <c r="AF906" s="5"/>
      <c r="AG906" s="400"/>
      <c r="AJ906" s="155"/>
      <c r="AK906" s="155"/>
      <c r="AL906" s="155"/>
      <c r="AM906" s="155"/>
      <c r="AN906" s="155"/>
      <c r="AO906" s="155"/>
      <c r="AP906" s="155"/>
      <c r="AQ906" s="155"/>
    </row>
    <row r="907" spans="1:44" s="146" customFormat="1" ht="7.5" customHeight="1">
      <c r="A907" s="400"/>
      <c r="B907" s="521"/>
      <c r="C907" s="545"/>
      <c r="D907" s="10"/>
      <c r="E907" s="10"/>
      <c r="F907" s="589"/>
      <c r="G907" s="441"/>
      <c r="H907" s="558"/>
      <c r="I907" s="595"/>
      <c r="J907" s="546"/>
      <c r="K907" s="552"/>
      <c r="L907" s="552"/>
      <c r="M907" s="549"/>
      <c r="N907" s="441"/>
      <c r="O907" s="596" t="s">
        <v>276</v>
      </c>
      <c r="P907" s="564"/>
      <c r="Q907" s="564"/>
      <c r="R907" s="564"/>
      <c r="S907" s="564"/>
      <c r="T907" s="564"/>
      <c r="U907" s="564"/>
      <c r="V907" s="565" t="str">
        <f>IF(ISERROR(ROUNDUP(S907/P907,2)), "-",ROUNDUP(S907/P907,2))</f>
        <v>-</v>
      </c>
      <c r="W907" s="566"/>
      <c r="X907" s="566"/>
      <c r="Y907" s="567"/>
      <c r="Z907" s="6"/>
      <c r="AA907" s="5"/>
      <c r="AB907" s="5"/>
      <c r="AC907" s="5"/>
      <c r="AD907" s="5"/>
      <c r="AE907" s="5"/>
      <c r="AF907" s="5"/>
      <c r="AG907" s="400"/>
      <c r="AJ907" s="155"/>
      <c r="AK907" s="155"/>
      <c r="AL907" s="155"/>
      <c r="AM907" s="155"/>
      <c r="AN907" s="155"/>
      <c r="AO907" s="155"/>
      <c r="AP907" s="155"/>
      <c r="AQ907" s="155"/>
    </row>
    <row r="908" spans="1:44" s="146" customFormat="1" ht="7.5" customHeight="1">
      <c r="A908" s="400"/>
      <c r="B908" s="521" t="s">
        <v>473</v>
      </c>
      <c r="C908" s="588" t="s">
        <v>274</v>
      </c>
      <c r="D908" s="588" t="s">
        <v>273</v>
      </c>
      <c r="E908" s="574"/>
      <c r="F908" s="589"/>
      <c r="G908" s="441"/>
      <c r="H908" s="590"/>
      <c r="I908" s="590"/>
      <c r="J908" s="590"/>
      <c r="K908" s="590"/>
      <c r="L908" s="590"/>
      <c r="M908" s="590"/>
      <c r="N908" s="441"/>
      <c r="O908" s="596"/>
      <c r="P908" s="564"/>
      <c r="Q908" s="564"/>
      <c r="R908" s="564"/>
      <c r="S908" s="564"/>
      <c r="T908" s="564"/>
      <c r="U908" s="564"/>
      <c r="V908" s="568"/>
      <c r="W908" s="569"/>
      <c r="X908" s="569"/>
      <c r="Y908" s="570"/>
      <c r="Z908" s="6"/>
      <c r="AA908" s="5"/>
      <c r="AB908" s="5"/>
      <c r="AC908" s="5"/>
      <c r="AD908" s="5"/>
      <c r="AE908" s="5"/>
      <c r="AF908" s="5"/>
      <c r="AG908" s="400"/>
      <c r="AJ908" s="155"/>
      <c r="AK908" s="155"/>
      <c r="AL908" s="155"/>
      <c r="AM908" s="155"/>
      <c r="AN908" s="155"/>
      <c r="AO908" s="155"/>
      <c r="AP908" s="155"/>
      <c r="AQ908" s="155"/>
    </row>
    <row r="909" spans="1:44" s="146" customFormat="1" ht="7.5" customHeight="1">
      <c r="A909" s="400"/>
      <c r="B909" s="521"/>
      <c r="C909" s="588"/>
      <c r="D909" s="588"/>
      <c r="E909" s="574"/>
      <c r="F909" s="589"/>
      <c r="G909" s="441"/>
      <c r="H909" s="591" t="s">
        <v>272</v>
      </c>
      <c r="I909" s="562" t="s">
        <v>474</v>
      </c>
      <c r="J909" s="592"/>
      <c r="K909" s="589"/>
      <c r="L909" s="593"/>
      <c r="M909" s="593"/>
      <c r="N909" s="441"/>
      <c r="O909" s="596"/>
      <c r="P909" s="564"/>
      <c r="Q909" s="564"/>
      <c r="R909" s="564"/>
      <c r="S909" s="564"/>
      <c r="T909" s="564"/>
      <c r="U909" s="564"/>
      <c r="V909" s="571"/>
      <c r="W909" s="572"/>
      <c r="X909" s="572"/>
      <c r="Y909" s="573"/>
      <c r="Z909" s="6"/>
      <c r="AA909" s="5"/>
      <c r="AB909" s="5"/>
      <c r="AC909" s="5"/>
      <c r="AD909" s="5"/>
      <c r="AE909" s="5"/>
      <c r="AF909" s="5"/>
      <c r="AG909" s="400"/>
      <c r="AJ909" s="155"/>
      <c r="AK909" s="155"/>
      <c r="AL909" s="155"/>
      <c r="AM909" s="155"/>
      <c r="AN909" s="155"/>
      <c r="AO909" s="155"/>
      <c r="AP909" s="155"/>
      <c r="AQ909" s="155"/>
    </row>
    <row r="910" spans="1:44" s="146" customFormat="1" ht="7.5" customHeight="1">
      <c r="A910" s="400"/>
      <c r="B910" s="521"/>
      <c r="C910" s="588"/>
      <c r="D910" s="588"/>
      <c r="E910" s="574"/>
      <c r="F910" s="589"/>
      <c r="G910" s="441"/>
      <c r="H910" s="591"/>
      <c r="I910" s="562"/>
      <c r="J910" s="592"/>
      <c r="K910" s="589"/>
      <c r="L910" s="593"/>
      <c r="M910" s="593"/>
      <c r="N910" s="441"/>
      <c r="O910" s="622" t="s">
        <v>270</v>
      </c>
      <c r="P910" s="564"/>
      <c r="Q910" s="564"/>
      <c r="R910" s="564"/>
      <c r="S910" s="564"/>
      <c r="T910" s="564"/>
      <c r="U910" s="564"/>
      <c r="V910" s="565" t="str">
        <f>IF(ISERROR(ROUNDUP(S910/P910,2)), "-",ROUNDUP(S910/P910,2))</f>
        <v>-</v>
      </c>
      <c r="W910" s="566"/>
      <c r="X910" s="566"/>
      <c r="Y910" s="567"/>
      <c r="Z910" s="6"/>
      <c r="AA910" s="5"/>
      <c r="AB910" s="5"/>
      <c r="AC910" s="5"/>
      <c r="AD910" s="5"/>
      <c r="AE910" s="5"/>
      <c r="AF910" s="5"/>
      <c r="AG910" s="400"/>
      <c r="AJ910" s="155"/>
      <c r="AK910" s="155"/>
      <c r="AL910" s="155"/>
      <c r="AM910" s="155"/>
      <c r="AN910" s="155"/>
      <c r="AO910" s="155"/>
      <c r="AP910" s="155"/>
      <c r="AQ910" s="155"/>
    </row>
    <row r="911" spans="1:44" s="146" customFormat="1" ht="7.5" customHeight="1">
      <c r="A911" s="400"/>
      <c r="B911" s="521"/>
      <c r="C911" s="588"/>
      <c r="D911" s="588"/>
      <c r="E911" s="574"/>
      <c r="F911" s="589"/>
      <c r="G911" s="441"/>
      <c r="H911" s="591"/>
      <c r="I911" s="562" t="s">
        <v>269</v>
      </c>
      <c r="J911" s="592"/>
      <c r="K911" s="589"/>
      <c r="L911" s="593"/>
      <c r="M911" s="593"/>
      <c r="N911" s="441"/>
      <c r="O911" s="622"/>
      <c r="P911" s="564"/>
      <c r="Q911" s="564"/>
      <c r="R911" s="564"/>
      <c r="S911" s="564"/>
      <c r="T911" s="564"/>
      <c r="U911" s="564"/>
      <c r="V911" s="568"/>
      <c r="W911" s="569"/>
      <c r="X911" s="569"/>
      <c r="Y911" s="570"/>
      <c r="Z911" s="6"/>
      <c r="AA911" s="5"/>
      <c r="AB911" s="5"/>
      <c r="AC911" s="5"/>
      <c r="AD911" s="5"/>
      <c r="AE911" s="5"/>
      <c r="AF911" s="5"/>
      <c r="AG911" s="400"/>
      <c r="AJ911" s="155"/>
      <c r="AK911" s="155"/>
      <c r="AL911" s="155"/>
      <c r="AM911" s="155"/>
      <c r="AN911" s="155"/>
      <c r="AO911" s="155"/>
      <c r="AP911" s="155"/>
      <c r="AQ911" s="155"/>
    </row>
    <row r="912" spans="1:44" s="146" customFormat="1" ht="7.5" customHeight="1">
      <c r="A912" s="400"/>
      <c r="B912" s="521"/>
      <c r="C912" s="588"/>
      <c r="D912" s="588" t="s">
        <v>472</v>
      </c>
      <c r="E912" s="574"/>
      <c r="F912" s="589"/>
      <c r="G912" s="441"/>
      <c r="H912" s="591"/>
      <c r="I912" s="562"/>
      <c r="J912" s="592"/>
      <c r="K912" s="589"/>
      <c r="L912" s="593"/>
      <c r="M912" s="593"/>
      <c r="N912" s="441"/>
      <c r="O912" s="622"/>
      <c r="P912" s="564"/>
      <c r="Q912" s="564"/>
      <c r="R912" s="564"/>
      <c r="S912" s="564"/>
      <c r="T912" s="564"/>
      <c r="U912" s="564"/>
      <c r="V912" s="571"/>
      <c r="W912" s="572"/>
      <c r="X912" s="572"/>
      <c r="Y912" s="573"/>
      <c r="Z912" s="6"/>
      <c r="AA912" s="5"/>
      <c r="AB912" s="5"/>
      <c r="AC912" s="5"/>
      <c r="AD912" s="5"/>
      <c r="AE912" s="5"/>
      <c r="AF912" s="5"/>
      <c r="AG912" s="400"/>
      <c r="AJ912" s="155"/>
      <c r="AK912" s="155"/>
      <c r="AL912" s="155"/>
      <c r="AM912" s="155"/>
      <c r="AN912" s="155"/>
      <c r="AO912" s="155"/>
      <c r="AP912" s="155"/>
      <c r="AQ912" s="155"/>
    </row>
    <row r="913" spans="1:43" s="146" customFormat="1" ht="7.5" customHeight="1">
      <c r="A913" s="400"/>
      <c r="B913" s="521"/>
      <c r="C913" s="588"/>
      <c r="D913" s="588"/>
      <c r="E913" s="574"/>
      <c r="F913" s="589"/>
      <c r="G913" s="441"/>
      <c r="H913" s="591"/>
      <c r="I913" s="562"/>
      <c r="J913" s="592"/>
      <c r="K913" s="589"/>
      <c r="L913" s="593"/>
      <c r="M913" s="593"/>
      <c r="N913" s="441"/>
      <c r="O913" s="617" t="s">
        <v>372</v>
      </c>
      <c r="P913" s="564"/>
      <c r="Q913" s="564"/>
      <c r="R913" s="564"/>
      <c r="S913" s="564"/>
      <c r="T913" s="564"/>
      <c r="U913" s="564"/>
      <c r="V913" s="609" t="s">
        <v>475</v>
      </c>
      <c r="W913" s="609"/>
      <c r="X913" s="609"/>
      <c r="Y913" s="609"/>
      <c r="Z913" s="6"/>
      <c r="AA913" s="5"/>
      <c r="AB913" s="5"/>
      <c r="AC913" s="5"/>
      <c r="AD913" s="5"/>
      <c r="AE913" s="5"/>
      <c r="AF913" s="5"/>
      <c r="AG913" s="400"/>
      <c r="AJ913" s="155"/>
      <c r="AK913" s="155"/>
      <c r="AL913" s="155"/>
      <c r="AM913" s="155"/>
      <c r="AN913" s="155"/>
      <c r="AO913" s="155"/>
      <c r="AP913" s="155"/>
      <c r="AQ913" s="155"/>
    </row>
    <row r="914" spans="1:43" s="146" customFormat="1" ht="7.5" customHeight="1">
      <c r="A914" s="400"/>
      <c r="B914" s="521"/>
      <c r="C914" s="588"/>
      <c r="D914" s="588"/>
      <c r="E914" s="574"/>
      <c r="F914" s="589"/>
      <c r="G914" s="441"/>
      <c r="H914" s="591"/>
      <c r="I914" s="562"/>
      <c r="J914" s="592"/>
      <c r="K914" s="589"/>
      <c r="L914" s="593"/>
      <c r="M914" s="593"/>
      <c r="N914" s="441"/>
      <c r="O914" s="618"/>
      <c r="P914" s="564"/>
      <c r="Q914" s="564"/>
      <c r="R914" s="564"/>
      <c r="S914" s="564"/>
      <c r="T914" s="564"/>
      <c r="U914" s="564"/>
      <c r="V914" s="609"/>
      <c r="W914" s="609"/>
      <c r="X914" s="609"/>
      <c r="Y914" s="609"/>
      <c r="Z914" s="6"/>
      <c r="AA914" s="5"/>
      <c r="AB914" s="5"/>
      <c r="AC914" s="5"/>
      <c r="AD914" s="5"/>
      <c r="AE914" s="5"/>
      <c r="AF914" s="5"/>
      <c r="AG914" s="400"/>
      <c r="AJ914" s="155"/>
      <c r="AK914" s="155"/>
      <c r="AL914" s="155"/>
      <c r="AM914" s="155"/>
      <c r="AN914" s="155"/>
      <c r="AO914" s="155"/>
      <c r="AP914" s="155"/>
      <c r="AQ914" s="155"/>
    </row>
    <row r="915" spans="1:43" s="146" customFormat="1" ht="7.5" customHeight="1">
      <c r="A915" s="400"/>
      <c r="B915" s="521"/>
      <c r="C915" s="588"/>
      <c r="D915" s="588"/>
      <c r="E915" s="574"/>
      <c r="F915" s="589"/>
      <c r="G915" s="441"/>
      <c r="H915" s="620" t="s">
        <v>268</v>
      </c>
      <c r="I915" s="562"/>
      <c r="J915" s="592" t="s">
        <v>262</v>
      </c>
      <c r="K915" s="589"/>
      <c r="L915" s="593"/>
      <c r="M915" s="593"/>
      <c r="N915" s="441"/>
      <c r="O915" s="619"/>
      <c r="P915" s="564"/>
      <c r="Q915" s="564"/>
      <c r="R915" s="564"/>
      <c r="S915" s="564"/>
      <c r="T915" s="564"/>
      <c r="U915" s="564"/>
      <c r="V915" s="609"/>
      <c r="W915" s="609"/>
      <c r="X915" s="609"/>
      <c r="Y915" s="609"/>
      <c r="Z915" s="6"/>
      <c r="AA915" s="5"/>
      <c r="AB915" s="5"/>
      <c r="AC915" s="5"/>
      <c r="AD915" s="5"/>
      <c r="AE915" s="5"/>
      <c r="AF915" s="5"/>
      <c r="AG915" s="400"/>
      <c r="AJ915" s="155"/>
      <c r="AK915" s="155"/>
      <c r="AL915" s="155"/>
      <c r="AM915" s="155"/>
      <c r="AN915" s="155"/>
      <c r="AO915" s="155"/>
      <c r="AP915" s="155"/>
      <c r="AQ915" s="155"/>
    </row>
    <row r="916" spans="1:43" s="146" customFormat="1" ht="7.5" customHeight="1">
      <c r="A916" s="400"/>
      <c r="B916" s="521"/>
      <c r="C916" s="588"/>
      <c r="D916" s="588"/>
      <c r="E916" s="574"/>
      <c r="F916" s="589"/>
      <c r="G916" s="441"/>
      <c r="H916" s="562"/>
      <c r="I916" s="562"/>
      <c r="J916" s="592"/>
      <c r="K916" s="589"/>
      <c r="L916" s="593"/>
      <c r="M916" s="593"/>
      <c r="N916" s="441"/>
      <c r="O916" s="621" t="s">
        <v>267</v>
      </c>
      <c r="P916" s="564"/>
      <c r="Q916" s="564"/>
      <c r="R916" s="564"/>
      <c r="S916" s="564"/>
      <c r="T916" s="564"/>
      <c r="U916" s="564"/>
      <c r="V916" s="609" t="s">
        <v>439</v>
      </c>
      <c r="W916" s="609"/>
      <c r="X916" s="609"/>
      <c r="Y916" s="609"/>
      <c r="Z916" s="6"/>
      <c r="AA916" s="5"/>
      <c r="AB916" s="5"/>
      <c r="AC916" s="5"/>
      <c r="AD916" s="5"/>
      <c r="AE916" s="5"/>
      <c r="AF916" s="5"/>
      <c r="AG916" s="400"/>
      <c r="AJ916" s="155"/>
      <c r="AK916" s="155"/>
      <c r="AL916" s="155"/>
      <c r="AM916" s="155"/>
      <c r="AN916" s="155"/>
      <c r="AO916" s="155"/>
      <c r="AP916" s="155"/>
      <c r="AQ916" s="155"/>
    </row>
    <row r="917" spans="1:43" s="146" customFormat="1" ht="7.5" customHeight="1">
      <c r="A917" s="400"/>
      <c r="B917" s="521"/>
      <c r="C917" s="588"/>
      <c r="D917" s="588"/>
      <c r="E917" s="574"/>
      <c r="F917" s="589"/>
      <c r="G917" s="441"/>
      <c r="H917" s="562"/>
      <c r="I917" s="562"/>
      <c r="J917" s="592"/>
      <c r="K917" s="589"/>
      <c r="L917" s="593"/>
      <c r="M917" s="593"/>
      <c r="N917" s="441"/>
      <c r="O917" s="621"/>
      <c r="P917" s="564"/>
      <c r="Q917" s="564"/>
      <c r="R917" s="564"/>
      <c r="S917" s="564"/>
      <c r="T917" s="564"/>
      <c r="U917" s="564"/>
      <c r="V917" s="609"/>
      <c r="W917" s="609"/>
      <c r="X917" s="609"/>
      <c r="Y917" s="609"/>
      <c r="Z917" s="6"/>
      <c r="AA917" s="5"/>
      <c r="AB917" s="5"/>
      <c r="AC917" s="5"/>
      <c r="AD917" s="5"/>
      <c r="AE917" s="5"/>
      <c r="AF917" s="5"/>
      <c r="AG917" s="400"/>
      <c r="AJ917" s="155"/>
      <c r="AK917" s="155"/>
      <c r="AL917" s="155"/>
      <c r="AM917" s="155"/>
      <c r="AN917" s="155"/>
      <c r="AO917" s="155"/>
      <c r="AP917" s="155"/>
      <c r="AQ917" s="155"/>
    </row>
    <row r="918" spans="1:43" s="146" customFormat="1" ht="7.5" customHeight="1">
      <c r="A918" s="400"/>
      <c r="B918" s="521"/>
      <c r="C918" s="588"/>
      <c r="D918" s="588"/>
      <c r="E918" s="574"/>
      <c r="F918" s="589"/>
      <c r="G918" s="441"/>
      <c r="H918" s="562"/>
      <c r="I918" s="562"/>
      <c r="J918" s="592"/>
      <c r="K918" s="589"/>
      <c r="L918" s="593"/>
      <c r="M918" s="593"/>
      <c r="N918" s="441"/>
      <c r="O918" s="621"/>
      <c r="P918" s="564"/>
      <c r="Q918" s="564"/>
      <c r="R918" s="564"/>
      <c r="S918" s="564"/>
      <c r="T918" s="564"/>
      <c r="U918" s="564"/>
      <c r="V918" s="609"/>
      <c r="W918" s="609"/>
      <c r="X918" s="609"/>
      <c r="Y918" s="609"/>
      <c r="Z918" s="6"/>
      <c r="AA918" s="5"/>
      <c r="AB918" s="5"/>
      <c r="AC918" s="5"/>
      <c r="AD918" s="5"/>
      <c r="AE918" s="5"/>
      <c r="AF918" s="5"/>
      <c r="AG918" s="400"/>
      <c r="AJ918" s="155"/>
      <c r="AK918" s="155"/>
      <c r="AL918" s="155"/>
      <c r="AM918" s="155"/>
      <c r="AN918" s="155"/>
      <c r="AO918" s="155"/>
      <c r="AP918" s="155"/>
      <c r="AQ918" s="155"/>
    </row>
    <row r="919" spans="1:43" s="146" customFormat="1" ht="7.5" customHeight="1">
      <c r="A919" s="400"/>
      <c r="B919" s="521"/>
      <c r="C919" s="588"/>
      <c r="D919" s="588"/>
      <c r="E919" s="574"/>
      <c r="F919" s="589"/>
      <c r="G919" s="441"/>
      <c r="H919" s="562"/>
      <c r="I919" s="562"/>
      <c r="J919" s="592" t="s">
        <v>440</v>
      </c>
      <c r="K919" s="589"/>
      <c r="L919" s="593"/>
      <c r="M919" s="593"/>
      <c r="N919" s="441"/>
      <c r="O919" s="610" t="s">
        <v>266</v>
      </c>
      <c r="P919" s="564"/>
      <c r="Q919" s="564"/>
      <c r="R919" s="564"/>
      <c r="S919" s="564"/>
      <c r="T919" s="564"/>
      <c r="U919" s="564"/>
      <c r="V919" s="609" t="s">
        <v>439</v>
      </c>
      <c r="W919" s="609"/>
      <c r="X919" s="609"/>
      <c r="Y919" s="609"/>
      <c r="Z919" s="6"/>
      <c r="AA919" s="5"/>
      <c r="AB919" s="5"/>
      <c r="AC919" s="5"/>
      <c r="AD919" s="5"/>
      <c r="AE919" s="5"/>
      <c r="AF919" s="5"/>
      <c r="AG919" s="400"/>
      <c r="AJ919" s="155"/>
      <c r="AK919" s="155"/>
      <c r="AL919" s="155"/>
      <c r="AM919" s="155"/>
      <c r="AN919" s="155"/>
      <c r="AO919" s="155"/>
      <c r="AP919" s="155"/>
      <c r="AQ919" s="155"/>
    </row>
    <row r="920" spans="1:43" s="146" customFormat="1" ht="7.5" customHeight="1">
      <c r="A920" s="400"/>
      <c r="B920" s="521"/>
      <c r="C920" s="588"/>
      <c r="D920" s="588"/>
      <c r="E920" s="574"/>
      <c r="F920" s="589"/>
      <c r="G920" s="441"/>
      <c r="H920" s="562"/>
      <c r="I920" s="562"/>
      <c r="J920" s="592"/>
      <c r="K920" s="589"/>
      <c r="L920" s="593"/>
      <c r="M920" s="593"/>
      <c r="N920" s="441"/>
      <c r="O920" s="610"/>
      <c r="P920" s="564"/>
      <c r="Q920" s="564"/>
      <c r="R920" s="564"/>
      <c r="S920" s="564"/>
      <c r="T920" s="564"/>
      <c r="U920" s="564"/>
      <c r="V920" s="609"/>
      <c r="W920" s="609"/>
      <c r="X920" s="609"/>
      <c r="Y920" s="609"/>
      <c r="Z920" s="6"/>
      <c r="AA920" s="5"/>
      <c r="AB920" s="5"/>
      <c r="AC920" s="5"/>
      <c r="AD920" s="5"/>
      <c r="AE920" s="5"/>
      <c r="AF920" s="5"/>
      <c r="AG920" s="400"/>
      <c r="AJ920" s="155"/>
      <c r="AK920" s="155"/>
      <c r="AL920" s="155"/>
      <c r="AM920" s="155"/>
      <c r="AN920" s="155"/>
      <c r="AO920" s="155"/>
      <c r="AP920" s="155"/>
      <c r="AQ920" s="155"/>
    </row>
    <row r="921" spans="1:43" s="146" customFormat="1" ht="7.5" customHeight="1" thickBot="1">
      <c r="A921" s="400"/>
      <c r="B921" s="521"/>
      <c r="C921" s="588"/>
      <c r="D921" s="588"/>
      <c r="E921" s="574"/>
      <c r="F921" s="589"/>
      <c r="G921" s="441"/>
      <c r="H921" s="562"/>
      <c r="I921" s="562"/>
      <c r="J921" s="592"/>
      <c r="K921" s="589"/>
      <c r="L921" s="593"/>
      <c r="M921" s="593"/>
      <c r="N921" s="441"/>
      <c r="O921" s="611"/>
      <c r="P921" s="612"/>
      <c r="Q921" s="612"/>
      <c r="R921" s="612"/>
      <c r="S921" s="612"/>
      <c r="T921" s="612"/>
      <c r="U921" s="612"/>
      <c r="V921" s="613"/>
      <c r="W921" s="613"/>
      <c r="X921" s="613"/>
      <c r="Y921" s="613"/>
      <c r="Z921" s="6"/>
      <c r="AA921" s="5"/>
      <c r="AB921" s="5"/>
      <c r="AC921" s="5"/>
      <c r="AD921" s="5"/>
      <c r="AE921" s="5"/>
      <c r="AF921" s="5"/>
      <c r="AG921" s="400"/>
      <c r="AJ921" s="155"/>
      <c r="AK921" s="155"/>
      <c r="AL921" s="155"/>
      <c r="AM921" s="155"/>
      <c r="AN921" s="155"/>
      <c r="AO921" s="155"/>
      <c r="AP921" s="155"/>
      <c r="AQ921" s="155"/>
    </row>
    <row r="922" spans="1:43" s="146" customFormat="1" ht="7.5" customHeight="1" thickTop="1">
      <c r="A922" s="400"/>
      <c r="B922" s="521"/>
      <c r="C922" s="588"/>
      <c r="D922" s="588"/>
      <c r="E922" s="574"/>
      <c r="F922" s="589"/>
      <c r="G922" s="441"/>
      <c r="H922" s="562"/>
      <c r="I922" s="562"/>
      <c r="J922" s="592"/>
      <c r="K922" s="589"/>
      <c r="L922" s="593"/>
      <c r="M922" s="593"/>
      <c r="N922" s="441"/>
      <c r="O922" s="614" t="s">
        <v>264</v>
      </c>
      <c r="P922" s="597">
        <f>SUM(P898:R921)</f>
        <v>0</v>
      </c>
      <c r="Q922" s="597"/>
      <c r="R922" s="597"/>
      <c r="S922" s="597">
        <f>SUM(S898:U921)</f>
        <v>0</v>
      </c>
      <c r="T922" s="597"/>
      <c r="U922" s="597"/>
      <c r="V922" s="600" t="str">
        <f>IF(ISERROR(ROUNDUP(S922/P922,2)), "-",ROUNDUP(S922/P922,2))</f>
        <v>-</v>
      </c>
      <c r="W922" s="601"/>
      <c r="X922" s="601"/>
      <c r="Y922" s="602"/>
      <c r="Z922" s="6"/>
      <c r="AA922" s="5"/>
      <c r="AB922" s="5"/>
      <c r="AC922" s="5"/>
      <c r="AD922" s="5"/>
      <c r="AE922" s="5"/>
      <c r="AF922" s="5"/>
      <c r="AG922" s="400"/>
      <c r="AJ922" s="155"/>
      <c r="AK922" s="155"/>
      <c r="AL922" s="155"/>
      <c r="AM922" s="155"/>
      <c r="AN922" s="155"/>
      <c r="AO922" s="155"/>
      <c r="AP922" s="155"/>
      <c r="AQ922" s="155"/>
    </row>
    <row r="923" spans="1:43" s="146" customFormat="1" ht="7.5" customHeight="1">
      <c r="A923" s="400"/>
      <c r="B923" s="521"/>
      <c r="C923" s="588"/>
      <c r="D923" s="588"/>
      <c r="E923" s="574"/>
      <c r="F923" s="589"/>
      <c r="G923" s="441"/>
      <c r="H923" s="562" t="s">
        <v>441</v>
      </c>
      <c r="I923" s="562"/>
      <c r="J923" s="574" t="s">
        <v>440</v>
      </c>
      <c r="K923" s="589"/>
      <c r="L923" s="593"/>
      <c r="M923" s="593"/>
      <c r="N923" s="441"/>
      <c r="O923" s="615"/>
      <c r="P923" s="598"/>
      <c r="Q923" s="598"/>
      <c r="R923" s="598"/>
      <c r="S923" s="598"/>
      <c r="T923" s="598"/>
      <c r="U923" s="598"/>
      <c r="V923" s="603"/>
      <c r="W923" s="604"/>
      <c r="X923" s="604"/>
      <c r="Y923" s="605"/>
      <c r="Z923" s="6"/>
      <c r="AA923" s="5"/>
      <c r="AB923" s="5"/>
      <c r="AC923" s="5"/>
      <c r="AD923" s="5"/>
      <c r="AE923" s="5"/>
      <c r="AF923" s="5"/>
      <c r="AG923" s="400"/>
      <c r="AJ923" s="155"/>
      <c r="AK923" s="155"/>
      <c r="AL923" s="155"/>
      <c r="AM923" s="155"/>
      <c r="AN923" s="155"/>
      <c r="AO923" s="155"/>
      <c r="AP923" s="155"/>
      <c r="AQ923" s="155"/>
    </row>
    <row r="924" spans="1:43" s="146" customFormat="1" ht="7.5" customHeight="1" thickBot="1">
      <c r="A924" s="400"/>
      <c r="B924" s="521"/>
      <c r="C924" s="588"/>
      <c r="D924" s="588"/>
      <c r="E924" s="574"/>
      <c r="F924" s="589"/>
      <c r="G924" s="441"/>
      <c r="H924" s="562"/>
      <c r="I924" s="562"/>
      <c r="J924" s="574"/>
      <c r="K924" s="589"/>
      <c r="L924" s="593"/>
      <c r="M924" s="593"/>
      <c r="N924" s="441"/>
      <c r="O924" s="616"/>
      <c r="P924" s="599"/>
      <c r="Q924" s="599"/>
      <c r="R924" s="599"/>
      <c r="S924" s="599"/>
      <c r="T924" s="599"/>
      <c r="U924" s="599"/>
      <c r="V924" s="606"/>
      <c r="W924" s="607"/>
      <c r="X924" s="607"/>
      <c r="Y924" s="608"/>
      <c r="Z924" s="6"/>
      <c r="AA924" s="5"/>
      <c r="AB924" s="5"/>
      <c r="AC924" s="5"/>
      <c r="AD924" s="5"/>
      <c r="AE924" s="5"/>
      <c r="AF924" s="5"/>
      <c r="AG924" s="400"/>
      <c r="AJ924" s="155"/>
      <c r="AK924" s="155"/>
      <c r="AL924" s="155"/>
      <c r="AM924" s="155"/>
      <c r="AN924" s="155"/>
      <c r="AO924" s="155"/>
      <c r="AP924" s="155"/>
      <c r="AQ924" s="155"/>
    </row>
    <row r="925" spans="1:43" s="146" customFormat="1" ht="7.5" customHeight="1" thickTop="1" thickBot="1">
      <c r="A925" s="400"/>
      <c r="B925" s="521"/>
      <c r="C925" s="588" t="s">
        <v>263</v>
      </c>
      <c r="D925" s="588" t="s">
        <v>262</v>
      </c>
      <c r="E925" s="574"/>
      <c r="F925" s="589"/>
      <c r="G925" s="441"/>
      <c r="H925" s="562"/>
      <c r="I925" s="562"/>
      <c r="J925" s="574"/>
      <c r="K925" s="589"/>
      <c r="L925" s="593"/>
      <c r="M925" s="593"/>
      <c r="N925" s="441"/>
      <c r="O925" s="623"/>
      <c r="P925" s="623"/>
      <c r="Q925" s="623"/>
      <c r="R925" s="623"/>
      <c r="S925" s="623"/>
      <c r="T925" s="623"/>
      <c r="U925" s="623"/>
      <c r="V925" s="623"/>
      <c r="W925" s="623"/>
      <c r="X925" s="623"/>
      <c r="Y925" s="623"/>
      <c r="Z925" s="6"/>
      <c r="AA925" s="5"/>
      <c r="AB925" s="5"/>
      <c r="AC925" s="5"/>
      <c r="AD925" s="5"/>
      <c r="AE925" s="5"/>
      <c r="AF925" s="5"/>
      <c r="AG925" s="400"/>
      <c r="AJ925" s="155"/>
      <c r="AK925" s="155"/>
      <c r="AL925" s="155"/>
      <c r="AM925" s="155"/>
      <c r="AN925" s="155"/>
      <c r="AO925" s="155"/>
      <c r="AP925" s="155"/>
      <c r="AQ925" s="155"/>
    </row>
    <row r="926" spans="1:43" s="146" customFormat="1" ht="7.5" customHeight="1">
      <c r="A926" s="400"/>
      <c r="B926" s="521"/>
      <c r="C926" s="588"/>
      <c r="D926" s="588"/>
      <c r="E926" s="574"/>
      <c r="F926" s="589"/>
      <c r="G926" s="441"/>
      <c r="H926" s="562"/>
      <c r="I926" s="562"/>
      <c r="J926" s="574"/>
      <c r="K926" s="589"/>
      <c r="L926" s="593"/>
      <c r="M926" s="593"/>
      <c r="N926" s="441"/>
      <c r="O926" s="624" t="s">
        <v>261</v>
      </c>
      <c r="P926" s="627">
        <f>P922-P916</f>
        <v>0</v>
      </c>
      <c r="Q926" s="628"/>
      <c r="R926" s="629"/>
      <c r="S926" s="627">
        <f>S922-S916</f>
        <v>0</v>
      </c>
      <c r="T926" s="628"/>
      <c r="U926" s="629"/>
      <c r="V926" s="636" t="str">
        <f>IF(ISERROR(ROUNDUP(S926/P926,2)), "-",ROUNDUP(S926/P926,2))</f>
        <v>-</v>
      </c>
      <c r="W926" s="636"/>
      <c r="X926" s="636"/>
      <c r="Y926" s="636"/>
      <c r="Z926" s="6"/>
      <c r="AA926" s="5"/>
      <c r="AB926" s="5"/>
      <c r="AC926" s="5"/>
      <c r="AD926" s="5"/>
      <c r="AE926" s="5"/>
      <c r="AF926" s="5"/>
      <c r="AG926" s="400"/>
      <c r="AJ926" s="155"/>
      <c r="AK926" s="155"/>
      <c r="AL926" s="155"/>
      <c r="AM926" s="155"/>
      <c r="AN926" s="155"/>
      <c r="AO926" s="155"/>
      <c r="AP926" s="155"/>
      <c r="AQ926" s="155"/>
    </row>
    <row r="927" spans="1:43" s="146" customFormat="1" ht="7.5" customHeight="1">
      <c r="A927" s="400"/>
      <c r="B927" s="521"/>
      <c r="C927" s="588"/>
      <c r="D927" s="588" t="s">
        <v>440</v>
      </c>
      <c r="E927" s="574"/>
      <c r="F927" s="589"/>
      <c r="G927" s="441"/>
      <c r="H927" s="562"/>
      <c r="I927" s="562"/>
      <c r="J927" s="574"/>
      <c r="K927" s="589"/>
      <c r="L927" s="593"/>
      <c r="M927" s="593"/>
      <c r="N927" s="441"/>
      <c r="O927" s="625"/>
      <c r="P927" s="630"/>
      <c r="Q927" s="631"/>
      <c r="R927" s="632"/>
      <c r="S927" s="630"/>
      <c r="T927" s="631"/>
      <c r="U927" s="632"/>
      <c r="V927" s="637"/>
      <c r="W927" s="637"/>
      <c r="X927" s="637"/>
      <c r="Y927" s="637"/>
      <c r="Z927" s="6"/>
      <c r="AA927" s="5"/>
      <c r="AB927" s="5"/>
      <c r="AC927" s="5"/>
      <c r="AD927" s="5"/>
      <c r="AE927" s="5"/>
      <c r="AF927" s="5"/>
      <c r="AG927" s="400"/>
      <c r="AJ927" s="155"/>
      <c r="AK927" s="155"/>
      <c r="AL927" s="155"/>
      <c r="AM927" s="155"/>
      <c r="AN927" s="155"/>
      <c r="AO927" s="155"/>
      <c r="AP927" s="155"/>
      <c r="AQ927" s="155"/>
    </row>
    <row r="928" spans="1:43" s="146" customFormat="1" ht="7.5" customHeight="1" thickBot="1">
      <c r="A928" s="400"/>
      <c r="B928" s="521"/>
      <c r="C928" s="588"/>
      <c r="D928" s="588"/>
      <c r="E928" s="574"/>
      <c r="F928" s="589"/>
      <c r="G928" s="441"/>
      <c r="H928" s="562"/>
      <c r="I928" s="562"/>
      <c r="J928" s="574"/>
      <c r="K928" s="589"/>
      <c r="L928" s="593"/>
      <c r="M928" s="593"/>
      <c r="N928" s="441"/>
      <c r="O928" s="626"/>
      <c r="P928" s="633"/>
      <c r="Q928" s="634"/>
      <c r="R928" s="635"/>
      <c r="S928" s="633"/>
      <c r="T928" s="634"/>
      <c r="U928" s="635"/>
      <c r="V928" s="638"/>
      <c r="W928" s="638"/>
      <c r="X928" s="638"/>
      <c r="Y928" s="638"/>
      <c r="Z928" s="6"/>
      <c r="AA928" s="5"/>
      <c r="AB928" s="5"/>
      <c r="AC928" s="5"/>
      <c r="AD928" s="5"/>
      <c r="AE928" s="5"/>
      <c r="AF928" s="5"/>
      <c r="AG928" s="400"/>
      <c r="AJ928" s="155"/>
      <c r="AK928" s="155"/>
      <c r="AL928" s="155"/>
      <c r="AM928" s="155"/>
      <c r="AN928" s="155"/>
      <c r="AO928" s="155"/>
      <c r="AP928" s="155"/>
      <c r="AQ928" s="155"/>
    </row>
    <row r="929" spans="1:43" s="197" customFormat="1" ht="7.5" customHeight="1">
      <c r="A929" s="400"/>
      <c r="B929" s="398" t="s">
        <v>581</v>
      </c>
      <c r="C929" s="398"/>
      <c r="D929" s="398"/>
      <c r="E929" s="398"/>
      <c r="F929" s="398"/>
      <c r="G929" s="441"/>
      <c r="H929" s="9"/>
      <c r="I929" s="7"/>
      <c r="J929" s="8"/>
      <c r="K929" s="7"/>
      <c r="L929" s="7"/>
      <c r="M929" s="7"/>
      <c r="N929" s="441"/>
      <c r="O929" s="5"/>
      <c r="P929" s="7"/>
      <c r="Q929" s="7"/>
      <c r="R929" s="7"/>
      <c r="S929" s="7"/>
      <c r="T929" s="7"/>
      <c r="U929" s="7"/>
      <c r="V929" s="5"/>
      <c r="W929" s="5"/>
      <c r="X929" s="5"/>
      <c r="Y929" s="5"/>
      <c r="Z929" s="6"/>
      <c r="AA929" s="5"/>
      <c r="AB929" s="5"/>
      <c r="AC929" s="5"/>
      <c r="AD929" s="5"/>
      <c r="AE929" s="5"/>
      <c r="AF929" s="5"/>
      <c r="AG929" s="400"/>
      <c r="AJ929" s="155"/>
      <c r="AK929" s="155"/>
      <c r="AL929" s="155"/>
      <c r="AM929" s="155"/>
      <c r="AN929" s="155"/>
      <c r="AO929" s="155"/>
      <c r="AP929" s="155"/>
      <c r="AQ929" s="155"/>
    </row>
    <row r="930" spans="1:43" s="19" customFormat="1" ht="7.5" customHeight="1">
      <c r="A930" s="400"/>
      <c r="B930" s="399"/>
      <c r="C930" s="399"/>
      <c r="D930" s="399"/>
      <c r="E930" s="399"/>
      <c r="F930" s="399"/>
      <c r="G930" s="441"/>
      <c r="N930" s="441"/>
      <c r="AG930" s="400"/>
      <c r="AJ930" s="154"/>
      <c r="AK930" s="154"/>
      <c r="AL930" s="154"/>
      <c r="AM930" s="154"/>
      <c r="AN930" s="154"/>
      <c r="AO930" s="154"/>
      <c r="AP930" s="154"/>
      <c r="AQ930" s="154"/>
    </row>
  </sheetData>
  <sheetProtection sheet="1" scenarios="1"/>
  <dataConsolidate/>
  <mergeCells count="2520">
    <mergeCell ref="O913:O915"/>
    <mergeCell ref="P913:R915"/>
    <mergeCell ref="S913:U915"/>
    <mergeCell ref="V913:Y915"/>
    <mergeCell ref="H915:I922"/>
    <mergeCell ref="J915:J918"/>
    <mergeCell ref="K915:M918"/>
    <mergeCell ref="O916:O918"/>
    <mergeCell ref="O910:O912"/>
    <mergeCell ref="P910:R912"/>
    <mergeCell ref="S910:U912"/>
    <mergeCell ref="V910:Y912"/>
    <mergeCell ref="I911:J914"/>
    <mergeCell ref="K911:M914"/>
    <mergeCell ref="C925:C928"/>
    <mergeCell ref="D925:E926"/>
    <mergeCell ref="F925:F926"/>
    <mergeCell ref="O925:Y925"/>
    <mergeCell ref="O926:O928"/>
    <mergeCell ref="P926:R928"/>
    <mergeCell ref="S926:U928"/>
    <mergeCell ref="V926:Y928"/>
    <mergeCell ref="D927:E928"/>
    <mergeCell ref="F927:F928"/>
    <mergeCell ref="P922:R924"/>
    <mergeCell ref="S922:U924"/>
    <mergeCell ref="V922:Y924"/>
    <mergeCell ref="H923:I928"/>
    <mergeCell ref="J923:J928"/>
    <mergeCell ref="K923:M928"/>
    <mergeCell ref="S907:U909"/>
    <mergeCell ref="V907:Y909"/>
    <mergeCell ref="B908:B928"/>
    <mergeCell ref="C908:C924"/>
    <mergeCell ref="D908:E911"/>
    <mergeCell ref="F908:F911"/>
    <mergeCell ref="H908:M908"/>
    <mergeCell ref="H909:H914"/>
    <mergeCell ref="I909:J910"/>
    <mergeCell ref="K909:M910"/>
    <mergeCell ref="P904:R906"/>
    <mergeCell ref="S904:U906"/>
    <mergeCell ref="V904:Y906"/>
    <mergeCell ref="C905:C907"/>
    <mergeCell ref="F905:F907"/>
    <mergeCell ref="I906:I907"/>
    <mergeCell ref="J906:J907"/>
    <mergeCell ref="K906:M907"/>
    <mergeCell ref="O907:O909"/>
    <mergeCell ref="P907:R909"/>
    <mergeCell ref="P916:R918"/>
    <mergeCell ref="S916:U918"/>
    <mergeCell ref="V916:Y918"/>
    <mergeCell ref="J919:J922"/>
    <mergeCell ref="K919:M922"/>
    <mergeCell ref="O919:O921"/>
    <mergeCell ref="P919:R921"/>
    <mergeCell ref="S919:U921"/>
    <mergeCell ref="V919:Y921"/>
    <mergeCell ref="O922:O924"/>
    <mergeCell ref="D912:E924"/>
    <mergeCell ref="F912:F924"/>
    <mergeCell ref="J891:J894"/>
    <mergeCell ref="K891:M894"/>
    <mergeCell ref="D899:E902"/>
    <mergeCell ref="F899:F902"/>
    <mergeCell ref="I901:I905"/>
    <mergeCell ref="J901:J902"/>
    <mergeCell ref="K901:M902"/>
    <mergeCell ref="O901:O903"/>
    <mergeCell ref="P901:R903"/>
    <mergeCell ref="S901:U903"/>
    <mergeCell ref="V901:Y903"/>
    <mergeCell ref="D903:E904"/>
    <mergeCell ref="F903:F904"/>
    <mergeCell ref="J903:J905"/>
    <mergeCell ref="K903:M905"/>
    <mergeCell ref="O904:O906"/>
    <mergeCell ref="P895:R897"/>
    <mergeCell ref="S895:U897"/>
    <mergeCell ref="V895:Y897"/>
    <mergeCell ref="O898:O900"/>
    <mergeCell ref="P898:R900"/>
    <mergeCell ref="S898:U900"/>
    <mergeCell ref="V898:Y900"/>
    <mergeCell ref="B889:F889"/>
    <mergeCell ref="H889:M889"/>
    <mergeCell ref="O889:AF889"/>
    <mergeCell ref="D890:F890"/>
    <mergeCell ref="G890:G930"/>
    <mergeCell ref="J890:M890"/>
    <mergeCell ref="N890:N930"/>
    <mergeCell ref="O890:AF890"/>
    <mergeCell ref="B891:B907"/>
    <mergeCell ref="C891:C904"/>
    <mergeCell ref="O885:P886"/>
    <mergeCell ref="Q885:AF886"/>
    <mergeCell ref="O887:AF887"/>
    <mergeCell ref="O888:Q888"/>
    <mergeCell ref="R888:T888"/>
    <mergeCell ref="U888:W888"/>
    <mergeCell ref="X888:AB888"/>
    <mergeCell ref="AC888:AE888"/>
    <mergeCell ref="O891:U892"/>
    <mergeCell ref="V891:Y894"/>
    <mergeCell ref="O893:O894"/>
    <mergeCell ref="P893:R894"/>
    <mergeCell ref="S893:U894"/>
    <mergeCell ref="D895:E898"/>
    <mergeCell ref="F895:F898"/>
    <mergeCell ref="J895:J900"/>
    <mergeCell ref="K895:M900"/>
    <mergeCell ref="O895:O897"/>
    <mergeCell ref="D891:E894"/>
    <mergeCell ref="F891:F894"/>
    <mergeCell ref="H891:H907"/>
    <mergeCell ref="I891:I900"/>
    <mergeCell ref="H875:M878"/>
    <mergeCell ref="O875:Q875"/>
    <mergeCell ref="R875:U875"/>
    <mergeCell ref="V875:AA875"/>
    <mergeCell ref="AB875:AF875"/>
    <mergeCell ref="X881:AB882"/>
    <mergeCell ref="AC881:AF882"/>
    <mergeCell ref="O883:P884"/>
    <mergeCell ref="Q883:U884"/>
    <mergeCell ref="V883:W884"/>
    <mergeCell ref="X883:AB884"/>
    <mergeCell ref="AC883:AF884"/>
    <mergeCell ref="AB878:AC879"/>
    <mergeCell ref="AD878:AF879"/>
    <mergeCell ref="H879:M879"/>
    <mergeCell ref="H880:K880"/>
    <mergeCell ref="L880:L888"/>
    <mergeCell ref="M880:M888"/>
    <mergeCell ref="O880:AF880"/>
    <mergeCell ref="H881:K888"/>
    <mergeCell ref="O881:P882"/>
    <mergeCell ref="O878:P879"/>
    <mergeCell ref="Q878:Q879"/>
    <mergeCell ref="R878:S879"/>
    <mergeCell ref="T878:U879"/>
    <mergeCell ref="V878:X879"/>
    <mergeCell ref="Y878:AA879"/>
    <mergeCell ref="Q881:U882"/>
    <mergeCell ref="A869:AF869"/>
    <mergeCell ref="AG869:AG930"/>
    <mergeCell ref="A870:A930"/>
    <mergeCell ref="B870:AF870"/>
    <mergeCell ref="B871:D871"/>
    <mergeCell ref="E871:AF871"/>
    <mergeCell ref="B872:D872"/>
    <mergeCell ref="E872:AF872"/>
    <mergeCell ref="B873:AF873"/>
    <mergeCell ref="C863:C866"/>
    <mergeCell ref="D863:E864"/>
    <mergeCell ref="F863:F864"/>
    <mergeCell ref="O863:Y863"/>
    <mergeCell ref="O864:O866"/>
    <mergeCell ref="P864:R866"/>
    <mergeCell ref="S864:U866"/>
    <mergeCell ref="V864:Y866"/>
    <mergeCell ref="D865:E866"/>
    <mergeCell ref="F865:F866"/>
    <mergeCell ref="O876:Q876"/>
    <mergeCell ref="R876:U876"/>
    <mergeCell ref="V876:AA876"/>
    <mergeCell ref="AB876:AF876"/>
    <mergeCell ref="O877:Q877"/>
    <mergeCell ref="R877:AA877"/>
    <mergeCell ref="AB877:AC877"/>
    <mergeCell ref="AD877:AF877"/>
    <mergeCell ref="B874:F888"/>
    <mergeCell ref="G874:G888"/>
    <mergeCell ref="H874:M874"/>
    <mergeCell ref="N874:N888"/>
    <mergeCell ref="O874:AF874"/>
    <mergeCell ref="P857:R859"/>
    <mergeCell ref="S857:U859"/>
    <mergeCell ref="V857:Y859"/>
    <mergeCell ref="O860:O862"/>
    <mergeCell ref="D850:E862"/>
    <mergeCell ref="F850:F862"/>
    <mergeCell ref="O851:O853"/>
    <mergeCell ref="P851:R853"/>
    <mergeCell ref="S851:U853"/>
    <mergeCell ref="V851:Y853"/>
    <mergeCell ref="H853:I860"/>
    <mergeCell ref="J853:J856"/>
    <mergeCell ref="K853:M856"/>
    <mergeCell ref="O854:O856"/>
    <mergeCell ref="O848:O850"/>
    <mergeCell ref="P848:R850"/>
    <mergeCell ref="S848:U850"/>
    <mergeCell ref="V848:Y850"/>
    <mergeCell ref="I849:J852"/>
    <mergeCell ref="K849:M852"/>
    <mergeCell ref="S845:U847"/>
    <mergeCell ref="V845:Y847"/>
    <mergeCell ref="B846:B866"/>
    <mergeCell ref="C846:C862"/>
    <mergeCell ref="D846:E849"/>
    <mergeCell ref="F846:F849"/>
    <mergeCell ref="H846:M846"/>
    <mergeCell ref="H847:H852"/>
    <mergeCell ref="I847:J848"/>
    <mergeCell ref="K847:M848"/>
    <mergeCell ref="P842:R844"/>
    <mergeCell ref="S842:U844"/>
    <mergeCell ref="V842:Y844"/>
    <mergeCell ref="C843:C845"/>
    <mergeCell ref="F843:F845"/>
    <mergeCell ref="I844:I845"/>
    <mergeCell ref="J844:J845"/>
    <mergeCell ref="K844:M845"/>
    <mergeCell ref="O845:O847"/>
    <mergeCell ref="P845:R847"/>
    <mergeCell ref="P860:R862"/>
    <mergeCell ref="S860:U862"/>
    <mergeCell ref="V860:Y862"/>
    <mergeCell ref="H861:I866"/>
    <mergeCell ref="J861:J866"/>
    <mergeCell ref="K861:M866"/>
    <mergeCell ref="P854:R856"/>
    <mergeCell ref="S854:U856"/>
    <mergeCell ref="V854:Y856"/>
    <mergeCell ref="J857:J860"/>
    <mergeCell ref="K857:M860"/>
    <mergeCell ref="O857:O859"/>
    <mergeCell ref="J829:J832"/>
    <mergeCell ref="K829:M832"/>
    <mergeCell ref="D837:E840"/>
    <mergeCell ref="F837:F840"/>
    <mergeCell ref="I839:I843"/>
    <mergeCell ref="J839:J840"/>
    <mergeCell ref="K839:M840"/>
    <mergeCell ref="O839:O841"/>
    <mergeCell ref="P839:R841"/>
    <mergeCell ref="S839:U841"/>
    <mergeCell ref="V839:Y841"/>
    <mergeCell ref="D841:E842"/>
    <mergeCell ref="F841:F842"/>
    <mergeCell ref="J841:J843"/>
    <mergeCell ref="K841:M843"/>
    <mergeCell ref="O842:O844"/>
    <mergeCell ref="P833:R835"/>
    <mergeCell ref="S833:U835"/>
    <mergeCell ref="V833:Y835"/>
    <mergeCell ref="O836:O838"/>
    <mergeCell ref="P836:R838"/>
    <mergeCell ref="S836:U838"/>
    <mergeCell ref="V836:Y838"/>
    <mergeCell ref="B827:F827"/>
    <mergeCell ref="H827:M827"/>
    <mergeCell ref="O827:AF827"/>
    <mergeCell ref="D828:F828"/>
    <mergeCell ref="G828:G868"/>
    <mergeCell ref="J828:M828"/>
    <mergeCell ref="N828:N868"/>
    <mergeCell ref="O828:AF828"/>
    <mergeCell ref="B829:B845"/>
    <mergeCell ref="C829:C842"/>
    <mergeCell ref="O823:P824"/>
    <mergeCell ref="Q823:AF824"/>
    <mergeCell ref="O825:AF825"/>
    <mergeCell ref="O826:Q826"/>
    <mergeCell ref="R826:T826"/>
    <mergeCell ref="U826:W826"/>
    <mergeCell ref="X826:AB826"/>
    <mergeCell ref="AC826:AE826"/>
    <mergeCell ref="O829:U830"/>
    <mergeCell ref="V829:Y832"/>
    <mergeCell ref="O831:O832"/>
    <mergeCell ref="P831:R832"/>
    <mergeCell ref="S831:U832"/>
    <mergeCell ref="D833:E836"/>
    <mergeCell ref="F833:F836"/>
    <mergeCell ref="J833:J838"/>
    <mergeCell ref="K833:M838"/>
    <mergeCell ref="O833:O835"/>
    <mergeCell ref="D829:E832"/>
    <mergeCell ref="F829:F832"/>
    <mergeCell ref="H829:H845"/>
    <mergeCell ref="I829:I838"/>
    <mergeCell ref="H813:M816"/>
    <mergeCell ref="O813:Q813"/>
    <mergeCell ref="R813:U813"/>
    <mergeCell ref="V813:AA813"/>
    <mergeCell ref="AB813:AF813"/>
    <mergeCell ref="X819:AB820"/>
    <mergeCell ref="AC819:AF820"/>
    <mergeCell ref="O821:P822"/>
    <mergeCell ref="Q821:U822"/>
    <mergeCell ref="V821:W822"/>
    <mergeCell ref="X821:AB822"/>
    <mergeCell ref="AC821:AF822"/>
    <mergeCell ref="AB816:AC817"/>
    <mergeCell ref="AD816:AF817"/>
    <mergeCell ref="H817:M817"/>
    <mergeCell ref="H818:K818"/>
    <mergeCell ref="L818:L826"/>
    <mergeCell ref="M818:M826"/>
    <mergeCell ref="O818:AF818"/>
    <mergeCell ref="H819:K826"/>
    <mergeCell ref="O819:P820"/>
    <mergeCell ref="O816:P817"/>
    <mergeCell ref="Q816:Q817"/>
    <mergeCell ref="R816:S817"/>
    <mergeCell ref="T816:U817"/>
    <mergeCell ref="V816:X817"/>
    <mergeCell ref="Y816:AA817"/>
    <mergeCell ref="Q819:U820"/>
    <mergeCell ref="A807:AF807"/>
    <mergeCell ref="AG807:AG868"/>
    <mergeCell ref="A808:A868"/>
    <mergeCell ref="B808:AF808"/>
    <mergeCell ref="B809:D809"/>
    <mergeCell ref="E809:AF809"/>
    <mergeCell ref="B810:D810"/>
    <mergeCell ref="E810:AF810"/>
    <mergeCell ref="B811:AF811"/>
    <mergeCell ref="C801:C804"/>
    <mergeCell ref="D801:E802"/>
    <mergeCell ref="F801:F802"/>
    <mergeCell ref="O801:Y801"/>
    <mergeCell ref="O802:O804"/>
    <mergeCell ref="P802:R804"/>
    <mergeCell ref="S802:U804"/>
    <mergeCell ref="V802:Y804"/>
    <mergeCell ref="D803:E804"/>
    <mergeCell ref="F803:F804"/>
    <mergeCell ref="O814:Q814"/>
    <mergeCell ref="R814:U814"/>
    <mergeCell ref="V814:AA814"/>
    <mergeCell ref="AB814:AF814"/>
    <mergeCell ref="O815:Q815"/>
    <mergeCell ref="R815:AA815"/>
    <mergeCell ref="AB815:AC815"/>
    <mergeCell ref="AD815:AF815"/>
    <mergeCell ref="B812:F826"/>
    <mergeCell ref="G812:G826"/>
    <mergeCell ref="H812:M812"/>
    <mergeCell ref="N812:N826"/>
    <mergeCell ref="O812:AF812"/>
    <mergeCell ref="P795:R797"/>
    <mergeCell ref="S795:U797"/>
    <mergeCell ref="V795:Y797"/>
    <mergeCell ref="O798:O800"/>
    <mergeCell ref="D788:E800"/>
    <mergeCell ref="F788:F800"/>
    <mergeCell ref="O789:O791"/>
    <mergeCell ref="P789:R791"/>
    <mergeCell ref="S789:U791"/>
    <mergeCell ref="V789:Y791"/>
    <mergeCell ref="H791:I798"/>
    <mergeCell ref="J791:J794"/>
    <mergeCell ref="K791:M794"/>
    <mergeCell ref="O792:O794"/>
    <mergeCell ref="O786:O788"/>
    <mergeCell ref="P786:R788"/>
    <mergeCell ref="S786:U788"/>
    <mergeCell ref="V786:Y788"/>
    <mergeCell ref="I787:J790"/>
    <mergeCell ref="K787:M790"/>
    <mergeCell ref="S783:U785"/>
    <mergeCell ref="V783:Y785"/>
    <mergeCell ref="B784:B804"/>
    <mergeCell ref="C784:C800"/>
    <mergeCell ref="D784:E787"/>
    <mergeCell ref="F784:F787"/>
    <mergeCell ref="H784:M784"/>
    <mergeCell ref="H785:H790"/>
    <mergeCell ref="I785:J786"/>
    <mergeCell ref="K785:M786"/>
    <mergeCell ref="P780:R782"/>
    <mergeCell ref="S780:U782"/>
    <mergeCell ref="V780:Y782"/>
    <mergeCell ref="C781:C783"/>
    <mergeCell ref="F781:F783"/>
    <mergeCell ref="I782:I783"/>
    <mergeCell ref="J782:J783"/>
    <mergeCell ref="K782:M783"/>
    <mergeCell ref="O783:O785"/>
    <mergeCell ref="P783:R785"/>
    <mergeCell ref="P798:R800"/>
    <mergeCell ref="S798:U800"/>
    <mergeCell ref="V798:Y800"/>
    <mergeCell ref="H799:I804"/>
    <mergeCell ref="J799:J804"/>
    <mergeCell ref="K799:M804"/>
    <mergeCell ref="P792:R794"/>
    <mergeCell ref="S792:U794"/>
    <mergeCell ref="V792:Y794"/>
    <mergeCell ref="J795:J798"/>
    <mergeCell ref="K795:M798"/>
    <mergeCell ref="O795:O797"/>
    <mergeCell ref="J767:J770"/>
    <mergeCell ref="K767:M770"/>
    <mergeCell ref="D775:E778"/>
    <mergeCell ref="F775:F778"/>
    <mergeCell ref="I777:I781"/>
    <mergeCell ref="J777:J778"/>
    <mergeCell ref="K777:M778"/>
    <mergeCell ref="O777:O779"/>
    <mergeCell ref="P777:R779"/>
    <mergeCell ref="S777:U779"/>
    <mergeCell ref="V777:Y779"/>
    <mergeCell ref="D779:E780"/>
    <mergeCell ref="F779:F780"/>
    <mergeCell ref="J779:J781"/>
    <mergeCell ref="K779:M781"/>
    <mergeCell ref="O780:O782"/>
    <mergeCell ref="P771:R773"/>
    <mergeCell ref="S771:U773"/>
    <mergeCell ref="V771:Y773"/>
    <mergeCell ref="O774:O776"/>
    <mergeCell ref="P774:R776"/>
    <mergeCell ref="S774:U776"/>
    <mergeCell ref="V774:Y776"/>
    <mergeCell ref="B765:F765"/>
    <mergeCell ref="H765:M765"/>
    <mergeCell ref="O765:AF765"/>
    <mergeCell ref="D766:F766"/>
    <mergeCell ref="G766:G806"/>
    <mergeCell ref="J766:M766"/>
    <mergeCell ref="N766:N806"/>
    <mergeCell ref="O766:AF766"/>
    <mergeCell ref="B767:B783"/>
    <mergeCell ref="C767:C780"/>
    <mergeCell ref="O761:P762"/>
    <mergeCell ref="Q761:AF762"/>
    <mergeCell ref="O763:AF763"/>
    <mergeCell ref="O764:Q764"/>
    <mergeCell ref="R764:T764"/>
    <mergeCell ref="U764:W764"/>
    <mergeCell ref="X764:AB764"/>
    <mergeCell ref="AC764:AE764"/>
    <mergeCell ref="O767:U768"/>
    <mergeCell ref="V767:Y770"/>
    <mergeCell ref="O769:O770"/>
    <mergeCell ref="P769:R770"/>
    <mergeCell ref="S769:U770"/>
    <mergeCell ref="D771:E774"/>
    <mergeCell ref="F771:F774"/>
    <mergeCell ref="J771:J776"/>
    <mergeCell ref="K771:M776"/>
    <mergeCell ref="O771:O773"/>
    <mergeCell ref="D767:E770"/>
    <mergeCell ref="F767:F770"/>
    <mergeCell ref="H767:H783"/>
    <mergeCell ref="I767:I776"/>
    <mergeCell ref="H751:M754"/>
    <mergeCell ref="O751:Q751"/>
    <mergeCell ref="R751:U751"/>
    <mergeCell ref="V751:AA751"/>
    <mergeCell ref="AB751:AF751"/>
    <mergeCell ref="X757:AB758"/>
    <mergeCell ref="AC757:AF758"/>
    <mergeCell ref="O759:P760"/>
    <mergeCell ref="Q759:U760"/>
    <mergeCell ref="V759:W760"/>
    <mergeCell ref="X759:AB760"/>
    <mergeCell ref="AC759:AF760"/>
    <mergeCell ref="AB754:AC755"/>
    <mergeCell ref="AD754:AF755"/>
    <mergeCell ref="H755:M755"/>
    <mergeCell ref="H756:K756"/>
    <mergeCell ref="L756:L764"/>
    <mergeCell ref="M756:M764"/>
    <mergeCell ref="O756:AF756"/>
    <mergeCell ref="H757:K764"/>
    <mergeCell ref="O757:P758"/>
    <mergeCell ref="O754:P755"/>
    <mergeCell ref="Q754:Q755"/>
    <mergeCell ref="R754:S755"/>
    <mergeCell ref="T754:U755"/>
    <mergeCell ref="V754:X755"/>
    <mergeCell ref="Y754:AA755"/>
    <mergeCell ref="Q757:U758"/>
    <mergeCell ref="A745:AF745"/>
    <mergeCell ref="AG745:AG806"/>
    <mergeCell ref="A746:A806"/>
    <mergeCell ref="B746:AF746"/>
    <mergeCell ref="B747:D747"/>
    <mergeCell ref="E747:AF747"/>
    <mergeCell ref="B748:D748"/>
    <mergeCell ref="E748:AF748"/>
    <mergeCell ref="B749:AF749"/>
    <mergeCell ref="C739:C742"/>
    <mergeCell ref="D739:E740"/>
    <mergeCell ref="F739:F740"/>
    <mergeCell ref="O739:Y739"/>
    <mergeCell ref="O740:O742"/>
    <mergeCell ref="P740:R742"/>
    <mergeCell ref="S740:U742"/>
    <mergeCell ref="V740:Y742"/>
    <mergeCell ref="D741:E742"/>
    <mergeCell ref="F741:F742"/>
    <mergeCell ref="O752:Q752"/>
    <mergeCell ref="R752:U752"/>
    <mergeCell ref="V752:AA752"/>
    <mergeCell ref="AB752:AF752"/>
    <mergeCell ref="O753:Q753"/>
    <mergeCell ref="R753:AA753"/>
    <mergeCell ref="AB753:AC753"/>
    <mergeCell ref="AD753:AF753"/>
    <mergeCell ref="B750:F764"/>
    <mergeCell ref="G750:G764"/>
    <mergeCell ref="H750:M750"/>
    <mergeCell ref="N750:N764"/>
    <mergeCell ref="O750:AF750"/>
    <mergeCell ref="P733:R735"/>
    <mergeCell ref="S733:U735"/>
    <mergeCell ref="V733:Y735"/>
    <mergeCell ref="O736:O738"/>
    <mergeCell ref="D726:E738"/>
    <mergeCell ref="F726:F738"/>
    <mergeCell ref="O727:O729"/>
    <mergeCell ref="P727:R729"/>
    <mergeCell ref="S727:U729"/>
    <mergeCell ref="V727:Y729"/>
    <mergeCell ref="H729:I736"/>
    <mergeCell ref="J729:J732"/>
    <mergeCell ref="K729:M732"/>
    <mergeCell ref="O730:O732"/>
    <mergeCell ref="O724:O726"/>
    <mergeCell ref="P724:R726"/>
    <mergeCell ref="S724:U726"/>
    <mergeCell ref="V724:Y726"/>
    <mergeCell ref="I725:J728"/>
    <mergeCell ref="K725:M728"/>
    <mergeCell ref="S721:U723"/>
    <mergeCell ref="V721:Y723"/>
    <mergeCell ref="B722:B742"/>
    <mergeCell ref="C722:C738"/>
    <mergeCell ref="D722:E725"/>
    <mergeCell ref="F722:F725"/>
    <mergeCell ref="H722:M722"/>
    <mergeCell ref="H723:H728"/>
    <mergeCell ref="I723:J724"/>
    <mergeCell ref="K723:M724"/>
    <mergeCell ref="P718:R720"/>
    <mergeCell ref="S718:U720"/>
    <mergeCell ref="V718:Y720"/>
    <mergeCell ref="C719:C721"/>
    <mergeCell ref="F719:F721"/>
    <mergeCell ref="I720:I721"/>
    <mergeCell ref="J720:J721"/>
    <mergeCell ref="K720:M721"/>
    <mergeCell ref="O721:O723"/>
    <mergeCell ref="P721:R723"/>
    <mergeCell ref="P736:R738"/>
    <mergeCell ref="S736:U738"/>
    <mergeCell ref="V736:Y738"/>
    <mergeCell ref="H737:I742"/>
    <mergeCell ref="J737:J742"/>
    <mergeCell ref="K737:M742"/>
    <mergeCell ref="P730:R732"/>
    <mergeCell ref="S730:U732"/>
    <mergeCell ref="V730:Y732"/>
    <mergeCell ref="J733:J736"/>
    <mergeCell ref="K733:M736"/>
    <mergeCell ref="O733:O735"/>
    <mergeCell ref="J705:J708"/>
    <mergeCell ref="K705:M708"/>
    <mergeCell ref="D713:E716"/>
    <mergeCell ref="F713:F716"/>
    <mergeCell ref="I715:I719"/>
    <mergeCell ref="J715:J716"/>
    <mergeCell ref="K715:M716"/>
    <mergeCell ref="O715:O717"/>
    <mergeCell ref="P715:R717"/>
    <mergeCell ref="S715:U717"/>
    <mergeCell ref="V715:Y717"/>
    <mergeCell ref="D717:E718"/>
    <mergeCell ref="F717:F718"/>
    <mergeCell ref="J717:J719"/>
    <mergeCell ref="K717:M719"/>
    <mergeCell ref="O718:O720"/>
    <mergeCell ref="P709:R711"/>
    <mergeCell ref="S709:U711"/>
    <mergeCell ref="V709:Y711"/>
    <mergeCell ref="O712:O714"/>
    <mergeCell ref="P712:R714"/>
    <mergeCell ref="S712:U714"/>
    <mergeCell ref="V712:Y714"/>
    <mergeCell ref="B703:F703"/>
    <mergeCell ref="H703:M703"/>
    <mergeCell ref="O703:AF703"/>
    <mergeCell ref="D704:F704"/>
    <mergeCell ref="G704:G744"/>
    <mergeCell ref="J704:M704"/>
    <mergeCell ref="N704:N744"/>
    <mergeCell ref="O704:AF704"/>
    <mergeCell ref="B705:B721"/>
    <mergeCell ref="C705:C718"/>
    <mergeCell ref="O699:P700"/>
    <mergeCell ref="Q699:AF700"/>
    <mergeCell ref="O701:AF701"/>
    <mergeCell ref="O702:Q702"/>
    <mergeCell ref="R702:T702"/>
    <mergeCell ref="U702:W702"/>
    <mergeCell ref="X702:AB702"/>
    <mergeCell ref="AC702:AE702"/>
    <mergeCell ref="O705:U706"/>
    <mergeCell ref="V705:Y708"/>
    <mergeCell ref="O707:O708"/>
    <mergeCell ref="P707:R708"/>
    <mergeCell ref="S707:U708"/>
    <mergeCell ref="D709:E712"/>
    <mergeCell ref="F709:F712"/>
    <mergeCell ref="J709:J714"/>
    <mergeCell ref="K709:M714"/>
    <mergeCell ref="O709:O711"/>
    <mergeCell ref="D705:E708"/>
    <mergeCell ref="F705:F708"/>
    <mergeCell ref="H705:H721"/>
    <mergeCell ref="I705:I714"/>
    <mergeCell ref="H689:M692"/>
    <mergeCell ref="O689:Q689"/>
    <mergeCell ref="R689:U689"/>
    <mergeCell ref="V689:AA689"/>
    <mergeCell ref="AB689:AF689"/>
    <mergeCell ref="X695:AB696"/>
    <mergeCell ref="AC695:AF696"/>
    <mergeCell ref="O697:P698"/>
    <mergeCell ref="Q697:U698"/>
    <mergeCell ref="V697:W698"/>
    <mergeCell ref="X697:AB698"/>
    <mergeCell ref="AC697:AF698"/>
    <mergeCell ref="AB692:AC693"/>
    <mergeCell ref="AD692:AF693"/>
    <mergeCell ref="H693:M693"/>
    <mergeCell ref="H694:K694"/>
    <mergeCell ref="L694:L702"/>
    <mergeCell ref="M694:M702"/>
    <mergeCell ref="O694:AF694"/>
    <mergeCell ref="H695:K702"/>
    <mergeCell ref="O695:P696"/>
    <mergeCell ref="O692:P693"/>
    <mergeCell ref="Q692:Q693"/>
    <mergeCell ref="R692:S693"/>
    <mergeCell ref="T692:U693"/>
    <mergeCell ref="V692:X693"/>
    <mergeCell ref="Y692:AA693"/>
    <mergeCell ref="Q695:U696"/>
    <mergeCell ref="A683:AF683"/>
    <mergeCell ref="AG683:AG744"/>
    <mergeCell ref="A684:A744"/>
    <mergeCell ref="B684:AF684"/>
    <mergeCell ref="B685:D685"/>
    <mergeCell ref="E685:AF685"/>
    <mergeCell ref="B686:D686"/>
    <mergeCell ref="E686:AF686"/>
    <mergeCell ref="B687:AF687"/>
    <mergeCell ref="C677:C680"/>
    <mergeCell ref="D677:E678"/>
    <mergeCell ref="F677:F678"/>
    <mergeCell ref="O677:Y677"/>
    <mergeCell ref="O678:O680"/>
    <mergeCell ref="P678:R680"/>
    <mergeCell ref="S678:U680"/>
    <mergeCell ref="V678:Y680"/>
    <mergeCell ref="D679:E680"/>
    <mergeCell ref="F679:F680"/>
    <mergeCell ref="O690:Q690"/>
    <mergeCell ref="R690:U690"/>
    <mergeCell ref="V690:AA690"/>
    <mergeCell ref="AB690:AF690"/>
    <mergeCell ref="O691:Q691"/>
    <mergeCell ref="R691:AA691"/>
    <mergeCell ref="AB691:AC691"/>
    <mergeCell ref="AD691:AF691"/>
    <mergeCell ref="B688:F702"/>
    <mergeCell ref="G688:G702"/>
    <mergeCell ref="H688:M688"/>
    <mergeCell ref="N688:N702"/>
    <mergeCell ref="O688:AF688"/>
    <mergeCell ref="P671:R673"/>
    <mergeCell ref="S671:U673"/>
    <mergeCell ref="V671:Y673"/>
    <mergeCell ref="O674:O676"/>
    <mergeCell ref="D664:E676"/>
    <mergeCell ref="F664:F676"/>
    <mergeCell ref="O665:O667"/>
    <mergeCell ref="P665:R667"/>
    <mergeCell ref="S665:U667"/>
    <mergeCell ref="V665:Y667"/>
    <mergeCell ref="H667:I674"/>
    <mergeCell ref="J667:J670"/>
    <mergeCell ref="K667:M670"/>
    <mergeCell ref="O668:O670"/>
    <mergeCell ref="O662:O664"/>
    <mergeCell ref="P662:R664"/>
    <mergeCell ref="S662:U664"/>
    <mergeCell ref="V662:Y664"/>
    <mergeCell ref="I663:J666"/>
    <mergeCell ref="K663:M666"/>
    <mergeCell ref="S659:U661"/>
    <mergeCell ref="V659:Y661"/>
    <mergeCell ref="B660:B680"/>
    <mergeCell ref="C660:C676"/>
    <mergeCell ref="D660:E663"/>
    <mergeCell ref="F660:F663"/>
    <mergeCell ref="H660:M660"/>
    <mergeCell ref="H661:H666"/>
    <mergeCell ref="I661:J662"/>
    <mergeCell ref="K661:M662"/>
    <mergeCell ref="P656:R658"/>
    <mergeCell ref="S656:U658"/>
    <mergeCell ref="V656:Y658"/>
    <mergeCell ref="C657:C659"/>
    <mergeCell ref="F657:F659"/>
    <mergeCell ref="I658:I659"/>
    <mergeCell ref="J658:J659"/>
    <mergeCell ref="K658:M659"/>
    <mergeCell ref="O659:O661"/>
    <mergeCell ref="P659:R661"/>
    <mergeCell ref="P674:R676"/>
    <mergeCell ref="S674:U676"/>
    <mergeCell ref="V674:Y676"/>
    <mergeCell ref="H675:I680"/>
    <mergeCell ref="J675:J680"/>
    <mergeCell ref="K675:M680"/>
    <mergeCell ref="P668:R670"/>
    <mergeCell ref="S668:U670"/>
    <mergeCell ref="V668:Y670"/>
    <mergeCell ref="J671:J674"/>
    <mergeCell ref="K671:M674"/>
    <mergeCell ref="O671:O673"/>
    <mergeCell ref="J643:J646"/>
    <mergeCell ref="K643:M646"/>
    <mergeCell ref="D651:E654"/>
    <mergeCell ref="F651:F654"/>
    <mergeCell ref="I653:I657"/>
    <mergeCell ref="J653:J654"/>
    <mergeCell ref="K653:M654"/>
    <mergeCell ref="O653:O655"/>
    <mergeCell ref="P653:R655"/>
    <mergeCell ref="S653:U655"/>
    <mergeCell ref="V653:Y655"/>
    <mergeCell ref="D655:E656"/>
    <mergeCell ref="F655:F656"/>
    <mergeCell ref="J655:J657"/>
    <mergeCell ref="K655:M657"/>
    <mergeCell ref="O656:O658"/>
    <mergeCell ref="P647:R649"/>
    <mergeCell ref="S647:U649"/>
    <mergeCell ref="V647:Y649"/>
    <mergeCell ref="O650:O652"/>
    <mergeCell ref="P650:R652"/>
    <mergeCell ref="S650:U652"/>
    <mergeCell ref="V650:Y652"/>
    <mergeCell ref="B641:F641"/>
    <mergeCell ref="H641:M641"/>
    <mergeCell ref="O641:AF641"/>
    <mergeCell ref="D642:F642"/>
    <mergeCell ref="G642:G682"/>
    <mergeCell ref="J642:M642"/>
    <mergeCell ref="N642:N682"/>
    <mergeCell ref="O642:AF642"/>
    <mergeCell ref="B643:B659"/>
    <mergeCell ref="C643:C656"/>
    <mergeCell ref="O637:P638"/>
    <mergeCell ref="Q637:AF638"/>
    <mergeCell ref="O639:AF639"/>
    <mergeCell ref="O640:Q640"/>
    <mergeCell ref="R640:T640"/>
    <mergeCell ref="U640:W640"/>
    <mergeCell ref="X640:AB640"/>
    <mergeCell ref="AC640:AE640"/>
    <mergeCell ref="O643:U644"/>
    <mergeCell ref="V643:Y646"/>
    <mergeCell ref="O645:O646"/>
    <mergeCell ref="P645:R646"/>
    <mergeCell ref="S645:U646"/>
    <mergeCell ref="D647:E650"/>
    <mergeCell ref="F647:F650"/>
    <mergeCell ref="J647:J652"/>
    <mergeCell ref="K647:M652"/>
    <mergeCell ref="O647:O649"/>
    <mergeCell ref="D643:E646"/>
    <mergeCell ref="F643:F646"/>
    <mergeCell ref="H643:H659"/>
    <mergeCell ref="I643:I652"/>
    <mergeCell ref="H627:M630"/>
    <mergeCell ref="O627:Q627"/>
    <mergeCell ref="R627:U627"/>
    <mergeCell ref="V627:AA627"/>
    <mergeCell ref="AB627:AF627"/>
    <mergeCell ref="X633:AB634"/>
    <mergeCell ref="AC633:AF634"/>
    <mergeCell ref="O635:P636"/>
    <mergeCell ref="Q635:U636"/>
    <mergeCell ref="V635:W636"/>
    <mergeCell ref="X635:AB636"/>
    <mergeCell ref="AC635:AF636"/>
    <mergeCell ref="AB630:AC631"/>
    <mergeCell ref="AD630:AF631"/>
    <mergeCell ref="H631:M631"/>
    <mergeCell ref="H632:K632"/>
    <mergeCell ref="L632:L640"/>
    <mergeCell ref="M632:M640"/>
    <mergeCell ref="O632:AF632"/>
    <mergeCell ref="H633:K640"/>
    <mergeCell ref="O633:P634"/>
    <mergeCell ref="O630:P631"/>
    <mergeCell ref="Q630:Q631"/>
    <mergeCell ref="R630:S631"/>
    <mergeCell ref="T630:U631"/>
    <mergeCell ref="V630:X631"/>
    <mergeCell ref="Y630:AA631"/>
    <mergeCell ref="Q633:U634"/>
    <mergeCell ref="A621:AF621"/>
    <mergeCell ref="AG621:AG682"/>
    <mergeCell ref="A622:A682"/>
    <mergeCell ref="B622:AF622"/>
    <mergeCell ref="B623:D623"/>
    <mergeCell ref="E623:AF623"/>
    <mergeCell ref="B624:D624"/>
    <mergeCell ref="E624:AF624"/>
    <mergeCell ref="B625:AF625"/>
    <mergeCell ref="C615:C618"/>
    <mergeCell ref="D615:E616"/>
    <mergeCell ref="F615:F616"/>
    <mergeCell ref="O615:Y615"/>
    <mergeCell ref="O616:O618"/>
    <mergeCell ref="P616:R618"/>
    <mergeCell ref="S616:U618"/>
    <mergeCell ref="V616:Y618"/>
    <mergeCell ref="D617:E618"/>
    <mergeCell ref="F617:F618"/>
    <mergeCell ref="O628:Q628"/>
    <mergeCell ref="R628:U628"/>
    <mergeCell ref="V628:AA628"/>
    <mergeCell ref="AB628:AF628"/>
    <mergeCell ref="O629:Q629"/>
    <mergeCell ref="R629:AA629"/>
    <mergeCell ref="AB629:AC629"/>
    <mergeCell ref="AD629:AF629"/>
    <mergeCell ref="B626:F640"/>
    <mergeCell ref="G626:G640"/>
    <mergeCell ref="H626:M626"/>
    <mergeCell ref="N626:N640"/>
    <mergeCell ref="O626:AF626"/>
    <mergeCell ref="P609:R611"/>
    <mergeCell ref="S609:U611"/>
    <mergeCell ref="V609:Y611"/>
    <mergeCell ref="O612:O614"/>
    <mergeCell ref="D602:E614"/>
    <mergeCell ref="F602:F614"/>
    <mergeCell ref="O603:O605"/>
    <mergeCell ref="P603:R605"/>
    <mergeCell ref="S603:U605"/>
    <mergeCell ref="V603:Y605"/>
    <mergeCell ref="H605:I612"/>
    <mergeCell ref="J605:J608"/>
    <mergeCell ref="K605:M608"/>
    <mergeCell ref="O606:O608"/>
    <mergeCell ref="O600:O602"/>
    <mergeCell ref="P600:R602"/>
    <mergeCell ref="S600:U602"/>
    <mergeCell ref="V600:Y602"/>
    <mergeCell ref="I601:J604"/>
    <mergeCell ref="K601:M604"/>
    <mergeCell ref="S597:U599"/>
    <mergeCell ref="V597:Y599"/>
    <mergeCell ref="B598:B618"/>
    <mergeCell ref="C598:C614"/>
    <mergeCell ref="D598:E601"/>
    <mergeCell ref="F598:F601"/>
    <mergeCell ref="H598:M598"/>
    <mergeCell ref="H599:H604"/>
    <mergeCell ref="I599:J600"/>
    <mergeCell ref="K599:M600"/>
    <mergeCell ref="P594:R596"/>
    <mergeCell ref="S594:U596"/>
    <mergeCell ref="V594:Y596"/>
    <mergeCell ref="C595:C597"/>
    <mergeCell ref="F595:F597"/>
    <mergeCell ref="I596:I597"/>
    <mergeCell ref="J596:J597"/>
    <mergeCell ref="K596:M597"/>
    <mergeCell ref="O597:O599"/>
    <mergeCell ref="P597:R599"/>
    <mergeCell ref="P612:R614"/>
    <mergeCell ref="S612:U614"/>
    <mergeCell ref="V612:Y614"/>
    <mergeCell ref="H613:I618"/>
    <mergeCell ref="J613:J618"/>
    <mergeCell ref="K613:M618"/>
    <mergeCell ref="P606:R608"/>
    <mergeCell ref="S606:U608"/>
    <mergeCell ref="V606:Y608"/>
    <mergeCell ref="J609:J612"/>
    <mergeCell ref="K609:M612"/>
    <mergeCell ref="O609:O611"/>
    <mergeCell ref="J581:J584"/>
    <mergeCell ref="K581:M584"/>
    <mergeCell ref="D589:E592"/>
    <mergeCell ref="F589:F592"/>
    <mergeCell ref="I591:I595"/>
    <mergeCell ref="J591:J592"/>
    <mergeCell ref="K591:M592"/>
    <mergeCell ref="O591:O593"/>
    <mergeCell ref="P591:R593"/>
    <mergeCell ref="S591:U593"/>
    <mergeCell ref="V591:Y593"/>
    <mergeCell ref="D593:E594"/>
    <mergeCell ref="F593:F594"/>
    <mergeCell ref="J593:J595"/>
    <mergeCell ref="K593:M595"/>
    <mergeCell ref="O594:O596"/>
    <mergeCell ref="P585:R587"/>
    <mergeCell ref="S585:U587"/>
    <mergeCell ref="V585:Y587"/>
    <mergeCell ref="O588:O590"/>
    <mergeCell ref="P588:R590"/>
    <mergeCell ref="S588:U590"/>
    <mergeCell ref="V588:Y590"/>
    <mergeCell ref="B579:F579"/>
    <mergeCell ref="H579:M579"/>
    <mergeCell ref="O579:AF579"/>
    <mergeCell ref="D580:F580"/>
    <mergeCell ref="G580:G620"/>
    <mergeCell ref="J580:M580"/>
    <mergeCell ref="N580:N620"/>
    <mergeCell ref="O580:AF580"/>
    <mergeCell ref="B581:B597"/>
    <mergeCell ref="C581:C594"/>
    <mergeCell ref="O575:P576"/>
    <mergeCell ref="Q575:AF576"/>
    <mergeCell ref="O577:AF577"/>
    <mergeCell ref="O578:Q578"/>
    <mergeCell ref="R578:T578"/>
    <mergeCell ref="U578:W578"/>
    <mergeCell ref="X578:AB578"/>
    <mergeCell ref="AC578:AE578"/>
    <mergeCell ref="O581:U582"/>
    <mergeCell ref="V581:Y584"/>
    <mergeCell ref="O583:O584"/>
    <mergeCell ref="P583:R584"/>
    <mergeCell ref="S583:U584"/>
    <mergeCell ref="D585:E588"/>
    <mergeCell ref="F585:F588"/>
    <mergeCell ref="J585:J590"/>
    <mergeCell ref="K585:M590"/>
    <mergeCell ref="O585:O587"/>
    <mergeCell ref="D581:E584"/>
    <mergeCell ref="F581:F584"/>
    <mergeCell ref="H581:H597"/>
    <mergeCell ref="I581:I590"/>
    <mergeCell ref="H565:M568"/>
    <mergeCell ref="O565:Q565"/>
    <mergeCell ref="R565:U565"/>
    <mergeCell ref="V565:AA565"/>
    <mergeCell ref="AB565:AF565"/>
    <mergeCell ref="X571:AB572"/>
    <mergeCell ref="AC571:AF572"/>
    <mergeCell ref="O573:P574"/>
    <mergeCell ref="Q573:U574"/>
    <mergeCell ref="V573:W574"/>
    <mergeCell ref="X573:AB574"/>
    <mergeCell ref="AC573:AF574"/>
    <mergeCell ref="AB568:AC569"/>
    <mergeCell ref="AD568:AF569"/>
    <mergeCell ref="H569:M569"/>
    <mergeCell ref="H570:K570"/>
    <mergeCell ref="L570:L578"/>
    <mergeCell ref="M570:M578"/>
    <mergeCell ref="O570:AF570"/>
    <mergeCell ref="H571:K578"/>
    <mergeCell ref="O571:P572"/>
    <mergeCell ref="O568:P569"/>
    <mergeCell ref="Q568:Q569"/>
    <mergeCell ref="R568:S569"/>
    <mergeCell ref="T568:U569"/>
    <mergeCell ref="V568:X569"/>
    <mergeCell ref="Y568:AA569"/>
    <mergeCell ref="Q571:U572"/>
    <mergeCell ref="A559:AF559"/>
    <mergeCell ref="AG559:AG620"/>
    <mergeCell ref="A560:A620"/>
    <mergeCell ref="B560:AF560"/>
    <mergeCell ref="B561:D561"/>
    <mergeCell ref="E561:AF561"/>
    <mergeCell ref="B562:D562"/>
    <mergeCell ref="E562:AF562"/>
    <mergeCell ref="B563:AF563"/>
    <mergeCell ref="C553:C556"/>
    <mergeCell ref="D553:E554"/>
    <mergeCell ref="F553:F554"/>
    <mergeCell ref="O553:Y553"/>
    <mergeCell ref="O554:O556"/>
    <mergeCell ref="P554:R556"/>
    <mergeCell ref="S554:U556"/>
    <mergeCell ref="V554:Y556"/>
    <mergeCell ref="D555:E556"/>
    <mergeCell ref="F555:F556"/>
    <mergeCell ref="O566:Q566"/>
    <mergeCell ref="R566:U566"/>
    <mergeCell ref="V566:AA566"/>
    <mergeCell ref="AB566:AF566"/>
    <mergeCell ref="O567:Q567"/>
    <mergeCell ref="R567:AA567"/>
    <mergeCell ref="AB567:AC567"/>
    <mergeCell ref="AD567:AF567"/>
    <mergeCell ref="B564:F578"/>
    <mergeCell ref="G564:G578"/>
    <mergeCell ref="H564:M564"/>
    <mergeCell ref="N564:N578"/>
    <mergeCell ref="O564:AF564"/>
    <mergeCell ref="P547:R549"/>
    <mergeCell ref="S547:U549"/>
    <mergeCell ref="V547:Y549"/>
    <mergeCell ref="O550:O552"/>
    <mergeCell ref="D540:E552"/>
    <mergeCell ref="F540:F552"/>
    <mergeCell ref="O541:O543"/>
    <mergeCell ref="P541:R543"/>
    <mergeCell ref="S541:U543"/>
    <mergeCell ref="V541:Y543"/>
    <mergeCell ref="H543:I550"/>
    <mergeCell ref="J543:J546"/>
    <mergeCell ref="K543:M546"/>
    <mergeCell ref="O544:O546"/>
    <mergeCell ref="O538:O540"/>
    <mergeCell ref="P538:R540"/>
    <mergeCell ref="S538:U540"/>
    <mergeCell ref="V538:Y540"/>
    <mergeCell ref="I539:J542"/>
    <mergeCell ref="K539:M542"/>
    <mergeCell ref="S535:U537"/>
    <mergeCell ref="V535:Y537"/>
    <mergeCell ref="B536:B556"/>
    <mergeCell ref="C536:C552"/>
    <mergeCell ref="D536:E539"/>
    <mergeCell ref="F536:F539"/>
    <mergeCell ref="H536:M536"/>
    <mergeCell ref="H537:H542"/>
    <mergeCell ref="I537:J538"/>
    <mergeCell ref="K537:M538"/>
    <mergeCell ref="P532:R534"/>
    <mergeCell ref="S532:U534"/>
    <mergeCell ref="V532:Y534"/>
    <mergeCell ref="C533:C535"/>
    <mergeCell ref="F533:F535"/>
    <mergeCell ref="I534:I535"/>
    <mergeCell ref="J534:J535"/>
    <mergeCell ref="K534:M535"/>
    <mergeCell ref="O535:O537"/>
    <mergeCell ref="P535:R537"/>
    <mergeCell ref="P550:R552"/>
    <mergeCell ref="S550:U552"/>
    <mergeCell ref="V550:Y552"/>
    <mergeCell ref="H551:I556"/>
    <mergeCell ref="J551:J556"/>
    <mergeCell ref="K551:M556"/>
    <mergeCell ref="P544:R546"/>
    <mergeCell ref="S544:U546"/>
    <mergeCell ref="V544:Y546"/>
    <mergeCell ref="J547:J550"/>
    <mergeCell ref="K547:M550"/>
    <mergeCell ref="O547:O549"/>
    <mergeCell ref="J519:J522"/>
    <mergeCell ref="K519:M522"/>
    <mergeCell ref="D527:E530"/>
    <mergeCell ref="F527:F530"/>
    <mergeCell ref="I529:I533"/>
    <mergeCell ref="J529:J530"/>
    <mergeCell ref="K529:M530"/>
    <mergeCell ref="O529:O531"/>
    <mergeCell ref="P529:R531"/>
    <mergeCell ref="S529:U531"/>
    <mergeCell ref="V529:Y531"/>
    <mergeCell ref="D531:E532"/>
    <mergeCell ref="F531:F532"/>
    <mergeCell ref="J531:J533"/>
    <mergeCell ref="K531:M533"/>
    <mergeCell ref="O532:O534"/>
    <mergeCell ref="P523:R525"/>
    <mergeCell ref="S523:U525"/>
    <mergeCell ref="V523:Y525"/>
    <mergeCell ref="O526:O528"/>
    <mergeCell ref="P526:R528"/>
    <mergeCell ref="S526:U528"/>
    <mergeCell ref="V526:Y528"/>
    <mergeCell ref="B517:F517"/>
    <mergeCell ref="H517:M517"/>
    <mergeCell ref="O517:AF517"/>
    <mergeCell ref="D518:F518"/>
    <mergeCell ref="G518:G558"/>
    <mergeCell ref="J518:M518"/>
    <mergeCell ref="N518:N558"/>
    <mergeCell ref="O518:AF518"/>
    <mergeCell ref="B519:B535"/>
    <mergeCell ref="C519:C532"/>
    <mergeCell ref="O513:P514"/>
    <mergeCell ref="Q513:AF514"/>
    <mergeCell ref="O515:AF515"/>
    <mergeCell ref="O516:Q516"/>
    <mergeCell ref="R516:T516"/>
    <mergeCell ref="U516:W516"/>
    <mergeCell ref="X516:AB516"/>
    <mergeCell ref="AC516:AE516"/>
    <mergeCell ref="O519:U520"/>
    <mergeCell ref="V519:Y522"/>
    <mergeCell ref="O521:O522"/>
    <mergeCell ref="P521:R522"/>
    <mergeCell ref="S521:U522"/>
    <mergeCell ref="D523:E526"/>
    <mergeCell ref="F523:F526"/>
    <mergeCell ref="J523:J528"/>
    <mergeCell ref="K523:M528"/>
    <mergeCell ref="O523:O525"/>
    <mergeCell ref="D519:E522"/>
    <mergeCell ref="F519:F522"/>
    <mergeCell ref="H519:H535"/>
    <mergeCell ref="I519:I528"/>
    <mergeCell ref="H503:M506"/>
    <mergeCell ref="O503:Q503"/>
    <mergeCell ref="R503:U503"/>
    <mergeCell ref="V503:AA503"/>
    <mergeCell ref="AB503:AF503"/>
    <mergeCell ref="X509:AB510"/>
    <mergeCell ref="AC509:AF510"/>
    <mergeCell ref="O511:P512"/>
    <mergeCell ref="Q511:U512"/>
    <mergeCell ref="V511:W512"/>
    <mergeCell ref="X511:AB512"/>
    <mergeCell ref="AC511:AF512"/>
    <mergeCell ref="AB506:AC507"/>
    <mergeCell ref="AD506:AF507"/>
    <mergeCell ref="H507:M507"/>
    <mergeCell ref="H508:K508"/>
    <mergeCell ref="L508:L516"/>
    <mergeCell ref="M508:M516"/>
    <mergeCell ref="O508:AF508"/>
    <mergeCell ref="H509:K516"/>
    <mergeCell ref="O509:P510"/>
    <mergeCell ref="O506:P507"/>
    <mergeCell ref="Q506:Q507"/>
    <mergeCell ref="R506:S507"/>
    <mergeCell ref="T506:U507"/>
    <mergeCell ref="V506:X507"/>
    <mergeCell ref="Y506:AA507"/>
    <mergeCell ref="Q509:U510"/>
    <mergeCell ref="A497:AF497"/>
    <mergeCell ref="AG497:AG558"/>
    <mergeCell ref="A498:A558"/>
    <mergeCell ref="B498:AF498"/>
    <mergeCell ref="B499:D499"/>
    <mergeCell ref="E499:AF499"/>
    <mergeCell ref="B500:D500"/>
    <mergeCell ref="E500:AF500"/>
    <mergeCell ref="B501:AF501"/>
    <mergeCell ref="C491:C494"/>
    <mergeCell ref="D491:E492"/>
    <mergeCell ref="F491:F492"/>
    <mergeCell ref="O491:Y491"/>
    <mergeCell ref="O492:O494"/>
    <mergeCell ref="P492:R494"/>
    <mergeCell ref="S492:U494"/>
    <mergeCell ref="V492:Y494"/>
    <mergeCell ref="D493:E494"/>
    <mergeCell ref="F493:F494"/>
    <mergeCell ref="O504:Q504"/>
    <mergeCell ref="R504:U504"/>
    <mergeCell ref="V504:AA504"/>
    <mergeCell ref="AB504:AF504"/>
    <mergeCell ref="O505:Q505"/>
    <mergeCell ref="R505:AA505"/>
    <mergeCell ref="AB505:AC505"/>
    <mergeCell ref="AD505:AF505"/>
    <mergeCell ref="B502:F516"/>
    <mergeCell ref="G502:G516"/>
    <mergeCell ref="H502:M502"/>
    <mergeCell ref="N502:N516"/>
    <mergeCell ref="O502:AF502"/>
    <mergeCell ref="P485:R487"/>
    <mergeCell ref="S485:U487"/>
    <mergeCell ref="V485:Y487"/>
    <mergeCell ref="O488:O490"/>
    <mergeCell ref="D478:E490"/>
    <mergeCell ref="F478:F490"/>
    <mergeCell ref="O479:O481"/>
    <mergeCell ref="P479:R481"/>
    <mergeCell ref="S479:U481"/>
    <mergeCell ref="V479:Y481"/>
    <mergeCell ref="H481:I488"/>
    <mergeCell ref="J481:J484"/>
    <mergeCell ref="K481:M484"/>
    <mergeCell ref="O482:O484"/>
    <mergeCell ref="O476:O478"/>
    <mergeCell ref="P476:R478"/>
    <mergeCell ref="S476:U478"/>
    <mergeCell ref="V476:Y478"/>
    <mergeCell ref="I477:J480"/>
    <mergeCell ref="K477:M480"/>
    <mergeCell ref="S473:U475"/>
    <mergeCell ref="V473:Y475"/>
    <mergeCell ref="B474:B494"/>
    <mergeCell ref="C474:C490"/>
    <mergeCell ref="D474:E477"/>
    <mergeCell ref="F474:F477"/>
    <mergeCell ref="H474:M474"/>
    <mergeCell ref="H475:H480"/>
    <mergeCell ref="I475:J476"/>
    <mergeCell ref="K475:M476"/>
    <mergeCell ref="P470:R472"/>
    <mergeCell ref="S470:U472"/>
    <mergeCell ref="V470:Y472"/>
    <mergeCell ref="C471:C473"/>
    <mergeCell ref="F471:F473"/>
    <mergeCell ref="I472:I473"/>
    <mergeCell ref="J472:J473"/>
    <mergeCell ref="K472:M473"/>
    <mergeCell ref="O473:O475"/>
    <mergeCell ref="P473:R475"/>
    <mergeCell ref="P488:R490"/>
    <mergeCell ref="S488:U490"/>
    <mergeCell ref="V488:Y490"/>
    <mergeCell ref="H489:I494"/>
    <mergeCell ref="J489:J494"/>
    <mergeCell ref="K489:M494"/>
    <mergeCell ref="P482:R484"/>
    <mergeCell ref="S482:U484"/>
    <mergeCell ref="V482:Y484"/>
    <mergeCell ref="J485:J488"/>
    <mergeCell ref="K485:M488"/>
    <mergeCell ref="O485:O487"/>
    <mergeCell ref="J457:J460"/>
    <mergeCell ref="K457:M460"/>
    <mergeCell ref="D465:E468"/>
    <mergeCell ref="F465:F468"/>
    <mergeCell ref="I467:I471"/>
    <mergeCell ref="J467:J468"/>
    <mergeCell ref="K467:M468"/>
    <mergeCell ref="O467:O469"/>
    <mergeCell ref="P467:R469"/>
    <mergeCell ref="S467:U469"/>
    <mergeCell ref="V467:Y469"/>
    <mergeCell ref="D469:E470"/>
    <mergeCell ref="F469:F470"/>
    <mergeCell ref="J469:J471"/>
    <mergeCell ref="K469:M471"/>
    <mergeCell ref="O470:O472"/>
    <mergeCell ref="P461:R463"/>
    <mergeCell ref="S461:U463"/>
    <mergeCell ref="V461:Y463"/>
    <mergeCell ref="O464:O466"/>
    <mergeCell ref="P464:R466"/>
    <mergeCell ref="S464:U466"/>
    <mergeCell ref="V464:Y466"/>
    <mergeCell ref="B455:F455"/>
    <mergeCell ref="H455:M455"/>
    <mergeCell ref="O455:AF455"/>
    <mergeCell ref="D456:F456"/>
    <mergeCell ref="G456:G496"/>
    <mergeCell ref="J456:M456"/>
    <mergeCell ref="N456:N496"/>
    <mergeCell ref="O456:AF456"/>
    <mergeCell ref="B457:B473"/>
    <mergeCell ref="C457:C470"/>
    <mergeCell ref="O451:P452"/>
    <mergeCell ref="Q451:AF452"/>
    <mergeCell ref="O453:AF453"/>
    <mergeCell ref="O454:Q454"/>
    <mergeCell ref="R454:T454"/>
    <mergeCell ref="U454:W454"/>
    <mergeCell ref="X454:AB454"/>
    <mergeCell ref="AC454:AE454"/>
    <mergeCell ref="O457:U458"/>
    <mergeCell ref="V457:Y460"/>
    <mergeCell ref="O459:O460"/>
    <mergeCell ref="P459:R460"/>
    <mergeCell ref="S459:U460"/>
    <mergeCell ref="D461:E464"/>
    <mergeCell ref="F461:F464"/>
    <mergeCell ref="J461:J466"/>
    <mergeCell ref="K461:M466"/>
    <mergeCell ref="O461:O463"/>
    <mergeCell ref="D457:E460"/>
    <mergeCell ref="F457:F460"/>
    <mergeCell ref="H457:H473"/>
    <mergeCell ref="I457:I466"/>
    <mergeCell ref="H441:M444"/>
    <mergeCell ref="O441:Q441"/>
    <mergeCell ref="R441:U441"/>
    <mergeCell ref="V441:AA441"/>
    <mergeCell ref="AB441:AF441"/>
    <mergeCell ref="X447:AB448"/>
    <mergeCell ref="AC447:AF448"/>
    <mergeCell ref="O449:P450"/>
    <mergeCell ref="Q449:U450"/>
    <mergeCell ref="V449:W450"/>
    <mergeCell ref="X449:AB450"/>
    <mergeCell ref="AC449:AF450"/>
    <mergeCell ref="AB444:AC445"/>
    <mergeCell ref="AD444:AF445"/>
    <mergeCell ref="H445:M445"/>
    <mergeCell ref="H446:K446"/>
    <mergeCell ref="L446:L454"/>
    <mergeCell ref="M446:M454"/>
    <mergeCell ref="O446:AF446"/>
    <mergeCell ref="H447:K454"/>
    <mergeCell ref="O447:P448"/>
    <mergeCell ref="O444:P445"/>
    <mergeCell ref="Q444:Q445"/>
    <mergeCell ref="R444:S445"/>
    <mergeCell ref="T444:U445"/>
    <mergeCell ref="V444:X445"/>
    <mergeCell ref="Y444:AA445"/>
    <mergeCell ref="Q447:U448"/>
    <mergeCell ref="A435:AF435"/>
    <mergeCell ref="AG435:AG496"/>
    <mergeCell ref="A436:A496"/>
    <mergeCell ref="B436:AF436"/>
    <mergeCell ref="B437:D437"/>
    <mergeCell ref="E437:AF437"/>
    <mergeCell ref="B438:D438"/>
    <mergeCell ref="E438:AF438"/>
    <mergeCell ref="B439:AF439"/>
    <mergeCell ref="C429:C432"/>
    <mergeCell ref="D429:E430"/>
    <mergeCell ref="F429:F430"/>
    <mergeCell ref="O429:Y429"/>
    <mergeCell ref="O430:O432"/>
    <mergeCell ref="P430:R432"/>
    <mergeCell ref="S430:U432"/>
    <mergeCell ref="V430:Y432"/>
    <mergeCell ref="D431:E432"/>
    <mergeCell ref="F431:F432"/>
    <mergeCell ref="O442:Q442"/>
    <mergeCell ref="R442:U442"/>
    <mergeCell ref="V442:AA442"/>
    <mergeCell ref="AB442:AF442"/>
    <mergeCell ref="O443:Q443"/>
    <mergeCell ref="R443:AA443"/>
    <mergeCell ref="AB443:AC443"/>
    <mergeCell ref="AD443:AF443"/>
    <mergeCell ref="B440:F454"/>
    <mergeCell ref="G440:G454"/>
    <mergeCell ref="H440:M440"/>
    <mergeCell ref="N440:N454"/>
    <mergeCell ref="O440:AF440"/>
    <mergeCell ref="P423:R425"/>
    <mergeCell ref="S423:U425"/>
    <mergeCell ref="V423:Y425"/>
    <mergeCell ref="O426:O428"/>
    <mergeCell ref="D416:E428"/>
    <mergeCell ref="F416:F428"/>
    <mergeCell ref="O417:O419"/>
    <mergeCell ref="P417:R419"/>
    <mergeCell ref="S417:U419"/>
    <mergeCell ref="V417:Y419"/>
    <mergeCell ref="H419:I426"/>
    <mergeCell ref="J419:J422"/>
    <mergeCell ref="K419:M422"/>
    <mergeCell ref="O420:O422"/>
    <mergeCell ref="O414:O416"/>
    <mergeCell ref="P414:R416"/>
    <mergeCell ref="S414:U416"/>
    <mergeCell ref="V414:Y416"/>
    <mergeCell ref="I415:J418"/>
    <mergeCell ref="K415:M418"/>
    <mergeCell ref="S411:U413"/>
    <mergeCell ref="V411:Y413"/>
    <mergeCell ref="B412:B432"/>
    <mergeCell ref="C412:C428"/>
    <mergeCell ref="D412:E415"/>
    <mergeCell ref="F412:F415"/>
    <mergeCell ref="H412:M412"/>
    <mergeCell ref="H413:H418"/>
    <mergeCell ref="I413:J414"/>
    <mergeCell ref="K413:M414"/>
    <mergeCell ref="P408:R410"/>
    <mergeCell ref="S408:U410"/>
    <mergeCell ref="V408:Y410"/>
    <mergeCell ref="C409:C411"/>
    <mergeCell ref="F409:F411"/>
    <mergeCell ref="I410:I411"/>
    <mergeCell ref="J410:J411"/>
    <mergeCell ref="K410:M411"/>
    <mergeCell ref="O411:O413"/>
    <mergeCell ref="P411:R413"/>
    <mergeCell ref="P426:R428"/>
    <mergeCell ref="S426:U428"/>
    <mergeCell ref="V426:Y428"/>
    <mergeCell ref="H427:I432"/>
    <mergeCell ref="J427:J432"/>
    <mergeCell ref="K427:M432"/>
    <mergeCell ref="P420:R422"/>
    <mergeCell ref="S420:U422"/>
    <mergeCell ref="V420:Y422"/>
    <mergeCell ref="J423:J426"/>
    <mergeCell ref="K423:M426"/>
    <mergeCell ref="O423:O425"/>
    <mergeCell ref="J395:J398"/>
    <mergeCell ref="K395:M398"/>
    <mergeCell ref="D403:E406"/>
    <mergeCell ref="F403:F406"/>
    <mergeCell ref="I405:I409"/>
    <mergeCell ref="J405:J406"/>
    <mergeCell ref="K405:M406"/>
    <mergeCell ref="O405:O407"/>
    <mergeCell ref="P405:R407"/>
    <mergeCell ref="S405:U407"/>
    <mergeCell ref="V405:Y407"/>
    <mergeCell ref="D407:E408"/>
    <mergeCell ref="F407:F408"/>
    <mergeCell ref="J407:J409"/>
    <mergeCell ref="K407:M409"/>
    <mergeCell ref="O408:O410"/>
    <mergeCell ref="P399:R401"/>
    <mergeCell ref="S399:U401"/>
    <mergeCell ref="V399:Y401"/>
    <mergeCell ref="O402:O404"/>
    <mergeCell ref="P402:R404"/>
    <mergeCell ref="S402:U404"/>
    <mergeCell ref="V402:Y404"/>
    <mergeCell ref="B393:F393"/>
    <mergeCell ref="H393:M393"/>
    <mergeCell ref="O393:AF393"/>
    <mergeCell ref="D394:F394"/>
    <mergeCell ref="G394:G434"/>
    <mergeCell ref="J394:M394"/>
    <mergeCell ref="N394:N434"/>
    <mergeCell ref="O394:AF394"/>
    <mergeCell ref="B395:B411"/>
    <mergeCell ref="C395:C408"/>
    <mergeCell ref="O389:P390"/>
    <mergeCell ref="Q389:AF390"/>
    <mergeCell ref="O391:AF391"/>
    <mergeCell ref="O392:Q392"/>
    <mergeCell ref="R392:T392"/>
    <mergeCell ref="U392:W392"/>
    <mergeCell ref="X392:AB392"/>
    <mergeCell ref="AC392:AE392"/>
    <mergeCell ref="O395:U396"/>
    <mergeCell ref="V395:Y398"/>
    <mergeCell ref="O397:O398"/>
    <mergeCell ref="P397:R398"/>
    <mergeCell ref="S397:U398"/>
    <mergeCell ref="D399:E402"/>
    <mergeCell ref="F399:F402"/>
    <mergeCell ref="J399:J404"/>
    <mergeCell ref="K399:M404"/>
    <mergeCell ref="O399:O401"/>
    <mergeCell ref="D395:E398"/>
    <mergeCell ref="F395:F398"/>
    <mergeCell ref="H395:H411"/>
    <mergeCell ref="I395:I404"/>
    <mergeCell ref="H379:M382"/>
    <mergeCell ref="O379:Q379"/>
    <mergeCell ref="R379:U379"/>
    <mergeCell ref="V379:AA379"/>
    <mergeCell ref="AB379:AF379"/>
    <mergeCell ref="X385:AB386"/>
    <mergeCell ref="AC385:AF386"/>
    <mergeCell ref="O387:P388"/>
    <mergeCell ref="Q387:U388"/>
    <mergeCell ref="V387:W388"/>
    <mergeCell ref="X387:AB388"/>
    <mergeCell ref="AC387:AF388"/>
    <mergeCell ref="AB382:AC383"/>
    <mergeCell ref="AD382:AF383"/>
    <mergeCell ref="H383:M383"/>
    <mergeCell ref="H384:K384"/>
    <mergeCell ref="L384:L392"/>
    <mergeCell ref="M384:M392"/>
    <mergeCell ref="O384:AF384"/>
    <mergeCell ref="H385:K392"/>
    <mergeCell ref="O385:P386"/>
    <mergeCell ref="O382:P383"/>
    <mergeCell ref="Q382:Q383"/>
    <mergeCell ref="R382:S383"/>
    <mergeCell ref="T382:U383"/>
    <mergeCell ref="V382:X383"/>
    <mergeCell ref="Y382:AA383"/>
    <mergeCell ref="Q385:U386"/>
    <mergeCell ref="A373:AF373"/>
    <mergeCell ref="AG373:AG434"/>
    <mergeCell ref="A374:A434"/>
    <mergeCell ref="B374:AF374"/>
    <mergeCell ref="B375:D375"/>
    <mergeCell ref="E375:AF375"/>
    <mergeCell ref="B376:D376"/>
    <mergeCell ref="E376:AF376"/>
    <mergeCell ref="B377:AF377"/>
    <mergeCell ref="C367:C370"/>
    <mergeCell ref="D367:E368"/>
    <mergeCell ref="F367:F368"/>
    <mergeCell ref="O367:Y367"/>
    <mergeCell ref="O368:O370"/>
    <mergeCell ref="P368:R370"/>
    <mergeCell ref="S368:U370"/>
    <mergeCell ref="V368:Y370"/>
    <mergeCell ref="D369:E370"/>
    <mergeCell ref="F369:F370"/>
    <mergeCell ref="O380:Q380"/>
    <mergeCell ref="R380:U380"/>
    <mergeCell ref="V380:AA380"/>
    <mergeCell ref="AB380:AF380"/>
    <mergeCell ref="O381:Q381"/>
    <mergeCell ref="R381:AA381"/>
    <mergeCell ref="AB381:AC381"/>
    <mergeCell ref="AD381:AF381"/>
    <mergeCell ref="B378:F392"/>
    <mergeCell ref="G378:G392"/>
    <mergeCell ref="H378:M378"/>
    <mergeCell ref="N378:N392"/>
    <mergeCell ref="O378:AF378"/>
    <mergeCell ref="P361:R363"/>
    <mergeCell ref="S361:U363"/>
    <mergeCell ref="V361:Y363"/>
    <mergeCell ref="O364:O366"/>
    <mergeCell ref="D354:E366"/>
    <mergeCell ref="F354:F366"/>
    <mergeCell ref="O355:O357"/>
    <mergeCell ref="P355:R357"/>
    <mergeCell ref="S355:U357"/>
    <mergeCell ref="V355:Y357"/>
    <mergeCell ref="H357:I364"/>
    <mergeCell ref="J357:J360"/>
    <mergeCell ref="K357:M360"/>
    <mergeCell ref="O358:O360"/>
    <mergeCell ref="O352:O354"/>
    <mergeCell ref="P352:R354"/>
    <mergeCell ref="S352:U354"/>
    <mergeCell ref="V352:Y354"/>
    <mergeCell ref="I353:J356"/>
    <mergeCell ref="K353:M356"/>
    <mergeCell ref="S349:U351"/>
    <mergeCell ref="V349:Y351"/>
    <mergeCell ref="B350:B370"/>
    <mergeCell ref="C350:C366"/>
    <mergeCell ref="D350:E353"/>
    <mergeCell ref="F350:F353"/>
    <mergeCell ref="H350:M350"/>
    <mergeCell ref="H351:H356"/>
    <mergeCell ref="I351:J352"/>
    <mergeCell ref="K351:M352"/>
    <mergeCell ref="P346:R348"/>
    <mergeCell ref="S346:U348"/>
    <mergeCell ref="V346:Y348"/>
    <mergeCell ref="C347:C349"/>
    <mergeCell ref="F347:F349"/>
    <mergeCell ref="I348:I349"/>
    <mergeCell ref="J348:J349"/>
    <mergeCell ref="K348:M349"/>
    <mergeCell ref="O349:O351"/>
    <mergeCell ref="P349:R351"/>
    <mergeCell ref="P364:R366"/>
    <mergeCell ref="S364:U366"/>
    <mergeCell ref="V364:Y366"/>
    <mergeCell ref="H365:I370"/>
    <mergeCell ref="J365:J370"/>
    <mergeCell ref="K365:M370"/>
    <mergeCell ref="P358:R360"/>
    <mergeCell ref="S358:U360"/>
    <mergeCell ref="V358:Y360"/>
    <mergeCell ref="J361:J364"/>
    <mergeCell ref="K361:M364"/>
    <mergeCell ref="O361:O363"/>
    <mergeCell ref="J333:J336"/>
    <mergeCell ref="K333:M336"/>
    <mergeCell ref="D341:E344"/>
    <mergeCell ref="F341:F344"/>
    <mergeCell ref="I343:I347"/>
    <mergeCell ref="J343:J344"/>
    <mergeCell ref="K343:M344"/>
    <mergeCell ref="O343:O345"/>
    <mergeCell ref="P343:R345"/>
    <mergeCell ref="S343:U345"/>
    <mergeCell ref="V343:Y345"/>
    <mergeCell ref="D345:E346"/>
    <mergeCell ref="F345:F346"/>
    <mergeCell ref="J345:J347"/>
    <mergeCell ref="K345:M347"/>
    <mergeCell ref="O346:O348"/>
    <mergeCell ref="P337:R339"/>
    <mergeCell ref="S337:U339"/>
    <mergeCell ref="V337:Y339"/>
    <mergeCell ref="O340:O342"/>
    <mergeCell ref="P340:R342"/>
    <mergeCell ref="S340:U342"/>
    <mergeCell ref="V340:Y342"/>
    <mergeCell ref="B331:F331"/>
    <mergeCell ref="H331:M331"/>
    <mergeCell ref="O331:AF331"/>
    <mergeCell ref="D332:F332"/>
    <mergeCell ref="G332:G372"/>
    <mergeCell ref="J332:M332"/>
    <mergeCell ref="N332:N372"/>
    <mergeCell ref="O332:AF332"/>
    <mergeCell ref="B333:B349"/>
    <mergeCell ref="C333:C346"/>
    <mergeCell ref="O327:P328"/>
    <mergeCell ref="Q327:AF328"/>
    <mergeCell ref="O329:AF329"/>
    <mergeCell ref="O330:Q330"/>
    <mergeCell ref="R330:T330"/>
    <mergeCell ref="U330:W330"/>
    <mergeCell ref="X330:AB330"/>
    <mergeCell ref="AC330:AE330"/>
    <mergeCell ref="O333:U334"/>
    <mergeCell ref="V333:Y336"/>
    <mergeCell ref="O335:O336"/>
    <mergeCell ref="P335:R336"/>
    <mergeCell ref="S335:U336"/>
    <mergeCell ref="D337:E340"/>
    <mergeCell ref="F337:F340"/>
    <mergeCell ref="J337:J342"/>
    <mergeCell ref="K337:M342"/>
    <mergeCell ref="O337:O339"/>
    <mergeCell ref="D333:E336"/>
    <mergeCell ref="F333:F336"/>
    <mergeCell ref="H333:H349"/>
    <mergeCell ref="I333:I342"/>
    <mergeCell ref="H317:M320"/>
    <mergeCell ref="O317:Q317"/>
    <mergeCell ref="R317:U317"/>
    <mergeCell ref="V317:AA317"/>
    <mergeCell ref="AB317:AF317"/>
    <mergeCell ref="X323:AB324"/>
    <mergeCell ref="AC323:AF324"/>
    <mergeCell ref="O325:P326"/>
    <mergeCell ref="Q325:U326"/>
    <mergeCell ref="V325:W326"/>
    <mergeCell ref="X325:AB326"/>
    <mergeCell ref="AC325:AF326"/>
    <mergeCell ref="AB320:AC321"/>
    <mergeCell ref="AD320:AF321"/>
    <mergeCell ref="H321:M321"/>
    <mergeCell ref="H322:K322"/>
    <mergeCell ref="L322:L330"/>
    <mergeCell ref="M322:M330"/>
    <mergeCell ref="O322:AF322"/>
    <mergeCell ref="H323:K330"/>
    <mergeCell ref="O323:P324"/>
    <mergeCell ref="O320:P321"/>
    <mergeCell ref="Q320:Q321"/>
    <mergeCell ref="R320:S321"/>
    <mergeCell ref="T320:U321"/>
    <mergeCell ref="V320:X321"/>
    <mergeCell ref="Y320:AA321"/>
    <mergeCell ref="Q323:U324"/>
    <mergeCell ref="A311:AF311"/>
    <mergeCell ref="AG311:AG372"/>
    <mergeCell ref="A312:A372"/>
    <mergeCell ref="B312:AF312"/>
    <mergeCell ref="B313:D313"/>
    <mergeCell ref="E313:AF313"/>
    <mergeCell ref="B314:D314"/>
    <mergeCell ref="E314:AF314"/>
    <mergeCell ref="B315:AF315"/>
    <mergeCell ref="C305:C308"/>
    <mergeCell ref="D305:E306"/>
    <mergeCell ref="F305:F306"/>
    <mergeCell ref="O305:Y305"/>
    <mergeCell ref="O306:O308"/>
    <mergeCell ref="P306:R308"/>
    <mergeCell ref="S306:U308"/>
    <mergeCell ref="V306:Y308"/>
    <mergeCell ref="D307:E308"/>
    <mergeCell ref="F307:F308"/>
    <mergeCell ref="O318:Q318"/>
    <mergeCell ref="R318:U318"/>
    <mergeCell ref="V318:AA318"/>
    <mergeCell ref="AB318:AF318"/>
    <mergeCell ref="O319:Q319"/>
    <mergeCell ref="R319:AA319"/>
    <mergeCell ref="AB319:AC319"/>
    <mergeCell ref="AD319:AF319"/>
    <mergeCell ref="B316:F330"/>
    <mergeCell ref="G316:G330"/>
    <mergeCell ref="H316:M316"/>
    <mergeCell ref="N316:N330"/>
    <mergeCell ref="O316:AF316"/>
    <mergeCell ref="P299:R301"/>
    <mergeCell ref="S299:U301"/>
    <mergeCell ref="V299:Y301"/>
    <mergeCell ref="O302:O304"/>
    <mergeCell ref="D292:E304"/>
    <mergeCell ref="F292:F304"/>
    <mergeCell ref="O293:O295"/>
    <mergeCell ref="P293:R295"/>
    <mergeCell ref="S293:U295"/>
    <mergeCell ref="V293:Y295"/>
    <mergeCell ref="H295:I302"/>
    <mergeCell ref="J295:J298"/>
    <mergeCell ref="K295:M298"/>
    <mergeCell ref="O296:O298"/>
    <mergeCell ref="O290:O292"/>
    <mergeCell ref="P290:R292"/>
    <mergeCell ref="S290:U292"/>
    <mergeCell ref="V290:Y292"/>
    <mergeCell ref="I291:J294"/>
    <mergeCell ref="K291:M294"/>
    <mergeCell ref="S287:U289"/>
    <mergeCell ref="V287:Y289"/>
    <mergeCell ref="B288:B308"/>
    <mergeCell ref="C288:C304"/>
    <mergeCell ref="D288:E291"/>
    <mergeCell ref="F288:F291"/>
    <mergeCell ref="H288:M288"/>
    <mergeCell ref="H289:H294"/>
    <mergeCell ref="I289:J290"/>
    <mergeCell ref="K289:M290"/>
    <mergeCell ref="P284:R286"/>
    <mergeCell ref="S284:U286"/>
    <mergeCell ref="V284:Y286"/>
    <mergeCell ref="C285:C287"/>
    <mergeCell ref="F285:F287"/>
    <mergeCell ref="I286:I287"/>
    <mergeCell ref="J286:J287"/>
    <mergeCell ref="K286:M287"/>
    <mergeCell ref="O287:O289"/>
    <mergeCell ref="P287:R289"/>
    <mergeCell ref="P302:R304"/>
    <mergeCell ref="S302:U304"/>
    <mergeCell ref="V302:Y304"/>
    <mergeCell ref="H303:I308"/>
    <mergeCell ref="J303:J308"/>
    <mergeCell ref="K303:M308"/>
    <mergeCell ref="P296:R298"/>
    <mergeCell ref="S296:U298"/>
    <mergeCell ref="V296:Y298"/>
    <mergeCell ref="J299:J302"/>
    <mergeCell ref="K299:M302"/>
    <mergeCell ref="O299:O301"/>
    <mergeCell ref="J271:J274"/>
    <mergeCell ref="K271:M274"/>
    <mergeCell ref="D279:E282"/>
    <mergeCell ref="F279:F282"/>
    <mergeCell ref="I281:I285"/>
    <mergeCell ref="J281:J282"/>
    <mergeCell ref="K281:M282"/>
    <mergeCell ref="O281:O283"/>
    <mergeCell ref="P281:R283"/>
    <mergeCell ref="S281:U283"/>
    <mergeCell ref="V281:Y283"/>
    <mergeCell ref="D283:E284"/>
    <mergeCell ref="F283:F284"/>
    <mergeCell ref="J283:J285"/>
    <mergeCell ref="K283:M285"/>
    <mergeCell ref="O284:O286"/>
    <mergeCell ref="P275:R277"/>
    <mergeCell ref="S275:U277"/>
    <mergeCell ref="V275:Y277"/>
    <mergeCell ref="O278:O280"/>
    <mergeCell ref="P278:R280"/>
    <mergeCell ref="S278:U280"/>
    <mergeCell ref="V278:Y280"/>
    <mergeCell ref="B269:F269"/>
    <mergeCell ref="H269:M269"/>
    <mergeCell ref="O269:AF269"/>
    <mergeCell ref="D270:F270"/>
    <mergeCell ref="G270:G310"/>
    <mergeCell ref="J270:M270"/>
    <mergeCell ref="N270:N310"/>
    <mergeCell ref="O270:AF270"/>
    <mergeCell ref="B271:B287"/>
    <mergeCell ref="C271:C284"/>
    <mergeCell ref="O265:P266"/>
    <mergeCell ref="Q265:AF266"/>
    <mergeCell ref="O267:AF267"/>
    <mergeCell ref="O268:Q268"/>
    <mergeCell ref="R268:T268"/>
    <mergeCell ref="U268:W268"/>
    <mergeCell ref="X268:AB268"/>
    <mergeCell ref="AC268:AE268"/>
    <mergeCell ref="O271:U272"/>
    <mergeCell ref="V271:Y274"/>
    <mergeCell ref="O273:O274"/>
    <mergeCell ref="P273:R274"/>
    <mergeCell ref="S273:U274"/>
    <mergeCell ref="D275:E278"/>
    <mergeCell ref="F275:F278"/>
    <mergeCell ref="J275:J280"/>
    <mergeCell ref="K275:M280"/>
    <mergeCell ref="O275:O277"/>
    <mergeCell ref="D271:E274"/>
    <mergeCell ref="F271:F274"/>
    <mergeCell ref="H271:H287"/>
    <mergeCell ref="I271:I280"/>
    <mergeCell ref="H255:M258"/>
    <mergeCell ref="O255:Q255"/>
    <mergeCell ref="R255:U255"/>
    <mergeCell ref="V255:AA255"/>
    <mergeCell ref="AB255:AF255"/>
    <mergeCell ref="X261:AB262"/>
    <mergeCell ref="AC261:AF262"/>
    <mergeCell ref="O263:P264"/>
    <mergeCell ref="Q263:U264"/>
    <mergeCell ref="V263:W264"/>
    <mergeCell ref="X263:AB264"/>
    <mergeCell ref="AC263:AF264"/>
    <mergeCell ref="AB258:AC259"/>
    <mergeCell ref="AD258:AF259"/>
    <mergeCell ref="H259:M259"/>
    <mergeCell ref="H260:K260"/>
    <mergeCell ref="L260:L268"/>
    <mergeCell ref="M260:M268"/>
    <mergeCell ref="O260:AF260"/>
    <mergeCell ref="H261:K268"/>
    <mergeCell ref="O261:P262"/>
    <mergeCell ref="O258:P259"/>
    <mergeCell ref="Q258:Q259"/>
    <mergeCell ref="R258:S259"/>
    <mergeCell ref="T258:U259"/>
    <mergeCell ref="V258:X259"/>
    <mergeCell ref="Y258:AA259"/>
    <mergeCell ref="Q261:U262"/>
    <mergeCell ref="A249:AF249"/>
    <mergeCell ref="AG249:AG310"/>
    <mergeCell ref="A250:A310"/>
    <mergeCell ref="B250:AF250"/>
    <mergeCell ref="B251:D251"/>
    <mergeCell ref="E251:AF251"/>
    <mergeCell ref="B252:D252"/>
    <mergeCell ref="E252:AF252"/>
    <mergeCell ref="B253:AF253"/>
    <mergeCell ref="C243:C246"/>
    <mergeCell ref="D243:E244"/>
    <mergeCell ref="F243:F244"/>
    <mergeCell ref="O243:Y243"/>
    <mergeCell ref="O244:O246"/>
    <mergeCell ref="P244:R246"/>
    <mergeCell ref="S244:U246"/>
    <mergeCell ref="V244:Y246"/>
    <mergeCell ref="D245:E246"/>
    <mergeCell ref="F245:F246"/>
    <mergeCell ref="O256:Q256"/>
    <mergeCell ref="R256:U256"/>
    <mergeCell ref="V256:AA256"/>
    <mergeCell ref="AB256:AF256"/>
    <mergeCell ref="O257:Q257"/>
    <mergeCell ref="R257:AA257"/>
    <mergeCell ref="AB257:AC257"/>
    <mergeCell ref="AD257:AF257"/>
    <mergeCell ref="B254:F268"/>
    <mergeCell ref="G254:G268"/>
    <mergeCell ref="H254:M254"/>
    <mergeCell ref="N254:N268"/>
    <mergeCell ref="O254:AF254"/>
    <mergeCell ref="P237:R239"/>
    <mergeCell ref="S237:U239"/>
    <mergeCell ref="V237:Y239"/>
    <mergeCell ref="O240:O242"/>
    <mergeCell ref="D230:E242"/>
    <mergeCell ref="F230:F242"/>
    <mergeCell ref="O231:O233"/>
    <mergeCell ref="P231:R233"/>
    <mergeCell ref="S231:U233"/>
    <mergeCell ref="V231:Y233"/>
    <mergeCell ref="H233:I240"/>
    <mergeCell ref="J233:J236"/>
    <mergeCell ref="K233:M236"/>
    <mergeCell ref="O234:O236"/>
    <mergeCell ref="O228:O230"/>
    <mergeCell ref="P228:R230"/>
    <mergeCell ref="S228:U230"/>
    <mergeCell ref="V228:Y230"/>
    <mergeCell ref="I229:J232"/>
    <mergeCell ref="K229:M232"/>
    <mergeCell ref="S225:U227"/>
    <mergeCell ref="V225:Y227"/>
    <mergeCell ref="B226:B246"/>
    <mergeCell ref="C226:C242"/>
    <mergeCell ref="D226:E229"/>
    <mergeCell ref="F226:F229"/>
    <mergeCell ref="H226:M226"/>
    <mergeCell ref="H227:H232"/>
    <mergeCell ref="I227:J228"/>
    <mergeCell ref="K227:M228"/>
    <mergeCell ref="P222:R224"/>
    <mergeCell ref="S222:U224"/>
    <mergeCell ref="V222:Y224"/>
    <mergeCell ref="C223:C225"/>
    <mergeCell ref="F223:F225"/>
    <mergeCell ref="I224:I225"/>
    <mergeCell ref="J224:J225"/>
    <mergeCell ref="K224:M225"/>
    <mergeCell ref="O225:O227"/>
    <mergeCell ref="P225:R227"/>
    <mergeCell ref="P240:R242"/>
    <mergeCell ref="S240:U242"/>
    <mergeCell ref="V240:Y242"/>
    <mergeCell ref="H241:I246"/>
    <mergeCell ref="J241:J246"/>
    <mergeCell ref="K241:M246"/>
    <mergeCell ref="P234:R236"/>
    <mergeCell ref="S234:U236"/>
    <mergeCell ref="V234:Y236"/>
    <mergeCell ref="J237:J240"/>
    <mergeCell ref="K237:M240"/>
    <mergeCell ref="O237:O239"/>
    <mergeCell ref="J209:J212"/>
    <mergeCell ref="K209:M212"/>
    <mergeCell ref="D217:E220"/>
    <mergeCell ref="F217:F220"/>
    <mergeCell ref="I219:I223"/>
    <mergeCell ref="J219:J220"/>
    <mergeCell ref="K219:M220"/>
    <mergeCell ref="O219:O221"/>
    <mergeCell ref="P219:R221"/>
    <mergeCell ref="S219:U221"/>
    <mergeCell ref="V219:Y221"/>
    <mergeCell ref="D221:E222"/>
    <mergeCell ref="F221:F222"/>
    <mergeCell ref="J221:J223"/>
    <mergeCell ref="K221:M223"/>
    <mergeCell ref="O222:O224"/>
    <mergeCell ref="P213:R215"/>
    <mergeCell ref="S213:U215"/>
    <mergeCell ref="V213:Y215"/>
    <mergeCell ref="O216:O218"/>
    <mergeCell ref="P216:R218"/>
    <mergeCell ref="S216:U218"/>
    <mergeCell ref="V216:Y218"/>
    <mergeCell ref="B207:F207"/>
    <mergeCell ref="H207:M207"/>
    <mergeCell ref="O207:AF207"/>
    <mergeCell ref="D208:F208"/>
    <mergeCell ref="G208:G248"/>
    <mergeCell ref="J208:M208"/>
    <mergeCell ref="N208:N248"/>
    <mergeCell ref="O208:AF208"/>
    <mergeCell ref="B209:B225"/>
    <mergeCell ref="C209:C222"/>
    <mergeCell ref="O203:P204"/>
    <mergeCell ref="Q203:AF204"/>
    <mergeCell ref="O205:AF205"/>
    <mergeCell ref="O206:Q206"/>
    <mergeCell ref="R206:T206"/>
    <mergeCell ref="U206:W206"/>
    <mergeCell ref="X206:AB206"/>
    <mergeCell ref="AC206:AE206"/>
    <mergeCell ref="O209:U210"/>
    <mergeCell ref="V209:Y212"/>
    <mergeCell ref="O211:O212"/>
    <mergeCell ref="P211:R212"/>
    <mergeCell ref="S211:U212"/>
    <mergeCell ref="D213:E216"/>
    <mergeCell ref="F213:F216"/>
    <mergeCell ref="J213:J218"/>
    <mergeCell ref="K213:M218"/>
    <mergeCell ref="O213:O215"/>
    <mergeCell ref="D209:E212"/>
    <mergeCell ref="F209:F212"/>
    <mergeCell ref="H209:H225"/>
    <mergeCell ref="I209:I218"/>
    <mergeCell ref="H193:M196"/>
    <mergeCell ref="O193:Q193"/>
    <mergeCell ref="R193:U193"/>
    <mergeCell ref="V193:AA193"/>
    <mergeCell ref="AB193:AF193"/>
    <mergeCell ref="X199:AB200"/>
    <mergeCell ref="AC199:AF200"/>
    <mergeCell ref="O201:P202"/>
    <mergeCell ref="Q201:U202"/>
    <mergeCell ref="V201:W202"/>
    <mergeCell ref="X201:AB202"/>
    <mergeCell ref="AC201:AF202"/>
    <mergeCell ref="AB196:AC197"/>
    <mergeCell ref="AD196:AF197"/>
    <mergeCell ref="H197:M197"/>
    <mergeCell ref="H198:K198"/>
    <mergeCell ref="L198:L206"/>
    <mergeCell ref="M198:M206"/>
    <mergeCell ref="O198:AF198"/>
    <mergeCell ref="H199:K206"/>
    <mergeCell ref="O199:P200"/>
    <mergeCell ref="O196:P197"/>
    <mergeCell ref="Q196:Q197"/>
    <mergeCell ref="R196:S197"/>
    <mergeCell ref="T196:U197"/>
    <mergeCell ref="V196:X197"/>
    <mergeCell ref="Y196:AA197"/>
    <mergeCell ref="Q199:U200"/>
    <mergeCell ref="A187:AF187"/>
    <mergeCell ref="AG187:AG248"/>
    <mergeCell ref="A188:A248"/>
    <mergeCell ref="B188:AF188"/>
    <mergeCell ref="B189:D189"/>
    <mergeCell ref="E189:AF189"/>
    <mergeCell ref="B190:D190"/>
    <mergeCell ref="E190:AF190"/>
    <mergeCell ref="B191:AF191"/>
    <mergeCell ref="C181:C184"/>
    <mergeCell ref="D181:E182"/>
    <mergeCell ref="F181:F182"/>
    <mergeCell ref="O181:Y181"/>
    <mergeCell ref="O182:O184"/>
    <mergeCell ref="P182:R184"/>
    <mergeCell ref="S182:U184"/>
    <mergeCell ref="V182:Y184"/>
    <mergeCell ref="D183:E184"/>
    <mergeCell ref="F183:F184"/>
    <mergeCell ref="O194:Q194"/>
    <mergeCell ref="R194:U194"/>
    <mergeCell ref="V194:AA194"/>
    <mergeCell ref="AB194:AF194"/>
    <mergeCell ref="O195:Q195"/>
    <mergeCell ref="R195:AA195"/>
    <mergeCell ref="AB195:AC195"/>
    <mergeCell ref="AD195:AF195"/>
    <mergeCell ref="B192:F206"/>
    <mergeCell ref="G192:G206"/>
    <mergeCell ref="H192:M192"/>
    <mergeCell ref="N192:N206"/>
    <mergeCell ref="O192:AF192"/>
    <mergeCell ref="P175:R177"/>
    <mergeCell ref="S175:U177"/>
    <mergeCell ref="V175:Y177"/>
    <mergeCell ref="O178:O180"/>
    <mergeCell ref="D168:E180"/>
    <mergeCell ref="F168:F180"/>
    <mergeCell ref="O169:O171"/>
    <mergeCell ref="P169:R171"/>
    <mergeCell ref="S169:U171"/>
    <mergeCell ref="V169:Y171"/>
    <mergeCell ref="H171:I178"/>
    <mergeCell ref="J171:J174"/>
    <mergeCell ref="K171:M174"/>
    <mergeCell ref="O172:O174"/>
    <mergeCell ref="O166:O168"/>
    <mergeCell ref="P166:R168"/>
    <mergeCell ref="S166:U168"/>
    <mergeCell ref="V166:Y168"/>
    <mergeCell ref="I167:J170"/>
    <mergeCell ref="K167:M170"/>
    <mergeCell ref="S163:U165"/>
    <mergeCell ref="V163:Y165"/>
    <mergeCell ref="B164:B184"/>
    <mergeCell ref="C164:C180"/>
    <mergeCell ref="D164:E167"/>
    <mergeCell ref="F164:F167"/>
    <mergeCell ref="H164:M164"/>
    <mergeCell ref="H165:H170"/>
    <mergeCell ref="I165:J166"/>
    <mergeCell ref="K165:M166"/>
    <mergeCell ref="P160:R162"/>
    <mergeCell ref="S160:U162"/>
    <mergeCell ref="V160:Y162"/>
    <mergeCell ref="C161:C163"/>
    <mergeCell ref="F161:F163"/>
    <mergeCell ref="I162:I163"/>
    <mergeCell ref="J162:J163"/>
    <mergeCell ref="K162:M163"/>
    <mergeCell ref="O163:O165"/>
    <mergeCell ref="P163:R165"/>
    <mergeCell ref="P178:R180"/>
    <mergeCell ref="S178:U180"/>
    <mergeCell ref="V178:Y180"/>
    <mergeCell ref="H179:I184"/>
    <mergeCell ref="J179:J184"/>
    <mergeCell ref="K179:M184"/>
    <mergeCell ref="P172:R174"/>
    <mergeCell ref="S172:U174"/>
    <mergeCell ref="V172:Y174"/>
    <mergeCell ref="J175:J178"/>
    <mergeCell ref="K175:M178"/>
    <mergeCell ref="O175:O177"/>
    <mergeCell ref="J147:J150"/>
    <mergeCell ref="K147:M150"/>
    <mergeCell ref="D155:E158"/>
    <mergeCell ref="F155:F158"/>
    <mergeCell ref="I157:I161"/>
    <mergeCell ref="J157:J158"/>
    <mergeCell ref="K157:M158"/>
    <mergeCell ref="O157:O159"/>
    <mergeCell ref="P157:R159"/>
    <mergeCell ref="S157:U159"/>
    <mergeCell ref="V157:Y159"/>
    <mergeCell ref="D159:E160"/>
    <mergeCell ref="F159:F160"/>
    <mergeCell ref="J159:J161"/>
    <mergeCell ref="K159:M161"/>
    <mergeCell ref="O160:O162"/>
    <mergeCell ref="P151:R153"/>
    <mergeCell ref="S151:U153"/>
    <mergeCell ref="V151:Y153"/>
    <mergeCell ref="O154:O156"/>
    <mergeCell ref="P154:R156"/>
    <mergeCell ref="S154:U156"/>
    <mergeCell ref="V154:Y156"/>
    <mergeCell ref="B145:F145"/>
    <mergeCell ref="H145:M145"/>
    <mergeCell ref="O145:AF145"/>
    <mergeCell ref="D146:F146"/>
    <mergeCell ref="G146:G186"/>
    <mergeCell ref="J146:M146"/>
    <mergeCell ref="N146:N186"/>
    <mergeCell ref="O146:AF146"/>
    <mergeCell ref="B147:B163"/>
    <mergeCell ref="C147:C160"/>
    <mergeCell ref="O141:P142"/>
    <mergeCell ref="Q141:AF142"/>
    <mergeCell ref="O143:AF143"/>
    <mergeCell ref="O144:Q144"/>
    <mergeCell ref="R144:T144"/>
    <mergeCell ref="U144:W144"/>
    <mergeCell ref="X144:AB144"/>
    <mergeCell ref="AC144:AE144"/>
    <mergeCell ref="O147:U148"/>
    <mergeCell ref="V147:Y150"/>
    <mergeCell ref="O149:O150"/>
    <mergeCell ref="P149:R150"/>
    <mergeCell ref="S149:U150"/>
    <mergeCell ref="D151:E154"/>
    <mergeCell ref="F151:F154"/>
    <mergeCell ref="J151:J156"/>
    <mergeCell ref="K151:M156"/>
    <mergeCell ref="O151:O153"/>
    <mergeCell ref="D147:E150"/>
    <mergeCell ref="F147:F150"/>
    <mergeCell ref="H147:H163"/>
    <mergeCell ref="I147:I156"/>
    <mergeCell ref="H131:M134"/>
    <mergeCell ref="O131:Q131"/>
    <mergeCell ref="R131:U131"/>
    <mergeCell ref="V131:AA131"/>
    <mergeCell ref="AB131:AF131"/>
    <mergeCell ref="X137:AB138"/>
    <mergeCell ref="AC137:AF138"/>
    <mergeCell ref="O139:P140"/>
    <mergeCell ref="Q139:U140"/>
    <mergeCell ref="V139:W140"/>
    <mergeCell ref="X139:AB140"/>
    <mergeCell ref="AC139:AF140"/>
    <mergeCell ref="AB134:AC135"/>
    <mergeCell ref="AD134:AF135"/>
    <mergeCell ref="H135:M135"/>
    <mergeCell ref="H136:K136"/>
    <mergeCell ref="L136:L144"/>
    <mergeCell ref="M136:M144"/>
    <mergeCell ref="O136:AF136"/>
    <mergeCell ref="H137:K144"/>
    <mergeCell ref="O137:P138"/>
    <mergeCell ref="O134:P135"/>
    <mergeCell ref="Q134:Q135"/>
    <mergeCell ref="R134:S135"/>
    <mergeCell ref="T134:U135"/>
    <mergeCell ref="V134:X135"/>
    <mergeCell ref="Y134:AA135"/>
    <mergeCell ref="Q137:U138"/>
    <mergeCell ref="A125:AF125"/>
    <mergeCell ref="AG125:AG186"/>
    <mergeCell ref="A126:A186"/>
    <mergeCell ref="B126:AF126"/>
    <mergeCell ref="B127:D127"/>
    <mergeCell ref="E127:AF127"/>
    <mergeCell ref="B128:D128"/>
    <mergeCell ref="E128:AF128"/>
    <mergeCell ref="B129:AF129"/>
    <mergeCell ref="C119:C122"/>
    <mergeCell ref="D119:E120"/>
    <mergeCell ref="F119:F120"/>
    <mergeCell ref="O119:Y119"/>
    <mergeCell ref="O120:O122"/>
    <mergeCell ref="P120:R122"/>
    <mergeCell ref="S120:U122"/>
    <mergeCell ref="V120:Y122"/>
    <mergeCell ref="D121:E122"/>
    <mergeCell ref="F121:F122"/>
    <mergeCell ref="O132:Q132"/>
    <mergeCell ref="R132:U132"/>
    <mergeCell ref="V132:AA132"/>
    <mergeCell ref="AB132:AF132"/>
    <mergeCell ref="O133:Q133"/>
    <mergeCell ref="R133:AA133"/>
    <mergeCell ref="AB133:AC133"/>
    <mergeCell ref="AD133:AF133"/>
    <mergeCell ref="B130:F144"/>
    <mergeCell ref="G130:G144"/>
    <mergeCell ref="H130:M130"/>
    <mergeCell ref="N130:N144"/>
    <mergeCell ref="O130:AF130"/>
    <mergeCell ref="P113:R115"/>
    <mergeCell ref="S113:U115"/>
    <mergeCell ref="V113:Y115"/>
    <mergeCell ref="O116:O118"/>
    <mergeCell ref="D106:E118"/>
    <mergeCell ref="F106:F118"/>
    <mergeCell ref="O107:O109"/>
    <mergeCell ref="P107:R109"/>
    <mergeCell ref="S107:U109"/>
    <mergeCell ref="V107:Y109"/>
    <mergeCell ref="H109:I116"/>
    <mergeCell ref="J109:J112"/>
    <mergeCell ref="K109:M112"/>
    <mergeCell ref="O110:O112"/>
    <mergeCell ref="O104:O106"/>
    <mergeCell ref="P104:R106"/>
    <mergeCell ref="S104:U106"/>
    <mergeCell ref="V104:Y106"/>
    <mergeCell ref="I105:J108"/>
    <mergeCell ref="K105:M108"/>
    <mergeCell ref="S101:U103"/>
    <mergeCell ref="V101:Y103"/>
    <mergeCell ref="B102:B122"/>
    <mergeCell ref="C102:C118"/>
    <mergeCell ref="D102:E105"/>
    <mergeCell ref="F102:F105"/>
    <mergeCell ref="H102:M102"/>
    <mergeCell ref="H103:H108"/>
    <mergeCell ref="I103:J104"/>
    <mergeCell ref="K103:M104"/>
    <mergeCell ref="P98:R100"/>
    <mergeCell ref="S98:U100"/>
    <mergeCell ref="V98:Y100"/>
    <mergeCell ref="C99:C101"/>
    <mergeCell ref="F99:F101"/>
    <mergeCell ref="I100:I101"/>
    <mergeCell ref="J100:J101"/>
    <mergeCell ref="K100:M101"/>
    <mergeCell ref="O101:O103"/>
    <mergeCell ref="P101:R103"/>
    <mergeCell ref="P116:R118"/>
    <mergeCell ref="S116:U118"/>
    <mergeCell ref="V116:Y118"/>
    <mergeCell ref="H117:I122"/>
    <mergeCell ref="J117:J122"/>
    <mergeCell ref="K117:M122"/>
    <mergeCell ref="P110:R112"/>
    <mergeCell ref="S110:U112"/>
    <mergeCell ref="V110:Y112"/>
    <mergeCell ref="J113:J116"/>
    <mergeCell ref="K113:M116"/>
    <mergeCell ref="O113:O115"/>
    <mergeCell ref="J85:J88"/>
    <mergeCell ref="K85:M88"/>
    <mergeCell ref="D93:E96"/>
    <mergeCell ref="F93:F96"/>
    <mergeCell ref="I95:I99"/>
    <mergeCell ref="J95:J96"/>
    <mergeCell ref="K95:M96"/>
    <mergeCell ref="O95:O97"/>
    <mergeCell ref="P95:R97"/>
    <mergeCell ref="S95:U97"/>
    <mergeCell ref="V95:Y97"/>
    <mergeCell ref="D97:E98"/>
    <mergeCell ref="F97:F98"/>
    <mergeCell ref="J97:J99"/>
    <mergeCell ref="K97:M99"/>
    <mergeCell ref="O98:O100"/>
    <mergeCell ref="P89:R91"/>
    <mergeCell ref="S89:U91"/>
    <mergeCell ref="V89:Y91"/>
    <mergeCell ref="O92:O94"/>
    <mergeCell ref="P92:R94"/>
    <mergeCell ref="S92:U94"/>
    <mergeCell ref="V92:Y94"/>
    <mergeCell ref="B83:F83"/>
    <mergeCell ref="H83:M83"/>
    <mergeCell ref="O83:AF83"/>
    <mergeCell ref="D84:F84"/>
    <mergeCell ref="G84:G124"/>
    <mergeCell ref="J84:M84"/>
    <mergeCell ref="N84:N124"/>
    <mergeCell ref="O84:AF84"/>
    <mergeCell ref="B85:B101"/>
    <mergeCell ref="C85:C98"/>
    <mergeCell ref="O79:P80"/>
    <mergeCell ref="Q79:AF80"/>
    <mergeCell ref="O81:AF81"/>
    <mergeCell ref="O82:Q82"/>
    <mergeCell ref="R82:T82"/>
    <mergeCell ref="U82:W82"/>
    <mergeCell ref="X82:AB82"/>
    <mergeCell ref="AC82:AE82"/>
    <mergeCell ref="O85:U86"/>
    <mergeCell ref="V85:Y88"/>
    <mergeCell ref="O87:O88"/>
    <mergeCell ref="P87:R88"/>
    <mergeCell ref="S87:U88"/>
    <mergeCell ref="D89:E92"/>
    <mergeCell ref="F89:F92"/>
    <mergeCell ref="J89:J94"/>
    <mergeCell ref="K89:M94"/>
    <mergeCell ref="O89:O91"/>
    <mergeCell ref="D85:E88"/>
    <mergeCell ref="F85:F88"/>
    <mergeCell ref="H85:H101"/>
    <mergeCell ref="I85:I94"/>
    <mergeCell ref="H69:M72"/>
    <mergeCell ref="O69:Q69"/>
    <mergeCell ref="R69:U69"/>
    <mergeCell ref="V69:AA69"/>
    <mergeCell ref="AB69:AF69"/>
    <mergeCell ref="X75:AB76"/>
    <mergeCell ref="AC75:AF76"/>
    <mergeCell ref="O77:P78"/>
    <mergeCell ref="Q77:U78"/>
    <mergeCell ref="V77:W78"/>
    <mergeCell ref="X77:AB78"/>
    <mergeCell ref="AC77:AF78"/>
    <mergeCell ref="AB72:AC73"/>
    <mergeCell ref="AD72:AF73"/>
    <mergeCell ref="H73:M73"/>
    <mergeCell ref="H74:K74"/>
    <mergeCell ref="L74:L82"/>
    <mergeCell ref="M74:M82"/>
    <mergeCell ref="O74:AF74"/>
    <mergeCell ref="H75:K82"/>
    <mergeCell ref="O75:P76"/>
    <mergeCell ref="O72:P73"/>
    <mergeCell ref="Q72:Q73"/>
    <mergeCell ref="R72:S73"/>
    <mergeCell ref="T72:U73"/>
    <mergeCell ref="V72:X73"/>
    <mergeCell ref="Y72:AA73"/>
    <mergeCell ref="Q75:U76"/>
    <mergeCell ref="A63:AF63"/>
    <mergeCell ref="AG63:AG124"/>
    <mergeCell ref="A64:A124"/>
    <mergeCell ref="B64:AF64"/>
    <mergeCell ref="B65:D65"/>
    <mergeCell ref="E65:AF65"/>
    <mergeCell ref="B66:D66"/>
    <mergeCell ref="E66:AF66"/>
    <mergeCell ref="B67:AF67"/>
    <mergeCell ref="C57:C60"/>
    <mergeCell ref="D57:E58"/>
    <mergeCell ref="F57:F58"/>
    <mergeCell ref="O57:Y57"/>
    <mergeCell ref="O58:O60"/>
    <mergeCell ref="P58:R60"/>
    <mergeCell ref="S58:U60"/>
    <mergeCell ref="V58:Y60"/>
    <mergeCell ref="D59:E60"/>
    <mergeCell ref="F59:F60"/>
    <mergeCell ref="O70:Q70"/>
    <mergeCell ref="R70:U70"/>
    <mergeCell ref="V70:AA70"/>
    <mergeCell ref="AB70:AF70"/>
    <mergeCell ref="O71:Q71"/>
    <mergeCell ref="R71:AA71"/>
    <mergeCell ref="AB71:AC71"/>
    <mergeCell ref="AD71:AF71"/>
    <mergeCell ref="B68:F82"/>
    <mergeCell ref="G68:G82"/>
    <mergeCell ref="H68:M68"/>
    <mergeCell ref="N68:N82"/>
    <mergeCell ref="O68:AF68"/>
    <mergeCell ref="P51:R53"/>
    <mergeCell ref="S51:U53"/>
    <mergeCell ref="V51:Y53"/>
    <mergeCell ref="O54:O56"/>
    <mergeCell ref="D44:E56"/>
    <mergeCell ref="F44:F56"/>
    <mergeCell ref="O45:O47"/>
    <mergeCell ref="P45:R47"/>
    <mergeCell ref="S45:U47"/>
    <mergeCell ref="V45:Y47"/>
    <mergeCell ref="H47:I54"/>
    <mergeCell ref="J47:J50"/>
    <mergeCell ref="K47:M50"/>
    <mergeCell ref="O48:O50"/>
    <mergeCell ref="O42:O44"/>
    <mergeCell ref="P42:R44"/>
    <mergeCell ref="S42:U44"/>
    <mergeCell ref="V42:Y44"/>
    <mergeCell ref="I43:J46"/>
    <mergeCell ref="K43:M46"/>
    <mergeCell ref="S39:U41"/>
    <mergeCell ref="V39:Y41"/>
    <mergeCell ref="B40:B60"/>
    <mergeCell ref="C40:C56"/>
    <mergeCell ref="D40:E43"/>
    <mergeCell ref="F40:F43"/>
    <mergeCell ref="H40:M40"/>
    <mergeCell ref="H41:H46"/>
    <mergeCell ref="I41:J42"/>
    <mergeCell ref="K41:M42"/>
    <mergeCell ref="P36:R38"/>
    <mergeCell ref="S36:U38"/>
    <mergeCell ref="V36:Y38"/>
    <mergeCell ref="C37:C39"/>
    <mergeCell ref="F37:F39"/>
    <mergeCell ref="I38:I39"/>
    <mergeCell ref="J38:J39"/>
    <mergeCell ref="K38:M39"/>
    <mergeCell ref="O39:O41"/>
    <mergeCell ref="P39:R41"/>
    <mergeCell ref="P54:R56"/>
    <mergeCell ref="S54:U56"/>
    <mergeCell ref="V54:Y56"/>
    <mergeCell ref="H55:I60"/>
    <mergeCell ref="J55:J60"/>
    <mergeCell ref="K55:M60"/>
    <mergeCell ref="P48:R50"/>
    <mergeCell ref="S48:U50"/>
    <mergeCell ref="V48:Y50"/>
    <mergeCell ref="J51:J54"/>
    <mergeCell ref="K51:M54"/>
    <mergeCell ref="O51:O53"/>
    <mergeCell ref="I23:I32"/>
    <mergeCell ref="J23:J26"/>
    <mergeCell ref="K23:M26"/>
    <mergeCell ref="D31:E34"/>
    <mergeCell ref="F31:F34"/>
    <mergeCell ref="I33:I37"/>
    <mergeCell ref="J33:J34"/>
    <mergeCell ref="K33:M34"/>
    <mergeCell ref="O33:O35"/>
    <mergeCell ref="P33:R35"/>
    <mergeCell ref="S33:U35"/>
    <mergeCell ref="V33:Y35"/>
    <mergeCell ref="D35:E36"/>
    <mergeCell ref="F35:F36"/>
    <mergeCell ref="J35:J37"/>
    <mergeCell ref="K35:M37"/>
    <mergeCell ref="O36:O38"/>
    <mergeCell ref="P27:R29"/>
    <mergeCell ref="S27:U29"/>
    <mergeCell ref="V27:Y29"/>
    <mergeCell ref="O30:O32"/>
    <mergeCell ref="P30:R32"/>
    <mergeCell ref="S30:U32"/>
    <mergeCell ref="V30:Y32"/>
    <mergeCell ref="Q13:U14"/>
    <mergeCell ref="B21:F21"/>
    <mergeCell ref="H21:M21"/>
    <mergeCell ref="O21:AF21"/>
    <mergeCell ref="D22:F22"/>
    <mergeCell ref="G22:G62"/>
    <mergeCell ref="J22:M22"/>
    <mergeCell ref="N22:N62"/>
    <mergeCell ref="O22:AF22"/>
    <mergeCell ref="B23:B39"/>
    <mergeCell ref="C23:C36"/>
    <mergeCell ref="O17:P18"/>
    <mergeCell ref="Q17:AF18"/>
    <mergeCell ref="O19:AF19"/>
    <mergeCell ref="O20:Q20"/>
    <mergeCell ref="R20:T20"/>
    <mergeCell ref="U20:W20"/>
    <mergeCell ref="X20:AB20"/>
    <mergeCell ref="AC20:AE20"/>
    <mergeCell ref="O23:U24"/>
    <mergeCell ref="V23:Y26"/>
    <mergeCell ref="O25:O26"/>
    <mergeCell ref="P25:R26"/>
    <mergeCell ref="S25:U26"/>
    <mergeCell ref="D27:E30"/>
    <mergeCell ref="F27:F30"/>
    <mergeCell ref="J27:J32"/>
    <mergeCell ref="K27:M32"/>
    <mergeCell ref="O27:O29"/>
    <mergeCell ref="D23:E26"/>
    <mergeCell ref="F23:F26"/>
    <mergeCell ref="H23:H39"/>
    <mergeCell ref="G6:G20"/>
    <mergeCell ref="H6:M6"/>
    <mergeCell ref="N6:N20"/>
    <mergeCell ref="O6:AF6"/>
    <mergeCell ref="H7:M10"/>
    <mergeCell ref="O7:Q7"/>
    <mergeCell ref="R7:U7"/>
    <mergeCell ref="V7:AA7"/>
    <mergeCell ref="AB7:AF7"/>
    <mergeCell ref="O8:Q8"/>
    <mergeCell ref="X13:AB14"/>
    <mergeCell ref="AC13:AF14"/>
    <mergeCell ref="O15:P16"/>
    <mergeCell ref="Q15:U16"/>
    <mergeCell ref="V15:W16"/>
    <mergeCell ref="X15:AB16"/>
    <mergeCell ref="AC15:AF16"/>
    <mergeCell ref="AB10:AC11"/>
    <mergeCell ref="AD10:AF11"/>
    <mergeCell ref="H11:M11"/>
    <mergeCell ref="H12:K12"/>
    <mergeCell ref="L12:L20"/>
    <mergeCell ref="M12:M20"/>
    <mergeCell ref="O12:AF12"/>
    <mergeCell ref="H13:K20"/>
    <mergeCell ref="O13:P14"/>
    <mergeCell ref="O10:P11"/>
    <mergeCell ref="Q10:Q11"/>
    <mergeCell ref="R10:S11"/>
    <mergeCell ref="T10:U11"/>
    <mergeCell ref="V10:X11"/>
    <mergeCell ref="Y10:AA11"/>
    <mergeCell ref="B61:F62"/>
    <mergeCell ref="B123:F124"/>
    <mergeCell ref="B185:F186"/>
    <mergeCell ref="B247:F248"/>
    <mergeCell ref="B309:F310"/>
    <mergeCell ref="B371:F372"/>
    <mergeCell ref="B433:F434"/>
    <mergeCell ref="B495:F496"/>
    <mergeCell ref="B557:F558"/>
    <mergeCell ref="B619:F620"/>
    <mergeCell ref="B681:F682"/>
    <mergeCell ref="B743:F744"/>
    <mergeCell ref="B805:F806"/>
    <mergeCell ref="B867:F868"/>
    <mergeCell ref="B929:F930"/>
    <mergeCell ref="A1:AF1"/>
    <mergeCell ref="AG1:AG62"/>
    <mergeCell ref="A2:A62"/>
    <mergeCell ref="B2:AF2"/>
    <mergeCell ref="B3:D3"/>
    <mergeCell ref="E3:AF3"/>
    <mergeCell ref="B4:D4"/>
    <mergeCell ref="E4:AF4"/>
    <mergeCell ref="B5:AF5"/>
    <mergeCell ref="B6:F20"/>
    <mergeCell ref="R8:U8"/>
    <mergeCell ref="V8:AA8"/>
    <mergeCell ref="AB8:AF8"/>
    <mergeCell ref="O9:Q9"/>
    <mergeCell ref="R9:AA9"/>
    <mergeCell ref="AB9:AC9"/>
    <mergeCell ref="AD9:AF9"/>
  </mergeCells>
  <phoneticPr fontId="1"/>
  <conditionalFormatting sqref="H13">
    <cfRule type="expression" dxfId="531" priority="376">
      <formula>$H$13="ZEB Ready"</formula>
    </cfRule>
  </conditionalFormatting>
  <conditionalFormatting sqref="H13">
    <cfRule type="expression" dxfId="530" priority="374">
      <formula>$H$13="『ZEB』"</formula>
    </cfRule>
    <cfRule type="expression" dxfId="529" priority="375">
      <formula>$H$13="Nearly ZEB"</formula>
    </cfRule>
  </conditionalFormatting>
  <conditionalFormatting sqref="AC13:AF14">
    <cfRule type="expression" dxfId="528" priority="373">
      <formula>$AN$13=FALSE</formula>
    </cfRule>
  </conditionalFormatting>
  <conditionalFormatting sqref="Q15 V15">
    <cfRule type="expression" dxfId="527" priority="372">
      <formula>$AL$14=FALSE</formula>
    </cfRule>
  </conditionalFormatting>
  <conditionalFormatting sqref="Q17:AF18">
    <cfRule type="expression" dxfId="526" priority="371">
      <formula>$AL$15=FALSE</formula>
    </cfRule>
  </conditionalFormatting>
  <conditionalFormatting sqref="O8:AF8 Y10:AF11 T10:U11 O10:P11 H7:M10 E4:AF4 P27:U53">
    <cfRule type="containsBlanks" dxfId="525" priority="370">
      <formula>LEN(TRIM(E4))=0</formula>
    </cfRule>
  </conditionalFormatting>
  <conditionalFormatting sqref="R20:T20 AC20:AE20">
    <cfRule type="containsBlanks" dxfId="524" priority="368">
      <formula>LEN(TRIM(R20))=0</formula>
    </cfRule>
  </conditionalFormatting>
  <conditionalFormatting sqref="F23:F60 K23:M39 K41:M60">
    <cfRule type="containsBlanks" dxfId="523" priority="367">
      <formula>LEN(TRIM(F23))=0</formula>
    </cfRule>
  </conditionalFormatting>
  <conditionalFormatting sqref="H75">
    <cfRule type="expression" dxfId="522" priority="366">
      <formula>$H$75="ZEB Ready"</formula>
    </cfRule>
  </conditionalFormatting>
  <conditionalFormatting sqref="H75">
    <cfRule type="expression" dxfId="521" priority="364">
      <formula>$H$75="『ZEB』"</formula>
    </cfRule>
    <cfRule type="expression" dxfId="520" priority="365">
      <formula>$H$75="Nearly ZEB"</formula>
    </cfRule>
  </conditionalFormatting>
  <conditionalFormatting sqref="AC75:AF76">
    <cfRule type="expression" dxfId="519" priority="363">
      <formula>$AN$75=FALSE</formula>
    </cfRule>
  </conditionalFormatting>
  <conditionalFormatting sqref="V77">
    <cfRule type="expression" dxfId="518" priority="362">
      <formula>$AL$14=FALSE</formula>
    </cfRule>
  </conditionalFormatting>
  <conditionalFormatting sqref="Q79:AF80">
    <cfRule type="expression" dxfId="517" priority="361">
      <formula>$AL$77=FALSE</formula>
    </cfRule>
  </conditionalFormatting>
  <conditionalFormatting sqref="Y72:AA73 O72:P73 H69:M72 E66:AF66 P89:U115 AD72:AF73">
    <cfRule type="containsBlanks" dxfId="516" priority="360">
      <formula>LEN(TRIM(E66))=0</formula>
    </cfRule>
  </conditionalFormatting>
  <conditionalFormatting sqref="R82:T82 AC82:AE82">
    <cfRule type="containsBlanks" dxfId="515" priority="358">
      <formula>LEN(TRIM(R82))=0</formula>
    </cfRule>
  </conditionalFormatting>
  <conditionalFormatting sqref="H137">
    <cfRule type="expression" dxfId="514" priority="356">
      <formula>$H$137="ZEB Ready"</formula>
    </cfRule>
  </conditionalFormatting>
  <conditionalFormatting sqref="H137">
    <cfRule type="expression" dxfId="513" priority="354">
      <formula>$H$137="『ZEB』"</formula>
    </cfRule>
    <cfRule type="expression" dxfId="512" priority="355">
      <formula>$H$137="Nearly ZEB"</formula>
    </cfRule>
  </conditionalFormatting>
  <conditionalFormatting sqref="Q139 V139">
    <cfRule type="expression" dxfId="511" priority="352">
      <formula>$AL$138=FALSE</formula>
    </cfRule>
  </conditionalFormatting>
  <conditionalFormatting sqref="Q141:AF142">
    <cfRule type="expression" dxfId="510" priority="351">
      <formula>$AL$139=FALSE</formula>
    </cfRule>
  </conditionalFormatting>
  <conditionalFormatting sqref="H131:M134 E128:AF128 P151:U177">
    <cfRule type="containsBlanks" dxfId="509" priority="350">
      <formula>LEN(TRIM(E128))=0</formula>
    </cfRule>
  </conditionalFormatting>
  <conditionalFormatting sqref="R144:T144 AC144:AE144">
    <cfRule type="containsBlanks" dxfId="508" priority="348">
      <formula>LEN(TRIM(R144))=0</formula>
    </cfRule>
  </conditionalFormatting>
  <conditionalFormatting sqref="H199">
    <cfRule type="expression" dxfId="507" priority="346">
      <formula>$H$199="ZEB Ready"</formula>
    </cfRule>
  </conditionalFormatting>
  <conditionalFormatting sqref="H199">
    <cfRule type="expression" dxfId="506" priority="344">
      <formula>$H$199="『ZEB』"</formula>
    </cfRule>
    <cfRule type="expression" dxfId="505" priority="345">
      <formula>$H$199="Nearly ZEB"</formula>
    </cfRule>
  </conditionalFormatting>
  <conditionalFormatting sqref="H193:M196 E190:AF190 P213:U239">
    <cfRule type="containsBlanks" dxfId="504" priority="340">
      <formula>LEN(TRIM(E190))=0</formula>
    </cfRule>
  </conditionalFormatting>
  <conditionalFormatting sqref="R206:T206 AC206:AE206">
    <cfRule type="containsBlanks" dxfId="503" priority="338">
      <formula>LEN(TRIM(R206))=0</formula>
    </cfRule>
  </conditionalFormatting>
  <conditionalFormatting sqref="H261">
    <cfRule type="expression" dxfId="502" priority="336">
      <formula>$H$261="ZEB Ready"</formula>
    </cfRule>
  </conditionalFormatting>
  <conditionalFormatting sqref="H261">
    <cfRule type="expression" dxfId="501" priority="334">
      <formula>$H$261="『ZEB』"</formula>
    </cfRule>
    <cfRule type="expression" dxfId="500" priority="335">
      <formula>$H$261="Nearly ZEB"</formula>
    </cfRule>
  </conditionalFormatting>
  <conditionalFormatting sqref="H255:M258 E252:AF252 P275:U301">
    <cfRule type="containsBlanks" dxfId="499" priority="330">
      <formula>LEN(TRIM(E252))=0</formula>
    </cfRule>
  </conditionalFormatting>
  <conditionalFormatting sqref="R268:T268 AC268:AE268">
    <cfRule type="containsBlanks" dxfId="498" priority="328">
      <formula>LEN(TRIM(R268))=0</formula>
    </cfRule>
  </conditionalFormatting>
  <conditionalFormatting sqref="H323">
    <cfRule type="expression" dxfId="497" priority="326">
      <formula>$H$323="ZEB Ready"</formula>
    </cfRule>
  </conditionalFormatting>
  <conditionalFormatting sqref="H323">
    <cfRule type="expression" dxfId="496" priority="324">
      <formula>$H$323="『ZEB』"</formula>
    </cfRule>
    <cfRule type="expression" dxfId="495" priority="325">
      <formula>$H$323="Nearly ZEB"</formula>
    </cfRule>
  </conditionalFormatting>
  <conditionalFormatting sqref="H317:M320 E314:AF314 P337:U363">
    <cfRule type="containsBlanks" dxfId="494" priority="320">
      <formula>LEN(TRIM(E314))=0</formula>
    </cfRule>
  </conditionalFormatting>
  <conditionalFormatting sqref="R330:T330 AC330:AE330">
    <cfRule type="containsBlanks" dxfId="493" priority="318">
      <formula>LEN(TRIM(R330))=0</formula>
    </cfRule>
  </conditionalFormatting>
  <conditionalFormatting sqref="H385">
    <cfRule type="expression" dxfId="492" priority="316">
      <formula>$H$385="ZEB Ready"</formula>
    </cfRule>
  </conditionalFormatting>
  <conditionalFormatting sqref="H385">
    <cfRule type="expression" dxfId="491" priority="314">
      <formula>$H$385="『ZEB』"</formula>
    </cfRule>
    <cfRule type="expression" dxfId="490" priority="315">
      <formula>$H$385="Nearly ZEB"</formula>
    </cfRule>
  </conditionalFormatting>
  <conditionalFormatting sqref="H379:M382 E376:AF376 P399:U425">
    <cfRule type="containsBlanks" dxfId="489" priority="310">
      <formula>LEN(TRIM(E376))=0</formula>
    </cfRule>
  </conditionalFormatting>
  <conditionalFormatting sqref="R392:T392 AC392:AE392">
    <cfRule type="containsBlanks" dxfId="488" priority="308">
      <formula>LEN(TRIM(R392))=0</formula>
    </cfRule>
  </conditionalFormatting>
  <conditionalFormatting sqref="H447">
    <cfRule type="expression" dxfId="487" priority="306">
      <formula>$H$447="ZEB Ready"</formula>
    </cfRule>
  </conditionalFormatting>
  <conditionalFormatting sqref="H447">
    <cfRule type="expression" dxfId="486" priority="304">
      <formula>$H$447="『ZEB』"</formula>
    </cfRule>
    <cfRule type="expression" dxfId="485" priority="305">
      <formula>$H$447="Nearly ZEB"</formula>
    </cfRule>
  </conditionalFormatting>
  <conditionalFormatting sqref="H441:M444 E438:AF438 P461:U487">
    <cfRule type="containsBlanks" dxfId="484" priority="300">
      <formula>LEN(TRIM(E438))=0</formula>
    </cfRule>
  </conditionalFormatting>
  <conditionalFormatting sqref="R454:T454 AC454:AE454">
    <cfRule type="containsBlanks" dxfId="483" priority="298">
      <formula>LEN(TRIM(R454))=0</formula>
    </cfRule>
  </conditionalFormatting>
  <conditionalFormatting sqref="H509">
    <cfRule type="expression" dxfId="482" priority="296">
      <formula>$H$509="ZEB Ready"</formula>
    </cfRule>
  </conditionalFormatting>
  <conditionalFormatting sqref="H509">
    <cfRule type="expression" dxfId="481" priority="294">
      <formula>$H$509="『ZEB』"</formula>
    </cfRule>
    <cfRule type="expression" dxfId="480" priority="295">
      <formula>$H$509="Nearly ZEB"</formula>
    </cfRule>
  </conditionalFormatting>
  <conditionalFormatting sqref="H503:M506 E500:AF500 P523:U549">
    <cfRule type="containsBlanks" dxfId="479" priority="290">
      <formula>LEN(TRIM(E500))=0</formula>
    </cfRule>
  </conditionalFormatting>
  <conditionalFormatting sqref="R516:T516 AC516:AE516">
    <cfRule type="containsBlanks" dxfId="478" priority="288">
      <formula>LEN(TRIM(R516))=0</formula>
    </cfRule>
  </conditionalFormatting>
  <conditionalFormatting sqref="H571">
    <cfRule type="expression" dxfId="477" priority="286">
      <formula>$H$571="ZEB Ready"</formula>
    </cfRule>
  </conditionalFormatting>
  <conditionalFormatting sqref="H571">
    <cfRule type="expression" dxfId="476" priority="284">
      <formula>$H$571="『ZEB』"</formula>
    </cfRule>
    <cfRule type="expression" dxfId="475" priority="285">
      <formula>$H$571="Nearly ZEB"</formula>
    </cfRule>
  </conditionalFormatting>
  <conditionalFormatting sqref="H565:M568 E562:AF562 P585:U611">
    <cfRule type="containsBlanks" dxfId="474" priority="280">
      <formula>LEN(TRIM(E562))=0</formula>
    </cfRule>
  </conditionalFormatting>
  <conditionalFormatting sqref="R578:T578 AC578:AE578">
    <cfRule type="containsBlanks" dxfId="473" priority="278">
      <formula>LEN(TRIM(R578))=0</formula>
    </cfRule>
  </conditionalFormatting>
  <conditionalFormatting sqref="H633">
    <cfRule type="expression" dxfId="472" priority="276">
      <formula>$H$633="ZEB Ready"</formula>
    </cfRule>
  </conditionalFormatting>
  <conditionalFormatting sqref="H633">
    <cfRule type="expression" dxfId="471" priority="274">
      <formula>$H$633="『ZEB』"</formula>
    </cfRule>
    <cfRule type="expression" dxfId="470" priority="275">
      <formula>$H$633="Nearly ZEB"</formula>
    </cfRule>
  </conditionalFormatting>
  <conditionalFormatting sqref="H627:M630 E624:AF624 P647:U673">
    <cfRule type="containsBlanks" dxfId="469" priority="270">
      <formula>LEN(TRIM(E624))=0</formula>
    </cfRule>
  </conditionalFormatting>
  <conditionalFormatting sqref="R640:T640 AC640:AE640">
    <cfRule type="containsBlanks" dxfId="468" priority="268">
      <formula>LEN(TRIM(R640))=0</formula>
    </cfRule>
  </conditionalFormatting>
  <conditionalFormatting sqref="H695">
    <cfRule type="expression" dxfId="467" priority="266">
      <formula>$H$695="ZEB Ready"</formula>
    </cfRule>
  </conditionalFormatting>
  <conditionalFormatting sqref="H695">
    <cfRule type="expression" dxfId="466" priority="264">
      <formula>$H$695="『ZEB』"</formula>
    </cfRule>
    <cfRule type="expression" dxfId="465" priority="265">
      <formula>$H$695="Nearly ZEB"</formula>
    </cfRule>
  </conditionalFormatting>
  <conditionalFormatting sqref="H689:M692 E686:AF686 P709:U735">
    <cfRule type="containsBlanks" dxfId="464" priority="260">
      <formula>LEN(TRIM(E686))=0</formula>
    </cfRule>
  </conditionalFormatting>
  <conditionalFormatting sqref="R702:T702 AC702:AE702">
    <cfRule type="containsBlanks" dxfId="463" priority="258">
      <formula>LEN(TRIM(R702))=0</formula>
    </cfRule>
  </conditionalFormatting>
  <conditionalFormatting sqref="H757">
    <cfRule type="expression" dxfId="462" priority="256">
      <formula>$H$757="ZEB Ready"</formula>
    </cfRule>
  </conditionalFormatting>
  <conditionalFormatting sqref="H757">
    <cfRule type="expression" dxfId="461" priority="254">
      <formula>$H$757="『ZEB』"</formula>
    </cfRule>
    <cfRule type="expression" dxfId="460" priority="255">
      <formula>$H$757="Nearly ZEB"</formula>
    </cfRule>
  </conditionalFormatting>
  <conditionalFormatting sqref="H751:M754 E748:AF748 P771:U797">
    <cfRule type="containsBlanks" dxfId="459" priority="250">
      <formula>LEN(TRIM(E748))=0</formula>
    </cfRule>
  </conditionalFormatting>
  <conditionalFormatting sqref="R764:T764 AC764:AE764">
    <cfRule type="containsBlanks" dxfId="458" priority="248">
      <formula>LEN(TRIM(R764))=0</formula>
    </cfRule>
  </conditionalFormatting>
  <conditionalFormatting sqref="H819">
    <cfRule type="expression" dxfId="457" priority="246">
      <formula>$H$819="ZEB Ready"</formula>
    </cfRule>
  </conditionalFormatting>
  <conditionalFormatting sqref="H819">
    <cfRule type="expression" dxfId="456" priority="244">
      <formula>$H$819="『ZEB』"</formula>
    </cfRule>
    <cfRule type="expression" dxfId="455" priority="245">
      <formula>$H$819="Nearly ZEB"</formula>
    </cfRule>
  </conditionalFormatting>
  <conditionalFormatting sqref="H813:M816 E810:AF810 P833:U859">
    <cfRule type="containsBlanks" dxfId="454" priority="240">
      <formula>LEN(TRIM(E810))=0</formula>
    </cfRule>
  </conditionalFormatting>
  <conditionalFormatting sqref="R826:T826 AC826:AE826">
    <cfRule type="containsBlanks" dxfId="453" priority="238">
      <formula>LEN(TRIM(R826))=0</formula>
    </cfRule>
  </conditionalFormatting>
  <conditionalFormatting sqref="H881">
    <cfRule type="expression" dxfId="452" priority="236">
      <formula>$H$881="ZEB Ready"</formula>
    </cfRule>
  </conditionalFormatting>
  <conditionalFormatting sqref="H881">
    <cfRule type="expression" dxfId="451" priority="234">
      <formula>$H$881="『ZEB』"</formula>
    </cfRule>
    <cfRule type="expression" dxfId="450" priority="235">
      <formula>$H$881="Nearly ZEB"</formula>
    </cfRule>
  </conditionalFormatting>
  <conditionalFormatting sqref="H875:M878 E872:AF872 P895:U921">
    <cfRule type="containsBlanks" dxfId="449" priority="230">
      <formula>LEN(TRIM(E872))=0</formula>
    </cfRule>
  </conditionalFormatting>
  <conditionalFormatting sqref="R888:T888 AC888:AE888">
    <cfRule type="containsBlanks" dxfId="448" priority="228">
      <formula>LEN(TRIM(R888))=0</formula>
    </cfRule>
  </conditionalFormatting>
  <conditionalFormatting sqref="T72:U73">
    <cfRule type="containsBlanks" dxfId="447" priority="224">
      <formula>LEN(TRIM(T72))=0</formula>
    </cfRule>
  </conditionalFormatting>
  <conditionalFormatting sqref="AB72:AC73">
    <cfRule type="containsBlanks" dxfId="446" priority="223">
      <formula>LEN(TRIM(AB72))=0</formula>
    </cfRule>
  </conditionalFormatting>
  <conditionalFormatting sqref="Y134:AA135 O134:P135 AD134:AF135">
    <cfRule type="containsBlanks" dxfId="445" priority="219">
      <formula>LEN(TRIM(O134))=0</formula>
    </cfRule>
  </conditionalFormatting>
  <conditionalFormatting sqref="T134:U135">
    <cfRule type="containsBlanks" dxfId="444" priority="215">
      <formula>LEN(TRIM(T134))=0</formula>
    </cfRule>
  </conditionalFormatting>
  <conditionalFormatting sqref="AB134:AC135">
    <cfRule type="containsBlanks" dxfId="443" priority="214">
      <formula>LEN(TRIM(AB134))=0</formula>
    </cfRule>
  </conditionalFormatting>
  <conditionalFormatting sqref="Y196:AA197 O196:P197 AD196:AF197">
    <cfRule type="containsBlanks" dxfId="442" priority="212">
      <formula>LEN(TRIM(O196))=0</formula>
    </cfRule>
  </conditionalFormatting>
  <conditionalFormatting sqref="T196:U197">
    <cfRule type="containsBlanks" dxfId="441" priority="208">
      <formula>LEN(TRIM(T196))=0</formula>
    </cfRule>
  </conditionalFormatting>
  <conditionalFormatting sqref="AB196:AC197">
    <cfRule type="containsBlanks" dxfId="440" priority="207">
      <formula>LEN(TRIM(AB196))=0</formula>
    </cfRule>
  </conditionalFormatting>
  <conditionalFormatting sqref="Y258:AA259 O258:P259 AD258:AF259">
    <cfRule type="containsBlanks" dxfId="439" priority="205">
      <formula>LEN(TRIM(O258))=0</formula>
    </cfRule>
  </conditionalFormatting>
  <conditionalFormatting sqref="T258:U259">
    <cfRule type="containsBlanks" dxfId="438" priority="201">
      <formula>LEN(TRIM(T258))=0</formula>
    </cfRule>
  </conditionalFormatting>
  <conditionalFormatting sqref="AB258:AC259">
    <cfRule type="containsBlanks" dxfId="437" priority="200">
      <formula>LEN(TRIM(AB258))=0</formula>
    </cfRule>
  </conditionalFormatting>
  <conditionalFormatting sqref="Y320:AA321 O320:P321 AD320:AF321">
    <cfRule type="containsBlanks" dxfId="436" priority="198">
      <formula>LEN(TRIM(O320))=0</formula>
    </cfRule>
  </conditionalFormatting>
  <conditionalFormatting sqref="T320:U321">
    <cfRule type="containsBlanks" dxfId="435" priority="194">
      <formula>LEN(TRIM(T320))=0</formula>
    </cfRule>
  </conditionalFormatting>
  <conditionalFormatting sqref="AB320:AC321">
    <cfRule type="containsBlanks" dxfId="434" priority="193">
      <formula>LEN(TRIM(AB320))=0</formula>
    </cfRule>
  </conditionalFormatting>
  <conditionalFormatting sqref="Y382:AA383 O382:P383 AD382:AF383">
    <cfRule type="containsBlanks" dxfId="433" priority="191">
      <formula>LEN(TRIM(O382))=0</formula>
    </cfRule>
  </conditionalFormatting>
  <conditionalFormatting sqref="T382:U383">
    <cfRule type="containsBlanks" dxfId="432" priority="187">
      <formula>LEN(TRIM(T382))=0</formula>
    </cfRule>
  </conditionalFormatting>
  <conditionalFormatting sqref="AB382:AC383">
    <cfRule type="containsBlanks" dxfId="431" priority="186">
      <formula>LEN(TRIM(AB382))=0</formula>
    </cfRule>
  </conditionalFormatting>
  <conditionalFormatting sqref="Y444:AA445 O444:P445 AD444:AF445">
    <cfRule type="containsBlanks" dxfId="430" priority="184">
      <formula>LEN(TRIM(O444))=0</formula>
    </cfRule>
  </conditionalFormatting>
  <conditionalFormatting sqref="T444:U445">
    <cfRule type="containsBlanks" dxfId="429" priority="180">
      <formula>LEN(TRIM(T444))=0</formula>
    </cfRule>
  </conditionalFormatting>
  <conditionalFormatting sqref="AB444:AC445">
    <cfRule type="containsBlanks" dxfId="428" priority="179">
      <formula>LEN(TRIM(AB444))=0</formula>
    </cfRule>
  </conditionalFormatting>
  <conditionalFormatting sqref="Y506:AA507 O506:P507 AD506:AF507">
    <cfRule type="containsBlanks" dxfId="427" priority="177">
      <formula>LEN(TRIM(O506))=0</formula>
    </cfRule>
  </conditionalFormatting>
  <conditionalFormatting sqref="T506:U507">
    <cfRule type="containsBlanks" dxfId="426" priority="173">
      <formula>LEN(TRIM(T506))=0</formula>
    </cfRule>
  </conditionalFormatting>
  <conditionalFormatting sqref="AB506:AC507">
    <cfRule type="containsBlanks" dxfId="425" priority="172">
      <formula>LEN(TRIM(AB506))=0</formula>
    </cfRule>
  </conditionalFormatting>
  <conditionalFormatting sqref="Y568:AA569 O568:P569 AD568:AF569">
    <cfRule type="containsBlanks" dxfId="424" priority="170">
      <formula>LEN(TRIM(O568))=0</formula>
    </cfRule>
  </conditionalFormatting>
  <conditionalFormatting sqref="T568:U569">
    <cfRule type="containsBlanks" dxfId="423" priority="166">
      <formula>LEN(TRIM(T568))=0</formula>
    </cfRule>
  </conditionalFormatting>
  <conditionalFormatting sqref="AB568:AC569">
    <cfRule type="containsBlanks" dxfId="422" priority="165">
      <formula>LEN(TRIM(AB568))=0</formula>
    </cfRule>
  </conditionalFormatting>
  <conditionalFormatting sqref="Y630:AA631 O630:P631 AD630:AF631">
    <cfRule type="containsBlanks" dxfId="421" priority="163">
      <formula>LEN(TRIM(O630))=0</formula>
    </cfRule>
  </conditionalFormatting>
  <conditionalFormatting sqref="T630:U631">
    <cfRule type="containsBlanks" dxfId="420" priority="159">
      <formula>LEN(TRIM(T630))=0</formula>
    </cfRule>
  </conditionalFormatting>
  <conditionalFormatting sqref="AB630:AC631">
    <cfRule type="containsBlanks" dxfId="419" priority="158">
      <formula>LEN(TRIM(AB630))=0</formula>
    </cfRule>
  </conditionalFormatting>
  <conditionalFormatting sqref="Y692:AA693 O692:P693 AD692:AF693">
    <cfRule type="containsBlanks" dxfId="418" priority="156">
      <formula>LEN(TRIM(O692))=0</formula>
    </cfRule>
  </conditionalFormatting>
  <conditionalFormatting sqref="T692:U693">
    <cfRule type="containsBlanks" dxfId="417" priority="152">
      <formula>LEN(TRIM(T692))=0</formula>
    </cfRule>
  </conditionalFormatting>
  <conditionalFormatting sqref="AB692:AC693">
    <cfRule type="containsBlanks" dxfId="416" priority="151">
      <formula>LEN(TRIM(AB692))=0</formula>
    </cfRule>
  </conditionalFormatting>
  <conditionalFormatting sqref="Y754:AA755 O754:P755 AD754:AF755">
    <cfRule type="containsBlanks" dxfId="415" priority="149">
      <formula>LEN(TRIM(O754))=0</formula>
    </cfRule>
  </conditionalFormatting>
  <conditionalFormatting sqref="T754:U755">
    <cfRule type="containsBlanks" dxfId="414" priority="145">
      <formula>LEN(TRIM(T754))=0</formula>
    </cfRule>
  </conditionalFormatting>
  <conditionalFormatting sqref="AB754:AC755">
    <cfRule type="containsBlanks" dxfId="413" priority="144">
      <formula>LEN(TRIM(AB754))=0</formula>
    </cfRule>
  </conditionalFormatting>
  <conditionalFormatting sqref="Y816:AA817 O816:P817 AD816:AF817">
    <cfRule type="containsBlanks" dxfId="412" priority="142">
      <formula>LEN(TRIM(O816))=0</formula>
    </cfRule>
  </conditionalFormatting>
  <conditionalFormatting sqref="T816:U817">
    <cfRule type="containsBlanks" dxfId="411" priority="138">
      <formula>LEN(TRIM(T816))=0</formula>
    </cfRule>
  </conditionalFormatting>
  <conditionalFormatting sqref="AB816:AC817">
    <cfRule type="containsBlanks" dxfId="410" priority="137">
      <formula>LEN(TRIM(AB816))=0</formula>
    </cfRule>
  </conditionalFormatting>
  <conditionalFormatting sqref="Y878:AA879 O878:P879 AD878:AF879">
    <cfRule type="containsBlanks" dxfId="409" priority="135">
      <formula>LEN(TRIM(O878))=0</formula>
    </cfRule>
  </conditionalFormatting>
  <conditionalFormatting sqref="T878:U879">
    <cfRule type="containsBlanks" dxfId="408" priority="131">
      <formula>LEN(TRIM(T878))=0</formula>
    </cfRule>
  </conditionalFormatting>
  <conditionalFormatting sqref="AB878:AC879">
    <cfRule type="containsBlanks" dxfId="407" priority="130">
      <formula>LEN(TRIM(AB878))=0</formula>
    </cfRule>
  </conditionalFormatting>
  <conditionalFormatting sqref="Q77">
    <cfRule type="expression" dxfId="406" priority="128">
      <formula>$AL$76=FALSE</formula>
    </cfRule>
  </conditionalFormatting>
  <conditionalFormatting sqref="AC137:AF138">
    <cfRule type="expression" dxfId="405" priority="127">
      <formula>$AN$137=FALSE</formula>
    </cfRule>
  </conditionalFormatting>
  <conditionalFormatting sqref="Q201 V201">
    <cfRule type="expression" dxfId="404" priority="126">
      <formula>$AL$200=FALSE</formula>
    </cfRule>
  </conditionalFormatting>
  <conditionalFormatting sqref="Q203:AF204">
    <cfRule type="expression" dxfId="403" priority="125">
      <formula>$AL$201=FALSE</formula>
    </cfRule>
  </conditionalFormatting>
  <conditionalFormatting sqref="AC199:AF200">
    <cfRule type="expression" dxfId="402" priority="124">
      <formula>$AN$199=FALSE</formula>
    </cfRule>
  </conditionalFormatting>
  <conditionalFormatting sqref="Q263 V263">
    <cfRule type="expression" dxfId="401" priority="123">
      <formula>$AL$262=FALSE</formula>
    </cfRule>
  </conditionalFormatting>
  <conditionalFormatting sqref="Q265:AF266">
    <cfRule type="expression" dxfId="400" priority="122">
      <formula>$AL$263=FALSE</formula>
    </cfRule>
  </conditionalFormatting>
  <conditionalFormatting sqref="AC261:AF262">
    <cfRule type="expression" dxfId="399" priority="121">
      <formula>$AN$261=FALSE</formula>
    </cfRule>
  </conditionalFormatting>
  <conditionalFormatting sqref="Q325 V325">
    <cfRule type="expression" dxfId="398" priority="120">
      <formula>$AL$324=FALSE</formula>
    </cfRule>
  </conditionalFormatting>
  <conditionalFormatting sqref="Q327:AF328">
    <cfRule type="expression" dxfId="397" priority="119">
      <formula>$AL$325=FALSE</formula>
    </cfRule>
  </conditionalFormatting>
  <conditionalFormatting sqref="AC323:AF324">
    <cfRule type="expression" dxfId="396" priority="118">
      <formula>$AN$323=FALSE</formula>
    </cfRule>
  </conditionalFormatting>
  <conditionalFormatting sqref="Q387 V387">
    <cfRule type="expression" dxfId="395" priority="117">
      <formula>$AL$386=FALSE</formula>
    </cfRule>
  </conditionalFormatting>
  <conditionalFormatting sqref="Q389:AF390">
    <cfRule type="expression" dxfId="394" priority="116">
      <formula>$AL$387=FALSE</formula>
    </cfRule>
  </conditionalFormatting>
  <conditionalFormatting sqref="AC385:AF386">
    <cfRule type="expression" dxfId="393" priority="115">
      <formula>$AN$385=FALSE</formula>
    </cfRule>
  </conditionalFormatting>
  <conditionalFormatting sqref="Q449 V449">
    <cfRule type="expression" dxfId="392" priority="114">
      <formula>$AL$448=FALSE</formula>
    </cfRule>
  </conditionalFormatting>
  <conditionalFormatting sqref="Q451:AF452">
    <cfRule type="expression" dxfId="391" priority="113">
      <formula>$AL$449=FALSE</formula>
    </cfRule>
  </conditionalFormatting>
  <conditionalFormatting sqref="AC447:AF448">
    <cfRule type="expression" dxfId="390" priority="112">
      <formula>$AN$447=FALSE</formula>
    </cfRule>
  </conditionalFormatting>
  <conditionalFormatting sqref="Q511 V511">
    <cfRule type="expression" dxfId="389" priority="111">
      <formula>$AL$510=FALSE</formula>
    </cfRule>
  </conditionalFormatting>
  <conditionalFormatting sqref="Q513:AF514">
    <cfRule type="expression" dxfId="388" priority="110">
      <formula>$AL$511=FALSE</formula>
    </cfRule>
  </conditionalFormatting>
  <conditionalFormatting sqref="AC509:AF510">
    <cfRule type="expression" dxfId="387" priority="109">
      <formula>$AN$509=FALSE</formula>
    </cfRule>
  </conditionalFormatting>
  <conditionalFormatting sqref="Q573 V573">
    <cfRule type="expression" dxfId="386" priority="108">
      <formula>$AL$572=FALSE</formula>
    </cfRule>
  </conditionalFormatting>
  <conditionalFormatting sqref="Q575:AF576">
    <cfRule type="expression" dxfId="385" priority="107">
      <formula>$AL$573=FALSE</formula>
    </cfRule>
  </conditionalFormatting>
  <conditionalFormatting sqref="AC571:AF572">
    <cfRule type="expression" dxfId="384" priority="106">
      <formula>$AN$571=FALSE</formula>
    </cfRule>
  </conditionalFormatting>
  <conditionalFormatting sqref="Q635 V635">
    <cfRule type="expression" dxfId="383" priority="105">
      <formula>$AL$634=FALSE</formula>
    </cfRule>
  </conditionalFormatting>
  <conditionalFormatting sqref="Q637:AF638">
    <cfRule type="expression" dxfId="382" priority="104">
      <formula>$AL$635=FALSE</formula>
    </cfRule>
  </conditionalFormatting>
  <conditionalFormatting sqref="AC633:AF634">
    <cfRule type="expression" dxfId="381" priority="103">
      <formula>$AN$633=FALSE</formula>
    </cfRule>
  </conditionalFormatting>
  <conditionalFormatting sqref="Q697 V697">
    <cfRule type="expression" dxfId="380" priority="102">
      <formula>$AL$696=FALSE</formula>
    </cfRule>
  </conditionalFormatting>
  <conditionalFormatting sqref="Q699:AF700">
    <cfRule type="expression" dxfId="379" priority="101">
      <formula>$AL$697=FALSE</formula>
    </cfRule>
  </conditionalFormatting>
  <conditionalFormatting sqref="AC695:AF696">
    <cfRule type="expression" dxfId="378" priority="100">
      <formula>$AN$695=FALSE</formula>
    </cfRule>
  </conditionalFormatting>
  <conditionalFormatting sqref="Q759 V759">
    <cfRule type="expression" dxfId="377" priority="99">
      <formula>$AL$758=FALSE</formula>
    </cfRule>
  </conditionalFormatting>
  <conditionalFormatting sqref="Q761:AF762">
    <cfRule type="expression" dxfId="376" priority="98">
      <formula>$AL$759=FALSE</formula>
    </cfRule>
  </conditionalFormatting>
  <conditionalFormatting sqref="AC757:AF758">
    <cfRule type="expression" dxfId="375" priority="97">
      <formula>$AN$757=FALSE</formula>
    </cfRule>
  </conditionalFormatting>
  <conditionalFormatting sqref="Q821 V821">
    <cfRule type="expression" dxfId="374" priority="96">
      <formula>$AL$820=FALSE</formula>
    </cfRule>
  </conditionalFormatting>
  <conditionalFormatting sqref="Q823:AF824">
    <cfRule type="expression" dxfId="373" priority="95">
      <formula>$AL$15=FALSE</formula>
    </cfRule>
  </conditionalFormatting>
  <conditionalFormatting sqref="AC819:AF820">
    <cfRule type="expression" dxfId="372" priority="94">
      <formula>$AN$819=FALSE</formula>
    </cfRule>
  </conditionalFormatting>
  <conditionalFormatting sqref="Q883 V883">
    <cfRule type="expression" dxfId="371" priority="93">
      <formula>$AL$882=FALSE</formula>
    </cfRule>
  </conditionalFormatting>
  <conditionalFormatting sqref="Q885:AF886">
    <cfRule type="expression" dxfId="370" priority="92">
      <formula>$AL$15=FALSE</formula>
    </cfRule>
  </conditionalFormatting>
  <conditionalFormatting sqref="AC881:AF882">
    <cfRule type="expression" dxfId="369" priority="91">
      <formula>$AN$881=FALSE</formula>
    </cfRule>
  </conditionalFormatting>
  <conditionalFormatting sqref="F85:F122">
    <cfRule type="containsBlanks" dxfId="368" priority="90">
      <formula>LEN(TRIM(F85))=0</formula>
    </cfRule>
  </conditionalFormatting>
  <conditionalFormatting sqref="F147:F184">
    <cfRule type="containsBlanks" dxfId="367" priority="89">
      <formula>LEN(TRIM(F147))=0</formula>
    </cfRule>
  </conditionalFormatting>
  <conditionalFormatting sqref="F209:F246">
    <cfRule type="containsBlanks" dxfId="366" priority="88">
      <formula>LEN(TRIM(F209))=0</formula>
    </cfRule>
  </conditionalFormatting>
  <conditionalFormatting sqref="F271:F308">
    <cfRule type="containsBlanks" dxfId="365" priority="87">
      <formula>LEN(TRIM(F271))=0</formula>
    </cfRule>
  </conditionalFormatting>
  <conditionalFormatting sqref="F333:F370">
    <cfRule type="containsBlanks" dxfId="364" priority="86">
      <formula>LEN(TRIM(F333))=0</formula>
    </cfRule>
  </conditionalFormatting>
  <conditionalFormatting sqref="F395:F432">
    <cfRule type="containsBlanks" dxfId="363" priority="85">
      <formula>LEN(TRIM(F395))=0</formula>
    </cfRule>
  </conditionalFormatting>
  <conditionalFormatting sqref="F457:F494">
    <cfRule type="containsBlanks" dxfId="362" priority="84">
      <formula>LEN(TRIM(F457))=0</formula>
    </cfRule>
  </conditionalFormatting>
  <conditionalFormatting sqref="F519:F556">
    <cfRule type="containsBlanks" dxfId="361" priority="83">
      <formula>LEN(TRIM(F519))=0</formula>
    </cfRule>
  </conditionalFormatting>
  <conditionalFormatting sqref="F581:F618">
    <cfRule type="containsBlanks" dxfId="360" priority="82">
      <formula>LEN(TRIM(F581))=0</formula>
    </cfRule>
  </conditionalFormatting>
  <conditionalFormatting sqref="F643:F680">
    <cfRule type="containsBlanks" dxfId="359" priority="81">
      <formula>LEN(TRIM(F643))=0</formula>
    </cfRule>
  </conditionalFormatting>
  <conditionalFormatting sqref="F705:F742">
    <cfRule type="containsBlanks" dxfId="358" priority="80">
      <formula>LEN(TRIM(F705))=0</formula>
    </cfRule>
  </conditionalFormatting>
  <conditionalFormatting sqref="F767:F804">
    <cfRule type="containsBlanks" dxfId="357" priority="79">
      <formula>LEN(TRIM(F767))=0</formula>
    </cfRule>
  </conditionalFormatting>
  <conditionalFormatting sqref="F829:F866">
    <cfRule type="containsBlanks" dxfId="356" priority="78">
      <formula>LEN(TRIM(F829))=0</formula>
    </cfRule>
  </conditionalFormatting>
  <conditionalFormatting sqref="F891:F928">
    <cfRule type="containsBlanks" dxfId="355" priority="77">
      <formula>LEN(TRIM(F891))=0</formula>
    </cfRule>
  </conditionalFormatting>
  <conditionalFormatting sqref="K85:M101">
    <cfRule type="containsBlanks" dxfId="354" priority="76">
      <formula>LEN(TRIM(K85))=0</formula>
    </cfRule>
  </conditionalFormatting>
  <conditionalFormatting sqref="K103:M122">
    <cfRule type="containsBlanks" dxfId="353" priority="75">
      <formula>LEN(TRIM(K103))=0</formula>
    </cfRule>
  </conditionalFormatting>
  <conditionalFormatting sqref="K147:M163">
    <cfRule type="containsBlanks" dxfId="352" priority="74">
      <formula>LEN(TRIM(K147))=0</formula>
    </cfRule>
  </conditionalFormatting>
  <conditionalFormatting sqref="K165:M184">
    <cfRule type="containsBlanks" dxfId="351" priority="73">
      <formula>LEN(TRIM(K165))=0</formula>
    </cfRule>
  </conditionalFormatting>
  <conditionalFormatting sqref="K209:M225">
    <cfRule type="containsBlanks" dxfId="350" priority="72">
      <formula>LEN(TRIM(K209))=0</formula>
    </cfRule>
  </conditionalFormatting>
  <conditionalFormatting sqref="K227:M246">
    <cfRule type="containsBlanks" dxfId="349" priority="71">
      <formula>LEN(TRIM(K227))=0</formula>
    </cfRule>
  </conditionalFormatting>
  <conditionalFormatting sqref="K289:M308">
    <cfRule type="containsBlanks" dxfId="348" priority="70">
      <formula>LEN(TRIM(K289))=0</formula>
    </cfRule>
  </conditionalFormatting>
  <conditionalFormatting sqref="K271:M287">
    <cfRule type="containsBlanks" dxfId="347" priority="69">
      <formula>LEN(TRIM(K271))=0</formula>
    </cfRule>
  </conditionalFormatting>
  <conditionalFormatting sqref="K333:M349">
    <cfRule type="containsBlanks" dxfId="346" priority="68">
      <formula>LEN(TRIM(K333))=0</formula>
    </cfRule>
  </conditionalFormatting>
  <conditionalFormatting sqref="K351:M370">
    <cfRule type="containsBlanks" dxfId="345" priority="67">
      <formula>LEN(TRIM(K351))=0</formula>
    </cfRule>
  </conditionalFormatting>
  <conditionalFormatting sqref="K413:M432">
    <cfRule type="containsBlanks" dxfId="344" priority="66">
      <formula>LEN(TRIM(K413))=0</formula>
    </cfRule>
  </conditionalFormatting>
  <conditionalFormatting sqref="K395:M411">
    <cfRule type="containsBlanks" dxfId="343" priority="65">
      <formula>LEN(TRIM(K395))=0</formula>
    </cfRule>
  </conditionalFormatting>
  <conditionalFormatting sqref="K457:M473">
    <cfRule type="containsBlanks" dxfId="342" priority="64">
      <formula>LEN(TRIM(K457))=0</formula>
    </cfRule>
  </conditionalFormatting>
  <conditionalFormatting sqref="K475:M494">
    <cfRule type="containsBlanks" dxfId="341" priority="63">
      <formula>LEN(TRIM(K475))=0</formula>
    </cfRule>
  </conditionalFormatting>
  <conditionalFormatting sqref="K537:M556">
    <cfRule type="containsBlanks" dxfId="340" priority="62">
      <formula>LEN(TRIM(K537))=0</formula>
    </cfRule>
  </conditionalFormatting>
  <conditionalFormatting sqref="K519:M535">
    <cfRule type="containsBlanks" dxfId="339" priority="61">
      <formula>LEN(TRIM(K519))=0</formula>
    </cfRule>
  </conditionalFormatting>
  <conditionalFormatting sqref="K581:M597">
    <cfRule type="containsBlanks" dxfId="338" priority="60">
      <formula>LEN(TRIM(K581))=0</formula>
    </cfRule>
  </conditionalFormatting>
  <conditionalFormatting sqref="K599:M618">
    <cfRule type="containsBlanks" dxfId="337" priority="59">
      <formula>LEN(TRIM(K599))=0</formula>
    </cfRule>
  </conditionalFormatting>
  <conditionalFormatting sqref="K661:M680">
    <cfRule type="containsBlanks" dxfId="336" priority="58">
      <formula>LEN(TRIM(K661))=0</formula>
    </cfRule>
  </conditionalFormatting>
  <conditionalFormatting sqref="K643:M659">
    <cfRule type="containsBlanks" dxfId="335" priority="57">
      <formula>LEN(TRIM(K643))=0</formula>
    </cfRule>
  </conditionalFormatting>
  <conditionalFormatting sqref="K705:M721">
    <cfRule type="containsBlanks" dxfId="334" priority="56">
      <formula>LEN(TRIM(K705))=0</formula>
    </cfRule>
  </conditionalFormatting>
  <conditionalFormatting sqref="K723:M742">
    <cfRule type="containsBlanks" dxfId="333" priority="55">
      <formula>LEN(TRIM(K723))=0</formula>
    </cfRule>
  </conditionalFormatting>
  <conditionalFormatting sqref="K785:M804">
    <cfRule type="containsBlanks" dxfId="332" priority="54">
      <formula>LEN(TRIM(K785))=0</formula>
    </cfRule>
  </conditionalFormatting>
  <conditionalFormatting sqref="K767:M783">
    <cfRule type="containsBlanks" dxfId="331" priority="53">
      <formula>LEN(TRIM(K767))=0</formula>
    </cfRule>
  </conditionalFormatting>
  <conditionalFormatting sqref="K829:M845">
    <cfRule type="containsBlanks" dxfId="330" priority="52">
      <formula>LEN(TRIM(K829))=0</formula>
    </cfRule>
  </conditionalFormatting>
  <conditionalFormatting sqref="K847:M866">
    <cfRule type="containsBlanks" dxfId="329" priority="51">
      <formula>LEN(TRIM(K847))=0</formula>
    </cfRule>
  </conditionalFormatting>
  <conditionalFormatting sqref="K909:M928">
    <cfRule type="containsBlanks" dxfId="328" priority="50">
      <formula>LEN(TRIM(K909))=0</formula>
    </cfRule>
  </conditionalFormatting>
  <conditionalFormatting sqref="K891:M907">
    <cfRule type="containsBlanks" dxfId="327" priority="49">
      <formula>LEN(TRIM(K891))=0</formula>
    </cfRule>
  </conditionalFormatting>
  <conditionalFormatting sqref="Q13:U14">
    <cfRule type="containsText" dxfId="326" priority="3" operator="containsText" text="&quot;--選択--&quot;">
      <formula>NOT(ISERROR(SEARCH("""--選択--""",Q13)))</formula>
    </cfRule>
    <cfRule type="expression" dxfId="325" priority="48">
      <formula>$AL$13=FALSE</formula>
    </cfRule>
  </conditionalFormatting>
  <conditionalFormatting sqref="Q75:U76">
    <cfRule type="expression" dxfId="324" priority="47">
      <formula>$AL$75=FALSE</formula>
    </cfRule>
  </conditionalFormatting>
  <conditionalFormatting sqref="Q137:U138">
    <cfRule type="expression" dxfId="323" priority="46">
      <formula>$AL$137=FALSE</formula>
    </cfRule>
  </conditionalFormatting>
  <conditionalFormatting sqref="Q199:U200">
    <cfRule type="expression" dxfId="322" priority="45">
      <formula>$AL$199=FALSE</formula>
    </cfRule>
  </conditionalFormatting>
  <conditionalFormatting sqref="Q261:U262">
    <cfRule type="expression" dxfId="321" priority="44">
      <formula>$AL$261=FALSE</formula>
    </cfRule>
  </conditionalFormatting>
  <conditionalFormatting sqref="Q323:U324">
    <cfRule type="expression" dxfId="320" priority="43">
      <formula>$AL$323=FALSE</formula>
    </cfRule>
  </conditionalFormatting>
  <conditionalFormatting sqref="Q385:U386">
    <cfRule type="expression" dxfId="319" priority="42">
      <formula>$AL$385=FALSE</formula>
    </cfRule>
  </conditionalFormatting>
  <conditionalFormatting sqref="Q447:U448">
    <cfRule type="expression" dxfId="318" priority="41">
      <formula>$AL$447=FALSE</formula>
    </cfRule>
  </conditionalFormatting>
  <conditionalFormatting sqref="Q509:U510">
    <cfRule type="expression" dxfId="317" priority="40">
      <formula>$AL$509=FALSE</formula>
    </cfRule>
  </conditionalFormatting>
  <conditionalFormatting sqref="Q571:U572">
    <cfRule type="expression" dxfId="316" priority="39">
      <formula>$AL$571=FALSE</formula>
    </cfRule>
  </conditionalFormatting>
  <conditionalFormatting sqref="Q633:U634">
    <cfRule type="expression" dxfId="315" priority="38">
      <formula>$AL$633=FALSE</formula>
    </cfRule>
  </conditionalFormatting>
  <conditionalFormatting sqref="Q695:U696">
    <cfRule type="expression" dxfId="314" priority="37">
      <formula>$AL$695=FALSE</formula>
    </cfRule>
  </conditionalFormatting>
  <conditionalFormatting sqref="Q757:U758">
    <cfRule type="expression" dxfId="313" priority="36">
      <formula>$AL$757=FALSE</formula>
    </cfRule>
  </conditionalFormatting>
  <conditionalFormatting sqref="Q819:U820">
    <cfRule type="expression" dxfId="312" priority="35">
      <formula>$AL$819=FALSE</formula>
    </cfRule>
  </conditionalFormatting>
  <conditionalFormatting sqref="Q881:U882">
    <cfRule type="expression" dxfId="311" priority="34">
      <formula>$AL$881=FALSE</formula>
    </cfRule>
  </conditionalFormatting>
  <conditionalFormatting sqref="O70:AF70">
    <cfRule type="containsBlanks" dxfId="310" priority="33">
      <formula>LEN(TRIM(O70))=0</formula>
    </cfRule>
  </conditionalFormatting>
  <conditionalFormatting sqref="O132:AF132">
    <cfRule type="containsBlanks" dxfId="309" priority="31">
      <formula>LEN(TRIM(O132))=0</formula>
    </cfRule>
  </conditionalFormatting>
  <conditionalFormatting sqref="O194:AF194">
    <cfRule type="containsBlanks" dxfId="308" priority="29">
      <formula>LEN(TRIM(O194))=0</formula>
    </cfRule>
  </conditionalFormatting>
  <conditionalFormatting sqref="O256:AF256">
    <cfRule type="containsBlanks" dxfId="307" priority="27">
      <formula>LEN(TRIM(O256))=0</formula>
    </cfRule>
  </conditionalFormatting>
  <conditionalFormatting sqref="O318:AF318">
    <cfRule type="containsBlanks" dxfId="306" priority="25">
      <formula>LEN(TRIM(O318))=0</formula>
    </cfRule>
  </conditionalFormatting>
  <conditionalFormatting sqref="O380:AF380">
    <cfRule type="containsBlanks" dxfId="305" priority="23">
      <formula>LEN(TRIM(O380))=0</formula>
    </cfRule>
  </conditionalFormatting>
  <conditionalFormatting sqref="O442:AF442">
    <cfRule type="containsBlanks" dxfId="304" priority="21">
      <formula>LEN(TRIM(O442))=0</formula>
    </cfRule>
  </conditionalFormatting>
  <conditionalFormatting sqref="O504:AF504">
    <cfRule type="containsBlanks" dxfId="303" priority="19">
      <formula>LEN(TRIM(O504))=0</formula>
    </cfRule>
  </conditionalFormatting>
  <conditionalFormatting sqref="O566:AF566">
    <cfRule type="containsBlanks" dxfId="302" priority="17">
      <formula>LEN(TRIM(O566))=0</formula>
    </cfRule>
  </conditionalFormatting>
  <conditionalFormatting sqref="O628:AF628">
    <cfRule type="containsBlanks" dxfId="301" priority="15">
      <formula>LEN(TRIM(O628))=0</formula>
    </cfRule>
  </conditionalFormatting>
  <conditionalFormatting sqref="O690:AF690">
    <cfRule type="containsBlanks" dxfId="300" priority="13">
      <formula>LEN(TRIM(O690))=0</formula>
    </cfRule>
  </conditionalFormatting>
  <conditionalFormatting sqref="O752:AF752">
    <cfRule type="containsBlanks" dxfId="299" priority="11">
      <formula>LEN(TRIM(O752))=0</formula>
    </cfRule>
  </conditionalFormatting>
  <conditionalFormatting sqref="O814:AF814">
    <cfRule type="containsBlanks" dxfId="298" priority="9">
      <formula>LEN(TRIM(O814))=0</formula>
    </cfRule>
  </conditionalFormatting>
  <conditionalFormatting sqref="O876:AF876">
    <cfRule type="containsBlanks" dxfId="297" priority="7">
      <formula>LEN(TRIM(O876))=0</formula>
    </cfRule>
  </conditionalFormatting>
  <conditionalFormatting sqref="F23:F60 K41:M60 K23:M39">
    <cfRule type="cellIs" dxfId="296" priority="2" operator="equal">
      <formula>"空欄"</formula>
    </cfRule>
  </conditionalFormatting>
  <conditionalFormatting sqref="F23:F60 K23:M39 K41:M60 K85:M101 K103:M122 F85:F122 F147:F184 K165:M184 K147:M163 K209:M225 K227:M246 F209:F246 F271:F308 K289:M308 K271:M287 K333:M349 K351:M370 F333:F370 F395:F432 K413:M432 K395:M411 F457:F494 K475:M494 K457:M473 F519:F556 K537:M556 K519:M535 F581:F618 K599:M618 K581:M597 F643:F680 K661:M680 K643:M659 F705:F742 K705:M721 K723:M742 F767:F804 K785:M804 K767:M783 F829:F866 K847:M866 K829:M845 F891:F928 K909:M928 K891:M907">
    <cfRule type="cellIs" dxfId="295" priority="1" operator="equal">
      <formula>"空欄"</formula>
    </cfRule>
  </conditionalFormatting>
  <dataValidations xWindow="684" yWindow="584" count="9">
    <dataValidation allowBlank="1" showInputMessage="1" showErrorMessage="1" promptTitle="◆◆◆◆◆◆◆◆◆◆◆◆◆◆◆◆◆◆◆◆◆◆◆◆" prompt="縦75mm×横95mm以内の画像をここに貼り付けてください" sqref="B812:F826 B6:F20 B68:F82 B130:F144 B192:F206 B254:F268 B316:F330 B378:F392 B440:F454 B502:F516 B564:F578 B626:F640 B688:F702 B750:F764 B874:F888"/>
    <dataValidation type="custom" allowBlank="1" showInputMessage="1" showErrorMessage="1" error="50%以上の数値を入力してください。" promptTitle="◆一次エネルギー削減率（その他含まず）" prompt="小数点第1位まで入力してください" sqref="AC20:AE20 AC82:AE82 AC144:AE144 AC206:AE206 AC268:AE268 AC330:AE330 AC392:AE392 AC454:AE454 R20:T20 R82:T82 R144:T144 R206:T206 R268:T268 R330:T330 R392:T392 R454:T454 AC516:AE516 AC578:AE578 AC640:AE640 AC702:AE702 AC764:AE764 AC826:AE826 R516:T516 R578:T578 R640:T640 R702:T702 R764:T764 R826:T826 AC888:AE888 R888:T888">
      <formula1>VALUE(R20)&gt;=50</formula1>
    </dataValidation>
    <dataValidation allowBlank="1" showInputMessage="1" showErrorMessage="1" promptTitle="◆建築物のコンセプト" prompt="印刷時に_x000a_入力した文章が枠内に収まっているか確認してください" sqref="H7:M10 H69:M72 H131:M134 H193:M196 H255:M258 H317:M320 H379:M382 H441:M444 H503:M506 H565:M568 H627:M630 H689:M692 H751:M754 H813:M816 H875:M878"/>
    <dataValidation imeMode="off" allowBlank="1" showInputMessage="1" promptTitle="◆階数（地上）" prompt="塔屋は含めず、_x000a_階数の値のみ記入" sqref="Y10:AA11 Y72:AA73 Y816:AA817 Y134:AA135 Y196:AA197 Y258:AA259 Y320:AA321 Y382:AA383 Y444:AA445 Y506:AA507 Y568:AA569 Y630:AA631 Y692:AA693 Y754:AA755 Y878:AA879"/>
    <dataValidation imeMode="off" allowBlank="1" showInputMessage="1" showErrorMessage="1" promptTitle="◆竣工年" prompt="西暦で記入" sqref="AD10:AF11 AD72:AF73 AD816:AF817 AD134:AF135 AD196:AF197 AD258:AF259 AD320:AF321 AD382:AF383 AD444:AF445 AD506:AF507 AD568:AF569 AD630:AF631 AD692:AF693 AD754:AF755 AD878:AF879"/>
    <dataValidation allowBlank="1" showErrorMessage="1" promptTitle="【建築物概要】省エネルギー認証取得" prompt="BELS/LEED/CASBEE/ISO50001等、_x000a_取得したものを記入してください。" sqref="O13:P18 O75:P80 O137:P142 O819:P824 O199:P204 O261:P266 O323:P328 O385:P390 O447:P452 O509:P514 O571:P576 O633:P638 O695:P700 O757:P762 O881:P886"/>
    <dataValidation type="list" imeMode="off" allowBlank="1" showInputMessage="1" promptTitle="◆階数（地下）" prompt="地下階がない場合、_x000a_プルダウンリストから「-(ハイフン)」を選択" sqref="T10:U11 T72:U73 T134:U135 T196:U197 T258:U259 T320:U321 T382:U383 T444:U445 T506:U507 T568:U569 T630:U631 T692:U693 T754:U755 T816:U817 T878:U879">
      <formula1>"　,-"</formula1>
    </dataValidation>
    <dataValidation type="whole" imeMode="halfAlpha" operator="lessThanOrEqual" allowBlank="1" showInputMessage="1" showErrorMessage="1" error="マイナスの値を入力してください。" sqref="P913:U918 P851:U856 P789:U794 P727:U732 P665:U670 P603:U608 P541:U546 P479:U484 P417:U422 P355:U360 P293:U298 P231:U236 P169:U174 P107:U112 P45:U50">
      <formula1>0</formula1>
    </dataValidation>
    <dataValidation imeMode="halfAlpha" allowBlank="1" showInputMessage="1" showErrorMessage="1" sqref="O10:P11 P27:U44 P51:U53 O72:P73 P89:U106 P113:U115 O134:P135 P151:U168 P175:U177 O196:P197 P213:U230 P237:U239 O258:P259 P275:U292 P299:U301 O320:P321 P337:U354 P361:U363 O382:P383 P399:U416 P423:U425 O444:P445 P461:U478 P485:U487 O506:P507 P523:U540 P547:U549 O568:P569 P585:U602 P609:U611 O630:P631 P647:U664 P671:U673 O692:P693 P709:U726 P733:U735 O754:P755 P771:U788 P795:U797 O816:P817 P833:U850 P857:U859 O878:P879 P895:U912 P919:U921"/>
  </dataValidations>
  <printOptions horizontalCentered="1" verticalCentered="1"/>
  <pageMargins left="0" right="0" top="0" bottom="0" header="0" footer="0"/>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ltText="BELS">
                <anchor moveWithCells="1">
                  <from>
                    <xdr:col>13</xdr:col>
                    <xdr:colOff>95250</xdr:colOff>
                    <xdr:row>12</xdr:row>
                    <xdr:rowOff>19050</xdr:rowOff>
                  </from>
                  <to>
                    <xdr:col>14</xdr:col>
                    <xdr:colOff>571500</xdr:colOff>
                    <xdr:row>13</xdr:row>
                    <xdr:rowOff>76200</xdr:rowOff>
                  </to>
                </anchor>
              </controlPr>
            </control>
          </mc:Choice>
        </mc:AlternateContent>
        <mc:AlternateContent xmlns:mc="http://schemas.openxmlformats.org/markup-compatibility/2006">
          <mc:Choice Requires="x14">
            <control shapeId="20482" r:id="rId5" name="Check Box 2">
              <controlPr defaultSize="0" autoFill="0" autoLine="0" autoPict="0" altText="BELS">
                <anchor moveWithCells="1">
                  <from>
                    <xdr:col>13</xdr:col>
                    <xdr:colOff>95250</xdr:colOff>
                    <xdr:row>14</xdr:row>
                    <xdr:rowOff>19050</xdr:rowOff>
                  </from>
                  <to>
                    <xdr:col>14</xdr:col>
                    <xdr:colOff>571500</xdr:colOff>
                    <xdr:row>15</xdr:row>
                    <xdr:rowOff>76200</xdr:rowOff>
                  </to>
                </anchor>
              </controlPr>
            </control>
          </mc:Choice>
        </mc:AlternateContent>
        <mc:AlternateContent xmlns:mc="http://schemas.openxmlformats.org/markup-compatibility/2006">
          <mc:Choice Requires="x14">
            <control shapeId="20483" r:id="rId6" name="Check Box 3">
              <controlPr defaultSize="0" autoFill="0" autoLine="0" autoPict="0" altText="BELS">
                <anchor moveWithCells="1">
                  <from>
                    <xdr:col>13</xdr:col>
                    <xdr:colOff>95250</xdr:colOff>
                    <xdr:row>16</xdr:row>
                    <xdr:rowOff>19050</xdr:rowOff>
                  </from>
                  <to>
                    <xdr:col>14</xdr:col>
                    <xdr:colOff>571500</xdr:colOff>
                    <xdr:row>17</xdr:row>
                    <xdr:rowOff>76200</xdr:rowOff>
                  </to>
                </anchor>
              </controlPr>
            </control>
          </mc:Choice>
        </mc:AlternateContent>
        <mc:AlternateContent xmlns:mc="http://schemas.openxmlformats.org/markup-compatibility/2006">
          <mc:Choice Requires="x14">
            <control shapeId="20484" r:id="rId7" name="Check Box 4">
              <controlPr defaultSize="0" autoFill="0" autoLine="0" autoPict="0" altText="BELS">
                <anchor moveWithCells="1">
                  <from>
                    <xdr:col>22</xdr:col>
                    <xdr:colOff>104775</xdr:colOff>
                    <xdr:row>12</xdr:row>
                    <xdr:rowOff>19050</xdr:rowOff>
                  </from>
                  <to>
                    <xdr:col>27</xdr:col>
                    <xdr:colOff>190500</xdr:colOff>
                    <xdr:row>13</xdr:row>
                    <xdr:rowOff>76200</xdr:rowOff>
                  </to>
                </anchor>
              </controlPr>
            </control>
          </mc:Choice>
        </mc:AlternateContent>
        <mc:AlternateContent xmlns:mc="http://schemas.openxmlformats.org/markup-compatibility/2006">
          <mc:Choice Requires="x14">
            <control shapeId="20485" r:id="rId8" name="Check Box 5">
              <controlPr defaultSize="0" autoFill="0" autoLine="0" autoPict="0" altText="BELS">
                <anchor moveWithCells="1">
                  <from>
                    <xdr:col>22</xdr:col>
                    <xdr:colOff>104775</xdr:colOff>
                    <xdr:row>14</xdr:row>
                    <xdr:rowOff>19050</xdr:rowOff>
                  </from>
                  <to>
                    <xdr:col>27</xdr:col>
                    <xdr:colOff>190500</xdr:colOff>
                    <xdr:row>15</xdr:row>
                    <xdr:rowOff>76200</xdr:rowOff>
                  </to>
                </anchor>
              </controlPr>
            </control>
          </mc:Choice>
        </mc:AlternateContent>
        <mc:AlternateContent xmlns:mc="http://schemas.openxmlformats.org/markup-compatibility/2006">
          <mc:Choice Requires="x14">
            <control shapeId="20486" r:id="rId9" name="Check Box 6">
              <controlPr defaultSize="0" autoFill="0" autoLine="0" autoPict="0" altText="BELS">
                <anchor moveWithCells="1">
                  <from>
                    <xdr:col>13</xdr:col>
                    <xdr:colOff>95250</xdr:colOff>
                    <xdr:row>74</xdr:row>
                    <xdr:rowOff>19050</xdr:rowOff>
                  </from>
                  <to>
                    <xdr:col>14</xdr:col>
                    <xdr:colOff>571500</xdr:colOff>
                    <xdr:row>75</xdr:row>
                    <xdr:rowOff>76200</xdr:rowOff>
                  </to>
                </anchor>
              </controlPr>
            </control>
          </mc:Choice>
        </mc:AlternateContent>
        <mc:AlternateContent xmlns:mc="http://schemas.openxmlformats.org/markup-compatibility/2006">
          <mc:Choice Requires="x14">
            <control shapeId="20487" r:id="rId10" name="Check Box 7">
              <controlPr defaultSize="0" autoFill="0" autoLine="0" autoPict="0" altText="BELS">
                <anchor moveWithCells="1">
                  <from>
                    <xdr:col>13</xdr:col>
                    <xdr:colOff>95250</xdr:colOff>
                    <xdr:row>76</xdr:row>
                    <xdr:rowOff>19050</xdr:rowOff>
                  </from>
                  <to>
                    <xdr:col>14</xdr:col>
                    <xdr:colOff>571500</xdr:colOff>
                    <xdr:row>77</xdr:row>
                    <xdr:rowOff>76200</xdr:rowOff>
                  </to>
                </anchor>
              </controlPr>
            </control>
          </mc:Choice>
        </mc:AlternateContent>
        <mc:AlternateContent xmlns:mc="http://schemas.openxmlformats.org/markup-compatibility/2006">
          <mc:Choice Requires="x14">
            <control shapeId="20488" r:id="rId11" name="Check Box 8">
              <controlPr defaultSize="0" autoFill="0" autoLine="0" autoPict="0" altText="BELS">
                <anchor moveWithCells="1">
                  <from>
                    <xdr:col>13</xdr:col>
                    <xdr:colOff>95250</xdr:colOff>
                    <xdr:row>78</xdr:row>
                    <xdr:rowOff>19050</xdr:rowOff>
                  </from>
                  <to>
                    <xdr:col>14</xdr:col>
                    <xdr:colOff>571500</xdr:colOff>
                    <xdr:row>79</xdr:row>
                    <xdr:rowOff>76200</xdr:rowOff>
                  </to>
                </anchor>
              </controlPr>
            </control>
          </mc:Choice>
        </mc:AlternateContent>
        <mc:AlternateContent xmlns:mc="http://schemas.openxmlformats.org/markup-compatibility/2006">
          <mc:Choice Requires="x14">
            <control shapeId="20489" r:id="rId12" name="Check Box 9">
              <controlPr defaultSize="0" autoFill="0" autoLine="0" autoPict="0" altText="BELS">
                <anchor moveWithCells="1">
                  <from>
                    <xdr:col>22</xdr:col>
                    <xdr:colOff>104775</xdr:colOff>
                    <xdr:row>74</xdr:row>
                    <xdr:rowOff>19050</xdr:rowOff>
                  </from>
                  <to>
                    <xdr:col>27</xdr:col>
                    <xdr:colOff>190500</xdr:colOff>
                    <xdr:row>75</xdr:row>
                    <xdr:rowOff>76200</xdr:rowOff>
                  </to>
                </anchor>
              </controlPr>
            </control>
          </mc:Choice>
        </mc:AlternateContent>
        <mc:AlternateContent xmlns:mc="http://schemas.openxmlformats.org/markup-compatibility/2006">
          <mc:Choice Requires="x14">
            <control shapeId="20490" r:id="rId13" name="Check Box 10">
              <controlPr defaultSize="0" autoFill="0" autoLine="0" autoPict="0" altText="BELS">
                <anchor moveWithCells="1">
                  <from>
                    <xdr:col>22</xdr:col>
                    <xdr:colOff>104775</xdr:colOff>
                    <xdr:row>76</xdr:row>
                    <xdr:rowOff>19050</xdr:rowOff>
                  </from>
                  <to>
                    <xdr:col>27</xdr:col>
                    <xdr:colOff>190500</xdr:colOff>
                    <xdr:row>77</xdr:row>
                    <xdr:rowOff>76200</xdr:rowOff>
                  </to>
                </anchor>
              </controlPr>
            </control>
          </mc:Choice>
        </mc:AlternateContent>
        <mc:AlternateContent xmlns:mc="http://schemas.openxmlformats.org/markup-compatibility/2006">
          <mc:Choice Requires="x14">
            <control shapeId="20491" r:id="rId14" name="Check Box 11">
              <controlPr defaultSize="0" autoFill="0" autoLine="0" autoPict="0" altText="BELS">
                <anchor moveWithCells="1">
                  <from>
                    <xdr:col>13</xdr:col>
                    <xdr:colOff>95250</xdr:colOff>
                    <xdr:row>136</xdr:row>
                    <xdr:rowOff>19050</xdr:rowOff>
                  </from>
                  <to>
                    <xdr:col>14</xdr:col>
                    <xdr:colOff>571500</xdr:colOff>
                    <xdr:row>137</xdr:row>
                    <xdr:rowOff>76200</xdr:rowOff>
                  </to>
                </anchor>
              </controlPr>
            </control>
          </mc:Choice>
        </mc:AlternateContent>
        <mc:AlternateContent xmlns:mc="http://schemas.openxmlformats.org/markup-compatibility/2006">
          <mc:Choice Requires="x14">
            <control shapeId="20492" r:id="rId15" name="Check Box 12">
              <controlPr defaultSize="0" autoFill="0" autoLine="0" autoPict="0" altText="BELS">
                <anchor moveWithCells="1">
                  <from>
                    <xdr:col>13</xdr:col>
                    <xdr:colOff>95250</xdr:colOff>
                    <xdr:row>138</xdr:row>
                    <xdr:rowOff>19050</xdr:rowOff>
                  </from>
                  <to>
                    <xdr:col>14</xdr:col>
                    <xdr:colOff>571500</xdr:colOff>
                    <xdr:row>139</xdr:row>
                    <xdr:rowOff>76200</xdr:rowOff>
                  </to>
                </anchor>
              </controlPr>
            </control>
          </mc:Choice>
        </mc:AlternateContent>
        <mc:AlternateContent xmlns:mc="http://schemas.openxmlformats.org/markup-compatibility/2006">
          <mc:Choice Requires="x14">
            <control shapeId="20493" r:id="rId16" name="Check Box 13">
              <controlPr defaultSize="0" autoFill="0" autoLine="0" autoPict="0" altText="BELS">
                <anchor moveWithCells="1">
                  <from>
                    <xdr:col>13</xdr:col>
                    <xdr:colOff>95250</xdr:colOff>
                    <xdr:row>140</xdr:row>
                    <xdr:rowOff>19050</xdr:rowOff>
                  </from>
                  <to>
                    <xdr:col>14</xdr:col>
                    <xdr:colOff>571500</xdr:colOff>
                    <xdr:row>141</xdr:row>
                    <xdr:rowOff>76200</xdr:rowOff>
                  </to>
                </anchor>
              </controlPr>
            </control>
          </mc:Choice>
        </mc:AlternateContent>
        <mc:AlternateContent xmlns:mc="http://schemas.openxmlformats.org/markup-compatibility/2006">
          <mc:Choice Requires="x14">
            <control shapeId="20494" r:id="rId17" name="Check Box 14">
              <controlPr defaultSize="0" autoFill="0" autoLine="0" autoPict="0" altText="BELS">
                <anchor moveWithCells="1">
                  <from>
                    <xdr:col>22</xdr:col>
                    <xdr:colOff>104775</xdr:colOff>
                    <xdr:row>136</xdr:row>
                    <xdr:rowOff>19050</xdr:rowOff>
                  </from>
                  <to>
                    <xdr:col>27</xdr:col>
                    <xdr:colOff>190500</xdr:colOff>
                    <xdr:row>137</xdr:row>
                    <xdr:rowOff>76200</xdr:rowOff>
                  </to>
                </anchor>
              </controlPr>
            </control>
          </mc:Choice>
        </mc:AlternateContent>
        <mc:AlternateContent xmlns:mc="http://schemas.openxmlformats.org/markup-compatibility/2006">
          <mc:Choice Requires="x14">
            <control shapeId="20495" r:id="rId18" name="Check Box 15">
              <controlPr defaultSize="0" autoFill="0" autoLine="0" autoPict="0" altText="BELS">
                <anchor moveWithCells="1">
                  <from>
                    <xdr:col>22</xdr:col>
                    <xdr:colOff>104775</xdr:colOff>
                    <xdr:row>138</xdr:row>
                    <xdr:rowOff>19050</xdr:rowOff>
                  </from>
                  <to>
                    <xdr:col>27</xdr:col>
                    <xdr:colOff>190500</xdr:colOff>
                    <xdr:row>139</xdr:row>
                    <xdr:rowOff>76200</xdr:rowOff>
                  </to>
                </anchor>
              </controlPr>
            </control>
          </mc:Choice>
        </mc:AlternateContent>
        <mc:AlternateContent xmlns:mc="http://schemas.openxmlformats.org/markup-compatibility/2006">
          <mc:Choice Requires="x14">
            <control shapeId="20496" r:id="rId19" name="Check Box 16">
              <controlPr defaultSize="0" autoFill="0" autoLine="0" autoPict="0" altText="BELS">
                <anchor moveWithCells="1">
                  <from>
                    <xdr:col>13</xdr:col>
                    <xdr:colOff>95250</xdr:colOff>
                    <xdr:row>198</xdr:row>
                    <xdr:rowOff>19050</xdr:rowOff>
                  </from>
                  <to>
                    <xdr:col>14</xdr:col>
                    <xdr:colOff>571500</xdr:colOff>
                    <xdr:row>199</xdr:row>
                    <xdr:rowOff>76200</xdr:rowOff>
                  </to>
                </anchor>
              </controlPr>
            </control>
          </mc:Choice>
        </mc:AlternateContent>
        <mc:AlternateContent xmlns:mc="http://schemas.openxmlformats.org/markup-compatibility/2006">
          <mc:Choice Requires="x14">
            <control shapeId="20497" r:id="rId20" name="Check Box 17">
              <controlPr defaultSize="0" autoFill="0" autoLine="0" autoPict="0" altText="BELS">
                <anchor moveWithCells="1">
                  <from>
                    <xdr:col>13</xdr:col>
                    <xdr:colOff>95250</xdr:colOff>
                    <xdr:row>200</xdr:row>
                    <xdr:rowOff>19050</xdr:rowOff>
                  </from>
                  <to>
                    <xdr:col>14</xdr:col>
                    <xdr:colOff>571500</xdr:colOff>
                    <xdr:row>201</xdr:row>
                    <xdr:rowOff>76200</xdr:rowOff>
                  </to>
                </anchor>
              </controlPr>
            </control>
          </mc:Choice>
        </mc:AlternateContent>
        <mc:AlternateContent xmlns:mc="http://schemas.openxmlformats.org/markup-compatibility/2006">
          <mc:Choice Requires="x14">
            <control shapeId="20498" r:id="rId21" name="Check Box 18">
              <controlPr defaultSize="0" autoFill="0" autoLine="0" autoPict="0" altText="BELS">
                <anchor moveWithCells="1">
                  <from>
                    <xdr:col>13</xdr:col>
                    <xdr:colOff>95250</xdr:colOff>
                    <xdr:row>202</xdr:row>
                    <xdr:rowOff>19050</xdr:rowOff>
                  </from>
                  <to>
                    <xdr:col>14</xdr:col>
                    <xdr:colOff>571500</xdr:colOff>
                    <xdr:row>203</xdr:row>
                    <xdr:rowOff>76200</xdr:rowOff>
                  </to>
                </anchor>
              </controlPr>
            </control>
          </mc:Choice>
        </mc:AlternateContent>
        <mc:AlternateContent xmlns:mc="http://schemas.openxmlformats.org/markup-compatibility/2006">
          <mc:Choice Requires="x14">
            <control shapeId="20499" r:id="rId22" name="Check Box 19">
              <controlPr defaultSize="0" autoFill="0" autoLine="0" autoPict="0" altText="BELS">
                <anchor moveWithCells="1">
                  <from>
                    <xdr:col>22</xdr:col>
                    <xdr:colOff>104775</xdr:colOff>
                    <xdr:row>198</xdr:row>
                    <xdr:rowOff>19050</xdr:rowOff>
                  </from>
                  <to>
                    <xdr:col>27</xdr:col>
                    <xdr:colOff>190500</xdr:colOff>
                    <xdr:row>199</xdr:row>
                    <xdr:rowOff>76200</xdr:rowOff>
                  </to>
                </anchor>
              </controlPr>
            </control>
          </mc:Choice>
        </mc:AlternateContent>
        <mc:AlternateContent xmlns:mc="http://schemas.openxmlformats.org/markup-compatibility/2006">
          <mc:Choice Requires="x14">
            <control shapeId="20500" r:id="rId23" name="Check Box 20">
              <controlPr defaultSize="0" autoFill="0" autoLine="0" autoPict="0" altText="BELS">
                <anchor moveWithCells="1">
                  <from>
                    <xdr:col>22</xdr:col>
                    <xdr:colOff>104775</xdr:colOff>
                    <xdr:row>200</xdr:row>
                    <xdr:rowOff>19050</xdr:rowOff>
                  </from>
                  <to>
                    <xdr:col>27</xdr:col>
                    <xdr:colOff>190500</xdr:colOff>
                    <xdr:row>201</xdr:row>
                    <xdr:rowOff>76200</xdr:rowOff>
                  </to>
                </anchor>
              </controlPr>
            </control>
          </mc:Choice>
        </mc:AlternateContent>
        <mc:AlternateContent xmlns:mc="http://schemas.openxmlformats.org/markup-compatibility/2006">
          <mc:Choice Requires="x14">
            <control shapeId="20501" r:id="rId24" name="Check Box 21">
              <controlPr defaultSize="0" autoFill="0" autoLine="0" autoPict="0" altText="BELS">
                <anchor moveWithCells="1">
                  <from>
                    <xdr:col>13</xdr:col>
                    <xdr:colOff>95250</xdr:colOff>
                    <xdr:row>260</xdr:row>
                    <xdr:rowOff>19050</xdr:rowOff>
                  </from>
                  <to>
                    <xdr:col>14</xdr:col>
                    <xdr:colOff>571500</xdr:colOff>
                    <xdr:row>261</xdr:row>
                    <xdr:rowOff>76200</xdr:rowOff>
                  </to>
                </anchor>
              </controlPr>
            </control>
          </mc:Choice>
        </mc:AlternateContent>
        <mc:AlternateContent xmlns:mc="http://schemas.openxmlformats.org/markup-compatibility/2006">
          <mc:Choice Requires="x14">
            <control shapeId="20502" r:id="rId25" name="Check Box 22">
              <controlPr defaultSize="0" autoFill="0" autoLine="0" autoPict="0" altText="BELS">
                <anchor moveWithCells="1">
                  <from>
                    <xdr:col>13</xdr:col>
                    <xdr:colOff>95250</xdr:colOff>
                    <xdr:row>262</xdr:row>
                    <xdr:rowOff>19050</xdr:rowOff>
                  </from>
                  <to>
                    <xdr:col>14</xdr:col>
                    <xdr:colOff>571500</xdr:colOff>
                    <xdr:row>263</xdr:row>
                    <xdr:rowOff>76200</xdr:rowOff>
                  </to>
                </anchor>
              </controlPr>
            </control>
          </mc:Choice>
        </mc:AlternateContent>
        <mc:AlternateContent xmlns:mc="http://schemas.openxmlformats.org/markup-compatibility/2006">
          <mc:Choice Requires="x14">
            <control shapeId="20503" r:id="rId26" name="Check Box 23">
              <controlPr defaultSize="0" autoFill="0" autoLine="0" autoPict="0" altText="BELS">
                <anchor moveWithCells="1">
                  <from>
                    <xdr:col>13</xdr:col>
                    <xdr:colOff>95250</xdr:colOff>
                    <xdr:row>264</xdr:row>
                    <xdr:rowOff>19050</xdr:rowOff>
                  </from>
                  <to>
                    <xdr:col>14</xdr:col>
                    <xdr:colOff>571500</xdr:colOff>
                    <xdr:row>265</xdr:row>
                    <xdr:rowOff>76200</xdr:rowOff>
                  </to>
                </anchor>
              </controlPr>
            </control>
          </mc:Choice>
        </mc:AlternateContent>
        <mc:AlternateContent xmlns:mc="http://schemas.openxmlformats.org/markup-compatibility/2006">
          <mc:Choice Requires="x14">
            <control shapeId="20504" r:id="rId27" name="Check Box 24">
              <controlPr defaultSize="0" autoFill="0" autoLine="0" autoPict="0" altText="BELS">
                <anchor moveWithCells="1">
                  <from>
                    <xdr:col>22</xdr:col>
                    <xdr:colOff>104775</xdr:colOff>
                    <xdr:row>260</xdr:row>
                    <xdr:rowOff>19050</xdr:rowOff>
                  </from>
                  <to>
                    <xdr:col>27</xdr:col>
                    <xdr:colOff>190500</xdr:colOff>
                    <xdr:row>261</xdr:row>
                    <xdr:rowOff>76200</xdr:rowOff>
                  </to>
                </anchor>
              </controlPr>
            </control>
          </mc:Choice>
        </mc:AlternateContent>
        <mc:AlternateContent xmlns:mc="http://schemas.openxmlformats.org/markup-compatibility/2006">
          <mc:Choice Requires="x14">
            <control shapeId="20505" r:id="rId28" name="Check Box 25">
              <controlPr defaultSize="0" autoFill="0" autoLine="0" autoPict="0" altText="BELS">
                <anchor moveWithCells="1">
                  <from>
                    <xdr:col>22</xdr:col>
                    <xdr:colOff>104775</xdr:colOff>
                    <xdr:row>262</xdr:row>
                    <xdr:rowOff>19050</xdr:rowOff>
                  </from>
                  <to>
                    <xdr:col>27</xdr:col>
                    <xdr:colOff>190500</xdr:colOff>
                    <xdr:row>263</xdr:row>
                    <xdr:rowOff>76200</xdr:rowOff>
                  </to>
                </anchor>
              </controlPr>
            </control>
          </mc:Choice>
        </mc:AlternateContent>
        <mc:AlternateContent xmlns:mc="http://schemas.openxmlformats.org/markup-compatibility/2006">
          <mc:Choice Requires="x14">
            <control shapeId="20506" r:id="rId29" name="Check Box 26">
              <controlPr defaultSize="0" autoFill="0" autoLine="0" autoPict="0" altText="BELS">
                <anchor moveWithCells="1">
                  <from>
                    <xdr:col>13</xdr:col>
                    <xdr:colOff>95250</xdr:colOff>
                    <xdr:row>322</xdr:row>
                    <xdr:rowOff>19050</xdr:rowOff>
                  </from>
                  <to>
                    <xdr:col>14</xdr:col>
                    <xdr:colOff>571500</xdr:colOff>
                    <xdr:row>323</xdr:row>
                    <xdr:rowOff>76200</xdr:rowOff>
                  </to>
                </anchor>
              </controlPr>
            </control>
          </mc:Choice>
        </mc:AlternateContent>
        <mc:AlternateContent xmlns:mc="http://schemas.openxmlformats.org/markup-compatibility/2006">
          <mc:Choice Requires="x14">
            <control shapeId="20507" r:id="rId30" name="Check Box 27">
              <controlPr defaultSize="0" autoFill="0" autoLine="0" autoPict="0" altText="BELS">
                <anchor moveWithCells="1">
                  <from>
                    <xdr:col>13</xdr:col>
                    <xdr:colOff>95250</xdr:colOff>
                    <xdr:row>324</xdr:row>
                    <xdr:rowOff>19050</xdr:rowOff>
                  </from>
                  <to>
                    <xdr:col>14</xdr:col>
                    <xdr:colOff>571500</xdr:colOff>
                    <xdr:row>325</xdr:row>
                    <xdr:rowOff>76200</xdr:rowOff>
                  </to>
                </anchor>
              </controlPr>
            </control>
          </mc:Choice>
        </mc:AlternateContent>
        <mc:AlternateContent xmlns:mc="http://schemas.openxmlformats.org/markup-compatibility/2006">
          <mc:Choice Requires="x14">
            <control shapeId="20508" r:id="rId31" name="Check Box 28">
              <controlPr defaultSize="0" autoFill="0" autoLine="0" autoPict="0" altText="BELS">
                <anchor moveWithCells="1">
                  <from>
                    <xdr:col>13</xdr:col>
                    <xdr:colOff>95250</xdr:colOff>
                    <xdr:row>326</xdr:row>
                    <xdr:rowOff>19050</xdr:rowOff>
                  </from>
                  <to>
                    <xdr:col>14</xdr:col>
                    <xdr:colOff>571500</xdr:colOff>
                    <xdr:row>327</xdr:row>
                    <xdr:rowOff>76200</xdr:rowOff>
                  </to>
                </anchor>
              </controlPr>
            </control>
          </mc:Choice>
        </mc:AlternateContent>
        <mc:AlternateContent xmlns:mc="http://schemas.openxmlformats.org/markup-compatibility/2006">
          <mc:Choice Requires="x14">
            <control shapeId="20509" r:id="rId32" name="Check Box 29">
              <controlPr defaultSize="0" autoFill="0" autoLine="0" autoPict="0" altText="BELS">
                <anchor moveWithCells="1">
                  <from>
                    <xdr:col>22</xdr:col>
                    <xdr:colOff>104775</xdr:colOff>
                    <xdr:row>322</xdr:row>
                    <xdr:rowOff>19050</xdr:rowOff>
                  </from>
                  <to>
                    <xdr:col>27</xdr:col>
                    <xdr:colOff>190500</xdr:colOff>
                    <xdr:row>323</xdr:row>
                    <xdr:rowOff>76200</xdr:rowOff>
                  </to>
                </anchor>
              </controlPr>
            </control>
          </mc:Choice>
        </mc:AlternateContent>
        <mc:AlternateContent xmlns:mc="http://schemas.openxmlformats.org/markup-compatibility/2006">
          <mc:Choice Requires="x14">
            <control shapeId="20510" r:id="rId33" name="Check Box 30">
              <controlPr defaultSize="0" autoFill="0" autoLine="0" autoPict="0" altText="BELS">
                <anchor moveWithCells="1">
                  <from>
                    <xdr:col>22</xdr:col>
                    <xdr:colOff>104775</xdr:colOff>
                    <xdr:row>324</xdr:row>
                    <xdr:rowOff>19050</xdr:rowOff>
                  </from>
                  <to>
                    <xdr:col>27</xdr:col>
                    <xdr:colOff>190500</xdr:colOff>
                    <xdr:row>325</xdr:row>
                    <xdr:rowOff>76200</xdr:rowOff>
                  </to>
                </anchor>
              </controlPr>
            </control>
          </mc:Choice>
        </mc:AlternateContent>
        <mc:AlternateContent xmlns:mc="http://schemas.openxmlformats.org/markup-compatibility/2006">
          <mc:Choice Requires="x14">
            <control shapeId="20511" r:id="rId34" name="Check Box 31">
              <controlPr defaultSize="0" autoFill="0" autoLine="0" autoPict="0" altText="BELS">
                <anchor moveWithCells="1">
                  <from>
                    <xdr:col>13</xdr:col>
                    <xdr:colOff>95250</xdr:colOff>
                    <xdr:row>384</xdr:row>
                    <xdr:rowOff>19050</xdr:rowOff>
                  </from>
                  <to>
                    <xdr:col>14</xdr:col>
                    <xdr:colOff>571500</xdr:colOff>
                    <xdr:row>385</xdr:row>
                    <xdr:rowOff>76200</xdr:rowOff>
                  </to>
                </anchor>
              </controlPr>
            </control>
          </mc:Choice>
        </mc:AlternateContent>
        <mc:AlternateContent xmlns:mc="http://schemas.openxmlformats.org/markup-compatibility/2006">
          <mc:Choice Requires="x14">
            <control shapeId="20512" r:id="rId35" name="Check Box 32">
              <controlPr defaultSize="0" autoFill="0" autoLine="0" autoPict="0" altText="BELS">
                <anchor moveWithCells="1">
                  <from>
                    <xdr:col>13</xdr:col>
                    <xdr:colOff>95250</xdr:colOff>
                    <xdr:row>386</xdr:row>
                    <xdr:rowOff>19050</xdr:rowOff>
                  </from>
                  <to>
                    <xdr:col>14</xdr:col>
                    <xdr:colOff>571500</xdr:colOff>
                    <xdr:row>387</xdr:row>
                    <xdr:rowOff>76200</xdr:rowOff>
                  </to>
                </anchor>
              </controlPr>
            </control>
          </mc:Choice>
        </mc:AlternateContent>
        <mc:AlternateContent xmlns:mc="http://schemas.openxmlformats.org/markup-compatibility/2006">
          <mc:Choice Requires="x14">
            <control shapeId="20513" r:id="rId36" name="Check Box 33">
              <controlPr defaultSize="0" autoFill="0" autoLine="0" autoPict="0" altText="BELS">
                <anchor moveWithCells="1">
                  <from>
                    <xdr:col>13</xdr:col>
                    <xdr:colOff>95250</xdr:colOff>
                    <xdr:row>388</xdr:row>
                    <xdr:rowOff>19050</xdr:rowOff>
                  </from>
                  <to>
                    <xdr:col>14</xdr:col>
                    <xdr:colOff>571500</xdr:colOff>
                    <xdr:row>389</xdr:row>
                    <xdr:rowOff>76200</xdr:rowOff>
                  </to>
                </anchor>
              </controlPr>
            </control>
          </mc:Choice>
        </mc:AlternateContent>
        <mc:AlternateContent xmlns:mc="http://schemas.openxmlformats.org/markup-compatibility/2006">
          <mc:Choice Requires="x14">
            <control shapeId="20514" r:id="rId37" name="Check Box 34">
              <controlPr defaultSize="0" autoFill="0" autoLine="0" autoPict="0" altText="BELS">
                <anchor moveWithCells="1">
                  <from>
                    <xdr:col>22</xdr:col>
                    <xdr:colOff>104775</xdr:colOff>
                    <xdr:row>384</xdr:row>
                    <xdr:rowOff>19050</xdr:rowOff>
                  </from>
                  <to>
                    <xdr:col>27</xdr:col>
                    <xdr:colOff>190500</xdr:colOff>
                    <xdr:row>385</xdr:row>
                    <xdr:rowOff>76200</xdr:rowOff>
                  </to>
                </anchor>
              </controlPr>
            </control>
          </mc:Choice>
        </mc:AlternateContent>
        <mc:AlternateContent xmlns:mc="http://schemas.openxmlformats.org/markup-compatibility/2006">
          <mc:Choice Requires="x14">
            <control shapeId="20515" r:id="rId38" name="Check Box 35">
              <controlPr defaultSize="0" autoFill="0" autoLine="0" autoPict="0" altText="BELS">
                <anchor moveWithCells="1">
                  <from>
                    <xdr:col>22</xdr:col>
                    <xdr:colOff>104775</xdr:colOff>
                    <xdr:row>386</xdr:row>
                    <xdr:rowOff>19050</xdr:rowOff>
                  </from>
                  <to>
                    <xdr:col>27</xdr:col>
                    <xdr:colOff>190500</xdr:colOff>
                    <xdr:row>387</xdr:row>
                    <xdr:rowOff>76200</xdr:rowOff>
                  </to>
                </anchor>
              </controlPr>
            </control>
          </mc:Choice>
        </mc:AlternateContent>
        <mc:AlternateContent xmlns:mc="http://schemas.openxmlformats.org/markup-compatibility/2006">
          <mc:Choice Requires="x14">
            <control shapeId="20516" r:id="rId39" name="Check Box 36">
              <controlPr defaultSize="0" autoFill="0" autoLine="0" autoPict="0" altText="BELS">
                <anchor moveWithCells="1">
                  <from>
                    <xdr:col>13</xdr:col>
                    <xdr:colOff>95250</xdr:colOff>
                    <xdr:row>446</xdr:row>
                    <xdr:rowOff>19050</xdr:rowOff>
                  </from>
                  <to>
                    <xdr:col>14</xdr:col>
                    <xdr:colOff>571500</xdr:colOff>
                    <xdr:row>447</xdr:row>
                    <xdr:rowOff>76200</xdr:rowOff>
                  </to>
                </anchor>
              </controlPr>
            </control>
          </mc:Choice>
        </mc:AlternateContent>
        <mc:AlternateContent xmlns:mc="http://schemas.openxmlformats.org/markup-compatibility/2006">
          <mc:Choice Requires="x14">
            <control shapeId="20517" r:id="rId40" name="Check Box 37">
              <controlPr defaultSize="0" autoFill="0" autoLine="0" autoPict="0" altText="BELS">
                <anchor moveWithCells="1">
                  <from>
                    <xdr:col>13</xdr:col>
                    <xdr:colOff>95250</xdr:colOff>
                    <xdr:row>448</xdr:row>
                    <xdr:rowOff>19050</xdr:rowOff>
                  </from>
                  <to>
                    <xdr:col>14</xdr:col>
                    <xdr:colOff>571500</xdr:colOff>
                    <xdr:row>449</xdr:row>
                    <xdr:rowOff>76200</xdr:rowOff>
                  </to>
                </anchor>
              </controlPr>
            </control>
          </mc:Choice>
        </mc:AlternateContent>
        <mc:AlternateContent xmlns:mc="http://schemas.openxmlformats.org/markup-compatibility/2006">
          <mc:Choice Requires="x14">
            <control shapeId="20518" r:id="rId41" name="Check Box 38">
              <controlPr defaultSize="0" autoFill="0" autoLine="0" autoPict="0" altText="BELS">
                <anchor moveWithCells="1">
                  <from>
                    <xdr:col>13</xdr:col>
                    <xdr:colOff>95250</xdr:colOff>
                    <xdr:row>450</xdr:row>
                    <xdr:rowOff>19050</xdr:rowOff>
                  </from>
                  <to>
                    <xdr:col>14</xdr:col>
                    <xdr:colOff>571500</xdr:colOff>
                    <xdr:row>451</xdr:row>
                    <xdr:rowOff>76200</xdr:rowOff>
                  </to>
                </anchor>
              </controlPr>
            </control>
          </mc:Choice>
        </mc:AlternateContent>
        <mc:AlternateContent xmlns:mc="http://schemas.openxmlformats.org/markup-compatibility/2006">
          <mc:Choice Requires="x14">
            <control shapeId="20519" r:id="rId42" name="Check Box 39">
              <controlPr defaultSize="0" autoFill="0" autoLine="0" autoPict="0" altText="BELS">
                <anchor moveWithCells="1">
                  <from>
                    <xdr:col>22</xdr:col>
                    <xdr:colOff>104775</xdr:colOff>
                    <xdr:row>446</xdr:row>
                    <xdr:rowOff>19050</xdr:rowOff>
                  </from>
                  <to>
                    <xdr:col>27</xdr:col>
                    <xdr:colOff>190500</xdr:colOff>
                    <xdr:row>447</xdr:row>
                    <xdr:rowOff>76200</xdr:rowOff>
                  </to>
                </anchor>
              </controlPr>
            </control>
          </mc:Choice>
        </mc:AlternateContent>
        <mc:AlternateContent xmlns:mc="http://schemas.openxmlformats.org/markup-compatibility/2006">
          <mc:Choice Requires="x14">
            <control shapeId="20520" r:id="rId43" name="Check Box 40">
              <controlPr defaultSize="0" autoFill="0" autoLine="0" autoPict="0" altText="BELS">
                <anchor moveWithCells="1">
                  <from>
                    <xdr:col>22</xdr:col>
                    <xdr:colOff>104775</xdr:colOff>
                    <xdr:row>448</xdr:row>
                    <xdr:rowOff>19050</xdr:rowOff>
                  </from>
                  <to>
                    <xdr:col>27</xdr:col>
                    <xdr:colOff>190500</xdr:colOff>
                    <xdr:row>449</xdr:row>
                    <xdr:rowOff>76200</xdr:rowOff>
                  </to>
                </anchor>
              </controlPr>
            </control>
          </mc:Choice>
        </mc:AlternateContent>
        <mc:AlternateContent xmlns:mc="http://schemas.openxmlformats.org/markup-compatibility/2006">
          <mc:Choice Requires="x14">
            <control shapeId="20521" r:id="rId44" name="Check Box 41">
              <controlPr defaultSize="0" autoFill="0" autoLine="0" autoPict="0" altText="BELS">
                <anchor moveWithCells="1">
                  <from>
                    <xdr:col>13</xdr:col>
                    <xdr:colOff>95250</xdr:colOff>
                    <xdr:row>508</xdr:row>
                    <xdr:rowOff>19050</xdr:rowOff>
                  </from>
                  <to>
                    <xdr:col>14</xdr:col>
                    <xdr:colOff>571500</xdr:colOff>
                    <xdr:row>509</xdr:row>
                    <xdr:rowOff>76200</xdr:rowOff>
                  </to>
                </anchor>
              </controlPr>
            </control>
          </mc:Choice>
        </mc:AlternateContent>
        <mc:AlternateContent xmlns:mc="http://schemas.openxmlformats.org/markup-compatibility/2006">
          <mc:Choice Requires="x14">
            <control shapeId="20522" r:id="rId45" name="Check Box 42">
              <controlPr defaultSize="0" autoFill="0" autoLine="0" autoPict="0" altText="BELS">
                <anchor moveWithCells="1">
                  <from>
                    <xdr:col>13</xdr:col>
                    <xdr:colOff>95250</xdr:colOff>
                    <xdr:row>510</xdr:row>
                    <xdr:rowOff>19050</xdr:rowOff>
                  </from>
                  <to>
                    <xdr:col>14</xdr:col>
                    <xdr:colOff>571500</xdr:colOff>
                    <xdr:row>511</xdr:row>
                    <xdr:rowOff>76200</xdr:rowOff>
                  </to>
                </anchor>
              </controlPr>
            </control>
          </mc:Choice>
        </mc:AlternateContent>
        <mc:AlternateContent xmlns:mc="http://schemas.openxmlformats.org/markup-compatibility/2006">
          <mc:Choice Requires="x14">
            <control shapeId="20523" r:id="rId46" name="Check Box 43">
              <controlPr defaultSize="0" autoFill="0" autoLine="0" autoPict="0" altText="BELS">
                <anchor moveWithCells="1">
                  <from>
                    <xdr:col>13</xdr:col>
                    <xdr:colOff>95250</xdr:colOff>
                    <xdr:row>512</xdr:row>
                    <xdr:rowOff>19050</xdr:rowOff>
                  </from>
                  <to>
                    <xdr:col>14</xdr:col>
                    <xdr:colOff>571500</xdr:colOff>
                    <xdr:row>513</xdr:row>
                    <xdr:rowOff>76200</xdr:rowOff>
                  </to>
                </anchor>
              </controlPr>
            </control>
          </mc:Choice>
        </mc:AlternateContent>
        <mc:AlternateContent xmlns:mc="http://schemas.openxmlformats.org/markup-compatibility/2006">
          <mc:Choice Requires="x14">
            <control shapeId="20524" r:id="rId47" name="Check Box 44">
              <controlPr defaultSize="0" autoFill="0" autoLine="0" autoPict="0" altText="BELS">
                <anchor moveWithCells="1">
                  <from>
                    <xdr:col>22</xdr:col>
                    <xdr:colOff>104775</xdr:colOff>
                    <xdr:row>508</xdr:row>
                    <xdr:rowOff>19050</xdr:rowOff>
                  </from>
                  <to>
                    <xdr:col>27</xdr:col>
                    <xdr:colOff>190500</xdr:colOff>
                    <xdr:row>509</xdr:row>
                    <xdr:rowOff>76200</xdr:rowOff>
                  </to>
                </anchor>
              </controlPr>
            </control>
          </mc:Choice>
        </mc:AlternateContent>
        <mc:AlternateContent xmlns:mc="http://schemas.openxmlformats.org/markup-compatibility/2006">
          <mc:Choice Requires="x14">
            <control shapeId="20525" r:id="rId48" name="Check Box 45">
              <controlPr defaultSize="0" autoFill="0" autoLine="0" autoPict="0" altText="BELS">
                <anchor moveWithCells="1">
                  <from>
                    <xdr:col>22</xdr:col>
                    <xdr:colOff>104775</xdr:colOff>
                    <xdr:row>510</xdr:row>
                    <xdr:rowOff>19050</xdr:rowOff>
                  </from>
                  <to>
                    <xdr:col>27</xdr:col>
                    <xdr:colOff>190500</xdr:colOff>
                    <xdr:row>511</xdr:row>
                    <xdr:rowOff>76200</xdr:rowOff>
                  </to>
                </anchor>
              </controlPr>
            </control>
          </mc:Choice>
        </mc:AlternateContent>
        <mc:AlternateContent xmlns:mc="http://schemas.openxmlformats.org/markup-compatibility/2006">
          <mc:Choice Requires="x14">
            <control shapeId="20526" r:id="rId49" name="Check Box 46">
              <controlPr defaultSize="0" autoFill="0" autoLine="0" autoPict="0" altText="BELS">
                <anchor moveWithCells="1">
                  <from>
                    <xdr:col>13</xdr:col>
                    <xdr:colOff>95250</xdr:colOff>
                    <xdr:row>570</xdr:row>
                    <xdr:rowOff>19050</xdr:rowOff>
                  </from>
                  <to>
                    <xdr:col>14</xdr:col>
                    <xdr:colOff>571500</xdr:colOff>
                    <xdr:row>571</xdr:row>
                    <xdr:rowOff>76200</xdr:rowOff>
                  </to>
                </anchor>
              </controlPr>
            </control>
          </mc:Choice>
        </mc:AlternateContent>
        <mc:AlternateContent xmlns:mc="http://schemas.openxmlformats.org/markup-compatibility/2006">
          <mc:Choice Requires="x14">
            <control shapeId="20527" r:id="rId50" name="Check Box 47">
              <controlPr defaultSize="0" autoFill="0" autoLine="0" autoPict="0" altText="BELS">
                <anchor moveWithCells="1">
                  <from>
                    <xdr:col>13</xdr:col>
                    <xdr:colOff>95250</xdr:colOff>
                    <xdr:row>572</xdr:row>
                    <xdr:rowOff>19050</xdr:rowOff>
                  </from>
                  <to>
                    <xdr:col>14</xdr:col>
                    <xdr:colOff>571500</xdr:colOff>
                    <xdr:row>573</xdr:row>
                    <xdr:rowOff>76200</xdr:rowOff>
                  </to>
                </anchor>
              </controlPr>
            </control>
          </mc:Choice>
        </mc:AlternateContent>
        <mc:AlternateContent xmlns:mc="http://schemas.openxmlformats.org/markup-compatibility/2006">
          <mc:Choice Requires="x14">
            <control shapeId="20528" r:id="rId51" name="Check Box 48">
              <controlPr defaultSize="0" autoFill="0" autoLine="0" autoPict="0" altText="BELS">
                <anchor moveWithCells="1">
                  <from>
                    <xdr:col>13</xdr:col>
                    <xdr:colOff>95250</xdr:colOff>
                    <xdr:row>574</xdr:row>
                    <xdr:rowOff>19050</xdr:rowOff>
                  </from>
                  <to>
                    <xdr:col>14</xdr:col>
                    <xdr:colOff>571500</xdr:colOff>
                    <xdr:row>575</xdr:row>
                    <xdr:rowOff>76200</xdr:rowOff>
                  </to>
                </anchor>
              </controlPr>
            </control>
          </mc:Choice>
        </mc:AlternateContent>
        <mc:AlternateContent xmlns:mc="http://schemas.openxmlformats.org/markup-compatibility/2006">
          <mc:Choice Requires="x14">
            <control shapeId="20529" r:id="rId52" name="Check Box 49">
              <controlPr defaultSize="0" autoFill="0" autoLine="0" autoPict="0" altText="BELS">
                <anchor moveWithCells="1">
                  <from>
                    <xdr:col>22</xdr:col>
                    <xdr:colOff>104775</xdr:colOff>
                    <xdr:row>570</xdr:row>
                    <xdr:rowOff>19050</xdr:rowOff>
                  </from>
                  <to>
                    <xdr:col>27</xdr:col>
                    <xdr:colOff>190500</xdr:colOff>
                    <xdr:row>571</xdr:row>
                    <xdr:rowOff>76200</xdr:rowOff>
                  </to>
                </anchor>
              </controlPr>
            </control>
          </mc:Choice>
        </mc:AlternateContent>
        <mc:AlternateContent xmlns:mc="http://schemas.openxmlformats.org/markup-compatibility/2006">
          <mc:Choice Requires="x14">
            <control shapeId="20530" r:id="rId53" name="Check Box 50">
              <controlPr defaultSize="0" autoFill="0" autoLine="0" autoPict="0" altText="BELS">
                <anchor moveWithCells="1">
                  <from>
                    <xdr:col>22</xdr:col>
                    <xdr:colOff>104775</xdr:colOff>
                    <xdr:row>572</xdr:row>
                    <xdr:rowOff>19050</xdr:rowOff>
                  </from>
                  <to>
                    <xdr:col>27</xdr:col>
                    <xdr:colOff>190500</xdr:colOff>
                    <xdr:row>573</xdr:row>
                    <xdr:rowOff>76200</xdr:rowOff>
                  </to>
                </anchor>
              </controlPr>
            </control>
          </mc:Choice>
        </mc:AlternateContent>
        <mc:AlternateContent xmlns:mc="http://schemas.openxmlformats.org/markup-compatibility/2006">
          <mc:Choice Requires="x14">
            <control shapeId="20531" r:id="rId54" name="Check Box 51">
              <controlPr defaultSize="0" autoFill="0" autoLine="0" autoPict="0" altText="BELS">
                <anchor moveWithCells="1">
                  <from>
                    <xdr:col>13</xdr:col>
                    <xdr:colOff>95250</xdr:colOff>
                    <xdr:row>632</xdr:row>
                    <xdr:rowOff>19050</xdr:rowOff>
                  </from>
                  <to>
                    <xdr:col>14</xdr:col>
                    <xdr:colOff>571500</xdr:colOff>
                    <xdr:row>633</xdr:row>
                    <xdr:rowOff>76200</xdr:rowOff>
                  </to>
                </anchor>
              </controlPr>
            </control>
          </mc:Choice>
        </mc:AlternateContent>
        <mc:AlternateContent xmlns:mc="http://schemas.openxmlformats.org/markup-compatibility/2006">
          <mc:Choice Requires="x14">
            <control shapeId="20532" r:id="rId55" name="Check Box 52">
              <controlPr defaultSize="0" autoFill="0" autoLine="0" autoPict="0" altText="BELS">
                <anchor moveWithCells="1">
                  <from>
                    <xdr:col>13</xdr:col>
                    <xdr:colOff>95250</xdr:colOff>
                    <xdr:row>634</xdr:row>
                    <xdr:rowOff>19050</xdr:rowOff>
                  </from>
                  <to>
                    <xdr:col>14</xdr:col>
                    <xdr:colOff>571500</xdr:colOff>
                    <xdr:row>635</xdr:row>
                    <xdr:rowOff>76200</xdr:rowOff>
                  </to>
                </anchor>
              </controlPr>
            </control>
          </mc:Choice>
        </mc:AlternateContent>
        <mc:AlternateContent xmlns:mc="http://schemas.openxmlformats.org/markup-compatibility/2006">
          <mc:Choice Requires="x14">
            <control shapeId="20533" r:id="rId56" name="Check Box 53">
              <controlPr defaultSize="0" autoFill="0" autoLine="0" autoPict="0" altText="BELS">
                <anchor moveWithCells="1">
                  <from>
                    <xdr:col>13</xdr:col>
                    <xdr:colOff>95250</xdr:colOff>
                    <xdr:row>636</xdr:row>
                    <xdr:rowOff>19050</xdr:rowOff>
                  </from>
                  <to>
                    <xdr:col>14</xdr:col>
                    <xdr:colOff>571500</xdr:colOff>
                    <xdr:row>637</xdr:row>
                    <xdr:rowOff>76200</xdr:rowOff>
                  </to>
                </anchor>
              </controlPr>
            </control>
          </mc:Choice>
        </mc:AlternateContent>
        <mc:AlternateContent xmlns:mc="http://schemas.openxmlformats.org/markup-compatibility/2006">
          <mc:Choice Requires="x14">
            <control shapeId="20534" r:id="rId57" name="Check Box 54">
              <controlPr defaultSize="0" autoFill="0" autoLine="0" autoPict="0" altText="BELS">
                <anchor moveWithCells="1">
                  <from>
                    <xdr:col>22</xdr:col>
                    <xdr:colOff>104775</xdr:colOff>
                    <xdr:row>632</xdr:row>
                    <xdr:rowOff>19050</xdr:rowOff>
                  </from>
                  <to>
                    <xdr:col>27</xdr:col>
                    <xdr:colOff>190500</xdr:colOff>
                    <xdr:row>633</xdr:row>
                    <xdr:rowOff>76200</xdr:rowOff>
                  </to>
                </anchor>
              </controlPr>
            </control>
          </mc:Choice>
        </mc:AlternateContent>
        <mc:AlternateContent xmlns:mc="http://schemas.openxmlformats.org/markup-compatibility/2006">
          <mc:Choice Requires="x14">
            <control shapeId="20535" r:id="rId58" name="Check Box 55">
              <controlPr defaultSize="0" autoFill="0" autoLine="0" autoPict="0" altText="BELS">
                <anchor moveWithCells="1">
                  <from>
                    <xdr:col>22</xdr:col>
                    <xdr:colOff>104775</xdr:colOff>
                    <xdr:row>634</xdr:row>
                    <xdr:rowOff>19050</xdr:rowOff>
                  </from>
                  <to>
                    <xdr:col>27</xdr:col>
                    <xdr:colOff>190500</xdr:colOff>
                    <xdr:row>635</xdr:row>
                    <xdr:rowOff>76200</xdr:rowOff>
                  </to>
                </anchor>
              </controlPr>
            </control>
          </mc:Choice>
        </mc:AlternateContent>
        <mc:AlternateContent xmlns:mc="http://schemas.openxmlformats.org/markup-compatibility/2006">
          <mc:Choice Requires="x14">
            <control shapeId="20536" r:id="rId59" name="Check Box 56">
              <controlPr defaultSize="0" autoFill="0" autoLine="0" autoPict="0" altText="BELS">
                <anchor moveWithCells="1">
                  <from>
                    <xdr:col>13</xdr:col>
                    <xdr:colOff>95250</xdr:colOff>
                    <xdr:row>694</xdr:row>
                    <xdr:rowOff>19050</xdr:rowOff>
                  </from>
                  <to>
                    <xdr:col>14</xdr:col>
                    <xdr:colOff>571500</xdr:colOff>
                    <xdr:row>695</xdr:row>
                    <xdr:rowOff>76200</xdr:rowOff>
                  </to>
                </anchor>
              </controlPr>
            </control>
          </mc:Choice>
        </mc:AlternateContent>
        <mc:AlternateContent xmlns:mc="http://schemas.openxmlformats.org/markup-compatibility/2006">
          <mc:Choice Requires="x14">
            <control shapeId="20537" r:id="rId60" name="Check Box 57">
              <controlPr defaultSize="0" autoFill="0" autoLine="0" autoPict="0" altText="BELS">
                <anchor moveWithCells="1">
                  <from>
                    <xdr:col>13</xdr:col>
                    <xdr:colOff>95250</xdr:colOff>
                    <xdr:row>696</xdr:row>
                    <xdr:rowOff>19050</xdr:rowOff>
                  </from>
                  <to>
                    <xdr:col>14</xdr:col>
                    <xdr:colOff>571500</xdr:colOff>
                    <xdr:row>697</xdr:row>
                    <xdr:rowOff>76200</xdr:rowOff>
                  </to>
                </anchor>
              </controlPr>
            </control>
          </mc:Choice>
        </mc:AlternateContent>
        <mc:AlternateContent xmlns:mc="http://schemas.openxmlformats.org/markup-compatibility/2006">
          <mc:Choice Requires="x14">
            <control shapeId="20538" r:id="rId61" name="Check Box 58">
              <controlPr defaultSize="0" autoFill="0" autoLine="0" autoPict="0" altText="BELS">
                <anchor moveWithCells="1">
                  <from>
                    <xdr:col>13</xdr:col>
                    <xdr:colOff>95250</xdr:colOff>
                    <xdr:row>698</xdr:row>
                    <xdr:rowOff>19050</xdr:rowOff>
                  </from>
                  <to>
                    <xdr:col>14</xdr:col>
                    <xdr:colOff>571500</xdr:colOff>
                    <xdr:row>699</xdr:row>
                    <xdr:rowOff>76200</xdr:rowOff>
                  </to>
                </anchor>
              </controlPr>
            </control>
          </mc:Choice>
        </mc:AlternateContent>
        <mc:AlternateContent xmlns:mc="http://schemas.openxmlformats.org/markup-compatibility/2006">
          <mc:Choice Requires="x14">
            <control shapeId="20539" r:id="rId62" name="Check Box 59">
              <controlPr defaultSize="0" autoFill="0" autoLine="0" autoPict="0" altText="BELS">
                <anchor moveWithCells="1">
                  <from>
                    <xdr:col>22</xdr:col>
                    <xdr:colOff>104775</xdr:colOff>
                    <xdr:row>694</xdr:row>
                    <xdr:rowOff>19050</xdr:rowOff>
                  </from>
                  <to>
                    <xdr:col>27</xdr:col>
                    <xdr:colOff>190500</xdr:colOff>
                    <xdr:row>695</xdr:row>
                    <xdr:rowOff>76200</xdr:rowOff>
                  </to>
                </anchor>
              </controlPr>
            </control>
          </mc:Choice>
        </mc:AlternateContent>
        <mc:AlternateContent xmlns:mc="http://schemas.openxmlformats.org/markup-compatibility/2006">
          <mc:Choice Requires="x14">
            <control shapeId="20540" r:id="rId63" name="Check Box 60">
              <controlPr defaultSize="0" autoFill="0" autoLine="0" autoPict="0" altText="BELS">
                <anchor moveWithCells="1">
                  <from>
                    <xdr:col>22</xdr:col>
                    <xdr:colOff>104775</xdr:colOff>
                    <xdr:row>696</xdr:row>
                    <xdr:rowOff>19050</xdr:rowOff>
                  </from>
                  <to>
                    <xdr:col>27</xdr:col>
                    <xdr:colOff>190500</xdr:colOff>
                    <xdr:row>697</xdr:row>
                    <xdr:rowOff>76200</xdr:rowOff>
                  </to>
                </anchor>
              </controlPr>
            </control>
          </mc:Choice>
        </mc:AlternateContent>
        <mc:AlternateContent xmlns:mc="http://schemas.openxmlformats.org/markup-compatibility/2006">
          <mc:Choice Requires="x14">
            <control shapeId="20541" r:id="rId64" name="Check Box 61">
              <controlPr defaultSize="0" autoFill="0" autoLine="0" autoPict="0" altText="BELS">
                <anchor moveWithCells="1">
                  <from>
                    <xdr:col>13</xdr:col>
                    <xdr:colOff>95250</xdr:colOff>
                    <xdr:row>756</xdr:row>
                    <xdr:rowOff>19050</xdr:rowOff>
                  </from>
                  <to>
                    <xdr:col>14</xdr:col>
                    <xdr:colOff>571500</xdr:colOff>
                    <xdr:row>757</xdr:row>
                    <xdr:rowOff>76200</xdr:rowOff>
                  </to>
                </anchor>
              </controlPr>
            </control>
          </mc:Choice>
        </mc:AlternateContent>
        <mc:AlternateContent xmlns:mc="http://schemas.openxmlformats.org/markup-compatibility/2006">
          <mc:Choice Requires="x14">
            <control shapeId="20542" r:id="rId65" name="Check Box 62">
              <controlPr defaultSize="0" autoFill="0" autoLine="0" autoPict="0" altText="BELS">
                <anchor moveWithCells="1">
                  <from>
                    <xdr:col>13</xdr:col>
                    <xdr:colOff>95250</xdr:colOff>
                    <xdr:row>758</xdr:row>
                    <xdr:rowOff>19050</xdr:rowOff>
                  </from>
                  <to>
                    <xdr:col>14</xdr:col>
                    <xdr:colOff>571500</xdr:colOff>
                    <xdr:row>759</xdr:row>
                    <xdr:rowOff>76200</xdr:rowOff>
                  </to>
                </anchor>
              </controlPr>
            </control>
          </mc:Choice>
        </mc:AlternateContent>
        <mc:AlternateContent xmlns:mc="http://schemas.openxmlformats.org/markup-compatibility/2006">
          <mc:Choice Requires="x14">
            <control shapeId="20543" r:id="rId66" name="Check Box 63">
              <controlPr defaultSize="0" autoFill="0" autoLine="0" autoPict="0" altText="BELS">
                <anchor moveWithCells="1">
                  <from>
                    <xdr:col>13</xdr:col>
                    <xdr:colOff>95250</xdr:colOff>
                    <xdr:row>760</xdr:row>
                    <xdr:rowOff>19050</xdr:rowOff>
                  </from>
                  <to>
                    <xdr:col>14</xdr:col>
                    <xdr:colOff>571500</xdr:colOff>
                    <xdr:row>761</xdr:row>
                    <xdr:rowOff>76200</xdr:rowOff>
                  </to>
                </anchor>
              </controlPr>
            </control>
          </mc:Choice>
        </mc:AlternateContent>
        <mc:AlternateContent xmlns:mc="http://schemas.openxmlformats.org/markup-compatibility/2006">
          <mc:Choice Requires="x14">
            <control shapeId="20544" r:id="rId67" name="Check Box 64">
              <controlPr defaultSize="0" autoFill="0" autoLine="0" autoPict="0" altText="BELS">
                <anchor moveWithCells="1">
                  <from>
                    <xdr:col>22</xdr:col>
                    <xdr:colOff>104775</xdr:colOff>
                    <xdr:row>756</xdr:row>
                    <xdr:rowOff>19050</xdr:rowOff>
                  </from>
                  <to>
                    <xdr:col>27</xdr:col>
                    <xdr:colOff>190500</xdr:colOff>
                    <xdr:row>757</xdr:row>
                    <xdr:rowOff>76200</xdr:rowOff>
                  </to>
                </anchor>
              </controlPr>
            </control>
          </mc:Choice>
        </mc:AlternateContent>
        <mc:AlternateContent xmlns:mc="http://schemas.openxmlformats.org/markup-compatibility/2006">
          <mc:Choice Requires="x14">
            <control shapeId="20545" r:id="rId68" name="Check Box 65">
              <controlPr defaultSize="0" autoFill="0" autoLine="0" autoPict="0" altText="BELS">
                <anchor moveWithCells="1">
                  <from>
                    <xdr:col>22</xdr:col>
                    <xdr:colOff>104775</xdr:colOff>
                    <xdr:row>758</xdr:row>
                    <xdr:rowOff>19050</xdr:rowOff>
                  </from>
                  <to>
                    <xdr:col>27</xdr:col>
                    <xdr:colOff>190500</xdr:colOff>
                    <xdr:row>759</xdr:row>
                    <xdr:rowOff>76200</xdr:rowOff>
                  </to>
                </anchor>
              </controlPr>
            </control>
          </mc:Choice>
        </mc:AlternateContent>
        <mc:AlternateContent xmlns:mc="http://schemas.openxmlformats.org/markup-compatibility/2006">
          <mc:Choice Requires="x14">
            <control shapeId="20546" r:id="rId69" name="Check Box 66">
              <controlPr defaultSize="0" autoFill="0" autoLine="0" autoPict="0" altText="BELS">
                <anchor moveWithCells="1">
                  <from>
                    <xdr:col>13</xdr:col>
                    <xdr:colOff>95250</xdr:colOff>
                    <xdr:row>818</xdr:row>
                    <xdr:rowOff>19050</xdr:rowOff>
                  </from>
                  <to>
                    <xdr:col>14</xdr:col>
                    <xdr:colOff>571500</xdr:colOff>
                    <xdr:row>819</xdr:row>
                    <xdr:rowOff>76200</xdr:rowOff>
                  </to>
                </anchor>
              </controlPr>
            </control>
          </mc:Choice>
        </mc:AlternateContent>
        <mc:AlternateContent xmlns:mc="http://schemas.openxmlformats.org/markup-compatibility/2006">
          <mc:Choice Requires="x14">
            <control shapeId="20547" r:id="rId70" name="Check Box 67">
              <controlPr defaultSize="0" autoFill="0" autoLine="0" autoPict="0" altText="BELS">
                <anchor moveWithCells="1">
                  <from>
                    <xdr:col>13</xdr:col>
                    <xdr:colOff>95250</xdr:colOff>
                    <xdr:row>820</xdr:row>
                    <xdr:rowOff>19050</xdr:rowOff>
                  </from>
                  <to>
                    <xdr:col>14</xdr:col>
                    <xdr:colOff>571500</xdr:colOff>
                    <xdr:row>821</xdr:row>
                    <xdr:rowOff>76200</xdr:rowOff>
                  </to>
                </anchor>
              </controlPr>
            </control>
          </mc:Choice>
        </mc:AlternateContent>
        <mc:AlternateContent xmlns:mc="http://schemas.openxmlformats.org/markup-compatibility/2006">
          <mc:Choice Requires="x14">
            <control shapeId="20548" r:id="rId71" name="Check Box 68">
              <controlPr defaultSize="0" autoFill="0" autoLine="0" autoPict="0" altText="BELS">
                <anchor moveWithCells="1">
                  <from>
                    <xdr:col>13</xdr:col>
                    <xdr:colOff>95250</xdr:colOff>
                    <xdr:row>822</xdr:row>
                    <xdr:rowOff>19050</xdr:rowOff>
                  </from>
                  <to>
                    <xdr:col>14</xdr:col>
                    <xdr:colOff>571500</xdr:colOff>
                    <xdr:row>823</xdr:row>
                    <xdr:rowOff>76200</xdr:rowOff>
                  </to>
                </anchor>
              </controlPr>
            </control>
          </mc:Choice>
        </mc:AlternateContent>
        <mc:AlternateContent xmlns:mc="http://schemas.openxmlformats.org/markup-compatibility/2006">
          <mc:Choice Requires="x14">
            <control shapeId="20549" r:id="rId72" name="Check Box 69">
              <controlPr defaultSize="0" autoFill="0" autoLine="0" autoPict="0" altText="BELS">
                <anchor moveWithCells="1">
                  <from>
                    <xdr:col>22</xdr:col>
                    <xdr:colOff>104775</xdr:colOff>
                    <xdr:row>818</xdr:row>
                    <xdr:rowOff>19050</xdr:rowOff>
                  </from>
                  <to>
                    <xdr:col>27</xdr:col>
                    <xdr:colOff>190500</xdr:colOff>
                    <xdr:row>819</xdr:row>
                    <xdr:rowOff>76200</xdr:rowOff>
                  </to>
                </anchor>
              </controlPr>
            </control>
          </mc:Choice>
        </mc:AlternateContent>
        <mc:AlternateContent xmlns:mc="http://schemas.openxmlformats.org/markup-compatibility/2006">
          <mc:Choice Requires="x14">
            <control shapeId="20550" r:id="rId73" name="Check Box 70">
              <controlPr defaultSize="0" autoFill="0" autoLine="0" autoPict="0" altText="BELS">
                <anchor moveWithCells="1">
                  <from>
                    <xdr:col>22</xdr:col>
                    <xdr:colOff>104775</xdr:colOff>
                    <xdr:row>820</xdr:row>
                    <xdr:rowOff>19050</xdr:rowOff>
                  </from>
                  <to>
                    <xdr:col>27</xdr:col>
                    <xdr:colOff>190500</xdr:colOff>
                    <xdr:row>821</xdr:row>
                    <xdr:rowOff>76200</xdr:rowOff>
                  </to>
                </anchor>
              </controlPr>
            </control>
          </mc:Choice>
        </mc:AlternateContent>
        <mc:AlternateContent xmlns:mc="http://schemas.openxmlformats.org/markup-compatibility/2006">
          <mc:Choice Requires="x14">
            <control shapeId="20551" r:id="rId74" name="Check Box 71">
              <controlPr defaultSize="0" autoFill="0" autoLine="0" autoPict="0" altText="BELS">
                <anchor moveWithCells="1">
                  <from>
                    <xdr:col>13</xdr:col>
                    <xdr:colOff>95250</xdr:colOff>
                    <xdr:row>880</xdr:row>
                    <xdr:rowOff>19050</xdr:rowOff>
                  </from>
                  <to>
                    <xdr:col>14</xdr:col>
                    <xdr:colOff>571500</xdr:colOff>
                    <xdr:row>881</xdr:row>
                    <xdr:rowOff>76200</xdr:rowOff>
                  </to>
                </anchor>
              </controlPr>
            </control>
          </mc:Choice>
        </mc:AlternateContent>
        <mc:AlternateContent xmlns:mc="http://schemas.openxmlformats.org/markup-compatibility/2006">
          <mc:Choice Requires="x14">
            <control shapeId="20552" r:id="rId75" name="Check Box 72">
              <controlPr defaultSize="0" autoFill="0" autoLine="0" autoPict="0" altText="BELS">
                <anchor moveWithCells="1">
                  <from>
                    <xdr:col>13</xdr:col>
                    <xdr:colOff>95250</xdr:colOff>
                    <xdr:row>882</xdr:row>
                    <xdr:rowOff>19050</xdr:rowOff>
                  </from>
                  <to>
                    <xdr:col>14</xdr:col>
                    <xdr:colOff>571500</xdr:colOff>
                    <xdr:row>883</xdr:row>
                    <xdr:rowOff>76200</xdr:rowOff>
                  </to>
                </anchor>
              </controlPr>
            </control>
          </mc:Choice>
        </mc:AlternateContent>
        <mc:AlternateContent xmlns:mc="http://schemas.openxmlformats.org/markup-compatibility/2006">
          <mc:Choice Requires="x14">
            <control shapeId="20553" r:id="rId76" name="Check Box 73">
              <controlPr defaultSize="0" autoFill="0" autoLine="0" autoPict="0" altText="BELS">
                <anchor moveWithCells="1">
                  <from>
                    <xdr:col>13</xdr:col>
                    <xdr:colOff>95250</xdr:colOff>
                    <xdr:row>884</xdr:row>
                    <xdr:rowOff>19050</xdr:rowOff>
                  </from>
                  <to>
                    <xdr:col>14</xdr:col>
                    <xdr:colOff>571500</xdr:colOff>
                    <xdr:row>885</xdr:row>
                    <xdr:rowOff>76200</xdr:rowOff>
                  </to>
                </anchor>
              </controlPr>
            </control>
          </mc:Choice>
        </mc:AlternateContent>
        <mc:AlternateContent xmlns:mc="http://schemas.openxmlformats.org/markup-compatibility/2006">
          <mc:Choice Requires="x14">
            <control shapeId="20554" r:id="rId77" name="Check Box 74">
              <controlPr defaultSize="0" autoFill="0" autoLine="0" autoPict="0" altText="BELS">
                <anchor moveWithCells="1">
                  <from>
                    <xdr:col>22</xdr:col>
                    <xdr:colOff>104775</xdr:colOff>
                    <xdr:row>880</xdr:row>
                    <xdr:rowOff>19050</xdr:rowOff>
                  </from>
                  <to>
                    <xdr:col>27</xdr:col>
                    <xdr:colOff>190500</xdr:colOff>
                    <xdr:row>881</xdr:row>
                    <xdr:rowOff>76200</xdr:rowOff>
                  </to>
                </anchor>
              </controlPr>
            </control>
          </mc:Choice>
        </mc:AlternateContent>
        <mc:AlternateContent xmlns:mc="http://schemas.openxmlformats.org/markup-compatibility/2006">
          <mc:Choice Requires="x14">
            <control shapeId="20555" r:id="rId78" name="Check Box 75">
              <controlPr defaultSize="0" autoFill="0" autoLine="0" autoPict="0" altText="BELS">
                <anchor moveWithCells="1">
                  <from>
                    <xdr:col>22</xdr:col>
                    <xdr:colOff>104775</xdr:colOff>
                    <xdr:row>882</xdr:row>
                    <xdr:rowOff>19050</xdr:rowOff>
                  </from>
                  <to>
                    <xdr:col>27</xdr:col>
                    <xdr:colOff>190500</xdr:colOff>
                    <xdr:row>883</xdr:row>
                    <xdr:rowOff>76200</xdr:rowOff>
                  </to>
                </anchor>
              </controlPr>
            </control>
          </mc:Choice>
        </mc:AlternateContent>
        <mc:AlternateContent xmlns:mc="http://schemas.openxmlformats.org/markup-compatibility/2006">
          <mc:Choice Requires="x14">
            <control shapeId="20562" r:id="rId79" name="Check Box 82">
              <controlPr defaultSize="0" autoFill="0" autoLine="0" autoPict="0" altText="BELS">
                <anchor moveWithCells="1">
                  <from>
                    <xdr:col>13</xdr:col>
                    <xdr:colOff>95250</xdr:colOff>
                    <xdr:row>198</xdr:row>
                    <xdr:rowOff>19050</xdr:rowOff>
                  </from>
                  <to>
                    <xdr:col>14</xdr:col>
                    <xdr:colOff>571500</xdr:colOff>
                    <xdr:row>199</xdr:row>
                    <xdr:rowOff>76200</xdr:rowOff>
                  </to>
                </anchor>
              </controlPr>
            </control>
          </mc:Choice>
        </mc:AlternateContent>
        <mc:AlternateContent xmlns:mc="http://schemas.openxmlformats.org/markup-compatibility/2006">
          <mc:Choice Requires="x14">
            <control shapeId="20563" r:id="rId80" name="Check Box 83">
              <controlPr defaultSize="0" autoFill="0" autoLine="0" autoPict="0" altText="BELS">
                <anchor moveWithCells="1">
                  <from>
                    <xdr:col>13</xdr:col>
                    <xdr:colOff>95250</xdr:colOff>
                    <xdr:row>200</xdr:row>
                    <xdr:rowOff>19050</xdr:rowOff>
                  </from>
                  <to>
                    <xdr:col>14</xdr:col>
                    <xdr:colOff>571500</xdr:colOff>
                    <xdr:row>201</xdr:row>
                    <xdr:rowOff>76200</xdr:rowOff>
                  </to>
                </anchor>
              </controlPr>
            </control>
          </mc:Choice>
        </mc:AlternateContent>
        <mc:AlternateContent xmlns:mc="http://schemas.openxmlformats.org/markup-compatibility/2006">
          <mc:Choice Requires="x14">
            <control shapeId="20564" r:id="rId81" name="Check Box 84">
              <controlPr defaultSize="0" autoFill="0" autoLine="0" autoPict="0" altText="BELS">
                <anchor moveWithCells="1">
                  <from>
                    <xdr:col>13</xdr:col>
                    <xdr:colOff>95250</xdr:colOff>
                    <xdr:row>202</xdr:row>
                    <xdr:rowOff>19050</xdr:rowOff>
                  </from>
                  <to>
                    <xdr:col>14</xdr:col>
                    <xdr:colOff>571500</xdr:colOff>
                    <xdr:row>203</xdr:row>
                    <xdr:rowOff>76200</xdr:rowOff>
                  </to>
                </anchor>
              </controlPr>
            </control>
          </mc:Choice>
        </mc:AlternateContent>
        <mc:AlternateContent xmlns:mc="http://schemas.openxmlformats.org/markup-compatibility/2006">
          <mc:Choice Requires="x14">
            <control shapeId="20565" r:id="rId82" name="Check Box 85">
              <controlPr defaultSize="0" autoFill="0" autoLine="0" autoPict="0" altText="BELS">
                <anchor moveWithCells="1">
                  <from>
                    <xdr:col>22</xdr:col>
                    <xdr:colOff>104775</xdr:colOff>
                    <xdr:row>198</xdr:row>
                    <xdr:rowOff>19050</xdr:rowOff>
                  </from>
                  <to>
                    <xdr:col>27</xdr:col>
                    <xdr:colOff>190500</xdr:colOff>
                    <xdr:row>199</xdr:row>
                    <xdr:rowOff>76200</xdr:rowOff>
                  </to>
                </anchor>
              </controlPr>
            </control>
          </mc:Choice>
        </mc:AlternateContent>
        <mc:AlternateContent xmlns:mc="http://schemas.openxmlformats.org/markup-compatibility/2006">
          <mc:Choice Requires="x14">
            <control shapeId="20566" r:id="rId83" name="Check Box 86">
              <controlPr defaultSize="0" autoFill="0" autoLine="0" autoPict="0" altText="BELS">
                <anchor moveWithCells="1">
                  <from>
                    <xdr:col>22</xdr:col>
                    <xdr:colOff>104775</xdr:colOff>
                    <xdr:row>200</xdr:row>
                    <xdr:rowOff>19050</xdr:rowOff>
                  </from>
                  <to>
                    <xdr:col>27</xdr:col>
                    <xdr:colOff>190500</xdr:colOff>
                    <xdr:row>201</xdr:row>
                    <xdr:rowOff>76200</xdr:rowOff>
                  </to>
                </anchor>
              </controlPr>
            </control>
          </mc:Choice>
        </mc:AlternateContent>
        <mc:AlternateContent xmlns:mc="http://schemas.openxmlformats.org/markup-compatibility/2006">
          <mc:Choice Requires="x14">
            <control shapeId="20567" r:id="rId84" name="Check Box 87">
              <controlPr defaultSize="0" autoFill="0" autoLine="0" autoPict="0" altText="BELS">
                <anchor moveWithCells="1">
                  <from>
                    <xdr:col>13</xdr:col>
                    <xdr:colOff>95250</xdr:colOff>
                    <xdr:row>260</xdr:row>
                    <xdr:rowOff>19050</xdr:rowOff>
                  </from>
                  <to>
                    <xdr:col>14</xdr:col>
                    <xdr:colOff>571500</xdr:colOff>
                    <xdr:row>261</xdr:row>
                    <xdr:rowOff>76200</xdr:rowOff>
                  </to>
                </anchor>
              </controlPr>
            </control>
          </mc:Choice>
        </mc:AlternateContent>
        <mc:AlternateContent xmlns:mc="http://schemas.openxmlformats.org/markup-compatibility/2006">
          <mc:Choice Requires="x14">
            <control shapeId="20568" r:id="rId85" name="Check Box 88">
              <controlPr defaultSize="0" autoFill="0" autoLine="0" autoPict="0" altText="BELS">
                <anchor moveWithCells="1">
                  <from>
                    <xdr:col>13</xdr:col>
                    <xdr:colOff>95250</xdr:colOff>
                    <xdr:row>262</xdr:row>
                    <xdr:rowOff>19050</xdr:rowOff>
                  </from>
                  <to>
                    <xdr:col>14</xdr:col>
                    <xdr:colOff>571500</xdr:colOff>
                    <xdr:row>263</xdr:row>
                    <xdr:rowOff>76200</xdr:rowOff>
                  </to>
                </anchor>
              </controlPr>
            </control>
          </mc:Choice>
        </mc:AlternateContent>
        <mc:AlternateContent xmlns:mc="http://schemas.openxmlformats.org/markup-compatibility/2006">
          <mc:Choice Requires="x14">
            <control shapeId="20569" r:id="rId86" name="Check Box 89">
              <controlPr defaultSize="0" autoFill="0" autoLine="0" autoPict="0" altText="BELS">
                <anchor moveWithCells="1">
                  <from>
                    <xdr:col>13</xdr:col>
                    <xdr:colOff>95250</xdr:colOff>
                    <xdr:row>264</xdr:row>
                    <xdr:rowOff>19050</xdr:rowOff>
                  </from>
                  <to>
                    <xdr:col>14</xdr:col>
                    <xdr:colOff>571500</xdr:colOff>
                    <xdr:row>265</xdr:row>
                    <xdr:rowOff>76200</xdr:rowOff>
                  </to>
                </anchor>
              </controlPr>
            </control>
          </mc:Choice>
        </mc:AlternateContent>
        <mc:AlternateContent xmlns:mc="http://schemas.openxmlformats.org/markup-compatibility/2006">
          <mc:Choice Requires="x14">
            <control shapeId="20570" r:id="rId87" name="Check Box 90">
              <controlPr defaultSize="0" autoFill="0" autoLine="0" autoPict="0" altText="BELS">
                <anchor moveWithCells="1">
                  <from>
                    <xdr:col>22</xdr:col>
                    <xdr:colOff>104775</xdr:colOff>
                    <xdr:row>260</xdr:row>
                    <xdr:rowOff>19050</xdr:rowOff>
                  </from>
                  <to>
                    <xdr:col>27</xdr:col>
                    <xdr:colOff>190500</xdr:colOff>
                    <xdr:row>261</xdr:row>
                    <xdr:rowOff>76200</xdr:rowOff>
                  </to>
                </anchor>
              </controlPr>
            </control>
          </mc:Choice>
        </mc:AlternateContent>
        <mc:AlternateContent xmlns:mc="http://schemas.openxmlformats.org/markup-compatibility/2006">
          <mc:Choice Requires="x14">
            <control shapeId="20571" r:id="rId88" name="Check Box 91">
              <controlPr defaultSize="0" autoFill="0" autoLine="0" autoPict="0" altText="BELS">
                <anchor moveWithCells="1">
                  <from>
                    <xdr:col>22</xdr:col>
                    <xdr:colOff>104775</xdr:colOff>
                    <xdr:row>262</xdr:row>
                    <xdr:rowOff>19050</xdr:rowOff>
                  </from>
                  <to>
                    <xdr:col>27</xdr:col>
                    <xdr:colOff>190500</xdr:colOff>
                    <xdr:row>263</xdr:row>
                    <xdr:rowOff>76200</xdr:rowOff>
                  </to>
                </anchor>
              </controlPr>
            </control>
          </mc:Choice>
        </mc:AlternateContent>
        <mc:AlternateContent xmlns:mc="http://schemas.openxmlformats.org/markup-compatibility/2006">
          <mc:Choice Requires="x14">
            <control shapeId="20572" r:id="rId89" name="Check Box 92">
              <controlPr defaultSize="0" autoFill="0" autoLine="0" autoPict="0" altText="BELS">
                <anchor moveWithCells="1">
                  <from>
                    <xdr:col>13</xdr:col>
                    <xdr:colOff>95250</xdr:colOff>
                    <xdr:row>322</xdr:row>
                    <xdr:rowOff>19050</xdr:rowOff>
                  </from>
                  <to>
                    <xdr:col>14</xdr:col>
                    <xdr:colOff>571500</xdr:colOff>
                    <xdr:row>323</xdr:row>
                    <xdr:rowOff>76200</xdr:rowOff>
                  </to>
                </anchor>
              </controlPr>
            </control>
          </mc:Choice>
        </mc:AlternateContent>
        <mc:AlternateContent xmlns:mc="http://schemas.openxmlformats.org/markup-compatibility/2006">
          <mc:Choice Requires="x14">
            <control shapeId="20573" r:id="rId90" name="Check Box 93">
              <controlPr defaultSize="0" autoFill="0" autoLine="0" autoPict="0" altText="BELS">
                <anchor moveWithCells="1">
                  <from>
                    <xdr:col>13</xdr:col>
                    <xdr:colOff>95250</xdr:colOff>
                    <xdr:row>324</xdr:row>
                    <xdr:rowOff>19050</xdr:rowOff>
                  </from>
                  <to>
                    <xdr:col>14</xdr:col>
                    <xdr:colOff>571500</xdr:colOff>
                    <xdr:row>325</xdr:row>
                    <xdr:rowOff>76200</xdr:rowOff>
                  </to>
                </anchor>
              </controlPr>
            </control>
          </mc:Choice>
        </mc:AlternateContent>
        <mc:AlternateContent xmlns:mc="http://schemas.openxmlformats.org/markup-compatibility/2006">
          <mc:Choice Requires="x14">
            <control shapeId="20574" r:id="rId91" name="Check Box 94">
              <controlPr defaultSize="0" autoFill="0" autoLine="0" autoPict="0" altText="BELS">
                <anchor moveWithCells="1">
                  <from>
                    <xdr:col>13</xdr:col>
                    <xdr:colOff>95250</xdr:colOff>
                    <xdr:row>326</xdr:row>
                    <xdr:rowOff>19050</xdr:rowOff>
                  </from>
                  <to>
                    <xdr:col>14</xdr:col>
                    <xdr:colOff>571500</xdr:colOff>
                    <xdr:row>327</xdr:row>
                    <xdr:rowOff>76200</xdr:rowOff>
                  </to>
                </anchor>
              </controlPr>
            </control>
          </mc:Choice>
        </mc:AlternateContent>
        <mc:AlternateContent xmlns:mc="http://schemas.openxmlformats.org/markup-compatibility/2006">
          <mc:Choice Requires="x14">
            <control shapeId="20575" r:id="rId92" name="Check Box 95">
              <controlPr defaultSize="0" autoFill="0" autoLine="0" autoPict="0" altText="BELS">
                <anchor moveWithCells="1">
                  <from>
                    <xdr:col>22</xdr:col>
                    <xdr:colOff>104775</xdr:colOff>
                    <xdr:row>322</xdr:row>
                    <xdr:rowOff>19050</xdr:rowOff>
                  </from>
                  <to>
                    <xdr:col>27</xdr:col>
                    <xdr:colOff>190500</xdr:colOff>
                    <xdr:row>323</xdr:row>
                    <xdr:rowOff>76200</xdr:rowOff>
                  </to>
                </anchor>
              </controlPr>
            </control>
          </mc:Choice>
        </mc:AlternateContent>
        <mc:AlternateContent xmlns:mc="http://schemas.openxmlformats.org/markup-compatibility/2006">
          <mc:Choice Requires="x14">
            <control shapeId="20576" r:id="rId93" name="Check Box 96">
              <controlPr defaultSize="0" autoFill="0" autoLine="0" autoPict="0" altText="BELS">
                <anchor moveWithCells="1">
                  <from>
                    <xdr:col>22</xdr:col>
                    <xdr:colOff>104775</xdr:colOff>
                    <xdr:row>324</xdr:row>
                    <xdr:rowOff>19050</xdr:rowOff>
                  </from>
                  <to>
                    <xdr:col>27</xdr:col>
                    <xdr:colOff>190500</xdr:colOff>
                    <xdr:row>325</xdr:row>
                    <xdr:rowOff>76200</xdr:rowOff>
                  </to>
                </anchor>
              </controlPr>
            </control>
          </mc:Choice>
        </mc:AlternateContent>
        <mc:AlternateContent xmlns:mc="http://schemas.openxmlformats.org/markup-compatibility/2006">
          <mc:Choice Requires="x14">
            <control shapeId="20577" r:id="rId94" name="Check Box 97">
              <controlPr defaultSize="0" autoFill="0" autoLine="0" autoPict="0" altText="BELS">
                <anchor moveWithCells="1">
                  <from>
                    <xdr:col>13</xdr:col>
                    <xdr:colOff>95250</xdr:colOff>
                    <xdr:row>384</xdr:row>
                    <xdr:rowOff>19050</xdr:rowOff>
                  </from>
                  <to>
                    <xdr:col>14</xdr:col>
                    <xdr:colOff>571500</xdr:colOff>
                    <xdr:row>385</xdr:row>
                    <xdr:rowOff>76200</xdr:rowOff>
                  </to>
                </anchor>
              </controlPr>
            </control>
          </mc:Choice>
        </mc:AlternateContent>
        <mc:AlternateContent xmlns:mc="http://schemas.openxmlformats.org/markup-compatibility/2006">
          <mc:Choice Requires="x14">
            <control shapeId="20578" r:id="rId95" name="Check Box 98">
              <controlPr defaultSize="0" autoFill="0" autoLine="0" autoPict="0" altText="BELS">
                <anchor moveWithCells="1">
                  <from>
                    <xdr:col>13</xdr:col>
                    <xdr:colOff>95250</xdr:colOff>
                    <xdr:row>386</xdr:row>
                    <xdr:rowOff>19050</xdr:rowOff>
                  </from>
                  <to>
                    <xdr:col>14</xdr:col>
                    <xdr:colOff>571500</xdr:colOff>
                    <xdr:row>387</xdr:row>
                    <xdr:rowOff>76200</xdr:rowOff>
                  </to>
                </anchor>
              </controlPr>
            </control>
          </mc:Choice>
        </mc:AlternateContent>
        <mc:AlternateContent xmlns:mc="http://schemas.openxmlformats.org/markup-compatibility/2006">
          <mc:Choice Requires="x14">
            <control shapeId="20579" r:id="rId96" name="Check Box 99">
              <controlPr defaultSize="0" autoFill="0" autoLine="0" autoPict="0" altText="BELS">
                <anchor moveWithCells="1">
                  <from>
                    <xdr:col>13</xdr:col>
                    <xdr:colOff>95250</xdr:colOff>
                    <xdr:row>388</xdr:row>
                    <xdr:rowOff>19050</xdr:rowOff>
                  </from>
                  <to>
                    <xdr:col>14</xdr:col>
                    <xdr:colOff>571500</xdr:colOff>
                    <xdr:row>389</xdr:row>
                    <xdr:rowOff>76200</xdr:rowOff>
                  </to>
                </anchor>
              </controlPr>
            </control>
          </mc:Choice>
        </mc:AlternateContent>
        <mc:AlternateContent xmlns:mc="http://schemas.openxmlformats.org/markup-compatibility/2006">
          <mc:Choice Requires="x14">
            <control shapeId="20580" r:id="rId97" name="Check Box 100">
              <controlPr defaultSize="0" autoFill="0" autoLine="0" autoPict="0" altText="BELS">
                <anchor moveWithCells="1">
                  <from>
                    <xdr:col>22</xdr:col>
                    <xdr:colOff>104775</xdr:colOff>
                    <xdr:row>384</xdr:row>
                    <xdr:rowOff>19050</xdr:rowOff>
                  </from>
                  <to>
                    <xdr:col>27</xdr:col>
                    <xdr:colOff>190500</xdr:colOff>
                    <xdr:row>385</xdr:row>
                    <xdr:rowOff>76200</xdr:rowOff>
                  </to>
                </anchor>
              </controlPr>
            </control>
          </mc:Choice>
        </mc:AlternateContent>
        <mc:AlternateContent xmlns:mc="http://schemas.openxmlformats.org/markup-compatibility/2006">
          <mc:Choice Requires="x14">
            <control shapeId="20581" r:id="rId98" name="Check Box 101">
              <controlPr defaultSize="0" autoFill="0" autoLine="0" autoPict="0" altText="BELS">
                <anchor moveWithCells="1">
                  <from>
                    <xdr:col>22</xdr:col>
                    <xdr:colOff>104775</xdr:colOff>
                    <xdr:row>386</xdr:row>
                    <xdr:rowOff>19050</xdr:rowOff>
                  </from>
                  <to>
                    <xdr:col>27</xdr:col>
                    <xdr:colOff>190500</xdr:colOff>
                    <xdr:row>387</xdr:row>
                    <xdr:rowOff>76200</xdr:rowOff>
                  </to>
                </anchor>
              </controlPr>
            </control>
          </mc:Choice>
        </mc:AlternateContent>
        <mc:AlternateContent xmlns:mc="http://schemas.openxmlformats.org/markup-compatibility/2006">
          <mc:Choice Requires="x14">
            <control shapeId="20582" r:id="rId99" name="Check Box 102">
              <controlPr defaultSize="0" autoFill="0" autoLine="0" autoPict="0" altText="BELS">
                <anchor moveWithCells="1">
                  <from>
                    <xdr:col>13</xdr:col>
                    <xdr:colOff>95250</xdr:colOff>
                    <xdr:row>446</xdr:row>
                    <xdr:rowOff>19050</xdr:rowOff>
                  </from>
                  <to>
                    <xdr:col>14</xdr:col>
                    <xdr:colOff>571500</xdr:colOff>
                    <xdr:row>447</xdr:row>
                    <xdr:rowOff>76200</xdr:rowOff>
                  </to>
                </anchor>
              </controlPr>
            </control>
          </mc:Choice>
        </mc:AlternateContent>
        <mc:AlternateContent xmlns:mc="http://schemas.openxmlformats.org/markup-compatibility/2006">
          <mc:Choice Requires="x14">
            <control shapeId="20583" r:id="rId100" name="Check Box 103">
              <controlPr defaultSize="0" autoFill="0" autoLine="0" autoPict="0" altText="BELS">
                <anchor moveWithCells="1">
                  <from>
                    <xdr:col>13</xdr:col>
                    <xdr:colOff>95250</xdr:colOff>
                    <xdr:row>448</xdr:row>
                    <xdr:rowOff>19050</xdr:rowOff>
                  </from>
                  <to>
                    <xdr:col>14</xdr:col>
                    <xdr:colOff>571500</xdr:colOff>
                    <xdr:row>449</xdr:row>
                    <xdr:rowOff>76200</xdr:rowOff>
                  </to>
                </anchor>
              </controlPr>
            </control>
          </mc:Choice>
        </mc:AlternateContent>
        <mc:AlternateContent xmlns:mc="http://schemas.openxmlformats.org/markup-compatibility/2006">
          <mc:Choice Requires="x14">
            <control shapeId="20584" r:id="rId101" name="Check Box 104">
              <controlPr defaultSize="0" autoFill="0" autoLine="0" autoPict="0" altText="BELS">
                <anchor moveWithCells="1">
                  <from>
                    <xdr:col>13</xdr:col>
                    <xdr:colOff>95250</xdr:colOff>
                    <xdr:row>450</xdr:row>
                    <xdr:rowOff>19050</xdr:rowOff>
                  </from>
                  <to>
                    <xdr:col>14</xdr:col>
                    <xdr:colOff>571500</xdr:colOff>
                    <xdr:row>451</xdr:row>
                    <xdr:rowOff>76200</xdr:rowOff>
                  </to>
                </anchor>
              </controlPr>
            </control>
          </mc:Choice>
        </mc:AlternateContent>
        <mc:AlternateContent xmlns:mc="http://schemas.openxmlformats.org/markup-compatibility/2006">
          <mc:Choice Requires="x14">
            <control shapeId="20585" r:id="rId102" name="Check Box 105">
              <controlPr defaultSize="0" autoFill="0" autoLine="0" autoPict="0" altText="BELS">
                <anchor moveWithCells="1">
                  <from>
                    <xdr:col>22</xdr:col>
                    <xdr:colOff>104775</xdr:colOff>
                    <xdr:row>446</xdr:row>
                    <xdr:rowOff>19050</xdr:rowOff>
                  </from>
                  <to>
                    <xdr:col>27</xdr:col>
                    <xdr:colOff>190500</xdr:colOff>
                    <xdr:row>447</xdr:row>
                    <xdr:rowOff>76200</xdr:rowOff>
                  </to>
                </anchor>
              </controlPr>
            </control>
          </mc:Choice>
        </mc:AlternateContent>
        <mc:AlternateContent xmlns:mc="http://schemas.openxmlformats.org/markup-compatibility/2006">
          <mc:Choice Requires="x14">
            <control shapeId="20586" r:id="rId103" name="Check Box 106">
              <controlPr defaultSize="0" autoFill="0" autoLine="0" autoPict="0" altText="BELS">
                <anchor moveWithCells="1">
                  <from>
                    <xdr:col>22</xdr:col>
                    <xdr:colOff>104775</xdr:colOff>
                    <xdr:row>448</xdr:row>
                    <xdr:rowOff>19050</xdr:rowOff>
                  </from>
                  <to>
                    <xdr:col>27</xdr:col>
                    <xdr:colOff>190500</xdr:colOff>
                    <xdr:row>449</xdr:row>
                    <xdr:rowOff>76200</xdr:rowOff>
                  </to>
                </anchor>
              </controlPr>
            </control>
          </mc:Choice>
        </mc:AlternateContent>
        <mc:AlternateContent xmlns:mc="http://schemas.openxmlformats.org/markup-compatibility/2006">
          <mc:Choice Requires="x14">
            <control shapeId="20587" r:id="rId104" name="Check Box 107">
              <controlPr defaultSize="0" autoFill="0" autoLine="0" autoPict="0" altText="BELS">
                <anchor moveWithCells="1">
                  <from>
                    <xdr:col>13</xdr:col>
                    <xdr:colOff>95250</xdr:colOff>
                    <xdr:row>508</xdr:row>
                    <xdr:rowOff>19050</xdr:rowOff>
                  </from>
                  <to>
                    <xdr:col>14</xdr:col>
                    <xdr:colOff>571500</xdr:colOff>
                    <xdr:row>509</xdr:row>
                    <xdr:rowOff>76200</xdr:rowOff>
                  </to>
                </anchor>
              </controlPr>
            </control>
          </mc:Choice>
        </mc:AlternateContent>
        <mc:AlternateContent xmlns:mc="http://schemas.openxmlformats.org/markup-compatibility/2006">
          <mc:Choice Requires="x14">
            <control shapeId="20588" r:id="rId105" name="Check Box 108">
              <controlPr defaultSize="0" autoFill="0" autoLine="0" autoPict="0" altText="BELS">
                <anchor moveWithCells="1">
                  <from>
                    <xdr:col>13</xdr:col>
                    <xdr:colOff>95250</xdr:colOff>
                    <xdr:row>510</xdr:row>
                    <xdr:rowOff>19050</xdr:rowOff>
                  </from>
                  <to>
                    <xdr:col>14</xdr:col>
                    <xdr:colOff>571500</xdr:colOff>
                    <xdr:row>511</xdr:row>
                    <xdr:rowOff>76200</xdr:rowOff>
                  </to>
                </anchor>
              </controlPr>
            </control>
          </mc:Choice>
        </mc:AlternateContent>
        <mc:AlternateContent xmlns:mc="http://schemas.openxmlformats.org/markup-compatibility/2006">
          <mc:Choice Requires="x14">
            <control shapeId="20589" r:id="rId106" name="Check Box 109">
              <controlPr defaultSize="0" autoFill="0" autoLine="0" autoPict="0" altText="BELS">
                <anchor moveWithCells="1">
                  <from>
                    <xdr:col>13</xdr:col>
                    <xdr:colOff>95250</xdr:colOff>
                    <xdr:row>512</xdr:row>
                    <xdr:rowOff>19050</xdr:rowOff>
                  </from>
                  <to>
                    <xdr:col>14</xdr:col>
                    <xdr:colOff>571500</xdr:colOff>
                    <xdr:row>513</xdr:row>
                    <xdr:rowOff>76200</xdr:rowOff>
                  </to>
                </anchor>
              </controlPr>
            </control>
          </mc:Choice>
        </mc:AlternateContent>
        <mc:AlternateContent xmlns:mc="http://schemas.openxmlformats.org/markup-compatibility/2006">
          <mc:Choice Requires="x14">
            <control shapeId="20590" r:id="rId107" name="Check Box 110">
              <controlPr defaultSize="0" autoFill="0" autoLine="0" autoPict="0" altText="BELS">
                <anchor moveWithCells="1">
                  <from>
                    <xdr:col>22</xdr:col>
                    <xdr:colOff>104775</xdr:colOff>
                    <xdr:row>508</xdr:row>
                    <xdr:rowOff>19050</xdr:rowOff>
                  </from>
                  <to>
                    <xdr:col>27</xdr:col>
                    <xdr:colOff>190500</xdr:colOff>
                    <xdr:row>509</xdr:row>
                    <xdr:rowOff>76200</xdr:rowOff>
                  </to>
                </anchor>
              </controlPr>
            </control>
          </mc:Choice>
        </mc:AlternateContent>
        <mc:AlternateContent xmlns:mc="http://schemas.openxmlformats.org/markup-compatibility/2006">
          <mc:Choice Requires="x14">
            <control shapeId="20591" r:id="rId108" name="Check Box 111">
              <controlPr defaultSize="0" autoFill="0" autoLine="0" autoPict="0" altText="BELS">
                <anchor moveWithCells="1">
                  <from>
                    <xdr:col>22</xdr:col>
                    <xdr:colOff>104775</xdr:colOff>
                    <xdr:row>510</xdr:row>
                    <xdr:rowOff>19050</xdr:rowOff>
                  </from>
                  <to>
                    <xdr:col>27</xdr:col>
                    <xdr:colOff>190500</xdr:colOff>
                    <xdr:row>511</xdr:row>
                    <xdr:rowOff>76200</xdr:rowOff>
                  </to>
                </anchor>
              </controlPr>
            </control>
          </mc:Choice>
        </mc:AlternateContent>
        <mc:AlternateContent xmlns:mc="http://schemas.openxmlformats.org/markup-compatibility/2006">
          <mc:Choice Requires="x14">
            <control shapeId="20592" r:id="rId109" name="Check Box 112">
              <controlPr defaultSize="0" autoFill="0" autoLine="0" autoPict="0" altText="BELS">
                <anchor moveWithCells="1">
                  <from>
                    <xdr:col>13</xdr:col>
                    <xdr:colOff>95250</xdr:colOff>
                    <xdr:row>570</xdr:row>
                    <xdr:rowOff>19050</xdr:rowOff>
                  </from>
                  <to>
                    <xdr:col>14</xdr:col>
                    <xdr:colOff>571500</xdr:colOff>
                    <xdr:row>571</xdr:row>
                    <xdr:rowOff>76200</xdr:rowOff>
                  </to>
                </anchor>
              </controlPr>
            </control>
          </mc:Choice>
        </mc:AlternateContent>
        <mc:AlternateContent xmlns:mc="http://schemas.openxmlformats.org/markup-compatibility/2006">
          <mc:Choice Requires="x14">
            <control shapeId="20593" r:id="rId110" name="Check Box 113">
              <controlPr defaultSize="0" autoFill="0" autoLine="0" autoPict="0" altText="BELS">
                <anchor moveWithCells="1">
                  <from>
                    <xdr:col>13</xdr:col>
                    <xdr:colOff>95250</xdr:colOff>
                    <xdr:row>572</xdr:row>
                    <xdr:rowOff>19050</xdr:rowOff>
                  </from>
                  <to>
                    <xdr:col>14</xdr:col>
                    <xdr:colOff>571500</xdr:colOff>
                    <xdr:row>573</xdr:row>
                    <xdr:rowOff>76200</xdr:rowOff>
                  </to>
                </anchor>
              </controlPr>
            </control>
          </mc:Choice>
        </mc:AlternateContent>
        <mc:AlternateContent xmlns:mc="http://schemas.openxmlformats.org/markup-compatibility/2006">
          <mc:Choice Requires="x14">
            <control shapeId="20594" r:id="rId111" name="Check Box 114">
              <controlPr defaultSize="0" autoFill="0" autoLine="0" autoPict="0" altText="BELS">
                <anchor moveWithCells="1">
                  <from>
                    <xdr:col>13</xdr:col>
                    <xdr:colOff>95250</xdr:colOff>
                    <xdr:row>574</xdr:row>
                    <xdr:rowOff>19050</xdr:rowOff>
                  </from>
                  <to>
                    <xdr:col>14</xdr:col>
                    <xdr:colOff>571500</xdr:colOff>
                    <xdr:row>575</xdr:row>
                    <xdr:rowOff>76200</xdr:rowOff>
                  </to>
                </anchor>
              </controlPr>
            </control>
          </mc:Choice>
        </mc:AlternateContent>
        <mc:AlternateContent xmlns:mc="http://schemas.openxmlformats.org/markup-compatibility/2006">
          <mc:Choice Requires="x14">
            <control shapeId="20595" r:id="rId112" name="Check Box 115">
              <controlPr defaultSize="0" autoFill="0" autoLine="0" autoPict="0" altText="BELS">
                <anchor moveWithCells="1">
                  <from>
                    <xdr:col>22</xdr:col>
                    <xdr:colOff>104775</xdr:colOff>
                    <xdr:row>570</xdr:row>
                    <xdr:rowOff>19050</xdr:rowOff>
                  </from>
                  <to>
                    <xdr:col>27</xdr:col>
                    <xdr:colOff>190500</xdr:colOff>
                    <xdr:row>571</xdr:row>
                    <xdr:rowOff>76200</xdr:rowOff>
                  </to>
                </anchor>
              </controlPr>
            </control>
          </mc:Choice>
        </mc:AlternateContent>
        <mc:AlternateContent xmlns:mc="http://schemas.openxmlformats.org/markup-compatibility/2006">
          <mc:Choice Requires="x14">
            <control shapeId="20596" r:id="rId113" name="Check Box 116">
              <controlPr defaultSize="0" autoFill="0" autoLine="0" autoPict="0" altText="BELS">
                <anchor moveWithCells="1">
                  <from>
                    <xdr:col>22</xdr:col>
                    <xdr:colOff>104775</xdr:colOff>
                    <xdr:row>572</xdr:row>
                    <xdr:rowOff>19050</xdr:rowOff>
                  </from>
                  <to>
                    <xdr:col>27</xdr:col>
                    <xdr:colOff>190500</xdr:colOff>
                    <xdr:row>573</xdr:row>
                    <xdr:rowOff>76200</xdr:rowOff>
                  </to>
                </anchor>
              </controlPr>
            </control>
          </mc:Choice>
        </mc:AlternateContent>
        <mc:AlternateContent xmlns:mc="http://schemas.openxmlformats.org/markup-compatibility/2006">
          <mc:Choice Requires="x14">
            <control shapeId="20597" r:id="rId114" name="Check Box 117">
              <controlPr defaultSize="0" autoFill="0" autoLine="0" autoPict="0" altText="BELS">
                <anchor moveWithCells="1">
                  <from>
                    <xdr:col>13</xdr:col>
                    <xdr:colOff>95250</xdr:colOff>
                    <xdr:row>632</xdr:row>
                    <xdr:rowOff>19050</xdr:rowOff>
                  </from>
                  <to>
                    <xdr:col>14</xdr:col>
                    <xdr:colOff>571500</xdr:colOff>
                    <xdr:row>633</xdr:row>
                    <xdr:rowOff>76200</xdr:rowOff>
                  </to>
                </anchor>
              </controlPr>
            </control>
          </mc:Choice>
        </mc:AlternateContent>
        <mc:AlternateContent xmlns:mc="http://schemas.openxmlformats.org/markup-compatibility/2006">
          <mc:Choice Requires="x14">
            <control shapeId="20598" r:id="rId115" name="Check Box 118">
              <controlPr defaultSize="0" autoFill="0" autoLine="0" autoPict="0" altText="BELS">
                <anchor moveWithCells="1">
                  <from>
                    <xdr:col>13</xdr:col>
                    <xdr:colOff>95250</xdr:colOff>
                    <xdr:row>634</xdr:row>
                    <xdr:rowOff>19050</xdr:rowOff>
                  </from>
                  <to>
                    <xdr:col>14</xdr:col>
                    <xdr:colOff>571500</xdr:colOff>
                    <xdr:row>635</xdr:row>
                    <xdr:rowOff>76200</xdr:rowOff>
                  </to>
                </anchor>
              </controlPr>
            </control>
          </mc:Choice>
        </mc:AlternateContent>
        <mc:AlternateContent xmlns:mc="http://schemas.openxmlformats.org/markup-compatibility/2006">
          <mc:Choice Requires="x14">
            <control shapeId="20599" r:id="rId116" name="Check Box 119">
              <controlPr defaultSize="0" autoFill="0" autoLine="0" autoPict="0" altText="BELS">
                <anchor moveWithCells="1">
                  <from>
                    <xdr:col>13</xdr:col>
                    <xdr:colOff>95250</xdr:colOff>
                    <xdr:row>636</xdr:row>
                    <xdr:rowOff>19050</xdr:rowOff>
                  </from>
                  <to>
                    <xdr:col>14</xdr:col>
                    <xdr:colOff>571500</xdr:colOff>
                    <xdr:row>637</xdr:row>
                    <xdr:rowOff>76200</xdr:rowOff>
                  </to>
                </anchor>
              </controlPr>
            </control>
          </mc:Choice>
        </mc:AlternateContent>
        <mc:AlternateContent xmlns:mc="http://schemas.openxmlformats.org/markup-compatibility/2006">
          <mc:Choice Requires="x14">
            <control shapeId="20600" r:id="rId117" name="Check Box 120">
              <controlPr defaultSize="0" autoFill="0" autoLine="0" autoPict="0" altText="BELS">
                <anchor moveWithCells="1">
                  <from>
                    <xdr:col>22</xdr:col>
                    <xdr:colOff>104775</xdr:colOff>
                    <xdr:row>632</xdr:row>
                    <xdr:rowOff>19050</xdr:rowOff>
                  </from>
                  <to>
                    <xdr:col>27</xdr:col>
                    <xdr:colOff>190500</xdr:colOff>
                    <xdr:row>633</xdr:row>
                    <xdr:rowOff>76200</xdr:rowOff>
                  </to>
                </anchor>
              </controlPr>
            </control>
          </mc:Choice>
        </mc:AlternateContent>
        <mc:AlternateContent xmlns:mc="http://schemas.openxmlformats.org/markup-compatibility/2006">
          <mc:Choice Requires="x14">
            <control shapeId="20601" r:id="rId118" name="Check Box 121">
              <controlPr defaultSize="0" autoFill="0" autoLine="0" autoPict="0" altText="BELS">
                <anchor moveWithCells="1">
                  <from>
                    <xdr:col>22</xdr:col>
                    <xdr:colOff>104775</xdr:colOff>
                    <xdr:row>634</xdr:row>
                    <xdr:rowOff>19050</xdr:rowOff>
                  </from>
                  <to>
                    <xdr:col>27</xdr:col>
                    <xdr:colOff>190500</xdr:colOff>
                    <xdr:row>635</xdr:row>
                    <xdr:rowOff>76200</xdr:rowOff>
                  </to>
                </anchor>
              </controlPr>
            </control>
          </mc:Choice>
        </mc:AlternateContent>
        <mc:AlternateContent xmlns:mc="http://schemas.openxmlformats.org/markup-compatibility/2006">
          <mc:Choice Requires="x14">
            <control shapeId="20602" r:id="rId119" name="Check Box 122">
              <controlPr defaultSize="0" autoFill="0" autoLine="0" autoPict="0" altText="BELS">
                <anchor moveWithCells="1">
                  <from>
                    <xdr:col>13</xdr:col>
                    <xdr:colOff>95250</xdr:colOff>
                    <xdr:row>694</xdr:row>
                    <xdr:rowOff>19050</xdr:rowOff>
                  </from>
                  <to>
                    <xdr:col>14</xdr:col>
                    <xdr:colOff>571500</xdr:colOff>
                    <xdr:row>695</xdr:row>
                    <xdr:rowOff>76200</xdr:rowOff>
                  </to>
                </anchor>
              </controlPr>
            </control>
          </mc:Choice>
        </mc:AlternateContent>
        <mc:AlternateContent xmlns:mc="http://schemas.openxmlformats.org/markup-compatibility/2006">
          <mc:Choice Requires="x14">
            <control shapeId="20603" r:id="rId120" name="Check Box 123">
              <controlPr defaultSize="0" autoFill="0" autoLine="0" autoPict="0" altText="BELS">
                <anchor moveWithCells="1">
                  <from>
                    <xdr:col>13</xdr:col>
                    <xdr:colOff>95250</xdr:colOff>
                    <xdr:row>696</xdr:row>
                    <xdr:rowOff>19050</xdr:rowOff>
                  </from>
                  <to>
                    <xdr:col>14</xdr:col>
                    <xdr:colOff>571500</xdr:colOff>
                    <xdr:row>697</xdr:row>
                    <xdr:rowOff>76200</xdr:rowOff>
                  </to>
                </anchor>
              </controlPr>
            </control>
          </mc:Choice>
        </mc:AlternateContent>
        <mc:AlternateContent xmlns:mc="http://schemas.openxmlformats.org/markup-compatibility/2006">
          <mc:Choice Requires="x14">
            <control shapeId="20604" r:id="rId121" name="Check Box 124">
              <controlPr defaultSize="0" autoFill="0" autoLine="0" autoPict="0" altText="BELS">
                <anchor moveWithCells="1">
                  <from>
                    <xdr:col>13</xdr:col>
                    <xdr:colOff>95250</xdr:colOff>
                    <xdr:row>698</xdr:row>
                    <xdr:rowOff>19050</xdr:rowOff>
                  </from>
                  <to>
                    <xdr:col>14</xdr:col>
                    <xdr:colOff>571500</xdr:colOff>
                    <xdr:row>699</xdr:row>
                    <xdr:rowOff>76200</xdr:rowOff>
                  </to>
                </anchor>
              </controlPr>
            </control>
          </mc:Choice>
        </mc:AlternateContent>
        <mc:AlternateContent xmlns:mc="http://schemas.openxmlformats.org/markup-compatibility/2006">
          <mc:Choice Requires="x14">
            <control shapeId="20605" r:id="rId122" name="Check Box 125">
              <controlPr defaultSize="0" autoFill="0" autoLine="0" autoPict="0" altText="BELS">
                <anchor moveWithCells="1">
                  <from>
                    <xdr:col>22</xdr:col>
                    <xdr:colOff>104775</xdr:colOff>
                    <xdr:row>694</xdr:row>
                    <xdr:rowOff>19050</xdr:rowOff>
                  </from>
                  <to>
                    <xdr:col>27</xdr:col>
                    <xdr:colOff>190500</xdr:colOff>
                    <xdr:row>695</xdr:row>
                    <xdr:rowOff>76200</xdr:rowOff>
                  </to>
                </anchor>
              </controlPr>
            </control>
          </mc:Choice>
        </mc:AlternateContent>
        <mc:AlternateContent xmlns:mc="http://schemas.openxmlformats.org/markup-compatibility/2006">
          <mc:Choice Requires="x14">
            <control shapeId="20606" r:id="rId123" name="Check Box 126">
              <controlPr defaultSize="0" autoFill="0" autoLine="0" autoPict="0" altText="BELS">
                <anchor moveWithCells="1">
                  <from>
                    <xdr:col>22</xdr:col>
                    <xdr:colOff>104775</xdr:colOff>
                    <xdr:row>696</xdr:row>
                    <xdr:rowOff>19050</xdr:rowOff>
                  </from>
                  <to>
                    <xdr:col>27</xdr:col>
                    <xdr:colOff>190500</xdr:colOff>
                    <xdr:row>697</xdr:row>
                    <xdr:rowOff>76200</xdr:rowOff>
                  </to>
                </anchor>
              </controlPr>
            </control>
          </mc:Choice>
        </mc:AlternateContent>
        <mc:AlternateContent xmlns:mc="http://schemas.openxmlformats.org/markup-compatibility/2006">
          <mc:Choice Requires="x14">
            <control shapeId="20607" r:id="rId124" name="Check Box 127">
              <controlPr defaultSize="0" autoFill="0" autoLine="0" autoPict="0" altText="BELS">
                <anchor moveWithCells="1">
                  <from>
                    <xdr:col>13</xdr:col>
                    <xdr:colOff>95250</xdr:colOff>
                    <xdr:row>756</xdr:row>
                    <xdr:rowOff>19050</xdr:rowOff>
                  </from>
                  <to>
                    <xdr:col>14</xdr:col>
                    <xdr:colOff>571500</xdr:colOff>
                    <xdr:row>757</xdr:row>
                    <xdr:rowOff>76200</xdr:rowOff>
                  </to>
                </anchor>
              </controlPr>
            </control>
          </mc:Choice>
        </mc:AlternateContent>
        <mc:AlternateContent xmlns:mc="http://schemas.openxmlformats.org/markup-compatibility/2006">
          <mc:Choice Requires="x14">
            <control shapeId="20608" r:id="rId125" name="Check Box 128">
              <controlPr defaultSize="0" autoFill="0" autoLine="0" autoPict="0" altText="BELS">
                <anchor moveWithCells="1">
                  <from>
                    <xdr:col>13</xdr:col>
                    <xdr:colOff>95250</xdr:colOff>
                    <xdr:row>758</xdr:row>
                    <xdr:rowOff>19050</xdr:rowOff>
                  </from>
                  <to>
                    <xdr:col>14</xdr:col>
                    <xdr:colOff>571500</xdr:colOff>
                    <xdr:row>759</xdr:row>
                    <xdr:rowOff>76200</xdr:rowOff>
                  </to>
                </anchor>
              </controlPr>
            </control>
          </mc:Choice>
        </mc:AlternateContent>
        <mc:AlternateContent xmlns:mc="http://schemas.openxmlformats.org/markup-compatibility/2006">
          <mc:Choice Requires="x14">
            <control shapeId="20609" r:id="rId126" name="Check Box 129">
              <controlPr defaultSize="0" autoFill="0" autoLine="0" autoPict="0" altText="BELS">
                <anchor moveWithCells="1">
                  <from>
                    <xdr:col>13</xdr:col>
                    <xdr:colOff>95250</xdr:colOff>
                    <xdr:row>760</xdr:row>
                    <xdr:rowOff>19050</xdr:rowOff>
                  </from>
                  <to>
                    <xdr:col>14</xdr:col>
                    <xdr:colOff>571500</xdr:colOff>
                    <xdr:row>761</xdr:row>
                    <xdr:rowOff>76200</xdr:rowOff>
                  </to>
                </anchor>
              </controlPr>
            </control>
          </mc:Choice>
        </mc:AlternateContent>
        <mc:AlternateContent xmlns:mc="http://schemas.openxmlformats.org/markup-compatibility/2006">
          <mc:Choice Requires="x14">
            <control shapeId="20610" r:id="rId127" name="Check Box 130">
              <controlPr defaultSize="0" autoFill="0" autoLine="0" autoPict="0" altText="BELS">
                <anchor moveWithCells="1">
                  <from>
                    <xdr:col>22</xdr:col>
                    <xdr:colOff>104775</xdr:colOff>
                    <xdr:row>756</xdr:row>
                    <xdr:rowOff>19050</xdr:rowOff>
                  </from>
                  <to>
                    <xdr:col>27</xdr:col>
                    <xdr:colOff>190500</xdr:colOff>
                    <xdr:row>757</xdr:row>
                    <xdr:rowOff>76200</xdr:rowOff>
                  </to>
                </anchor>
              </controlPr>
            </control>
          </mc:Choice>
        </mc:AlternateContent>
        <mc:AlternateContent xmlns:mc="http://schemas.openxmlformats.org/markup-compatibility/2006">
          <mc:Choice Requires="x14">
            <control shapeId="20611" r:id="rId128" name="Check Box 131">
              <controlPr defaultSize="0" autoFill="0" autoLine="0" autoPict="0" altText="BELS">
                <anchor moveWithCells="1">
                  <from>
                    <xdr:col>22</xdr:col>
                    <xdr:colOff>104775</xdr:colOff>
                    <xdr:row>758</xdr:row>
                    <xdr:rowOff>19050</xdr:rowOff>
                  </from>
                  <to>
                    <xdr:col>27</xdr:col>
                    <xdr:colOff>190500</xdr:colOff>
                    <xdr:row>759</xdr:row>
                    <xdr:rowOff>76200</xdr:rowOff>
                  </to>
                </anchor>
              </controlPr>
            </control>
          </mc:Choice>
        </mc:AlternateContent>
        <mc:AlternateContent xmlns:mc="http://schemas.openxmlformats.org/markup-compatibility/2006">
          <mc:Choice Requires="x14">
            <control shapeId="20612" r:id="rId129" name="Check Box 132">
              <controlPr defaultSize="0" autoFill="0" autoLine="0" autoPict="0" altText="BELS">
                <anchor moveWithCells="1">
                  <from>
                    <xdr:col>13</xdr:col>
                    <xdr:colOff>95250</xdr:colOff>
                    <xdr:row>818</xdr:row>
                    <xdr:rowOff>19050</xdr:rowOff>
                  </from>
                  <to>
                    <xdr:col>14</xdr:col>
                    <xdr:colOff>571500</xdr:colOff>
                    <xdr:row>819</xdr:row>
                    <xdr:rowOff>76200</xdr:rowOff>
                  </to>
                </anchor>
              </controlPr>
            </control>
          </mc:Choice>
        </mc:AlternateContent>
        <mc:AlternateContent xmlns:mc="http://schemas.openxmlformats.org/markup-compatibility/2006">
          <mc:Choice Requires="x14">
            <control shapeId="20613" r:id="rId130" name="Check Box 133">
              <controlPr defaultSize="0" autoFill="0" autoLine="0" autoPict="0" altText="BELS">
                <anchor moveWithCells="1">
                  <from>
                    <xdr:col>13</xdr:col>
                    <xdr:colOff>95250</xdr:colOff>
                    <xdr:row>820</xdr:row>
                    <xdr:rowOff>19050</xdr:rowOff>
                  </from>
                  <to>
                    <xdr:col>14</xdr:col>
                    <xdr:colOff>571500</xdr:colOff>
                    <xdr:row>821</xdr:row>
                    <xdr:rowOff>76200</xdr:rowOff>
                  </to>
                </anchor>
              </controlPr>
            </control>
          </mc:Choice>
        </mc:AlternateContent>
        <mc:AlternateContent xmlns:mc="http://schemas.openxmlformats.org/markup-compatibility/2006">
          <mc:Choice Requires="x14">
            <control shapeId="20614" r:id="rId131" name="Check Box 134">
              <controlPr defaultSize="0" autoFill="0" autoLine="0" autoPict="0" altText="BELS">
                <anchor moveWithCells="1">
                  <from>
                    <xdr:col>13</xdr:col>
                    <xdr:colOff>95250</xdr:colOff>
                    <xdr:row>822</xdr:row>
                    <xdr:rowOff>19050</xdr:rowOff>
                  </from>
                  <to>
                    <xdr:col>14</xdr:col>
                    <xdr:colOff>571500</xdr:colOff>
                    <xdr:row>823</xdr:row>
                    <xdr:rowOff>76200</xdr:rowOff>
                  </to>
                </anchor>
              </controlPr>
            </control>
          </mc:Choice>
        </mc:AlternateContent>
        <mc:AlternateContent xmlns:mc="http://schemas.openxmlformats.org/markup-compatibility/2006">
          <mc:Choice Requires="x14">
            <control shapeId="20615" r:id="rId132" name="Check Box 135">
              <controlPr defaultSize="0" autoFill="0" autoLine="0" autoPict="0" altText="BELS">
                <anchor moveWithCells="1">
                  <from>
                    <xdr:col>22</xdr:col>
                    <xdr:colOff>104775</xdr:colOff>
                    <xdr:row>818</xdr:row>
                    <xdr:rowOff>19050</xdr:rowOff>
                  </from>
                  <to>
                    <xdr:col>27</xdr:col>
                    <xdr:colOff>190500</xdr:colOff>
                    <xdr:row>819</xdr:row>
                    <xdr:rowOff>76200</xdr:rowOff>
                  </to>
                </anchor>
              </controlPr>
            </control>
          </mc:Choice>
        </mc:AlternateContent>
        <mc:AlternateContent xmlns:mc="http://schemas.openxmlformats.org/markup-compatibility/2006">
          <mc:Choice Requires="x14">
            <control shapeId="20616" r:id="rId133" name="Check Box 136">
              <controlPr defaultSize="0" autoFill="0" autoLine="0" autoPict="0" altText="BELS">
                <anchor moveWithCells="1">
                  <from>
                    <xdr:col>22</xdr:col>
                    <xdr:colOff>104775</xdr:colOff>
                    <xdr:row>820</xdr:row>
                    <xdr:rowOff>19050</xdr:rowOff>
                  </from>
                  <to>
                    <xdr:col>27</xdr:col>
                    <xdr:colOff>190500</xdr:colOff>
                    <xdr:row>821</xdr:row>
                    <xdr:rowOff>76200</xdr:rowOff>
                  </to>
                </anchor>
              </controlPr>
            </control>
          </mc:Choice>
        </mc:AlternateContent>
        <mc:AlternateContent xmlns:mc="http://schemas.openxmlformats.org/markup-compatibility/2006">
          <mc:Choice Requires="x14">
            <control shapeId="20617" r:id="rId134" name="Check Box 137">
              <controlPr defaultSize="0" autoFill="0" autoLine="0" autoPict="0" altText="BELS">
                <anchor moveWithCells="1">
                  <from>
                    <xdr:col>13</xdr:col>
                    <xdr:colOff>95250</xdr:colOff>
                    <xdr:row>880</xdr:row>
                    <xdr:rowOff>19050</xdr:rowOff>
                  </from>
                  <to>
                    <xdr:col>14</xdr:col>
                    <xdr:colOff>571500</xdr:colOff>
                    <xdr:row>881</xdr:row>
                    <xdr:rowOff>76200</xdr:rowOff>
                  </to>
                </anchor>
              </controlPr>
            </control>
          </mc:Choice>
        </mc:AlternateContent>
        <mc:AlternateContent xmlns:mc="http://schemas.openxmlformats.org/markup-compatibility/2006">
          <mc:Choice Requires="x14">
            <control shapeId="20618" r:id="rId135" name="Check Box 138">
              <controlPr defaultSize="0" autoFill="0" autoLine="0" autoPict="0" altText="BELS">
                <anchor moveWithCells="1">
                  <from>
                    <xdr:col>13</xdr:col>
                    <xdr:colOff>95250</xdr:colOff>
                    <xdr:row>882</xdr:row>
                    <xdr:rowOff>19050</xdr:rowOff>
                  </from>
                  <to>
                    <xdr:col>14</xdr:col>
                    <xdr:colOff>571500</xdr:colOff>
                    <xdr:row>883</xdr:row>
                    <xdr:rowOff>76200</xdr:rowOff>
                  </to>
                </anchor>
              </controlPr>
            </control>
          </mc:Choice>
        </mc:AlternateContent>
        <mc:AlternateContent xmlns:mc="http://schemas.openxmlformats.org/markup-compatibility/2006">
          <mc:Choice Requires="x14">
            <control shapeId="20619" r:id="rId136" name="Check Box 139">
              <controlPr defaultSize="0" autoFill="0" autoLine="0" autoPict="0" altText="BELS">
                <anchor moveWithCells="1">
                  <from>
                    <xdr:col>13</xdr:col>
                    <xdr:colOff>95250</xdr:colOff>
                    <xdr:row>884</xdr:row>
                    <xdr:rowOff>19050</xdr:rowOff>
                  </from>
                  <to>
                    <xdr:col>14</xdr:col>
                    <xdr:colOff>571500</xdr:colOff>
                    <xdr:row>885</xdr:row>
                    <xdr:rowOff>76200</xdr:rowOff>
                  </to>
                </anchor>
              </controlPr>
            </control>
          </mc:Choice>
        </mc:AlternateContent>
        <mc:AlternateContent xmlns:mc="http://schemas.openxmlformats.org/markup-compatibility/2006">
          <mc:Choice Requires="x14">
            <control shapeId="20620" r:id="rId137" name="Check Box 140">
              <controlPr defaultSize="0" autoFill="0" autoLine="0" autoPict="0" altText="BELS">
                <anchor moveWithCells="1">
                  <from>
                    <xdr:col>22</xdr:col>
                    <xdr:colOff>104775</xdr:colOff>
                    <xdr:row>880</xdr:row>
                    <xdr:rowOff>19050</xdr:rowOff>
                  </from>
                  <to>
                    <xdr:col>27</xdr:col>
                    <xdr:colOff>190500</xdr:colOff>
                    <xdr:row>881</xdr:row>
                    <xdr:rowOff>76200</xdr:rowOff>
                  </to>
                </anchor>
              </controlPr>
            </control>
          </mc:Choice>
        </mc:AlternateContent>
        <mc:AlternateContent xmlns:mc="http://schemas.openxmlformats.org/markup-compatibility/2006">
          <mc:Choice Requires="x14">
            <control shapeId="20621" r:id="rId138" name="Check Box 141">
              <controlPr defaultSize="0" autoFill="0" autoLine="0" autoPict="0" altText="BELS">
                <anchor moveWithCells="1">
                  <from>
                    <xdr:col>22</xdr:col>
                    <xdr:colOff>104775</xdr:colOff>
                    <xdr:row>882</xdr:row>
                    <xdr:rowOff>19050</xdr:rowOff>
                  </from>
                  <to>
                    <xdr:col>27</xdr:col>
                    <xdr:colOff>190500</xdr:colOff>
                    <xdr:row>883</xdr:row>
                    <xdr:rowOff>76200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69" operator="containsText" id="{2605FB06-007C-4C72-B204-80E53179F304}">
            <xm:f>NOT(ISERROR(SEARCH("--選択--",O8)))</xm:f>
            <xm:f>"--選択--"</xm:f>
            <x14:dxf>
              <fill>
                <patternFill>
                  <bgColor theme="9" tint="0.39994506668294322"/>
                </patternFill>
              </fill>
            </x14:dxf>
          </x14:cfRule>
          <xm:sqref>O8:AF8 AB10:AC11</xm:sqref>
        </x14:conditionalFormatting>
        <x14:conditionalFormatting xmlns:xm="http://schemas.microsoft.com/office/excel/2006/main">
          <x14:cfRule type="containsText" priority="222" operator="containsText" id="{00623CD6-A6C1-4E27-A554-72826C43F02A}">
            <xm:f>NOT(ISERROR(SEARCH("--選択--",AB72)))</xm:f>
            <xm:f>"--選択--"</xm:f>
            <x14:dxf>
              <fill>
                <patternFill>
                  <bgColor theme="9" tint="0.39994506668294322"/>
                </patternFill>
              </fill>
            </x14:dxf>
          </x14:cfRule>
          <xm:sqref>AB72:AC73</xm:sqref>
        </x14:conditionalFormatting>
        <x14:conditionalFormatting xmlns:xm="http://schemas.microsoft.com/office/excel/2006/main">
          <x14:cfRule type="containsText" priority="213" operator="containsText" id="{C4E24308-1A6E-4EF8-BAEC-9864DFD20D5A}">
            <xm:f>NOT(ISERROR(SEARCH("--選択--",AB134)))</xm:f>
            <xm:f>"--選択--"</xm:f>
            <x14:dxf>
              <fill>
                <patternFill>
                  <bgColor theme="9" tint="0.39994506668294322"/>
                </patternFill>
              </fill>
            </x14:dxf>
          </x14:cfRule>
          <xm:sqref>AB134:AC135</xm:sqref>
        </x14:conditionalFormatting>
        <x14:conditionalFormatting xmlns:xm="http://schemas.microsoft.com/office/excel/2006/main">
          <x14:cfRule type="containsText" priority="206" operator="containsText" id="{77FA9591-D837-47A4-9D29-C7D300825F85}">
            <xm:f>NOT(ISERROR(SEARCH("--選択--",AB196)))</xm:f>
            <xm:f>"--選択--"</xm:f>
            <x14:dxf>
              <fill>
                <patternFill>
                  <bgColor theme="9" tint="0.39994506668294322"/>
                </patternFill>
              </fill>
            </x14:dxf>
          </x14:cfRule>
          <xm:sqref>AB196:AC197</xm:sqref>
        </x14:conditionalFormatting>
        <x14:conditionalFormatting xmlns:xm="http://schemas.microsoft.com/office/excel/2006/main">
          <x14:cfRule type="containsText" priority="199" operator="containsText" id="{5E18C636-A9A6-4A4C-BDD7-D3AEF6D1B7BD}">
            <xm:f>NOT(ISERROR(SEARCH("--選択--",AB258)))</xm:f>
            <xm:f>"--選択--"</xm:f>
            <x14:dxf>
              <fill>
                <patternFill>
                  <bgColor theme="9" tint="0.39994506668294322"/>
                </patternFill>
              </fill>
            </x14:dxf>
          </x14:cfRule>
          <xm:sqref>AB258:AC259</xm:sqref>
        </x14:conditionalFormatting>
        <x14:conditionalFormatting xmlns:xm="http://schemas.microsoft.com/office/excel/2006/main">
          <x14:cfRule type="containsText" priority="192" operator="containsText" id="{76D2EF99-6FFF-4F18-9575-7F7B6727EF47}">
            <xm:f>NOT(ISERROR(SEARCH("--選択--",AB320)))</xm:f>
            <xm:f>"--選択--"</xm:f>
            <x14:dxf>
              <fill>
                <patternFill>
                  <bgColor theme="9" tint="0.39994506668294322"/>
                </patternFill>
              </fill>
            </x14:dxf>
          </x14:cfRule>
          <xm:sqref>AB320:AC321</xm:sqref>
        </x14:conditionalFormatting>
        <x14:conditionalFormatting xmlns:xm="http://schemas.microsoft.com/office/excel/2006/main">
          <x14:cfRule type="containsText" priority="185" operator="containsText" id="{89D74882-4347-444F-9C30-429E5355CE19}">
            <xm:f>NOT(ISERROR(SEARCH("--選択--",AB382)))</xm:f>
            <xm:f>"--選択--"</xm:f>
            <x14:dxf>
              <fill>
                <patternFill>
                  <bgColor theme="9" tint="0.39994506668294322"/>
                </patternFill>
              </fill>
            </x14:dxf>
          </x14:cfRule>
          <xm:sqref>AB382:AC383</xm:sqref>
        </x14:conditionalFormatting>
        <x14:conditionalFormatting xmlns:xm="http://schemas.microsoft.com/office/excel/2006/main">
          <x14:cfRule type="containsText" priority="178" operator="containsText" id="{ED144E38-B8B3-4DF9-B331-125B1B07D7D0}">
            <xm:f>NOT(ISERROR(SEARCH("--選択--",AB444)))</xm:f>
            <xm:f>"--選択--"</xm:f>
            <x14:dxf>
              <fill>
                <patternFill>
                  <bgColor theme="9" tint="0.39994506668294322"/>
                </patternFill>
              </fill>
            </x14:dxf>
          </x14:cfRule>
          <xm:sqref>AB444:AC445</xm:sqref>
        </x14:conditionalFormatting>
        <x14:conditionalFormatting xmlns:xm="http://schemas.microsoft.com/office/excel/2006/main">
          <x14:cfRule type="containsText" priority="171" operator="containsText" id="{3A192528-EB29-4338-A07F-F39092359DC4}">
            <xm:f>NOT(ISERROR(SEARCH("--選択--",AB506)))</xm:f>
            <xm:f>"--選択--"</xm:f>
            <x14:dxf>
              <fill>
                <patternFill>
                  <bgColor theme="9" tint="0.39994506668294322"/>
                </patternFill>
              </fill>
            </x14:dxf>
          </x14:cfRule>
          <xm:sqref>AB506:AC507</xm:sqref>
        </x14:conditionalFormatting>
        <x14:conditionalFormatting xmlns:xm="http://schemas.microsoft.com/office/excel/2006/main">
          <x14:cfRule type="containsText" priority="164" operator="containsText" id="{A1D6480D-07BA-4BB1-8A7D-E66B35EDABAC}">
            <xm:f>NOT(ISERROR(SEARCH("--選択--",AB568)))</xm:f>
            <xm:f>"--選択--"</xm:f>
            <x14:dxf>
              <fill>
                <patternFill>
                  <bgColor theme="9" tint="0.39994506668294322"/>
                </patternFill>
              </fill>
            </x14:dxf>
          </x14:cfRule>
          <xm:sqref>AB568:AC569</xm:sqref>
        </x14:conditionalFormatting>
        <x14:conditionalFormatting xmlns:xm="http://schemas.microsoft.com/office/excel/2006/main">
          <x14:cfRule type="containsText" priority="157" operator="containsText" id="{E495D34B-7075-443B-9A25-A140BE533FED}">
            <xm:f>NOT(ISERROR(SEARCH("--選択--",AB630)))</xm:f>
            <xm:f>"--選択--"</xm:f>
            <x14:dxf>
              <fill>
                <patternFill>
                  <bgColor theme="9" tint="0.39994506668294322"/>
                </patternFill>
              </fill>
            </x14:dxf>
          </x14:cfRule>
          <xm:sqref>AB630:AC631</xm:sqref>
        </x14:conditionalFormatting>
        <x14:conditionalFormatting xmlns:xm="http://schemas.microsoft.com/office/excel/2006/main">
          <x14:cfRule type="containsText" priority="150" operator="containsText" id="{6483C944-1B5D-4C4E-AC46-C3D20C387EBE}">
            <xm:f>NOT(ISERROR(SEARCH("--選択--",AB692)))</xm:f>
            <xm:f>"--選択--"</xm:f>
            <x14:dxf>
              <fill>
                <patternFill>
                  <bgColor theme="9" tint="0.39994506668294322"/>
                </patternFill>
              </fill>
            </x14:dxf>
          </x14:cfRule>
          <xm:sqref>AB692:AC693</xm:sqref>
        </x14:conditionalFormatting>
        <x14:conditionalFormatting xmlns:xm="http://schemas.microsoft.com/office/excel/2006/main">
          <x14:cfRule type="containsText" priority="143" operator="containsText" id="{57560900-4573-443A-873A-988DDF105524}">
            <xm:f>NOT(ISERROR(SEARCH("--選択--",AB754)))</xm:f>
            <xm:f>"--選択--"</xm:f>
            <x14:dxf>
              <fill>
                <patternFill>
                  <bgColor theme="9" tint="0.39994506668294322"/>
                </patternFill>
              </fill>
            </x14:dxf>
          </x14:cfRule>
          <xm:sqref>AB754:AC755</xm:sqref>
        </x14:conditionalFormatting>
        <x14:conditionalFormatting xmlns:xm="http://schemas.microsoft.com/office/excel/2006/main">
          <x14:cfRule type="containsText" priority="136" operator="containsText" id="{758CB89A-15AA-46B3-BAFB-81566288F15A}">
            <xm:f>NOT(ISERROR(SEARCH("--選択--",AB816)))</xm:f>
            <xm:f>"--選択--"</xm:f>
            <x14:dxf>
              <fill>
                <patternFill>
                  <bgColor theme="9" tint="0.39994506668294322"/>
                </patternFill>
              </fill>
            </x14:dxf>
          </x14:cfRule>
          <xm:sqref>AB816:AC817</xm:sqref>
        </x14:conditionalFormatting>
        <x14:conditionalFormatting xmlns:xm="http://schemas.microsoft.com/office/excel/2006/main">
          <x14:cfRule type="containsText" priority="129" operator="containsText" id="{DE043B17-52D9-48C3-9AB5-518CF13A53BE}">
            <xm:f>NOT(ISERROR(SEARCH("--選択--",AB878)))</xm:f>
            <xm:f>"--選択--"</xm:f>
            <x14:dxf>
              <fill>
                <patternFill>
                  <bgColor theme="9" tint="0.39994506668294322"/>
                </patternFill>
              </fill>
            </x14:dxf>
          </x14:cfRule>
          <xm:sqref>AB878:AC879</xm:sqref>
        </x14:conditionalFormatting>
        <x14:conditionalFormatting xmlns:xm="http://schemas.microsoft.com/office/excel/2006/main">
          <x14:cfRule type="containsText" priority="32" operator="containsText" id="{3031134C-3026-489B-BF33-0372C6D20F6E}">
            <xm:f>NOT(ISERROR(SEARCH("--選択--",O70)))</xm:f>
            <xm:f>"--選択--"</xm:f>
            <x14:dxf>
              <fill>
                <patternFill>
                  <bgColor theme="9" tint="0.39994506668294322"/>
                </patternFill>
              </fill>
            </x14:dxf>
          </x14:cfRule>
          <xm:sqref>O70:AF70</xm:sqref>
        </x14:conditionalFormatting>
        <x14:conditionalFormatting xmlns:xm="http://schemas.microsoft.com/office/excel/2006/main">
          <x14:cfRule type="containsText" priority="30" operator="containsText" id="{3BD04402-D231-420A-AA1F-7864D85EBD02}">
            <xm:f>NOT(ISERROR(SEARCH("--選択--",O132)))</xm:f>
            <xm:f>"--選択--"</xm:f>
            <x14:dxf>
              <fill>
                <patternFill>
                  <bgColor theme="9" tint="0.39994506668294322"/>
                </patternFill>
              </fill>
            </x14:dxf>
          </x14:cfRule>
          <xm:sqref>O132:AF132</xm:sqref>
        </x14:conditionalFormatting>
        <x14:conditionalFormatting xmlns:xm="http://schemas.microsoft.com/office/excel/2006/main">
          <x14:cfRule type="containsText" priority="28" operator="containsText" id="{C8A9B08D-053F-4EB6-88E3-B6070E951E86}">
            <xm:f>NOT(ISERROR(SEARCH("--選択--",O194)))</xm:f>
            <xm:f>"--選択--"</xm:f>
            <x14:dxf>
              <fill>
                <patternFill>
                  <bgColor theme="9" tint="0.39994506668294322"/>
                </patternFill>
              </fill>
            </x14:dxf>
          </x14:cfRule>
          <xm:sqref>O194:AF194</xm:sqref>
        </x14:conditionalFormatting>
        <x14:conditionalFormatting xmlns:xm="http://schemas.microsoft.com/office/excel/2006/main">
          <x14:cfRule type="containsText" priority="26" operator="containsText" id="{2CBC5E4D-A3B9-406A-91F5-E013222E08DB}">
            <xm:f>NOT(ISERROR(SEARCH("--選択--",O256)))</xm:f>
            <xm:f>"--選択--"</xm:f>
            <x14:dxf>
              <fill>
                <patternFill>
                  <bgColor theme="9" tint="0.39994506668294322"/>
                </patternFill>
              </fill>
            </x14:dxf>
          </x14:cfRule>
          <xm:sqref>O256:AF256</xm:sqref>
        </x14:conditionalFormatting>
        <x14:conditionalFormatting xmlns:xm="http://schemas.microsoft.com/office/excel/2006/main">
          <x14:cfRule type="containsText" priority="24" operator="containsText" id="{3C9D8969-AC14-459E-A8C1-7CE0DBD48BD0}">
            <xm:f>NOT(ISERROR(SEARCH("--選択--",O318)))</xm:f>
            <xm:f>"--選択--"</xm:f>
            <x14:dxf>
              <fill>
                <patternFill>
                  <bgColor theme="9" tint="0.39994506668294322"/>
                </patternFill>
              </fill>
            </x14:dxf>
          </x14:cfRule>
          <xm:sqref>O318:AF318</xm:sqref>
        </x14:conditionalFormatting>
        <x14:conditionalFormatting xmlns:xm="http://schemas.microsoft.com/office/excel/2006/main">
          <x14:cfRule type="containsText" priority="22" operator="containsText" id="{F8656A9B-75D0-4BEC-A465-1BE5995CEBFF}">
            <xm:f>NOT(ISERROR(SEARCH("--選択--",O380)))</xm:f>
            <xm:f>"--選択--"</xm:f>
            <x14:dxf>
              <fill>
                <patternFill>
                  <bgColor theme="9" tint="0.39994506668294322"/>
                </patternFill>
              </fill>
            </x14:dxf>
          </x14:cfRule>
          <xm:sqref>O380:AF380</xm:sqref>
        </x14:conditionalFormatting>
        <x14:conditionalFormatting xmlns:xm="http://schemas.microsoft.com/office/excel/2006/main">
          <x14:cfRule type="containsText" priority="20" operator="containsText" id="{8074866D-E5A2-40B6-8FC9-C19A9C7A9DAC}">
            <xm:f>NOT(ISERROR(SEARCH("--選択--",O442)))</xm:f>
            <xm:f>"--選択--"</xm:f>
            <x14:dxf>
              <fill>
                <patternFill>
                  <bgColor theme="9" tint="0.39994506668294322"/>
                </patternFill>
              </fill>
            </x14:dxf>
          </x14:cfRule>
          <xm:sqref>O442:AF442</xm:sqref>
        </x14:conditionalFormatting>
        <x14:conditionalFormatting xmlns:xm="http://schemas.microsoft.com/office/excel/2006/main">
          <x14:cfRule type="containsText" priority="18" operator="containsText" id="{773E38CF-FBF2-4E7F-ABFB-13041DD5339F}">
            <xm:f>NOT(ISERROR(SEARCH("--選択--",O504)))</xm:f>
            <xm:f>"--選択--"</xm:f>
            <x14:dxf>
              <fill>
                <patternFill>
                  <bgColor theme="9" tint="0.39994506668294322"/>
                </patternFill>
              </fill>
            </x14:dxf>
          </x14:cfRule>
          <xm:sqref>O504:AF504</xm:sqref>
        </x14:conditionalFormatting>
        <x14:conditionalFormatting xmlns:xm="http://schemas.microsoft.com/office/excel/2006/main">
          <x14:cfRule type="containsText" priority="16" operator="containsText" id="{9B173A37-5B8E-45C7-B3C9-D41DC1C21057}">
            <xm:f>NOT(ISERROR(SEARCH("--選択--",O566)))</xm:f>
            <xm:f>"--選択--"</xm:f>
            <x14:dxf>
              <fill>
                <patternFill>
                  <bgColor theme="9" tint="0.39994506668294322"/>
                </patternFill>
              </fill>
            </x14:dxf>
          </x14:cfRule>
          <xm:sqref>O566:AF566</xm:sqref>
        </x14:conditionalFormatting>
        <x14:conditionalFormatting xmlns:xm="http://schemas.microsoft.com/office/excel/2006/main">
          <x14:cfRule type="containsText" priority="14" operator="containsText" id="{EB9CD26A-C1C3-4BA1-819C-EC63E18F5F4E}">
            <xm:f>NOT(ISERROR(SEARCH("--選択--",O628)))</xm:f>
            <xm:f>"--選択--"</xm:f>
            <x14:dxf>
              <fill>
                <patternFill>
                  <bgColor theme="9" tint="0.39994506668294322"/>
                </patternFill>
              </fill>
            </x14:dxf>
          </x14:cfRule>
          <xm:sqref>O628:AF628</xm:sqref>
        </x14:conditionalFormatting>
        <x14:conditionalFormatting xmlns:xm="http://schemas.microsoft.com/office/excel/2006/main">
          <x14:cfRule type="containsText" priority="12" operator="containsText" id="{EC5223BE-964D-4FBE-877C-975016A8A64F}">
            <xm:f>NOT(ISERROR(SEARCH("--選択--",O690)))</xm:f>
            <xm:f>"--選択--"</xm:f>
            <x14:dxf>
              <fill>
                <patternFill>
                  <bgColor theme="9" tint="0.39994506668294322"/>
                </patternFill>
              </fill>
            </x14:dxf>
          </x14:cfRule>
          <xm:sqref>O690:AF690</xm:sqref>
        </x14:conditionalFormatting>
        <x14:conditionalFormatting xmlns:xm="http://schemas.microsoft.com/office/excel/2006/main">
          <x14:cfRule type="containsText" priority="10" operator="containsText" id="{99F93039-9996-4F8D-A00B-C9D95E171644}">
            <xm:f>NOT(ISERROR(SEARCH("--選択--",O752)))</xm:f>
            <xm:f>"--選択--"</xm:f>
            <x14:dxf>
              <fill>
                <patternFill>
                  <bgColor theme="9" tint="0.39994506668294322"/>
                </patternFill>
              </fill>
            </x14:dxf>
          </x14:cfRule>
          <xm:sqref>O752:AF752</xm:sqref>
        </x14:conditionalFormatting>
        <x14:conditionalFormatting xmlns:xm="http://schemas.microsoft.com/office/excel/2006/main">
          <x14:cfRule type="containsText" priority="8" operator="containsText" id="{A3A400C6-D11D-48A1-BA09-6C6D1E77559D}">
            <xm:f>NOT(ISERROR(SEARCH("--選択--",O814)))</xm:f>
            <xm:f>"--選択--"</xm:f>
            <x14:dxf>
              <fill>
                <patternFill>
                  <bgColor theme="9" tint="0.39994506668294322"/>
                </patternFill>
              </fill>
            </x14:dxf>
          </x14:cfRule>
          <xm:sqref>O814:AF814</xm:sqref>
        </x14:conditionalFormatting>
        <x14:conditionalFormatting xmlns:xm="http://schemas.microsoft.com/office/excel/2006/main">
          <x14:cfRule type="containsText" priority="6" operator="containsText" id="{053A6BDF-CB2F-4586-96B8-EEC99E99AECC}">
            <xm:f>NOT(ISERROR(SEARCH("--選択--",O876)))</xm:f>
            <xm:f>"--選択--"</xm:f>
            <x14:dxf>
              <fill>
                <patternFill>
                  <bgColor theme="9" tint="0.39994506668294322"/>
                </patternFill>
              </fill>
            </x14:dxf>
          </x14:cfRule>
          <xm:sqref>O876:AF876</xm:sqref>
        </x14:conditionalFormatting>
      </x14:conditionalFormattings>
    </ext>
    <ext xmlns:x14="http://schemas.microsoft.com/office/spreadsheetml/2009/9/main" uri="{CCE6A557-97BC-4b89-ADB6-D9C93CAAB3DF}">
      <x14:dataValidations xmlns:xm="http://schemas.microsoft.com/office/excel/2006/main" xWindow="684" yWindow="584" count="9">
        <x14:dataValidation type="list" showInputMessage="1" showErrorMessage="1">
          <x14:formula1>
            <xm:f>date2!$H$2:$H$7</xm:f>
          </x14:formula1>
          <xm:sqref>AC75:AF76 AC571:AF572 AC13:AF14 AC137:AF138 AC199:AF200 AC261:AF262 AC323:AF324 AC385:AF386 AC447:AF448 AC509:AF510 AC881:AF882 AC633:AF634 AC695:AF696 AC757:AF758 AC819:AF820</xm:sqref>
        </x14:dataValidation>
        <x14:dataValidation type="list" showInputMessage="1" showErrorMessage="1">
          <x14:formula1>
            <xm:f>date2!$G$2:$G$6</xm:f>
          </x14:formula1>
          <xm:sqref>Q387:U388 Q201:U202 Q15:U16 Q77:U78 Q139:U140 Q263:U264 Q325:U326 Q449:U450 Q511:U512 Q573:U574 Q883:U884 Q635:U636 Q697:U698 Q759:U760 Q821:U822</xm:sqref>
        </x14:dataValidation>
        <x14:dataValidation type="list" imeMode="hiragana" showInputMessage="1">
          <x14:formula1>
            <xm:f>date2!$C$2:$C$5</xm:f>
          </x14:formula1>
          <xm:sqref>V8:AA8 V814:AA814 V70:AA70 V132:AA132 V194:AA194 V256:AA256 V318:AA318 V380:AA380 V442:AA442 V504:AA504 V566:AA566 V628:AA628 V690:AA690 V752:AA752 V876:AA876</xm:sqref>
        </x14:dataValidation>
        <x14:dataValidation type="list" showInputMessage="1" showErrorMessage="1">
          <x14:formula1>
            <xm:f>date2!$A$2:$A$49</xm:f>
          </x14:formula1>
          <xm:sqref>O8:Q8 O814:Q814 O70:Q70 O132:Q132 O194:Q194 O256:Q256 O318:Q318 O380:Q380 O442:Q442 O504:Q504 O566:Q566 O628:Q628 O690:Q690 O752:Q752 O876:Q876</xm:sqref>
        </x14:dataValidation>
        <x14:dataValidation type="list" imeMode="off" showInputMessage="1" showErrorMessage="1">
          <x14:formula1>
            <xm:f>date2!$B$2:$B$10</xm:f>
          </x14:formula1>
          <xm:sqref>R8:U8 R814:U814 R70:U70 R132:U132 R194:U194 R256:U256 R318:U318 R380:U380 R442:U442 R504:U504 R566:U566 R628:U628 R690:U690 R752:U752 R876:U876</xm:sqref>
        </x14:dataValidation>
        <x14:dataValidation type="list" showInputMessage="1" showErrorMessage="1">
          <x14:formula1>
            <xm:f>date2!$E$2:$E$7</xm:f>
          </x14:formula1>
          <xm:sqref>AB10:AC11 AB72:AC73 AB134:AC135 AB196:AC197 AB258:AC259 AB320:AC321 AB382:AC383 AB444:AC445 AB506:AC507 AB568:AC569 AB630:AC631 AB692:AC693 AB754:AC755 AB816:AC817 AB878:AC879</xm:sqref>
        </x14:dataValidation>
        <x14:dataValidation type="list" allowBlank="1" showInputMessage="1" showErrorMessage="1">
          <x14:formula1>
            <xm:f>date2!$F$2:$F$5</xm:f>
          </x14:formula1>
          <xm:sqref>Q13:U14 Q75:U76 Q137:U138 Q199:U200 Q261:U262 Q323:U324 Q385:U386 Q447:U448 Q509:U510 Q571:U572 Q633:U634 Q695:U696 Q757:U758 Q819:U820 Q881:U882</xm:sqref>
        </x14:dataValidation>
        <x14:dataValidation type="list" allowBlank="1" showInputMessage="1" showErrorMessage="1">
          <x14:formula1>
            <xm:f>date2!$D$2:$D$18</xm:f>
          </x14:formula1>
          <xm:sqref>AB8:AF8 AB70:AF70 AB132:AF132 AB194:AF194 AB256:AF256 AB318:AF318 AB380:AF380 AB442:AF442 AB504:AF504 AB566:AF566 AB628:AF628 AB690:AF690 AB752:AF752 AB814:AF814 AB876:AF876</xm:sqref>
        </x14:dataValidation>
        <x14:dataValidation type="list" allowBlank="1" showInputMessage="1" promptTitle="注意◆◆◆◆◆◆◆◆◆◆◆◆◆◆◆◆◆◆◆◆◆◆" prompt="ZEBに資する設備やシステムのみ記入してください。_x000a_・申請様式内にある「記入例」シートを参照しながら建築物の仕様を入力してください。_x000a_・一つの項目に複数の設備やシステムを導入する場合は、仕様入力欄に「/（半角スラッシュ）」で区切り列記してください。_x000a_・上記以外の設備やシステムを導入している場合は「空欄」を入力してください。_x000a_・入力項目に該当する設備やシステムを導入していない場合は、_x000a_「-」を入力してください。_x000a_※プルダウンのボタンはセルの右端に小さく表示されます。">
          <x14:formula1>
            <xm:f>date2!$I$2:$I$3</xm:f>
          </x14:formula1>
          <xm:sqref>F23:F60 K23:M39 K41:M60 F85:F122 K85:M101 K103:M122 F147:F184 K147:M163 K165:M184 F209:F246 K209:M225 K227:M246 F271:F308 K271:M287 K289:M308 F333:F370 K333:M349 K351:M370 F395:F432 K395:M411 K413:M432 F457:F494 K457:M473 K475:M494 F519:F556 K519:M535 K537:M556 F581:F618 K581:M597 K599:M618 F643:F680 K643:M659 K661:M680 F705:F742 K705:M721 K723:M742 F767:F804 K767:M783 K785:M804 F829:F866 K829:M845 K847:M866 F891:F928 K891:M907 K909:M928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930"/>
  <sheetViews>
    <sheetView showGridLines="0" view="pageBreakPreview" zoomScaleNormal="100" zoomScaleSheetLayoutView="100" workbookViewId="0">
      <selection activeCell="E4" sqref="E4:AF4"/>
    </sheetView>
  </sheetViews>
  <sheetFormatPr defaultColWidth="12.5" defaultRowHeight="13.5"/>
  <cols>
    <col min="1" max="1" width="1.25" style="3" customWidth="1"/>
    <col min="2" max="3" width="5.625" style="3" customWidth="1"/>
    <col min="4" max="4" width="3.75" style="3" customWidth="1"/>
    <col min="5" max="5" width="3.125" style="3" customWidth="1"/>
    <col min="6" max="6" width="28.125" style="3" customWidth="1"/>
    <col min="7" max="7" width="1.125" style="3" customWidth="1"/>
    <col min="8" max="9" width="5.625" style="3" customWidth="1"/>
    <col min="10" max="10" width="6.875" style="3" customWidth="1"/>
    <col min="11" max="11" width="2.5" style="3" customWidth="1"/>
    <col min="12" max="12" width="1.875" style="3" customWidth="1"/>
    <col min="13" max="13" width="23.75" style="3" customWidth="1"/>
    <col min="14" max="14" width="1.25" style="3" customWidth="1"/>
    <col min="15" max="15" width="7.5" style="3" customWidth="1"/>
    <col min="16" max="16" width="1.25" style="3" customWidth="1"/>
    <col min="17" max="17" width="3.125" style="3" customWidth="1"/>
    <col min="18" max="18" width="1.875" style="3" customWidth="1"/>
    <col min="19" max="19" width="2.125" style="3" customWidth="1"/>
    <col min="20" max="20" width="1.875" style="3" customWidth="1"/>
    <col min="21" max="21" width="2.5" style="3" customWidth="1"/>
    <col min="22" max="22" width="1.875" style="3" customWidth="1"/>
    <col min="23" max="23" width="1.5" style="3" customWidth="1"/>
    <col min="24" max="24" width="0.625" style="3" customWidth="1"/>
    <col min="25" max="25" width="2.5" style="3" customWidth="1"/>
    <col min="26" max="26" width="0.625" style="3" customWidth="1"/>
    <col min="27" max="27" width="1.25" style="3" customWidth="1"/>
    <col min="28" max="28" width="6.75" style="3" customWidth="1"/>
    <col min="29" max="29" width="1.875" style="3" customWidth="1"/>
    <col min="30" max="30" width="2.125" style="3" customWidth="1"/>
    <col min="31" max="31" width="1.875" style="3" customWidth="1"/>
    <col min="32" max="32" width="5.875" style="3" customWidth="1"/>
    <col min="33" max="33" width="1.25" style="3" customWidth="1"/>
    <col min="34" max="35" width="3.75" style="3" customWidth="1"/>
    <col min="36" max="36" width="3.75" style="169" hidden="1" customWidth="1"/>
    <col min="37" max="37" width="8.375" style="169" hidden="1" customWidth="1"/>
    <col min="38" max="38" width="3.75" style="169" hidden="1" customWidth="1"/>
    <col min="39" max="39" width="10" style="169" hidden="1" customWidth="1"/>
    <col min="40" max="41" width="3.75" style="169" hidden="1" customWidth="1"/>
    <col min="42" max="42" width="8.375" style="169" hidden="1" customWidth="1"/>
    <col min="43" max="43" width="8.75" style="169" hidden="1" customWidth="1"/>
    <col min="44" max="44" width="3.75" style="169" hidden="1" customWidth="1"/>
    <col min="45" max="53" width="3.75" style="3" customWidth="1"/>
    <col min="54" max="16384" width="12.5" style="3"/>
  </cols>
  <sheetData>
    <row r="1" spans="1:44" s="19" customFormat="1" ht="15" customHeight="1">
      <c r="A1" s="376" t="s">
        <v>564</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400"/>
      <c r="AJ1" s="154"/>
      <c r="AK1" s="154"/>
      <c r="AL1" s="154"/>
      <c r="AM1" s="154"/>
      <c r="AN1" s="154"/>
      <c r="AO1" s="154"/>
      <c r="AP1" s="154"/>
      <c r="AQ1" s="154"/>
      <c r="AR1" s="154"/>
    </row>
    <row r="2" spans="1:44" s="4" customFormat="1" ht="22.5" customHeight="1">
      <c r="A2" s="400"/>
      <c r="B2" s="401" t="s">
        <v>484</v>
      </c>
      <c r="C2" s="401"/>
      <c r="D2" s="401"/>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0"/>
      <c r="AJ2" s="155"/>
      <c r="AK2" s="155"/>
      <c r="AL2" s="155"/>
      <c r="AM2" s="155"/>
      <c r="AN2" s="155"/>
      <c r="AO2" s="155"/>
      <c r="AP2" s="155"/>
      <c r="AQ2" s="155"/>
      <c r="AR2" s="155"/>
    </row>
    <row r="3" spans="1:44" s="4" customFormat="1" ht="18.75" customHeight="1">
      <c r="A3" s="400"/>
      <c r="B3" s="403" t="s">
        <v>257</v>
      </c>
      <c r="C3" s="404"/>
      <c r="D3" s="405"/>
      <c r="E3" s="406" t="str">
        <f>IF(ＺＥＢリーディング・オーナー登録申請書!F46="","",ＺＥＢリーディング・オーナー登録申請書!F46)</f>
        <v/>
      </c>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0"/>
      <c r="AJ3" s="155"/>
      <c r="AK3" s="155"/>
      <c r="AL3" s="155"/>
      <c r="AM3" s="155"/>
      <c r="AN3" s="155"/>
      <c r="AO3" s="155"/>
      <c r="AP3" s="155"/>
      <c r="AQ3" s="155"/>
      <c r="AR3" s="155"/>
    </row>
    <row r="4" spans="1:44" s="4" customFormat="1" ht="18.75" customHeight="1">
      <c r="A4" s="400"/>
      <c r="B4" s="408" t="s">
        <v>50</v>
      </c>
      <c r="C4" s="409"/>
      <c r="D4" s="410"/>
      <c r="E4" s="411"/>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00"/>
      <c r="AJ4" s="155"/>
      <c r="AK4" s="155"/>
      <c r="AL4" s="155"/>
      <c r="AM4" s="155"/>
      <c r="AN4" s="155"/>
      <c r="AO4" s="155"/>
      <c r="AP4" s="155"/>
      <c r="AQ4" s="155"/>
      <c r="AR4" s="155"/>
    </row>
    <row r="5" spans="1:44" s="4" customFormat="1" ht="7.5" customHeight="1">
      <c r="A5" s="400"/>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00"/>
      <c r="AJ5" s="155"/>
      <c r="AK5" s="155"/>
      <c r="AL5" s="155"/>
      <c r="AM5" s="155"/>
      <c r="AN5" s="155"/>
      <c r="AO5" s="155"/>
      <c r="AP5" s="155"/>
      <c r="AQ5" s="155"/>
      <c r="AR5" s="155"/>
    </row>
    <row r="6" spans="1:44" s="4" customFormat="1" ht="18.75" customHeight="1">
      <c r="A6" s="400"/>
      <c r="B6" s="414" t="s">
        <v>580</v>
      </c>
      <c r="C6" s="415"/>
      <c r="D6" s="415"/>
      <c r="E6" s="415"/>
      <c r="F6" s="416"/>
      <c r="G6" s="436"/>
      <c r="H6" s="437" t="s">
        <v>303</v>
      </c>
      <c r="I6" s="438"/>
      <c r="J6" s="438"/>
      <c r="K6" s="438"/>
      <c r="L6" s="438"/>
      <c r="M6" s="439"/>
      <c r="N6" s="440"/>
      <c r="O6" s="442" t="s">
        <v>302</v>
      </c>
      <c r="P6" s="443"/>
      <c r="Q6" s="443"/>
      <c r="R6" s="443"/>
      <c r="S6" s="443"/>
      <c r="T6" s="443"/>
      <c r="U6" s="443"/>
      <c r="V6" s="443"/>
      <c r="W6" s="443"/>
      <c r="X6" s="443"/>
      <c r="Y6" s="443"/>
      <c r="Z6" s="443"/>
      <c r="AA6" s="443"/>
      <c r="AB6" s="443"/>
      <c r="AC6" s="443"/>
      <c r="AD6" s="443"/>
      <c r="AE6" s="443"/>
      <c r="AF6" s="444"/>
      <c r="AG6" s="400"/>
      <c r="AJ6" s="155"/>
      <c r="AK6" s="155"/>
      <c r="AL6" s="155"/>
      <c r="AM6" s="155"/>
      <c r="AN6" s="155"/>
      <c r="AO6" s="155"/>
      <c r="AP6" s="155"/>
      <c r="AQ6" s="155"/>
      <c r="AR6" s="155"/>
    </row>
    <row r="7" spans="1:44" s="4" customFormat="1" ht="18.75" customHeight="1">
      <c r="A7" s="400"/>
      <c r="B7" s="417"/>
      <c r="C7" s="418"/>
      <c r="D7" s="418"/>
      <c r="E7" s="418"/>
      <c r="F7" s="419"/>
      <c r="G7" s="436"/>
      <c r="H7" s="445"/>
      <c r="I7" s="446"/>
      <c r="J7" s="446"/>
      <c r="K7" s="446"/>
      <c r="L7" s="446"/>
      <c r="M7" s="447"/>
      <c r="N7" s="440"/>
      <c r="O7" s="454" t="s">
        <v>67</v>
      </c>
      <c r="P7" s="455"/>
      <c r="Q7" s="456"/>
      <c r="R7" s="457" t="s">
        <v>301</v>
      </c>
      <c r="S7" s="455"/>
      <c r="T7" s="455"/>
      <c r="U7" s="458"/>
      <c r="V7" s="457" t="s">
        <v>486</v>
      </c>
      <c r="W7" s="455"/>
      <c r="X7" s="455"/>
      <c r="Y7" s="455"/>
      <c r="Z7" s="455"/>
      <c r="AA7" s="455"/>
      <c r="AB7" s="457" t="s">
        <v>51</v>
      </c>
      <c r="AC7" s="455"/>
      <c r="AD7" s="455"/>
      <c r="AE7" s="455"/>
      <c r="AF7" s="459"/>
      <c r="AG7" s="400"/>
      <c r="AJ7" s="155"/>
      <c r="AK7" s="155"/>
      <c r="AL7" s="155"/>
      <c r="AM7" s="155"/>
      <c r="AN7" s="155"/>
      <c r="AO7" s="155"/>
      <c r="AP7" s="155"/>
      <c r="AQ7" s="155"/>
      <c r="AR7" s="155"/>
    </row>
    <row r="8" spans="1:44" s="4" customFormat="1" ht="30" customHeight="1">
      <c r="A8" s="400"/>
      <c r="B8" s="417"/>
      <c r="C8" s="418"/>
      <c r="D8" s="418"/>
      <c r="E8" s="418"/>
      <c r="F8" s="419"/>
      <c r="G8" s="436"/>
      <c r="H8" s="448"/>
      <c r="I8" s="449"/>
      <c r="J8" s="449"/>
      <c r="K8" s="449"/>
      <c r="L8" s="449"/>
      <c r="M8" s="450"/>
      <c r="N8" s="440"/>
      <c r="O8" s="460" t="s">
        <v>182</v>
      </c>
      <c r="P8" s="426"/>
      <c r="Q8" s="426"/>
      <c r="R8" s="423" t="s">
        <v>182</v>
      </c>
      <c r="S8" s="423"/>
      <c r="T8" s="423"/>
      <c r="U8" s="423"/>
      <c r="V8" s="424" t="s">
        <v>182</v>
      </c>
      <c r="W8" s="424"/>
      <c r="X8" s="424"/>
      <c r="Y8" s="424"/>
      <c r="Z8" s="424"/>
      <c r="AA8" s="424"/>
      <c r="AB8" s="425" t="s">
        <v>182</v>
      </c>
      <c r="AC8" s="426"/>
      <c r="AD8" s="426"/>
      <c r="AE8" s="426"/>
      <c r="AF8" s="427"/>
      <c r="AG8" s="400"/>
      <c r="AJ8" s="155"/>
      <c r="AK8" s="155"/>
      <c r="AL8" s="155"/>
      <c r="AM8" s="155"/>
      <c r="AN8" s="155"/>
      <c r="AO8" s="155"/>
      <c r="AP8" s="155"/>
      <c r="AQ8" s="155"/>
      <c r="AR8" s="155"/>
    </row>
    <row r="9" spans="1:44" s="4" customFormat="1" ht="18.75" customHeight="1">
      <c r="A9" s="400"/>
      <c r="B9" s="417"/>
      <c r="C9" s="418"/>
      <c r="D9" s="418"/>
      <c r="E9" s="418"/>
      <c r="F9" s="419"/>
      <c r="G9" s="436"/>
      <c r="H9" s="448"/>
      <c r="I9" s="449"/>
      <c r="J9" s="449"/>
      <c r="K9" s="449"/>
      <c r="L9" s="449"/>
      <c r="M9" s="450"/>
      <c r="N9" s="440"/>
      <c r="O9" s="428" t="s">
        <v>300</v>
      </c>
      <c r="P9" s="429"/>
      <c r="Q9" s="429"/>
      <c r="R9" s="430" t="s">
        <v>53</v>
      </c>
      <c r="S9" s="430"/>
      <c r="T9" s="430"/>
      <c r="U9" s="430"/>
      <c r="V9" s="430"/>
      <c r="W9" s="430"/>
      <c r="X9" s="430"/>
      <c r="Y9" s="430"/>
      <c r="Z9" s="430"/>
      <c r="AA9" s="431"/>
      <c r="AB9" s="432" t="s">
        <v>299</v>
      </c>
      <c r="AC9" s="433"/>
      <c r="AD9" s="434" t="s">
        <v>54</v>
      </c>
      <c r="AE9" s="434"/>
      <c r="AF9" s="435"/>
      <c r="AG9" s="400"/>
      <c r="AJ9" s="155"/>
      <c r="AK9" s="155"/>
      <c r="AL9" s="155"/>
      <c r="AM9" s="155"/>
      <c r="AN9" s="155"/>
      <c r="AO9" s="155"/>
      <c r="AP9" s="155"/>
      <c r="AQ9" s="155"/>
      <c r="AR9" s="155"/>
    </row>
    <row r="10" spans="1:44" s="4" customFormat="1" ht="22.5" customHeight="1">
      <c r="A10" s="400"/>
      <c r="B10" s="417"/>
      <c r="C10" s="418"/>
      <c r="D10" s="418"/>
      <c r="E10" s="418"/>
      <c r="F10" s="419"/>
      <c r="G10" s="436"/>
      <c r="H10" s="451"/>
      <c r="I10" s="452"/>
      <c r="J10" s="452"/>
      <c r="K10" s="452"/>
      <c r="L10" s="452"/>
      <c r="M10" s="453"/>
      <c r="N10" s="440"/>
      <c r="O10" s="498"/>
      <c r="P10" s="499"/>
      <c r="Q10" s="502" t="s">
        <v>418</v>
      </c>
      <c r="R10" s="504" t="s">
        <v>298</v>
      </c>
      <c r="S10" s="505"/>
      <c r="T10" s="508" t="s">
        <v>252</v>
      </c>
      <c r="U10" s="509"/>
      <c r="V10" s="504" t="s">
        <v>297</v>
      </c>
      <c r="W10" s="505"/>
      <c r="X10" s="505"/>
      <c r="Y10" s="508"/>
      <c r="Z10" s="508"/>
      <c r="AA10" s="508"/>
      <c r="AB10" s="482" t="s">
        <v>182</v>
      </c>
      <c r="AC10" s="483"/>
      <c r="AD10" s="486"/>
      <c r="AE10" s="486"/>
      <c r="AF10" s="487"/>
      <c r="AG10" s="400"/>
      <c r="AJ10" s="155"/>
      <c r="AK10" s="155"/>
      <c r="AL10" s="155"/>
      <c r="AM10" s="155"/>
      <c r="AN10" s="155"/>
      <c r="AO10" s="155"/>
      <c r="AP10" s="155"/>
      <c r="AQ10" s="155"/>
      <c r="AR10" s="155"/>
    </row>
    <row r="11" spans="1:44" s="4" customFormat="1" ht="7.5" customHeight="1">
      <c r="A11" s="400"/>
      <c r="B11" s="417"/>
      <c r="C11" s="418"/>
      <c r="D11" s="418"/>
      <c r="E11" s="418"/>
      <c r="F11" s="419"/>
      <c r="G11" s="436"/>
      <c r="H11" s="490"/>
      <c r="I11" s="490"/>
      <c r="J11" s="490"/>
      <c r="K11" s="490"/>
      <c r="L11" s="490"/>
      <c r="M11" s="490"/>
      <c r="N11" s="440"/>
      <c r="O11" s="500"/>
      <c r="P11" s="501"/>
      <c r="Q11" s="503"/>
      <c r="R11" s="506"/>
      <c r="S11" s="507"/>
      <c r="T11" s="510"/>
      <c r="U11" s="511"/>
      <c r="V11" s="506"/>
      <c r="W11" s="507"/>
      <c r="X11" s="507"/>
      <c r="Y11" s="510"/>
      <c r="Z11" s="510"/>
      <c r="AA11" s="510"/>
      <c r="AB11" s="484"/>
      <c r="AC11" s="485"/>
      <c r="AD11" s="488"/>
      <c r="AE11" s="488"/>
      <c r="AF11" s="489"/>
      <c r="AG11" s="400"/>
      <c r="AJ11" s="155"/>
      <c r="AK11" s="155"/>
      <c r="AL11" s="155"/>
      <c r="AM11" s="155"/>
      <c r="AN11" s="155"/>
      <c r="AO11" s="155"/>
      <c r="AP11" s="155"/>
      <c r="AQ11" s="155"/>
      <c r="AR11" s="155"/>
    </row>
    <row r="12" spans="1:44" s="4" customFormat="1" ht="18.75" customHeight="1">
      <c r="A12" s="400"/>
      <c r="B12" s="417"/>
      <c r="C12" s="418"/>
      <c r="D12" s="418"/>
      <c r="E12" s="418"/>
      <c r="F12" s="419"/>
      <c r="G12" s="436"/>
      <c r="H12" s="491" t="s">
        <v>254</v>
      </c>
      <c r="I12" s="491"/>
      <c r="J12" s="491"/>
      <c r="K12" s="491"/>
      <c r="L12" s="492"/>
      <c r="M12" s="441"/>
      <c r="N12" s="441"/>
      <c r="O12" s="493" t="s">
        <v>296</v>
      </c>
      <c r="P12" s="494"/>
      <c r="Q12" s="494"/>
      <c r="R12" s="494"/>
      <c r="S12" s="494"/>
      <c r="T12" s="494"/>
      <c r="U12" s="494"/>
      <c r="V12" s="494"/>
      <c r="W12" s="494"/>
      <c r="X12" s="494"/>
      <c r="Y12" s="494"/>
      <c r="Z12" s="494"/>
      <c r="AA12" s="494"/>
      <c r="AB12" s="494"/>
      <c r="AC12" s="494"/>
      <c r="AD12" s="494"/>
      <c r="AE12" s="494"/>
      <c r="AF12" s="495"/>
      <c r="AG12" s="400"/>
      <c r="AJ12" s="155"/>
      <c r="AK12" s="155"/>
      <c r="AL12" s="155"/>
      <c r="AM12" s="155"/>
      <c r="AN12" s="155"/>
      <c r="AO12" s="155"/>
      <c r="AP12" s="155"/>
      <c r="AQ12" s="155"/>
      <c r="AR12" s="155"/>
    </row>
    <row r="13" spans="1:44" s="4" customFormat="1" ht="7.5" customHeight="1">
      <c r="A13" s="400"/>
      <c r="B13" s="417"/>
      <c r="C13" s="418"/>
      <c r="D13" s="418"/>
      <c r="E13" s="418"/>
      <c r="F13" s="419"/>
      <c r="G13" s="436"/>
      <c r="H13" s="496" t="str">
        <f>IF(AND(R20&gt;=50,AC20&gt;=100),"『ZEB』",IF(AND(R20&gt;=50,AC20&gt;=75),"Nearly ZEB",IF(AND(R20&gt;=50,AC20&gt;=50),"ZEB Ready","")))</f>
        <v/>
      </c>
      <c r="I13" s="496"/>
      <c r="J13" s="496"/>
      <c r="K13" s="496"/>
      <c r="L13" s="492"/>
      <c r="M13" s="441"/>
      <c r="N13" s="440"/>
      <c r="O13" s="497" t="s">
        <v>420</v>
      </c>
      <c r="P13" s="462"/>
      <c r="Q13" s="512" t="s">
        <v>182</v>
      </c>
      <c r="R13" s="512"/>
      <c r="S13" s="512"/>
      <c r="T13" s="512"/>
      <c r="U13" s="512"/>
      <c r="V13" s="29"/>
      <c r="W13" s="30"/>
      <c r="X13" s="461" t="s">
        <v>421</v>
      </c>
      <c r="Y13" s="462"/>
      <c r="Z13" s="462"/>
      <c r="AA13" s="462"/>
      <c r="AB13" s="462"/>
      <c r="AC13" s="465" t="s">
        <v>182</v>
      </c>
      <c r="AD13" s="465"/>
      <c r="AE13" s="465"/>
      <c r="AF13" s="466"/>
      <c r="AG13" s="400"/>
      <c r="AJ13" s="155"/>
      <c r="AK13" s="156" t="s">
        <v>422</v>
      </c>
      <c r="AL13" s="23" t="b">
        <v>0</v>
      </c>
      <c r="AM13" s="156" t="s">
        <v>423</v>
      </c>
      <c r="AN13" s="23" t="b">
        <v>0</v>
      </c>
      <c r="AO13" s="157"/>
      <c r="AP13" s="158"/>
      <c r="AQ13" s="155"/>
      <c r="AR13" s="155"/>
    </row>
    <row r="14" spans="1:44" s="4" customFormat="1" ht="7.5" customHeight="1">
      <c r="A14" s="400"/>
      <c r="B14" s="417"/>
      <c r="C14" s="418"/>
      <c r="D14" s="418"/>
      <c r="E14" s="418"/>
      <c r="F14" s="419"/>
      <c r="G14" s="436"/>
      <c r="H14" s="496"/>
      <c r="I14" s="496"/>
      <c r="J14" s="496"/>
      <c r="K14" s="496"/>
      <c r="L14" s="492"/>
      <c r="M14" s="441"/>
      <c r="N14" s="440"/>
      <c r="O14" s="471"/>
      <c r="P14" s="464"/>
      <c r="Q14" s="513"/>
      <c r="R14" s="513"/>
      <c r="S14" s="513"/>
      <c r="T14" s="513"/>
      <c r="U14" s="513"/>
      <c r="V14" s="31"/>
      <c r="W14" s="32"/>
      <c r="X14" s="463"/>
      <c r="Y14" s="464"/>
      <c r="Z14" s="464"/>
      <c r="AA14" s="464"/>
      <c r="AB14" s="464"/>
      <c r="AC14" s="467"/>
      <c r="AD14" s="467"/>
      <c r="AE14" s="467"/>
      <c r="AF14" s="468"/>
      <c r="AG14" s="400"/>
      <c r="AJ14" s="155"/>
      <c r="AK14" s="156" t="s">
        <v>424</v>
      </c>
      <c r="AL14" s="23" t="b">
        <v>0</v>
      </c>
      <c r="AM14" s="156" t="s">
        <v>425</v>
      </c>
      <c r="AN14" s="23" t="b">
        <v>0</v>
      </c>
      <c r="AO14" s="157"/>
      <c r="AP14" s="158"/>
      <c r="AQ14" s="155"/>
      <c r="AR14" s="155"/>
    </row>
    <row r="15" spans="1:44" s="4" customFormat="1" ht="7.5" customHeight="1">
      <c r="A15" s="400"/>
      <c r="B15" s="417"/>
      <c r="C15" s="418"/>
      <c r="D15" s="418"/>
      <c r="E15" s="418"/>
      <c r="F15" s="419"/>
      <c r="G15" s="436"/>
      <c r="H15" s="496"/>
      <c r="I15" s="496"/>
      <c r="J15" s="496"/>
      <c r="K15" s="496"/>
      <c r="L15" s="492"/>
      <c r="M15" s="441"/>
      <c r="N15" s="440"/>
      <c r="O15" s="469" t="s">
        <v>426</v>
      </c>
      <c r="P15" s="470"/>
      <c r="Q15" s="472" t="s">
        <v>182</v>
      </c>
      <c r="R15" s="472"/>
      <c r="S15" s="472"/>
      <c r="T15" s="472"/>
      <c r="U15" s="472"/>
      <c r="V15" s="473"/>
      <c r="W15" s="474"/>
      <c r="X15" s="477" t="s">
        <v>427</v>
      </c>
      <c r="Y15" s="470"/>
      <c r="Z15" s="470"/>
      <c r="AA15" s="470"/>
      <c r="AB15" s="470"/>
      <c r="AC15" s="478" t="str">
        <f>IF(AN14=TRUE,"取得","")</f>
        <v/>
      </c>
      <c r="AD15" s="478"/>
      <c r="AE15" s="478"/>
      <c r="AF15" s="479"/>
      <c r="AG15" s="400"/>
      <c r="AJ15" s="155"/>
      <c r="AK15" s="159" t="s">
        <v>266</v>
      </c>
      <c r="AL15" s="23" t="b">
        <v>0</v>
      </c>
      <c r="AM15" s="160"/>
      <c r="AN15" s="161"/>
      <c r="AO15" s="158"/>
      <c r="AP15" s="158"/>
      <c r="AQ15" s="155"/>
      <c r="AR15" s="155"/>
    </row>
    <row r="16" spans="1:44" s="4" customFormat="1" ht="7.5" customHeight="1">
      <c r="A16" s="400"/>
      <c r="B16" s="417"/>
      <c r="C16" s="418"/>
      <c r="D16" s="418"/>
      <c r="E16" s="418"/>
      <c r="F16" s="419"/>
      <c r="G16" s="436"/>
      <c r="H16" s="496"/>
      <c r="I16" s="496"/>
      <c r="J16" s="496"/>
      <c r="K16" s="496"/>
      <c r="L16" s="492"/>
      <c r="M16" s="441"/>
      <c r="N16" s="440"/>
      <c r="O16" s="471"/>
      <c r="P16" s="464"/>
      <c r="Q16" s="467"/>
      <c r="R16" s="467"/>
      <c r="S16" s="467"/>
      <c r="T16" s="467"/>
      <c r="U16" s="467"/>
      <c r="V16" s="475"/>
      <c r="W16" s="476"/>
      <c r="X16" s="463"/>
      <c r="Y16" s="464"/>
      <c r="Z16" s="464"/>
      <c r="AA16" s="464"/>
      <c r="AB16" s="464"/>
      <c r="AC16" s="480"/>
      <c r="AD16" s="480"/>
      <c r="AE16" s="480"/>
      <c r="AF16" s="481"/>
      <c r="AG16" s="400"/>
      <c r="AJ16" s="155"/>
      <c r="AK16" s="161"/>
      <c r="AL16" s="161"/>
      <c r="AM16" s="158"/>
      <c r="AN16" s="158"/>
      <c r="AO16" s="158"/>
      <c r="AP16" s="158"/>
      <c r="AQ16" s="155"/>
      <c r="AR16" s="155"/>
    </row>
    <row r="17" spans="1:44" s="4" customFormat="1" ht="7.5" customHeight="1">
      <c r="A17" s="400"/>
      <c r="B17" s="417"/>
      <c r="C17" s="418"/>
      <c r="D17" s="418"/>
      <c r="E17" s="418"/>
      <c r="F17" s="419"/>
      <c r="G17" s="436"/>
      <c r="H17" s="496"/>
      <c r="I17" s="496"/>
      <c r="J17" s="496"/>
      <c r="K17" s="496"/>
      <c r="L17" s="492"/>
      <c r="M17" s="441"/>
      <c r="N17" s="440"/>
      <c r="O17" s="469" t="s">
        <v>295</v>
      </c>
      <c r="P17" s="470"/>
      <c r="Q17" s="527"/>
      <c r="R17" s="527"/>
      <c r="S17" s="527"/>
      <c r="T17" s="527"/>
      <c r="U17" s="527"/>
      <c r="V17" s="527"/>
      <c r="W17" s="527"/>
      <c r="X17" s="527"/>
      <c r="Y17" s="527"/>
      <c r="Z17" s="527"/>
      <c r="AA17" s="527"/>
      <c r="AB17" s="527"/>
      <c r="AC17" s="527"/>
      <c r="AD17" s="527"/>
      <c r="AE17" s="527"/>
      <c r="AF17" s="528"/>
      <c r="AG17" s="400"/>
      <c r="AJ17" s="155"/>
      <c r="AK17" s="155"/>
      <c r="AL17" s="155"/>
      <c r="AM17" s="155"/>
      <c r="AN17" s="155"/>
      <c r="AO17" s="155"/>
      <c r="AP17" s="155"/>
      <c r="AQ17" s="155"/>
      <c r="AR17" s="155"/>
    </row>
    <row r="18" spans="1:44" s="4" customFormat="1" ht="7.5" customHeight="1">
      <c r="A18" s="400"/>
      <c r="B18" s="417"/>
      <c r="C18" s="418"/>
      <c r="D18" s="418"/>
      <c r="E18" s="418"/>
      <c r="F18" s="419"/>
      <c r="G18" s="436"/>
      <c r="H18" s="496"/>
      <c r="I18" s="496"/>
      <c r="J18" s="496"/>
      <c r="K18" s="496"/>
      <c r="L18" s="492"/>
      <c r="M18" s="441"/>
      <c r="N18" s="440"/>
      <c r="O18" s="525"/>
      <c r="P18" s="526"/>
      <c r="Q18" s="529"/>
      <c r="R18" s="529"/>
      <c r="S18" s="529"/>
      <c r="T18" s="529"/>
      <c r="U18" s="529"/>
      <c r="V18" s="529"/>
      <c r="W18" s="529"/>
      <c r="X18" s="529"/>
      <c r="Y18" s="529"/>
      <c r="Z18" s="529"/>
      <c r="AA18" s="529"/>
      <c r="AB18" s="529"/>
      <c r="AC18" s="529"/>
      <c r="AD18" s="529"/>
      <c r="AE18" s="529"/>
      <c r="AF18" s="530"/>
      <c r="AG18" s="400"/>
      <c r="AJ18" s="155"/>
      <c r="AK18" s="155"/>
      <c r="AL18" s="155"/>
      <c r="AM18" s="155"/>
      <c r="AN18" s="155"/>
      <c r="AO18" s="155"/>
      <c r="AP18" s="155"/>
      <c r="AQ18" s="155"/>
      <c r="AR18" s="155"/>
    </row>
    <row r="19" spans="1:44" s="4" customFormat="1" ht="18.75" customHeight="1">
      <c r="A19" s="400"/>
      <c r="B19" s="417"/>
      <c r="C19" s="418"/>
      <c r="D19" s="418"/>
      <c r="E19" s="418"/>
      <c r="F19" s="419"/>
      <c r="G19" s="436"/>
      <c r="H19" s="496"/>
      <c r="I19" s="496"/>
      <c r="J19" s="496"/>
      <c r="K19" s="496"/>
      <c r="L19" s="492"/>
      <c r="M19" s="441"/>
      <c r="N19" s="441"/>
      <c r="O19" s="531" t="s">
        <v>294</v>
      </c>
      <c r="P19" s="532"/>
      <c r="Q19" s="532"/>
      <c r="R19" s="532"/>
      <c r="S19" s="532"/>
      <c r="T19" s="532"/>
      <c r="U19" s="532"/>
      <c r="V19" s="532"/>
      <c r="W19" s="532"/>
      <c r="X19" s="532"/>
      <c r="Y19" s="532"/>
      <c r="Z19" s="532"/>
      <c r="AA19" s="532"/>
      <c r="AB19" s="532"/>
      <c r="AC19" s="532"/>
      <c r="AD19" s="532"/>
      <c r="AE19" s="532"/>
      <c r="AF19" s="533"/>
      <c r="AG19" s="400"/>
      <c r="AJ19" s="155"/>
      <c r="AK19" s="155"/>
      <c r="AL19" s="155"/>
      <c r="AM19" s="155" t="s">
        <v>293</v>
      </c>
      <c r="AN19" s="155"/>
      <c r="AO19" s="155"/>
      <c r="AP19" s="162">
        <f>AC20</f>
        <v>0</v>
      </c>
      <c r="AQ19" s="155"/>
      <c r="AR19" s="155"/>
    </row>
    <row r="20" spans="1:44" s="4" customFormat="1" ht="26.25" customHeight="1">
      <c r="A20" s="400"/>
      <c r="B20" s="420"/>
      <c r="C20" s="421"/>
      <c r="D20" s="421"/>
      <c r="E20" s="421"/>
      <c r="F20" s="422"/>
      <c r="G20" s="436"/>
      <c r="H20" s="496"/>
      <c r="I20" s="496"/>
      <c r="J20" s="496"/>
      <c r="K20" s="496"/>
      <c r="L20" s="492"/>
      <c r="M20" s="441"/>
      <c r="N20" s="440"/>
      <c r="O20" s="534" t="s">
        <v>56</v>
      </c>
      <c r="P20" s="535"/>
      <c r="Q20" s="535"/>
      <c r="R20" s="536"/>
      <c r="S20" s="536"/>
      <c r="T20" s="536"/>
      <c r="U20" s="537" t="s">
        <v>292</v>
      </c>
      <c r="V20" s="537"/>
      <c r="W20" s="538"/>
      <c r="X20" s="534" t="s">
        <v>293</v>
      </c>
      <c r="Y20" s="535"/>
      <c r="Z20" s="535"/>
      <c r="AA20" s="535"/>
      <c r="AB20" s="535"/>
      <c r="AC20" s="536"/>
      <c r="AD20" s="536"/>
      <c r="AE20" s="536"/>
      <c r="AF20" s="18" t="s">
        <v>292</v>
      </c>
      <c r="AG20" s="400"/>
      <c r="AJ20" s="155"/>
      <c r="AK20" s="155"/>
      <c r="AL20" s="155"/>
      <c r="AM20" s="155" t="s">
        <v>291</v>
      </c>
      <c r="AN20" s="155"/>
      <c r="AO20" s="155"/>
      <c r="AP20" s="163">
        <f>R20</f>
        <v>0</v>
      </c>
      <c r="AQ20" s="162">
        <f>AP19-AP20</f>
        <v>0</v>
      </c>
      <c r="AR20" s="155"/>
    </row>
    <row r="21" spans="1:44" s="4" customFormat="1" ht="7.5" customHeight="1">
      <c r="A21" s="400"/>
      <c r="B21" s="514"/>
      <c r="C21" s="514"/>
      <c r="D21" s="514"/>
      <c r="E21" s="514"/>
      <c r="F21" s="514"/>
      <c r="G21" s="17"/>
      <c r="H21" s="515"/>
      <c r="I21" s="515"/>
      <c r="J21" s="515"/>
      <c r="K21" s="515"/>
      <c r="L21" s="515"/>
      <c r="M21" s="515"/>
      <c r="N21" s="17"/>
      <c r="O21" s="514"/>
      <c r="P21" s="514"/>
      <c r="Q21" s="514"/>
      <c r="R21" s="514"/>
      <c r="S21" s="514"/>
      <c r="T21" s="514"/>
      <c r="U21" s="514"/>
      <c r="V21" s="514"/>
      <c r="W21" s="514"/>
      <c r="X21" s="514"/>
      <c r="Y21" s="514"/>
      <c r="Z21" s="514"/>
      <c r="AA21" s="514"/>
      <c r="AB21" s="514"/>
      <c r="AC21" s="514"/>
      <c r="AD21" s="514"/>
      <c r="AE21" s="514"/>
      <c r="AF21" s="514"/>
      <c r="AG21" s="400"/>
      <c r="AJ21" s="155"/>
      <c r="AK21" s="155"/>
      <c r="AL21" s="155"/>
      <c r="AM21" s="155"/>
      <c r="AN21" s="155"/>
      <c r="AO21" s="155"/>
      <c r="AP21" s="155"/>
      <c r="AQ21" s="155"/>
      <c r="AR21" s="155"/>
    </row>
    <row r="22" spans="1:44" s="4" customFormat="1" ht="18.75" customHeight="1">
      <c r="A22" s="400"/>
      <c r="B22" s="16" t="s">
        <v>290</v>
      </c>
      <c r="C22" s="28" t="s">
        <v>289</v>
      </c>
      <c r="D22" s="516" t="s">
        <v>288</v>
      </c>
      <c r="E22" s="516"/>
      <c r="F22" s="517"/>
      <c r="G22" s="518"/>
      <c r="H22" s="16" t="s">
        <v>290</v>
      </c>
      <c r="I22" s="28" t="s">
        <v>289</v>
      </c>
      <c r="J22" s="516" t="s">
        <v>288</v>
      </c>
      <c r="K22" s="516"/>
      <c r="L22" s="516"/>
      <c r="M22" s="517"/>
      <c r="N22" s="441"/>
      <c r="O22" s="519" t="s">
        <v>287</v>
      </c>
      <c r="P22" s="520"/>
      <c r="Q22" s="520"/>
      <c r="R22" s="520"/>
      <c r="S22" s="520"/>
      <c r="T22" s="520"/>
      <c r="U22" s="520"/>
      <c r="V22" s="520"/>
      <c r="W22" s="520"/>
      <c r="X22" s="520"/>
      <c r="Y22" s="520"/>
      <c r="Z22" s="443"/>
      <c r="AA22" s="443"/>
      <c r="AB22" s="443"/>
      <c r="AC22" s="443"/>
      <c r="AD22" s="443"/>
      <c r="AE22" s="443"/>
      <c r="AF22" s="444"/>
      <c r="AG22" s="400"/>
      <c r="AJ22" s="155"/>
      <c r="AK22" s="155"/>
      <c r="AL22" s="155"/>
      <c r="AM22" s="155"/>
      <c r="AN22" s="155"/>
      <c r="AO22" s="155"/>
      <c r="AP22" s="155"/>
      <c r="AQ22" s="155"/>
      <c r="AR22" s="155"/>
    </row>
    <row r="23" spans="1:44" s="4" customFormat="1" ht="7.5" customHeight="1">
      <c r="A23" s="400"/>
      <c r="B23" s="521" t="s">
        <v>286</v>
      </c>
      <c r="C23" s="522" t="s">
        <v>285</v>
      </c>
      <c r="D23" s="541" t="s">
        <v>284</v>
      </c>
      <c r="E23" s="542"/>
      <c r="F23" s="547"/>
      <c r="G23" s="441"/>
      <c r="H23" s="556" t="s">
        <v>275</v>
      </c>
      <c r="I23" s="559" t="s">
        <v>277</v>
      </c>
      <c r="J23" s="541" t="s">
        <v>262</v>
      </c>
      <c r="K23" s="550"/>
      <c r="L23" s="550"/>
      <c r="M23" s="547"/>
      <c r="N23" s="441"/>
      <c r="O23" s="539" t="s">
        <v>283</v>
      </c>
      <c r="P23" s="539"/>
      <c r="Q23" s="539"/>
      <c r="R23" s="539"/>
      <c r="S23" s="539"/>
      <c r="T23" s="539"/>
      <c r="U23" s="539"/>
      <c r="V23" s="539" t="s">
        <v>431</v>
      </c>
      <c r="W23" s="539"/>
      <c r="X23" s="539"/>
      <c r="Y23" s="539"/>
      <c r="Z23" s="15"/>
      <c r="AA23" s="14"/>
      <c r="AB23" s="14"/>
      <c r="AC23" s="14"/>
      <c r="AD23" s="14"/>
      <c r="AE23" s="14"/>
      <c r="AF23" s="14"/>
      <c r="AG23" s="400"/>
      <c r="AJ23" s="155"/>
      <c r="AK23" s="155"/>
      <c r="AL23" s="155"/>
      <c r="AM23" s="155"/>
      <c r="AN23" s="155"/>
      <c r="AO23" s="155"/>
      <c r="AP23" s="155"/>
      <c r="AQ23" s="155"/>
      <c r="AR23" s="155"/>
    </row>
    <row r="24" spans="1:44" s="4" customFormat="1" ht="7.5" customHeight="1">
      <c r="A24" s="400"/>
      <c r="B24" s="521"/>
      <c r="C24" s="523"/>
      <c r="D24" s="543"/>
      <c r="E24" s="544"/>
      <c r="F24" s="548"/>
      <c r="G24" s="441"/>
      <c r="H24" s="557"/>
      <c r="I24" s="560"/>
      <c r="J24" s="543"/>
      <c r="K24" s="551"/>
      <c r="L24" s="551"/>
      <c r="M24" s="548"/>
      <c r="N24" s="441"/>
      <c r="O24" s="539"/>
      <c r="P24" s="539"/>
      <c r="Q24" s="539"/>
      <c r="R24" s="539"/>
      <c r="S24" s="539"/>
      <c r="T24" s="539"/>
      <c r="U24" s="539"/>
      <c r="V24" s="539"/>
      <c r="W24" s="539"/>
      <c r="X24" s="539"/>
      <c r="Y24" s="539"/>
      <c r="Z24" s="6"/>
      <c r="AA24" s="5"/>
      <c r="AB24" s="5"/>
      <c r="AC24" s="5"/>
      <c r="AD24" s="5"/>
      <c r="AE24" s="5"/>
      <c r="AF24" s="5"/>
      <c r="AG24" s="400"/>
      <c r="AJ24" s="155"/>
      <c r="AK24" s="155"/>
      <c r="AL24" s="155"/>
      <c r="AM24" s="155"/>
      <c r="AN24" s="155"/>
      <c r="AO24" s="155"/>
      <c r="AP24" s="155"/>
      <c r="AQ24" s="155"/>
      <c r="AR24" s="155"/>
    </row>
    <row r="25" spans="1:44" s="4" customFormat="1" ht="7.5" customHeight="1">
      <c r="A25" s="400"/>
      <c r="B25" s="521"/>
      <c r="C25" s="523"/>
      <c r="D25" s="543"/>
      <c r="E25" s="544"/>
      <c r="F25" s="548"/>
      <c r="G25" s="441"/>
      <c r="H25" s="557"/>
      <c r="I25" s="560"/>
      <c r="J25" s="543"/>
      <c r="K25" s="551"/>
      <c r="L25" s="551"/>
      <c r="M25" s="548"/>
      <c r="N25" s="441"/>
      <c r="O25" s="539"/>
      <c r="P25" s="539" t="s">
        <v>281</v>
      </c>
      <c r="Q25" s="539"/>
      <c r="R25" s="539"/>
      <c r="S25" s="539" t="s">
        <v>280</v>
      </c>
      <c r="T25" s="539"/>
      <c r="U25" s="539"/>
      <c r="V25" s="539"/>
      <c r="W25" s="539"/>
      <c r="X25" s="539"/>
      <c r="Y25" s="539"/>
      <c r="Z25" s="6"/>
      <c r="AA25" s="5"/>
      <c r="AB25" s="5"/>
      <c r="AC25" s="5"/>
      <c r="AD25" s="5"/>
      <c r="AE25" s="5"/>
      <c r="AF25" s="5"/>
      <c r="AG25" s="400"/>
      <c r="AJ25" s="155"/>
      <c r="AK25" s="155"/>
      <c r="AL25" s="155"/>
      <c r="AM25" s="155"/>
      <c r="AN25" s="155"/>
      <c r="AO25" s="155"/>
      <c r="AP25" s="155"/>
      <c r="AQ25" s="155"/>
      <c r="AR25" s="155"/>
    </row>
    <row r="26" spans="1:44" s="4" customFormat="1" ht="7.5" customHeight="1" thickBot="1">
      <c r="A26" s="400"/>
      <c r="B26" s="521"/>
      <c r="C26" s="523"/>
      <c r="D26" s="545"/>
      <c r="E26" s="546"/>
      <c r="F26" s="549"/>
      <c r="G26" s="441"/>
      <c r="H26" s="557"/>
      <c r="I26" s="560"/>
      <c r="J26" s="545"/>
      <c r="K26" s="552"/>
      <c r="L26" s="552"/>
      <c r="M26" s="549"/>
      <c r="N26" s="441"/>
      <c r="O26" s="540"/>
      <c r="P26" s="540"/>
      <c r="Q26" s="540"/>
      <c r="R26" s="540"/>
      <c r="S26" s="540"/>
      <c r="T26" s="540"/>
      <c r="U26" s="540"/>
      <c r="V26" s="540"/>
      <c r="W26" s="540"/>
      <c r="X26" s="540"/>
      <c r="Y26" s="540"/>
      <c r="Z26" s="6"/>
      <c r="AA26" s="5"/>
      <c r="AB26" s="5"/>
      <c r="AC26" s="5"/>
      <c r="AD26" s="5"/>
      <c r="AE26" s="5"/>
      <c r="AF26" s="5"/>
      <c r="AG26" s="400"/>
      <c r="AJ26" s="155"/>
      <c r="AK26" s="155"/>
      <c r="AL26" s="155"/>
      <c r="AM26" s="155"/>
      <c r="AN26" s="155"/>
      <c r="AO26" s="155"/>
      <c r="AP26" s="155"/>
      <c r="AQ26" s="155"/>
      <c r="AR26" s="155"/>
    </row>
    <row r="27" spans="1:44" s="4" customFormat="1" ht="7.5" customHeight="1" thickTop="1">
      <c r="A27" s="400"/>
      <c r="B27" s="521"/>
      <c r="C27" s="523"/>
      <c r="D27" s="541" t="s">
        <v>282</v>
      </c>
      <c r="E27" s="542"/>
      <c r="F27" s="547"/>
      <c r="G27" s="441"/>
      <c r="H27" s="557"/>
      <c r="I27" s="560"/>
      <c r="J27" s="541" t="s">
        <v>260</v>
      </c>
      <c r="K27" s="550"/>
      <c r="L27" s="550"/>
      <c r="M27" s="547"/>
      <c r="N27" s="441"/>
      <c r="O27" s="553" t="s">
        <v>433</v>
      </c>
      <c r="P27" s="576"/>
      <c r="Q27" s="576"/>
      <c r="R27" s="576"/>
      <c r="S27" s="576"/>
      <c r="T27" s="576"/>
      <c r="U27" s="576"/>
      <c r="V27" s="579" t="str">
        <f>IF(ISERROR(ROUNDUP(S27/P27,2)), "-",ROUNDUP(S27/P27,2))</f>
        <v>-</v>
      </c>
      <c r="W27" s="579"/>
      <c r="X27" s="579"/>
      <c r="Y27" s="579"/>
      <c r="Z27" s="6"/>
      <c r="AA27" s="5"/>
      <c r="AB27" s="5"/>
      <c r="AC27" s="5"/>
      <c r="AD27" s="5"/>
      <c r="AE27" s="5"/>
      <c r="AF27" s="5"/>
      <c r="AG27" s="400"/>
      <c r="AJ27" s="155"/>
      <c r="AK27" s="155"/>
      <c r="AL27" s="155"/>
      <c r="AM27" s="155"/>
      <c r="AN27" s="155"/>
      <c r="AO27" s="164"/>
      <c r="AP27" s="164" t="s">
        <v>281</v>
      </c>
      <c r="AQ27" s="164" t="s">
        <v>280</v>
      </c>
      <c r="AR27" s="155"/>
    </row>
    <row r="28" spans="1:44" s="4" customFormat="1" ht="7.5" customHeight="1">
      <c r="A28" s="400"/>
      <c r="B28" s="521"/>
      <c r="C28" s="523"/>
      <c r="D28" s="543"/>
      <c r="E28" s="544"/>
      <c r="F28" s="548"/>
      <c r="G28" s="441"/>
      <c r="H28" s="557"/>
      <c r="I28" s="560"/>
      <c r="J28" s="543"/>
      <c r="K28" s="551"/>
      <c r="L28" s="551"/>
      <c r="M28" s="548"/>
      <c r="N28" s="441"/>
      <c r="O28" s="554"/>
      <c r="P28" s="577"/>
      <c r="Q28" s="577"/>
      <c r="R28" s="577"/>
      <c r="S28" s="577"/>
      <c r="T28" s="577"/>
      <c r="U28" s="577"/>
      <c r="V28" s="580"/>
      <c r="W28" s="580"/>
      <c r="X28" s="580"/>
      <c r="Y28" s="580"/>
      <c r="Z28" s="6"/>
      <c r="AA28" s="5"/>
      <c r="AB28" s="5"/>
      <c r="AC28" s="5"/>
      <c r="AD28" s="5"/>
      <c r="AE28" s="5"/>
      <c r="AF28" s="5"/>
      <c r="AG28" s="400"/>
      <c r="AJ28" s="155"/>
      <c r="AK28" s="155"/>
      <c r="AL28" s="155"/>
      <c r="AM28" s="155"/>
      <c r="AN28" s="155"/>
      <c r="AO28" s="165" t="s">
        <v>274</v>
      </c>
      <c r="AP28" s="166">
        <f>P30</f>
        <v>0</v>
      </c>
      <c r="AQ28" s="166">
        <f>S30</f>
        <v>0</v>
      </c>
      <c r="AR28" s="155"/>
    </row>
    <row r="29" spans="1:44" s="4" customFormat="1" ht="7.5" customHeight="1" thickBot="1">
      <c r="A29" s="400"/>
      <c r="B29" s="521"/>
      <c r="C29" s="523"/>
      <c r="D29" s="543"/>
      <c r="E29" s="544"/>
      <c r="F29" s="548"/>
      <c r="G29" s="441"/>
      <c r="H29" s="557"/>
      <c r="I29" s="560"/>
      <c r="J29" s="543"/>
      <c r="K29" s="551"/>
      <c r="L29" s="551"/>
      <c r="M29" s="548"/>
      <c r="N29" s="441"/>
      <c r="O29" s="555"/>
      <c r="P29" s="578"/>
      <c r="Q29" s="578"/>
      <c r="R29" s="578"/>
      <c r="S29" s="578"/>
      <c r="T29" s="578"/>
      <c r="U29" s="578"/>
      <c r="V29" s="581"/>
      <c r="W29" s="581"/>
      <c r="X29" s="581"/>
      <c r="Y29" s="581"/>
      <c r="Z29" s="6"/>
      <c r="AA29" s="5"/>
      <c r="AB29" s="5"/>
      <c r="AC29" s="5"/>
      <c r="AD29" s="5"/>
      <c r="AE29" s="5"/>
      <c r="AF29" s="5"/>
      <c r="AG29" s="400"/>
      <c r="AJ29" s="155"/>
      <c r="AK29" s="155"/>
      <c r="AL29" s="155"/>
      <c r="AM29" s="155"/>
      <c r="AN29" s="155"/>
      <c r="AO29" s="165" t="s">
        <v>263</v>
      </c>
      <c r="AP29" s="166">
        <f>P33</f>
        <v>0</v>
      </c>
      <c r="AQ29" s="166">
        <f>S33</f>
        <v>0</v>
      </c>
      <c r="AR29" s="155"/>
    </row>
    <row r="30" spans="1:44" s="4" customFormat="1" ht="7.5" customHeight="1" thickTop="1">
      <c r="A30" s="400"/>
      <c r="B30" s="521"/>
      <c r="C30" s="523"/>
      <c r="D30" s="545"/>
      <c r="E30" s="546"/>
      <c r="F30" s="549"/>
      <c r="G30" s="441"/>
      <c r="H30" s="557"/>
      <c r="I30" s="560"/>
      <c r="J30" s="543"/>
      <c r="K30" s="551"/>
      <c r="L30" s="551"/>
      <c r="M30" s="548"/>
      <c r="N30" s="441"/>
      <c r="O30" s="582" t="s">
        <v>274</v>
      </c>
      <c r="P30" s="584"/>
      <c r="Q30" s="584"/>
      <c r="R30" s="584"/>
      <c r="S30" s="584"/>
      <c r="T30" s="584"/>
      <c r="U30" s="584"/>
      <c r="V30" s="585" t="str">
        <f>IF(ISERROR(ROUNDUP(S30/P30,2)), "-",ROUNDUP(S30/P30,2))</f>
        <v>-</v>
      </c>
      <c r="W30" s="586"/>
      <c r="X30" s="586"/>
      <c r="Y30" s="587"/>
      <c r="Z30" s="6"/>
      <c r="AA30" s="5"/>
      <c r="AB30" s="5"/>
      <c r="AC30" s="5"/>
      <c r="AD30" s="5"/>
      <c r="AE30" s="5"/>
      <c r="AF30" s="5"/>
      <c r="AG30" s="400"/>
      <c r="AJ30" s="155"/>
      <c r="AK30" s="155"/>
      <c r="AL30" s="155"/>
      <c r="AM30" s="155"/>
      <c r="AN30" s="155"/>
      <c r="AO30" s="165" t="s">
        <v>277</v>
      </c>
      <c r="AP30" s="166">
        <f>P36</f>
        <v>0</v>
      </c>
      <c r="AQ30" s="166">
        <f>S36</f>
        <v>0</v>
      </c>
      <c r="AR30" s="155"/>
    </row>
    <row r="31" spans="1:44" s="4" customFormat="1" ht="7.5" customHeight="1">
      <c r="A31" s="400"/>
      <c r="B31" s="521"/>
      <c r="C31" s="523"/>
      <c r="D31" s="541" t="s">
        <v>279</v>
      </c>
      <c r="E31" s="542"/>
      <c r="F31" s="547"/>
      <c r="G31" s="441"/>
      <c r="H31" s="557"/>
      <c r="I31" s="560"/>
      <c r="J31" s="543"/>
      <c r="K31" s="551"/>
      <c r="L31" s="551"/>
      <c r="M31" s="548"/>
      <c r="N31" s="441"/>
      <c r="O31" s="583"/>
      <c r="P31" s="564"/>
      <c r="Q31" s="564"/>
      <c r="R31" s="564"/>
      <c r="S31" s="564"/>
      <c r="T31" s="564"/>
      <c r="U31" s="564"/>
      <c r="V31" s="568"/>
      <c r="W31" s="569"/>
      <c r="X31" s="569"/>
      <c r="Y31" s="570"/>
      <c r="Z31" s="6"/>
      <c r="AA31" s="5"/>
      <c r="AB31" s="5"/>
      <c r="AC31" s="5"/>
      <c r="AD31" s="5"/>
      <c r="AE31" s="5"/>
      <c r="AF31" s="5"/>
      <c r="AG31" s="400"/>
      <c r="AJ31" s="155"/>
      <c r="AK31" s="155"/>
      <c r="AL31" s="155"/>
      <c r="AM31" s="155"/>
      <c r="AN31" s="155"/>
      <c r="AO31" s="165" t="s">
        <v>276</v>
      </c>
      <c r="AP31" s="166">
        <f>P39</f>
        <v>0</v>
      </c>
      <c r="AQ31" s="166">
        <f>S39</f>
        <v>0</v>
      </c>
      <c r="AR31" s="155"/>
    </row>
    <row r="32" spans="1:44" s="4" customFormat="1" ht="7.5" customHeight="1">
      <c r="A32" s="400"/>
      <c r="B32" s="521"/>
      <c r="C32" s="523"/>
      <c r="D32" s="543"/>
      <c r="E32" s="544"/>
      <c r="F32" s="548"/>
      <c r="G32" s="441"/>
      <c r="H32" s="557"/>
      <c r="I32" s="561"/>
      <c r="J32" s="545"/>
      <c r="K32" s="552"/>
      <c r="L32" s="552"/>
      <c r="M32" s="549"/>
      <c r="N32" s="441"/>
      <c r="O32" s="583"/>
      <c r="P32" s="564"/>
      <c r="Q32" s="564"/>
      <c r="R32" s="564"/>
      <c r="S32" s="564"/>
      <c r="T32" s="564"/>
      <c r="U32" s="564"/>
      <c r="V32" s="571"/>
      <c r="W32" s="572"/>
      <c r="X32" s="572"/>
      <c r="Y32" s="573"/>
      <c r="Z32" s="6"/>
      <c r="AA32" s="5"/>
      <c r="AB32" s="5"/>
      <c r="AC32" s="5"/>
      <c r="AD32" s="5"/>
      <c r="AE32" s="5"/>
      <c r="AF32" s="5"/>
      <c r="AG32" s="400"/>
      <c r="AJ32" s="155"/>
      <c r="AK32" s="155"/>
      <c r="AL32" s="155"/>
      <c r="AM32" s="155"/>
      <c r="AN32" s="155"/>
      <c r="AO32" s="165" t="s">
        <v>270</v>
      </c>
      <c r="AP32" s="166">
        <f>P42</f>
        <v>0</v>
      </c>
      <c r="AQ32" s="166">
        <f>S42</f>
        <v>0</v>
      </c>
      <c r="AR32" s="155"/>
    </row>
    <row r="33" spans="1:44" s="4" customFormat="1" ht="7.5" customHeight="1">
      <c r="A33" s="400"/>
      <c r="B33" s="521"/>
      <c r="C33" s="523"/>
      <c r="D33" s="543"/>
      <c r="E33" s="544"/>
      <c r="F33" s="548"/>
      <c r="G33" s="441"/>
      <c r="H33" s="557"/>
      <c r="I33" s="562" t="s">
        <v>276</v>
      </c>
      <c r="J33" s="541" t="s">
        <v>262</v>
      </c>
      <c r="K33" s="550"/>
      <c r="L33" s="550"/>
      <c r="M33" s="547"/>
      <c r="N33" s="441"/>
      <c r="O33" s="563" t="s">
        <v>263</v>
      </c>
      <c r="P33" s="564"/>
      <c r="Q33" s="564"/>
      <c r="R33" s="564"/>
      <c r="S33" s="564"/>
      <c r="T33" s="564"/>
      <c r="U33" s="564"/>
      <c r="V33" s="565" t="str">
        <f>IF(ISERROR(ROUNDUP(S33/P33,2)), "-",ROUNDUP(S33/P33,2))</f>
        <v>-</v>
      </c>
      <c r="W33" s="566"/>
      <c r="X33" s="566"/>
      <c r="Y33" s="567"/>
      <c r="Z33" s="6"/>
      <c r="AA33" s="5"/>
      <c r="AB33" s="5"/>
      <c r="AC33" s="5"/>
      <c r="AD33" s="5"/>
      <c r="AE33" s="5"/>
      <c r="AF33" s="5"/>
      <c r="AG33" s="400"/>
      <c r="AJ33" s="155"/>
      <c r="AK33" s="155"/>
      <c r="AL33" s="155"/>
      <c r="AM33" s="155"/>
      <c r="AN33" s="155"/>
      <c r="AO33" s="165" t="s">
        <v>271</v>
      </c>
      <c r="AP33" s="166">
        <f>P45</f>
        <v>0</v>
      </c>
      <c r="AQ33" s="166">
        <f>S45</f>
        <v>0</v>
      </c>
      <c r="AR33" s="155"/>
    </row>
    <row r="34" spans="1:44" s="4" customFormat="1" ht="7.5" customHeight="1">
      <c r="A34" s="400"/>
      <c r="B34" s="521"/>
      <c r="C34" s="523"/>
      <c r="D34" s="545"/>
      <c r="E34" s="546"/>
      <c r="F34" s="549"/>
      <c r="G34" s="441"/>
      <c r="H34" s="557"/>
      <c r="I34" s="562"/>
      <c r="J34" s="545"/>
      <c r="K34" s="552"/>
      <c r="L34" s="552"/>
      <c r="M34" s="549"/>
      <c r="N34" s="441"/>
      <c r="O34" s="563"/>
      <c r="P34" s="564"/>
      <c r="Q34" s="564"/>
      <c r="R34" s="564"/>
      <c r="S34" s="564"/>
      <c r="T34" s="564"/>
      <c r="U34" s="564"/>
      <c r="V34" s="568"/>
      <c r="W34" s="569"/>
      <c r="X34" s="569"/>
      <c r="Y34" s="570"/>
      <c r="Z34" s="6"/>
      <c r="AA34" s="5"/>
      <c r="AB34" s="5"/>
      <c r="AC34" s="5"/>
      <c r="AD34" s="5"/>
      <c r="AE34" s="5"/>
      <c r="AF34" s="5"/>
      <c r="AG34" s="400"/>
      <c r="AJ34" s="155"/>
      <c r="AK34" s="155"/>
      <c r="AL34" s="155"/>
      <c r="AM34" s="155"/>
      <c r="AN34" s="155"/>
      <c r="AO34" s="165" t="s">
        <v>267</v>
      </c>
      <c r="AP34" s="166">
        <f>P48</f>
        <v>0</v>
      </c>
      <c r="AQ34" s="166">
        <f>S48</f>
        <v>0</v>
      </c>
      <c r="AR34" s="155"/>
    </row>
    <row r="35" spans="1:44" s="4" customFormat="1" ht="7.5" customHeight="1">
      <c r="A35" s="400"/>
      <c r="B35" s="521"/>
      <c r="C35" s="523"/>
      <c r="D35" s="541" t="s">
        <v>278</v>
      </c>
      <c r="E35" s="542"/>
      <c r="F35" s="547"/>
      <c r="G35" s="441"/>
      <c r="H35" s="557"/>
      <c r="I35" s="562"/>
      <c r="J35" s="574" t="s">
        <v>260</v>
      </c>
      <c r="K35" s="550"/>
      <c r="L35" s="550"/>
      <c r="M35" s="547"/>
      <c r="N35" s="441"/>
      <c r="O35" s="563"/>
      <c r="P35" s="564"/>
      <c r="Q35" s="564"/>
      <c r="R35" s="564"/>
      <c r="S35" s="564"/>
      <c r="T35" s="564"/>
      <c r="U35" s="564"/>
      <c r="V35" s="571"/>
      <c r="W35" s="572"/>
      <c r="X35" s="572"/>
      <c r="Y35" s="573"/>
      <c r="Z35" s="6"/>
      <c r="AA35" s="5"/>
      <c r="AB35" s="5"/>
      <c r="AC35" s="5"/>
      <c r="AD35" s="5"/>
      <c r="AE35" s="5"/>
      <c r="AF35" s="5"/>
      <c r="AG35" s="400"/>
      <c r="AJ35" s="155"/>
      <c r="AK35" s="155"/>
      <c r="AL35" s="155"/>
      <c r="AM35" s="155"/>
      <c r="AN35" s="155"/>
      <c r="AO35" s="165"/>
      <c r="AP35" s="167"/>
      <c r="AQ35" s="167"/>
      <c r="AR35" s="155"/>
    </row>
    <row r="36" spans="1:44" s="4" customFormat="1" ht="7.5" customHeight="1">
      <c r="A36" s="400"/>
      <c r="B36" s="521"/>
      <c r="C36" s="524"/>
      <c r="D36" s="545"/>
      <c r="E36" s="546"/>
      <c r="F36" s="549"/>
      <c r="G36" s="441"/>
      <c r="H36" s="557"/>
      <c r="I36" s="562"/>
      <c r="J36" s="574"/>
      <c r="K36" s="551"/>
      <c r="L36" s="551"/>
      <c r="M36" s="548"/>
      <c r="N36" s="441"/>
      <c r="O36" s="575" t="s">
        <v>277</v>
      </c>
      <c r="P36" s="564"/>
      <c r="Q36" s="564"/>
      <c r="R36" s="564"/>
      <c r="S36" s="564"/>
      <c r="T36" s="564"/>
      <c r="U36" s="564"/>
      <c r="V36" s="565" t="str">
        <f>IF(ISERROR(ROUNDUP(S36/P36,2)), "-",ROUNDUP(S36/P36,2))</f>
        <v>-</v>
      </c>
      <c r="W36" s="566"/>
      <c r="X36" s="566"/>
      <c r="Y36" s="567"/>
      <c r="Z36" s="6"/>
      <c r="AA36" s="5"/>
      <c r="AB36" s="5"/>
      <c r="AC36" s="5"/>
      <c r="AD36" s="5"/>
      <c r="AE36" s="5"/>
      <c r="AF36" s="5"/>
      <c r="AG36" s="400"/>
      <c r="AJ36" s="155"/>
      <c r="AK36" s="155"/>
      <c r="AL36" s="155"/>
      <c r="AM36" s="155"/>
      <c r="AN36" s="155"/>
      <c r="AO36" s="168"/>
      <c r="AP36" s="158"/>
      <c r="AQ36" s="158"/>
      <c r="AR36" s="192"/>
    </row>
    <row r="37" spans="1:44" s="4" customFormat="1" ht="7.5" customHeight="1">
      <c r="A37" s="400"/>
      <c r="B37" s="521"/>
      <c r="C37" s="541" t="s">
        <v>266</v>
      </c>
      <c r="D37" s="12"/>
      <c r="E37" s="12"/>
      <c r="F37" s="589"/>
      <c r="G37" s="441"/>
      <c r="H37" s="557"/>
      <c r="I37" s="562"/>
      <c r="J37" s="574"/>
      <c r="K37" s="552"/>
      <c r="L37" s="552"/>
      <c r="M37" s="549"/>
      <c r="N37" s="441"/>
      <c r="O37" s="575"/>
      <c r="P37" s="564"/>
      <c r="Q37" s="564"/>
      <c r="R37" s="564"/>
      <c r="S37" s="564"/>
      <c r="T37" s="564"/>
      <c r="U37" s="564"/>
      <c r="V37" s="568"/>
      <c r="W37" s="569"/>
      <c r="X37" s="569"/>
      <c r="Y37" s="570"/>
      <c r="Z37" s="6"/>
      <c r="AA37" s="5"/>
      <c r="AB37" s="5"/>
      <c r="AC37" s="5"/>
      <c r="AD37" s="5"/>
      <c r="AE37" s="5"/>
      <c r="AF37" s="5"/>
      <c r="AG37" s="400"/>
      <c r="AJ37" s="155"/>
      <c r="AK37" s="155"/>
      <c r="AL37" s="155"/>
      <c r="AM37" s="155"/>
      <c r="AN37" s="155"/>
      <c r="AO37" s="155"/>
      <c r="AP37" s="155"/>
      <c r="AQ37" s="155"/>
      <c r="AR37" s="155"/>
    </row>
    <row r="38" spans="1:44" s="4" customFormat="1" ht="7.5" customHeight="1">
      <c r="A38" s="400"/>
      <c r="B38" s="521"/>
      <c r="C38" s="543"/>
      <c r="D38" s="11"/>
      <c r="E38" s="11"/>
      <c r="F38" s="589"/>
      <c r="G38" s="441"/>
      <c r="H38" s="557"/>
      <c r="I38" s="594" t="s">
        <v>270</v>
      </c>
      <c r="J38" s="542"/>
      <c r="K38" s="550"/>
      <c r="L38" s="550"/>
      <c r="M38" s="547"/>
      <c r="N38" s="441"/>
      <c r="O38" s="575"/>
      <c r="P38" s="564"/>
      <c r="Q38" s="564"/>
      <c r="R38" s="564"/>
      <c r="S38" s="564"/>
      <c r="T38" s="564"/>
      <c r="U38" s="564"/>
      <c r="V38" s="571"/>
      <c r="W38" s="572"/>
      <c r="X38" s="572"/>
      <c r="Y38" s="573"/>
      <c r="Z38" s="6"/>
      <c r="AA38" s="5"/>
      <c r="AB38" s="5"/>
      <c r="AC38" s="5"/>
      <c r="AD38" s="5"/>
      <c r="AE38" s="5"/>
      <c r="AF38" s="5"/>
      <c r="AG38" s="400"/>
      <c r="AJ38" s="155"/>
      <c r="AK38" s="155"/>
      <c r="AL38" s="155"/>
      <c r="AM38" s="155"/>
      <c r="AN38" s="155"/>
      <c r="AO38" s="155"/>
      <c r="AP38" s="155"/>
      <c r="AQ38" s="155"/>
      <c r="AR38" s="155"/>
    </row>
    <row r="39" spans="1:44" s="4" customFormat="1" ht="7.5" customHeight="1">
      <c r="A39" s="400"/>
      <c r="B39" s="521"/>
      <c r="C39" s="545"/>
      <c r="D39" s="10"/>
      <c r="E39" s="10"/>
      <c r="F39" s="589"/>
      <c r="G39" s="441"/>
      <c r="H39" s="558"/>
      <c r="I39" s="595"/>
      <c r="J39" s="546"/>
      <c r="K39" s="552"/>
      <c r="L39" s="552"/>
      <c r="M39" s="549"/>
      <c r="N39" s="441"/>
      <c r="O39" s="596" t="s">
        <v>276</v>
      </c>
      <c r="P39" s="564"/>
      <c r="Q39" s="564"/>
      <c r="R39" s="564"/>
      <c r="S39" s="564"/>
      <c r="T39" s="564"/>
      <c r="U39" s="564"/>
      <c r="V39" s="565" t="str">
        <f>IF(ISERROR(ROUNDUP(S39/P39,2)), "-",ROUNDUP(S39/P39,2))</f>
        <v>-</v>
      </c>
      <c r="W39" s="566"/>
      <c r="X39" s="566"/>
      <c r="Y39" s="567"/>
      <c r="Z39" s="6"/>
      <c r="AA39" s="5"/>
      <c r="AB39" s="5"/>
      <c r="AC39" s="5"/>
      <c r="AD39" s="5"/>
      <c r="AE39" s="5"/>
      <c r="AF39" s="5"/>
      <c r="AG39" s="400"/>
      <c r="AJ39" s="155"/>
      <c r="AK39" s="155"/>
      <c r="AL39" s="155"/>
      <c r="AM39" s="155"/>
      <c r="AN39" s="155"/>
      <c r="AO39" s="155"/>
      <c r="AP39" s="155"/>
      <c r="AQ39" s="155"/>
      <c r="AR39" s="155"/>
    </row>
    <row r="40" spans="1:44" s="4" customFormat="1" ht="7.5" customHeight="1">
      <c r="A40" s="400"/>
      <c r="B40" s="521" t="s">
        <v>275</v>
      </c>
      <c r="C40" s="588" t="s">
        <v>274</v>
      </c>
      <c r="D40" s="588" t="s">
        <v>273</v>
      </c>
      <c r="E40" s="574"/>
      <c r="F40" s="589"/>
      <c r="G40" s="441"/>
      <c r="H40" s="590"/>
      <c r="I40" s="590"/>
      <c r="J40" s="590"/>
      <c r="K40" s="590"/>
      <c r="L40" s="590"/>
      <c r="M40" s="590"/>
      <c r="N40" s="441"/>
      <c r="O40" s="596"/>
      <c r="P40" s="564"/>
      <c r="Q40" s="564"/>
      <c r="R40" s="564"/>
      <c r="S40" s="564"/>
      <c r="T40" s="564"/>
      <c r="U40" s="564"/>
      <c r="V40" s="568"/>
      <c r="W40" s="569"/>
      <c r="X40" s="569"/>
      <c r="Y40" s="570"/>
      <c r="Z40" s="6"/>
      <c r="AA40" s="5"/>
      <c r="AB40" s="5"/>
      <c r="AC40" s="5"/>
      <c r="AD40" s="5"/>
      <c r="AE40" s="5"/>
      <c r="AF40" s="5"/>
      <c r="AG40" s="400"/>
      <c r="AJ40" s="155"/>
      <c r="AK40" s="155"/>
      <c r="AL40" s="155"/>
      <c r="AM40" s="155"/>
      <c r="AN40" s="155"/>
      <c r="AO40" s="155"/>
      <c r="AP40" s="155"/>
      <c r="AQ40" s="155"/>
      <c r="AR40" s="155"/>
    </row>
    <row r="41" spans="1:44" s="4" customFormat="1" ht="7.5" customHeight="1">
      <c r="A41" s="400"/>
      <c r="B41" s="521"/>
      <c r="C41" s="588"/>
      <c r="D41" s="588"/>
      <c r="E41" s="574"/>
      <c r="F41" s="589"/>
      <c r="G41" s="441"/>
      <c r="H41" s="591" t="s">
        <v>272</v>
      </c>
      <c r="I41" s="562" t="s">
        <v>271</v>
      </c>
      <c r="J41" s="592"/>
      <c r="K41" s="589"/>
      <c r="L41" s="593"/>
      <c r="M41" s="593"/>
      <c r="N41" s="441"/>
      <c r="O41" s="596"/>
      <c r="P41" s="564"/>
      <c r="Q41" s="564"/>
      <c r="R41" s="564"/>
      <c r="S41" s="564"/>
      <c r="T41" s="564"/>
      <c r="U41" s="564"/>
      <c r="V41" s="571"/>
      <c r="W41" s="572"/>
      <c r="X41" s="572"/>
      <c r="Y41" s="573"/>
      <c r="Z41" s="6"/>
      <c r="AA41" s="5"/>
      <c r="AB41" s="5"/>
      <c r="AC41" s="5"/>
      <c r="AD41" s="5"/>
      <c r="AE41" s="5"/>
      <c r="AF41" s="5"/>
      <c r="AG41" s="400"/>
      <c r="AJ41" s="155"/>
      <c r="AK41" s="155"/>
      <c r="AL41" s="155"/>
      <c r="AM41" s="155"/>
      <c r="AN41" s="155"/>
      <c r="AO41" s="155"/>
      <c r="AP41" s="155"/>
      <c r="AQ41" s="155"/>
      <c r="AR41" s="155"/>
    </row>
    <row r="42" spans="1:44" s="4" customFormat="1" ht="7.5" customHeight="1">
      <c r="A42" s="400"/>
      <c r="B42" s="521"/>
      <c r="C42" s="588"/>
      <c r="D42" s="588"/>
      <c r="E42" s="574"/>
      <c r="F42" s="589"/>
      <c r="G42" s="441"/>
      <c r="H42" s="591"/>
      <c r="I42" s="562"/>
      <c r="J42" s="592"/>
      <c r="K42" s="589"/>
      <c r="L42" s="593"/>
      <c r="M42" s="593"/>
      <c r="N42" s="441"/>
      <c r="O42" s="622" t="s">
        <v>270</v>
      </c>
      <c r="P42" s="564"/>
      <c r="Q42" s="564"/>
      <c r="R42" s="564"/>
      <c r="S42" s="564"/>
      <c r="T42" s="564"/>
      <c r="U42" s="564"/>
      <c r="V42" s="565" t="str">
        <f>IF(ISERROR(ROUNDUP(S42/P42,2)), "-",ROUNDUP(S42/P42,2))</f>
        <v>-</v>
      </c>
      <c r="W42" s="566"/>
      <c r="X42" s="566"/>
      <c r="Y42" s="567"/>
      <c r="Z42" s="6"/>
      <c r="AA42" s="5"/>
      <c r="AB42" s="5"/>
      <c r="AC42" s="5"/>
      <c r="AD42" s="5"/>
      <c r="AE42" s="5"/>
      <c r="AF42" s="5"/>
      <c r="AG42" s="400"/>
      <c r="AJ42" s="155"/>
      <c r="AK42" s="155"/>
      <c r="AL42" s="155"/>
      <c r="AM42" s="155"/>
      <c r="AN42" s="155"/>
      <c r="AO42" s="155"/>
      <c r="AP42" s="155"/>
      <c r="AQ42" s="155"/>
      <c r="AR42" s="155"/>
    </row>
    <row r="43" spans="1:44" s="4" customFormat="1" ht="7.5" customHeight="1">
      <c r="A43" s="400"/>
      <c r="B43" s="521"/>
      <c r="C43" s="588"/>
      <c r="D43" s="588"/>
      <c r="E43" s="574"/>
      <c r="F43" s="589"/>
      <c r="G43" s="441"/>
      <c r="H43" s="591"/>
      <c r="I43" s="562" t="s">
        <v>269</v>
      </c>
      <c r="J43" s="592"/>
      <c r="K43" s="589"/>
      <c r="L43" s="593"/>
      <c r="M43" s="593"/>
      <c r="N43" s="441"/>
      <c r="O43" s="622"/>
      <c r="P43" s="564"/>
      <c r="Q43" s="564"/>
      <c r="R43" s="564"/>
      <c r="S43" s="564"/>
      <c r="T43" s="564"/>
      <c r="U43" s="564"/>
      <c r="V43" s="568"/>
      <c r="W43" s="569"/>
      <c r="X43" s="569"/>
      <c r="Y43" s="570"/>
      <c r="Z43" s="6"/>
      <c r="AA43" s="5"/>
      <c r="AB43" s="5"/>
      <c r="AC43" s="5"/>
      <c r="AD43" s="5"/>
      <c r="AE43" s="5"/>
      <c r="AF43" s="5"/>
      <c r="AG43" s="400"/>
      <c r="AJ43" s="155"/>
      <c r="AK43" s="155"/>
      <c r="AL43" s="155"/>
      <c r="AM43" s="155"/>
      <c r="AN43" s="155"/>
      <c r="AO43" s="155"/>
      <c r="AP43" s="155"/>
      <c r="AQ43" s="155"/>
      <c r="AR43" s="155"/>
    </row>
    <row r="44" spans="1:44" s="4" customFormat="1" ht="7.5" customHeight="1">
      <c r="A44" s="400"/>
      <c r="B44" s="521"/>
      <c r="C44" s="588"/>
      <c r="D44" s="588" t="s">
        <v>260</v>
      </c>
      <c r="E44" s="574"/>
      <c r="F44" s="589"/>
      <c r="G44" s="441"/>
      <c r="H44" s="591"/>
      <c r="I44" s="562"/>
      <c r="J44" s="592"/>
      <c r="K44" s="589"/>
      <c r="L44" s="593"/>
      <c r="M44" s="593"/>
      <c r="N44" s="441"/>
      <c r="O44" s="622"/>
      <c r="P44" s="564"/>
      <c r="Q44" s="564"/>
      <c r="R44" s="564"/>
      <c r="S44" s="564"/>
      <c r="T44" s="564"/>
      <c r="U44" s="564"/>
      <c r="V44" s="571"/>
      <c r="W44" s="572"/>
      <c r="X44" s="572"/>
      <c r="Y44" s="573"/>
      <c r="Z44" s="6"/>
      <c r="AA44" s="5"/>
      <c r="AB44" s="5"/>
      <c r="AC44" s="5"/>
      <c r="AD44" s="5"/>
      <c r="AE44" s="5"/>
      <c r="AF44" s="5"/>
      <c r="AG44" s="400"/>
      <c r="AJ44" s="155"/>
      <c r="AK44" s="155"/>
      <c r="AL44" s="155"/>
      <c r="AM44" s="155"/>
      <c r="AN44" s="155"/>
      <c r="AO44" s="155"/>
      <c r="AP44" s="155"/>
      <c r="AQ44" s="155"/>
      <c r="AR44" s="155"/>
    </row>
    <row r="45" spans="1:44" s="4" customFormat="1" ht="7.5" customHeight="1">
      <c r="A45" s="400"/>
      <c r="B45" s="521"/>
      <c r="C45" s="588"/>
      <c r="D45" s="588"/>
      <c r="E45" s="574"/>
      <c r="F45" s="589"/>
      <c r="G45" s="441"/>
      <c r="H45" s="591"/>
      <c r="I45" s="562"/>
      <c r="J45" s="592"/>
      <c r="K45" s="589"/>
      <c r="L45" s="593"/>
      <c r="M45" s="593"/>
      <c r="N45" s="441"/>
      <c r="O45" s="617" t="s">
        <v>372</v>
      </c>
      <c r="P45" s="564"/>
      <c r="Q45" s="564"/>
      <c r="R45" s="564"/>
      <c r="S45" s="564"/>
      <c r="T45" s="564"/>
      <c r="U45" s="564"/>
      <c r="V45" s="609" t="s">
        <v>265</v>
      </c>
      <c r="W45" s="609"/>
      <c r="X45" s="609"/>
      <c r="Y45" s="609"/>
      <c r="Z45" s="6"/>
      <c r="AA45" s="5"/>
      <c r="AB45" s="5"/>
      <c r="AC45" s="5"/>
      <c r="AD45" s="5"/>
      <c r="AE45" s="5"/>
      <c r="AF45" s="5"/>
      <c r="AG45" s="400"/>
      <c r="AJ45" s="155"/>
      <c r="AK45" s="155"/>
      <c r="AL45" s="155"/>
      <c r="AM45" s="155"/>
      <c r="AN45" s="155"/>
      <c r="AO45" s="155"/>
      <c r="AP45" s="155"/>
      <c r="AQ45" s="155"/>
      <c r="AR45" s="155"/>
    </row>
    <row r="46" spans="1:44" s="4" customFormat="1" ht="7.5" customHeight="1">
      <c r="A46" s="400"/>
      <c r="B46" s="521"/>
      <c r="C46" s="588"/>
      <c r="D46" s="588"/>
      <c r="E46" s="574"/>
      <c r="F46" s="589"/>
      <c r="G46" s="441"/>
      <c r="H46" s="591"/>
      <c r="I46" s="562"/>
      <c r="J46" s="592"/>
      <c r="K46" s="589"/>
      <c r="L46" s="593"/>
      <c r="M46" s="593"/>
      <c r="N46" s="441"/>
      <c r="O46" s="618"/>
      <c r="P46" s="564"/>
      <c r="Q46" s="564"/>
      <c r="R46" s="564"/>
      <c r="S46" s="564"/>
      <c r="T46" s="564"/>
      <c r="U46" s="564"/>
      <c r="V46" s="609"/>
      <c r="W46" s="609"/>
      <c r="X46" s="609"/>
      <c r="Y46" s="609"/>
      <c r="Z46" s="6"/>
      <c r="AA46" s="5"/>
      <c r="AB46" s="5"/>
      <c r="AC46" s="5"/>
      <c r="AD46" s="5"/>
      <c r="AE46" s="5"/>
      <c r="AF46" s="5"/>
      <c r="AG46" s="400"/>
      <c r="AJ46" s="155"/>
      <c r="AK46" s="155"/>
      <c r="AL46" s="155"/>
      <c r="AM46" s="155"/>
      <c r="AN46" s="155"/>
      <c r="AO46" s="155"/>
      <c r="AP46" s="155"/>
      <c r="AQ46" s="155"/>
      <c r="AR46" s="155"/>
    </row>
    <row r="47" spans="1:44" s="4" customFormat="1" ht="7.5" customHeight="1">
      <c r="A47" s="400"/>
      <c r="B47" s="521"/>
      <c r="C47" s="588"/>
      <c r="D47" s="588"/>
      <c r="E47" s="574"/>
      <c r="F47" s="589"/>
      <c r="G47" s="441"/>
      <c r="H47" s="620" t="s">
        <v>268</v>
      </c>
      <c r="I47" s="562"/>
      <c r="J47" s="592" t="s">
        <v>262</v>
      </c>
      <c r="K47" s="589"/>
      <c r="L47" s="593"/>
      <c r="M47" s="593"/>
      <c r="N47" s="441"/>
      <c r="O47" s="619"/>
      <c r="P47" s="564"/>
      <c r="Q47" s="564"/>
      <c r="R47" s="564"/>
      <c r="S47" s="564"/>
      <c r="T47" s="564"/>
      <c r="U47" s="564"/>
      <c r="V47" s="609"/>
      <c r="W47" s="609"/>
      <c r="X47" s="609"/>
      <c r="Y47" s="609"/>
      <c r="Z47" s="6"/>
      <c r="AA47" s="5"/>
      <c r="AB47" s="5"/>
      <c r="AC47" s="5"/>
      <c r="AD47" s="5"/>
      <c r="AE47" s="5"/>
      <c r="AF47" s="5"/>
      <c r="AG47" s="400"/>
      <c r="AJ47" s="155"/>
      <c r="AK47" s="155"/>
      <c r="AL47" s="155"/>
      <c r="AM47" s="155"/>
      <c r="AN47" s="155"/>
      <c r="AO47" s="155"/>
      <c r="AP47" s="155"/>
      <c r="AQ47" s="155"/>
      <c r="AR47" s="155"/>
    </row>
    <row r="48" spans="1:44" s="4" customFormat="1" ht="7.5" customHeight="1">
      <c r="A48" s="400"/>
      <c r="B48" s="521"/>
      <c r="C48" s="588"/>
      <c r="D48" s="588"/>
      <c r="E48" s="574"/>
      <c r="F48" s="589"/>
      <c r="G48" s="441"/>
      <c r="H48" s="562"/>
      <c r="I48" s="562"/>
      <c r="J48" s="592"/>
      <c r="K48" s="589"/>
      <c r="L48" s="593"/>
      <c r="M48" s="593"/>
      <c r="N48" s="441"/>
      <c r="O48" s="621" t="s">
        <v>267</v>
      </c>
      <c r="P48" s="564"/>
      <c r="Q48" s="564"/>
      <c r="R48" s="564"/>
      <c r="S48" s="564"/>
      <c r="T48" s="564"/>
      <c r="U48" s="564"/>
      <c r="V48" s="609" t="s">
        <v>265</v>
      </c>
      <c r="W48" s="609"/>
      <c r="X48" s="609"/>
      <c r="Y48" s="609"/>
      <c r="Z48" s="6"/>
      <c r="AA48" s="5"/>
      <c r="AB48" s="5"/>
      <c r="AC48" s="5"/>
      <c r="AD48" s="5"/>
      <c r="AE48" s="5"/>
      <c r="AF48" s="5"/>
      <c r="AG48" s="400"/>
      <c r="AJ48" s="155"/>
      <c r="AK48" s="155"/>
      <c r="AL48" s="155"/>
      <c r="AM48" s="155"/>
      <c r="AN48" s="155"/>
      <c r="AO48" s="155"/>
      <c r="AP48" s="155"/>
      <c r="AQ48" s="155"/>
      <c r="AR48" s="155"/>
    </row>
    <row r="49" spans="1:44" s="4" customFormat="1" ht="7.5" customHeight="1">
      <c r="A49" s="400"/>
      <c r="B49" s="521"/>
      <c r="C49" s="588"/>
      <c r="D49" s="588"/>
      <c r="E49" s="574"/>
      <c r="F49" s="589"/>
      <c r="G49" s="441"/>
      <c r="H49" s="562"/>
      <c r="I49" s="562"/>
      <c r="J49" s="592"/>
      <c r="K49" s="589"/>
      <c r="L49" s="593"/>
      <c r="M49" s="593"/>
      <c r="N49" s="441"/>
      <c r="O49" s="621"/>
      <c r="P49" s="564"/>
      <c r="Q49" s="564"/>
      <c r="R49" s="564"/>
      <c r="S49" s="564"/>
      <c r="T49" s="564"/>
      <c r="U49" s="564"/>
      <c r="V49" s="609"/>
      <c r="W49" s="609"/>
      <c r="X49" s="609"/>
      <c r="Y49" s="609"/>
      <c r="Z49" s="6"/>
      <c r="AA49" s="5"/>
      <c r="AB49" s="5"/>
      <c r="AC49" s="5"/>
      <c r="AD49" s="5"/>
      <c r="AE49" s="5"/>
      <c r="AF49" s="5"/>
      <c r="AG49" s="400"/>
      <c r="AJ49" s="155"/>
      <c r="AK49" s="155"/>
      <c r="AL49" s="155"/>
      <c r="AM49" s="155"/>
      <c r="AN49" s="155"/>
      <c r="AO49" s="155"/>
      <c r="AP49" s="155"/>
      <c r="AQ49" s="155"/>
      <c r="AR49" s="155"/>
    </row>
    <row r="50" spans="1:44" s="4" customFormat="1" ht="7.5" customHeight="1">
      <c r="A50" s="400"/>
      <c r="B50" s="521"/>
      <c r="C50" s="588"/>
      <c r="D50" s="588"/>
      <c r="E50" s="574"/>
      <c r="F50" s="589"/>
      <c r="G50" s="441"/>
      <c r="H50" s="562"/>
      <c r="I50" s="562"/>
      <c r="J50" s="592"/>
      <c r="K50" s="589"/>
      <c r="L50" s="593"/>
      <c r="M50" s="593"/>
      <c r="N50" s="441"/>
      <c r="O50" s="621"/>
      <c r="P50" s="564"/>
      <c r="Q50" s="564"/>
      <c r="R50" s="564"/>
      <c r="S50" s="564"/>
      <c r="T50" s="564"/>
      <c r="U50" s="564"/>
      <c r="V50" s="609"/>
      <c r="W50" s="609"/>
      <c r="X50" s="609"/>
      <c r="Y50" s="609"/>
      <c r="Z50" s="6"/>
      <c r="AA50" s="5"/>
      <c r="AB50" s="5"/>
      <c r="AC50" s="5"/>
      <c r="AD50" s="5"/>
      <c r="AE50" s="5"/>
      <c r="AF50" s="5"/>
      <c r="AG50" s="400"/>
      <c r="AJ50" s="155"/>
      <c r="AK50" s="155"/>
      <c r="AL50" s="155"/>
      <c r="AM50" s="155"/>
      <c r="AN50" s="155"/>
      <c r="AO50" s="155"/>
      <c r="AP50" s="155"/>
      <c r="AQ50" s="155"/>
      <c r="AR50" s="155"/>
    </row>
    <row r="51" spans="1:44" s="4" customFormat="1" ht="7.5" customHeight="1">
      <c r="A51" s="400"/>
      <c r="B51" s="521"/>
      <c r="C51" s="588"/>
      <c r="D51" s="588"/>
      <c r="E51" s="574"/>
      <c r="F51" s="589"/>
      <c r="G51" s="441"/>
      <c r="H51" s="562"/>
      <c r="I51" s="562"/>
      <c r="J51" s="592" t="s">
        <v>260</v>
      </c>
      <c r="K51" s="589"/>
      <c r="L51" s="593"/>
      <c r="M51" s="593"/>
      <c r="N51" s="441"/>
      <c r="O51" s="610" t="s">
        <v>266</v>
      </c>
      <c r="P51" s="564"/>
      <c r="Q51" s="564"/>
      <c r="R51" s="564"/>
      <c r="S51" s="564"/>
      <c r="T51" s="564"/>
      <c r="U51" s="564"/>
      <c r="V51" s="609" t="s">
        <v>265</v>
      </c>
      <c r="W51" s="609"/>
      <c r="X51" s="609"/>
      <c r="Y51" s="609"/>
      <c r="Z51" s="6"/>
      <c r="AA51" s="5"/>
      <c r="AB51" s="5"/>
      <c r="AC51" s="5"/>
      <c r="AD51" s="5"/>
      <c r="AE51" s="5"/>
      <c r="AF51" s="5"/>
      <c r="AG51" s="400"/>
      <c r="AJ51" s="155"/>
      <c r="AK51" s="155"/>
      <c r="AL51" s="155"/>
      <c r="AM51" s="155"/>
      <c r="AN51" s="155"/>
      <c r="AO51" s="155"/>
      <c r="AP51" s="155"/>
      <c r="AQ51" s="155"/>
      <c r="AR51" s="155"/>
    </row>
    <row r="52" spans="1:44" s="4" customFormat="1" ht="7.5" customHeight="1">
      <c r="A52" s="400"/>
      <c r="B52" s="521"/>
      <c r="C52" s="588"/>
      <c r="D52" s="588"/>
      <c r="E52" s="574"/>
      <c r="F52" s="589"/>
      <c r="G52" s="441"/>
      <c r="H52" s="562"/>
      <c r="I52" s="562"/>
      <c r="J52" s="592"/>
      <c r="K52" s="589"/>
      <c r="L52" s="593"/>
      <c r="M52" s="593"/>
      <c r="N52" s="441"/>
      <c r="O52" s="610"/>
      <c r="P52" s="564"/>
      <c r="Q52" s="564"/>
      <c r="R52" s="564"/>
      <c r="S52" s="564"/>
      <c r="T52" s="564"/>
      <c r="U52" s="564"/>
      <c r="V52" s="609"/>
      <c r="W52" s="609"/>
      <c r="X52" s="609"/>
      <c r="Y52" s="609"/>
      <c r="Z52" s="6"/>
      <c r="AA52" s="5"/>
      <c r="AB52" s="5"/>
      <c r="AC52" s="5"/>
      <c r="AD52" s="5"/>
      <c r="AE52" s="5"/>
      <c r="AF52" s="5"/>
      <c r="AG52" s="400"/>
      <c r="AJ52" s="155"/>
      <c r="AK52" s="155"/>
      <c r="AL52" s="155"/>
      <c r="AM52" s="155"/>
      <c r="AN52" s="155"/>
      <c r="AO52" s="155"/>
      <c r="AP52" s="155"/>
      <c r="AQ52" s="155"/>
      <c r="AR52" s="155"/>
    </row>
    <row r="53" spans="1:44" s="4" customFormat="1" ht="7.5" customHeight="1" thickBot="1">
      <c r="A53" s="400"/>
      <c r="B53" s="521"/>
      <c r="C53" s="588"/>
      <c r="D53" s="588"/>
      <c r="E53" s="574"/>
      <c r="F53" s="589"/>
      <c r="G53" s="441"/>
      <c r="H53" s="562"/>
      <c r="I53" s="562"/>
      <c r="J53" s="592"/>
      <c r="K53" s="589"/>
      <c r="L53" s="593"/>
      <c r="M53" s="593"/>
      <c r="N53" s="441"/>
      <c r="O53" s="611"/>
      <c r="P53" s="612"/>
      <c r="Q53" s="612"/>
      <c r="R53" s="612"/>
      <c r="S53" s="612"/>
      <c r="T53" s="612"/>
      <c r="U53" s="612"/>
      <c r="V53" s="613"/>
      <c r="W53" s="613"/>
      <c r="X53" s="613"/>
      <c r="Y53" s="613"/>
      <c r="Z53" s="6"/>
      <c r="AA53" s="5"/>
      <c r="AB53" s="5"/>
      <c r="AC53" s="5"/>
      <c r="AD53" s="5"/>
      <c r="AE53" s="5"/>
      <c r="AF53" s="5"/>
      <c r="AG53" s="400"/>
      <c r="AJ53" s="155"/>
      <c r="AK53" s="155"/>
      <c r="AL53" s="155"/>
      <c r="AM53" s="155"/>
      <c r="AN53" s="155"/>
      <c r="AO53" s="155"/>
      <c r="AP53" s="155"/>
      <c r="AQ53" s="155"/>
      <c r="AR53" s="155"/>
    </row>
    <row r="54" spans="1:44" s="4" customFormat="1" ht="7.5" customHeight="1" thickTop="1">
      <c r="A54" s="400"/>
      <c r="B54" s="521"/>
      <c r="C54" s="588"/>
      <c r="D54" s="588"/>
      <c r="E54" s="574"/>
      <c r="F54" s="589"/>
      <c r="G54" s="441"/>
      <c r="H54" s="562"/>
      <c r="I54" s="562"/>
      <c r="J54" s="592"/>
      <c r="K54" s="589"/>
      <c r="L54" s="593"/>
      <c r="M54" s="593"/>
      <c r="N54" s="441"/>
      <c r="O54" s="614" t="s">
        <v>264</v>
      </c>
      <c r="P54" s="597">
        <f>SUM(P30:R53)</f>
        <v>0</v>
      </c>
      <c r="Q54" s="597"/>
      <c r="R54" s="597"/>
      <c r="S54" s="597">
        <f>SUM(S30:U53)</f>
        <v>0</v>
      </c>
      <c r="T54" s="597"/>
      <c r="U54" s="597"/>
      <c r="V54" s="600" t="str">
        <f>IF(ISERROR(ROUNDUP(S54/P54,2)), "-",ROUNDUP(S54/P54,2))</f>
        <v>-</v>
      </c>
      <c r="W54" s="601"/>
      <c r="X54" s="601"/>
      <c r="Y54" s="602"/>
      <c r="Z54" s="6"/>
      <c r="AA54" s="5"/>
      <c r="AB54" s="5"/>
      <c r="AC54" s="5"/>
      <c r="AD54" s="5"/>
      <c r="AE54" s="5"/>
      <c r="AF54" s="5"/>
      <c r="AG54" s="400"/>
      <c r="AJ54" s="155"/>
      <c r="AK54" s="155"/>
      <c r="AL54" s="155"/>
      <c r="AM54" s="155"/>
      <c r="AN54" s="155"/>
      <c r="AO54" s="155"/>
      <c r="AP54" s="155"/>
      <c r="AQ54" s="155"/>
      <c r="AR54" s="155"/>
    </row>
    <row r="55" spans="1:44" s="4" customFormat="1" ht="7.5" customHeight="1">
      <c r="A55" s="400"/>
      <c r="B55" s="521"/>
      <c r="C55" s="588"/>
      <c r="D55" s="588"/>
      <c r="E55" s="574"/>
      <c r="F55" s="589"/>
      <c r="G55" s="441"/>
      <c r="H55" s="562" t="s">
        <v>414</v>
      </c>
      <c r="I55" s="562"/>
      <c r="J55" s="574" t="s">
        <v>260</v>
      </c>
      <c r="K55" s="589"/>
      <c r="L55" s="593"/>
      <c r="M55" s="593"/>
      <c r="N55" s="441"/>
      <c r="O55" s="615"/>
      <c r="P55" s="598"/>
      <c r="Q55" s="598"/>
      <c r="R55" s="598"/>
      <c r="S55" s="598"/>
      <c r="T55" s="598"/>
      <c r="U55" s="598"/>
      <c r="V55" s="603"/>
      <c r="W55" s="604"/>
      <c r="X55" s="604"/>
      <c r="Y55" s="605"/>
      <c r="Z55" s="6"/>
      <c r="AA55" s="5"/>
      <c r="AB55" s="5"/>
      <c r="AC55" s="5"/>
      <c r="AD55" s="5"/>
      <c r="AE55" s="5"/>
      <c r="AF55" s="5"/>
      <c r="AG55" s="400"/>
      <c r="AJ55" s="155"/>
      <c r="AK55" s="155"/>
      <c r="AL55" s="155"/>
      <c r="AM55" s="155"/>
      <c r="AN55" s="155"/>
      <c r="AO55" s="155"/>
      <c r="AP55" s="155"/>
      <c r="AQ55" s="155"/>
      <c r="AR55" s="155"/>
    </row>
    <row r="56" spans="1:44" s="4" customFormat="1" ht="7.5" customHeight="1" thickBot="1">
      <c r="A56" s="400"/>
      <c r="B56" s="521"/>
      <c r="C56" s="588"/>
      <c r="D56" s="588"/>
      <c r="E56" s="574"/>
      <c r="F56" s="589"/>
      <c r="G56" s="441"/>
      <c r="H56" s="562"/>
      <c r="I56" s="562"/>
      <c r="J56" s="574"/>
      <c r="K56" s="589"/>
      <c r="L56" s="593"/>
      <c r="M56" s="593"/>
      <c r="N56" s="441"/>
      <c r="O56" s="616"/>
      <c r="P56" s="599"/>
      <c r="Q56" s="599"/>
      <c r="R56" s="599"/>
      <c r="S56" s="599"/>
      <c r="T56" s="599"/>
      <c r="U56" s="599"/>
      <c r="V56" s="606"/>
      <c r="W56" s="607"/>
      <c r="X56" s="607"/>
      <c r="Y56" s="608"/>
      <c r="Z56" s="6"/>
      <c r="AA56" s="5"/>
      <c r="AB56" s="5"/>
      <c r="AC56" s="5"/>
      <c r="AD56" s="5"/>
      <c r="AE56" s="5"/>
      <c r="AF56" s="5"/>
      <c r="AG56" s="400"/>
      <c r="AJ56" s="155"/>
      <c r="AK56" s="155"/>
      <c r="AL56" s="155"/>
      <c r="AM56" s="155"/>
      <c r="AN56" s="155"/>
      <c r="AO56" s="155"/>
      <c r="AP56" s="155"/>
      <c r="AQ56" s="155"/>
      <c r="AR56" s="155"/>
    </row>
    <row r="57" spans="1:44" s="4" customFormat="1" ht="7.5" customHeight="1" thickTop="1" thickBot="1">
      <c r="A57" s="400"/>
      <c r="B57" s="521"/>
      <c r="C57" s="588" t="s">
        <v>263</v>
      </c>
      <c r="D57" s="588" t="s">
        <v>262</v>
      </c>
      <c r="E57" s="574"/>
      <c r="F57" s="589"/>
      <c r="G57" s="441"/>
      <c r="H57" s="562"/>
      <c r="I57" s="562"/>
      <c r="J57" s="574"/>
      <c r="K57" s="589"/>
      <c r="L57" s="593"/>
      <c r="M57" s="593"/>
      <c r="N57" s="441"/>
      <c r="O57" s="623"/>
      <c r="P57" s="623"/>
      <c r="Q57" s="623"/>
      <c r="R57" s="623"/>
      <c r="S57" s="623"/>
      <c r="T57" s="623"/>
      <c r="U57" s="623"/>
      <c r="V57" s="623"/>
      <c r="W57" s="623"/>
      <c r="X57" s="623"/>
      <c r="Y57" s="623"/>
      <c r="Z57" s="6"/>
      <c r="AA57" s="5"/>
      <c r="AB57" s="5"/>
      <c r="AC57" s="5"/>
      <c r="AD57" s="5"/>
      <c r="AE57" s="5"/>
      <c r="AF57" s="5"/>
      <c r="AG57" s="400"/>
      <c r="AJ57" s="155"/>
      <c r="AK57" s="155"/>
      <c r="AL57" s="155"/>
      <c r="AM57" s="155"/>
      <c r="AN57" s="155"/>
      <c r="AO57" s="155"/>
      <c r="AP57" s="155"/>
      <c r="AQ57" s="155"/>
      <c r="AR57" s="155"/>
    </row>
    <row r="58" spans="1:44" s="4" customFormat="1" ht="7.5" customHeight="1">
      <c r="A58" s="400"/>
      <c r="B58" s="521"/>
      <c r="C58" s="588"/>
      <c r="D58" s="588"/>
      <c r="E58" s="574"/>
      <c r="F58" s="589"/>
      <c r="G58" s="441"/>
      <c r="H58" s="562"/>
      <c r="I58" s="562"/>
      <c r="J58" s="574"/>
      <c r="K58" s="589"/>
      <c r="L58" s="593"/>
      <c r="M58" s="593"/>
      <c r="N58" s="441"/>
      <c r="O58" s="624" t="s">
        <v>261</v>
      </c>
      <c r="P58" s="627">
        <f>P54-P48</f>
        <v>0</v>
      </c>
      <c r="Q58" s="628"/>
      <c r="R58" s="629"/>
      <c r="S58" s="627">
        <f>S54-S48</f>
        <v>0</v>
      </c>
      <c r="T58" s="628"/>
      <c r="U58" s="629"/>
      <c r="V58" s="636" t="str">
        <f>IF(ISERROR(ROUNDUP(S58/P58,2)), "-",ROUNDUP(S58/P58,2))</f>
        <v>-</v>
      </c>
      <c r="W58" s="636"/>
      <c r="X58" s="636"/>
      <c r="Y58" s="636"/>
      <c r="Z58" s="6"/>
      <c r="AA58" s="5"/>
      <c r="AB58" s="5"/>
      <c r="AC58" s="5"/>
      <c r="AD58" s="5"/>
      <c r="AE58" s="5"/>
      <c r="AF58" s="5"/>
      <c r="AG58" s="400"/>
      <c r="AJ58" s="155"/>
      <c r="AK58" s="155"/>
      <c r="AL58" s="155"/>
      <c r="AM58" s="155"/>
      <c r="AN58" s="155"/>
      <c r="AO58" s="155"/>
      <c r="AP58" s="155"/>
      <c r="AQ58" s="155"/>
      <c r="AR58" s="155"/>
    </row>
    <row r="59" spans="1:44" s="4" customFormat="1" ht="7.5" customHeight="1">
      <c r="A59" s="400"/>
      <c r="B59" s="521"/>
      <c r="C59" s="588"/>
      <c r="D59" s="588" t="s">
        <v>260</v>
      </c>
      <c r="E59" s="574"/>
      <c r="F59" s="589"/>
      <c r="G59" s="441"/>
      <c r="H59" s="562"/>
      <c r="I59" s="562"/>
      <c r="J59" s="574"/>
      <c r="K59" s="589"/>
      <c r="L59" s="593"/>
      <c r="M59" s="593"/>
      <c r="N59" s="441"/>
      <c r="O59" s="625"/>
      <c r="P59" s="630"/>
      <c r="Q59" s="631"/>
      <c r="R59" s="632"/>
      <c r="S59" s="630"/>
      <c r="T59" s="631"/>
      <c r="U59" s="632"/>
      <c r="V59" s="637"/>
      <c r="W59" s="637"/>
      <c r="X59" s="637"/>
      <c r="Y59" s="637"/>
      <c r="Z59" s="6"/>
      <c r="AA59" s="5"/>
      <c r="AB59" s="5"/>
      <c r="AC59" s="5"/>
      <c r="AD59" s="5"/>
      <c r="AE59" s="5"/>
      <c r="AF59" s="5"/>
      <c r="AG59" s="400"/>
      <c r="AJ59" s="155"/>
      <c r="AK59" s="155"/>
      <c r="AL59" s="155"/>
      <c r="AM59" s="155"/>
      <c r="AN59" s="155"/>
      <c r="AO59" s="155"/>
      <c r="AP59" s="155"/>
      <c r="AQ59" s="155"/>
      <c r="AR59" s="155"/>
    </row>
    <row r="60" spans="1:44" s="4" customFormat="1" ht="7.5" customHeight="1" thickBot="1">
      <c r="A60" s="400"/>
      <c r="B60" s="521"/>
      <c r="C60" s="588"/>
      <c r="D60" s="588"/>
      <c r="E60" s="574"/>
      <c r="F60" s="589"/>
      <c r="G60" s="441"/>
      <c r="H60" s="562"/>
      <c r="I60" s="562"/>
      <c r="J60" s="574"/>
      <c r="K60" s="589"/>
      <c r="L60" s="593"/>
      <c r="M60" s="593"/>
      <c r="N60" s="441"/>
      <c r="O60" s="626"/>
      <c r="P60" s="633"/>
      <c r="Q60" s="634"/>
      <c r="R60" s="635"/>
      <c r="S60" s="633"/>
      <c r="T60" s="634"/>
      <c r="U60" s="635"/>
      <c r="V60" s="638"/>
      <c r="W60" s="638"/>
      <c r="X60" s="638"/>
      <c r="Y60" s="638"/>
      <c r="Z60" s="6"/>
      <c r="AA60" s="5"/>
      <c r="AB60" s="5"/>
      <c r="AC60" s="5"/>
      <c r="AD60" s="5"/>
      <c r="AE60" s="5"/>
      <c r="AF60" s="5"/>
      <c r="AG60" s="400"/>
      <c r="AJ60" s="155"/>
      <c r="AK60" s="155"/>
      <c r="AL60" s="155"/>
      <c r="AM60" s="155"/>
      <c r="AN60" s="155"/>
      <c r="AO60" s="155"/>
      <c r="AP60" s="155"/>
      <c r="AQ60" s="155"/>
      <c r="AR60" s="155"/>
    </row>
    <row r="61" spans="1:44" s="197" customFormat="1" ht="7.5" customHeight="1">
      <c r="A61" s="400"/>
      <c r="B61" s="398" t="s">
        <v>581</v>
      </c>
      <c r="C61" s="398"/>
      <c r="D61" s="398"/>
      <c r="E61" s="398"/>
      <c r="F61" s="398"/>
      <c r="G61" s="441"/>
      <c r="H61" s="9"/>
      <c r="I61" s="7"/>
      <c r="J61" s="8"/>
      <c r="K61" s="7"/>
      <c r="L61" s="7"/>
      <c r="M61" s="7"/>
      <c r="N61" s="441"/>
      <c r="O61" s="5"/>
      <c r="P61" s="7"/>
      <c r="Q61" s="7"/>
      <c r="R61" s="7"/>
      <c r="S61" s="7"/>
      <c r="T61" s="7"/>
      <c r="U61" s="7"/>
      <c r="V61" s="5"/>
      <c r="W61" s="5"/>
      <c r="X61" s="5"/>
      <c r="Y61" s="5"/>
      <c r="Z61" s="6"/>
      <c r="AA61" s="5"/>
      <c r="AB61" s="5"/>
      <c r="AC61" s="5"/>
      <c r="AD61" s="5"/>
      <c r="AE61" s="5"/>
      <c r="AF61" s="5"/>
      <c r="AG61" s="400"/>
      <c r="AJ61" s="155"/>
      <c r="AK61" s="155"/>
      <c r="AL61" s="155"/>
      <c r="AM61" s="155"/>
      <c r="AN61" s="155"/>
      <c r="AO61" s="155"/>
      <c r="AP61" s="155"/>
      <c r="AQ61" s="155"/>
    </row>
    <row r="62" spans="1:44" s="19" customFormat="1" ht="7.5" customHeight="1">
      <c r="A62" s="400"/>
      <c r="B62" s="399"/>
      <c r="C62" s="399"/>
      <c r="D62" s="399"/>
      <c r="E62" s="399"/>
      <c r="F62" s="399"/>
      <c r="G62" s="441"/>
      <c r="N62" s="441"/>
      <c r="AG62" s="400"/>
      <c r="AJ62" s="154"/>
      <c r="AK62" s="154"/>
      <c r="AL62" s="154"/>
      <c r="AM62" s="154"/>
      <c r="AN62" s="154"/>
      <c r="AO62" s="154"/>
      <c r="AP62" s="154"/>
      <c r="AQ62" s="154"/>
    </row>
    <row r="63" spans="1:44" s="19" customFormat="1" ht="15" customHeight="1">
      <c r="A63" s="376" t="s">
        <v>564</v>
      </c>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400"/>
      <c r="AJ63" s="154"/>
      <c r="AK63" s="154"/>
      <c r="AL63" s="154"/>
      <c r="AM63" s="154"/>
      <c r="AN63" s="154"/>
      <c r="AO63" s="154"/>
      <c r="AP63" s="154"/>
      <c r="AQ63" s="154"/>
      <c r="AR63" s="154"/>
    </row>
    <row r="64" spans="1:44" s="196" customFormat="1" ht="22.5" customHeight="1">
      <c r="A64" s="400"/>
      <c r="B64" s="401" t="s">
        <v>565</v>
      </c>
      <c r="C64" s="401"/>
      <c r="D64" s="401"/>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0"/>
      <c r="AJ64" s="155"/>
      <c r="AK64" s="155"/>
      <c r="AL64" s="155"/>
      <c r="AM64" s="155"/>
      <c r="AN64" s="155"/>
      <c r="AO64" s="155"/>
      <c r="AP64" s="155"/>
      <c r="AQ64" s="155"/>
      <c r="AR64" s="155"/>
    </row>
    <row r="65" spans="1:44" s="4" customFormat="1" ht="18.75" customHeight="1">
      <c r="A65" s="400"/>
      <c r="B65" s="403" t="s">
        <v>257</v>
      </c>
      <c r="C65" s="404"/>
      <c r="D65" s="405"/>
      <c r="E65" s="406" t="str">
        <f>IF(ＺＥＢリーディング・オーナー登録申請書!$F$46="","",ＺＥＢリーディング・オーナー登録申請書!$F$46)</f>
        <v/>
      </c>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0"/>
      <c r="AJ65" s="155"/>
      <c r="AK65" s="155"/>
      <c r="AL65" s="155"/>
      <c r="AM65" s="155"/>
      <c r="AN65" s="155"/>
      <c r="AO65" s="155"/>
      <c r="AP65" s="155"/>
      <c r="AQ65" s="155"/>
      <c r="AR65" s="155"/>
    </row>
    <row r="66" spans="1:44" s="4" customFormat="1" ht="18.75" customHeight="1">
      <c r="A66" s="400"/>
      <c r="B66" s="408" t="s">
        <v>50</v>
      </c>
      <c r="C66" s="409"/>
      <c r="D66" s="410"/>
      <c r="E66" s="411"/>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00"/>
      <c r="AJ66" s="155"/>
      <c r="AK66" s="155"/>
      <c r="AL66" s="155"/>
      <c r="AM66" s="155"/>
      <c r="AN66" s="155"/>
      <c r="AO66" s="155"/>
      <c r="AP66" s="155"/>
      <c r="AQ66" s="155"/>
      <c r="AR66" s="155"/>
    </row>
    <row r="67" spans="1:44" s="4" customFormat="1" ht="7.5" customHeight="1">
      <c r="A67" s="400"/>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00"/>
      <c r="AJ67" s="155"/>
      <c r="AK67" s="155"/>
      <c r="AL67" s="155"/>
      <c r="AM67" s="155"/>
      <c r="AN67" s="155"/>
      <c r="AO67" s="155"/>
      <c r="AP67" s="155"/>
      <c r="AQ67" s="155"/>
      <c r="AR67" s="155"/>
    </row>
    <row r="68" spans="1:44" s="4" customFormat="1" ht="18.75" customHeight="1">
      <c r="A68" s="400"/>
      <c r="B68" s="414" t="s">
        <v>417</v>
      </c>
      <c r="C68" s="415"/>
      <c r="D68" s="415"/>
      <c r="E68" s="415"/>
      <c r="F68" s="416"/>
      <c r="G68" s="436"/>
      <c r="H68" s="437" t="s">
        <v>303</v>
      </c>
      <c r="I68" s="438"/>
      <c r="J68" s="438"/>
      <c r="K68" s="438"/>
      <c r="L68" s="438"/>
      <c r="M68" s="439"/>
      <c r="N68" s="440"/>
      <c r="O68" s="442" t="s">
        <v>302</v>
      </c>
      <c r="P68" s="443"/>
      <c r="Q68" s="443"/>
      <c r="R68" s="443"/>
      <c r="S68" s="443"/>
      <c r="T68" s="443"/>
      <c r="U68" s="443"/>
      <c r="V68" s="443"/>
      <c r="W68" s="443"/>
      <c r="X68" s="443"/>
      <c r="Y68" s="443"/>
      <c r="Z68" s="443"/>
      <c r="AA68" s="443"/>
      <c r="AB68" s="443"/>
      <c r="AC68" s="443"/>
      <c r="AD68" s="443"/>
      <c r="AE68" s="443"/>
      <c r="AF68" s="444"/>
      <c r="AG68" s="400"/>
      <c r="AJ68" s="155"/>
      <c r="AK68" s="155"/>
      <c r="AL68" s="155"/>
      <c r="AM68" s="155"/>
      <c r="AN68" s="155"/>
      <c r="AO68" s="155"/>
      <c r="AP68" s="155"/>
      <c r="AQ68" s="155"/>
      <c r="AR68" s="155"/>
    </row>
    <row r="69" spans="1:44" s="4" customFormat="1" ht="18.75" customHeight="1">
      <c r="A69" s="400"/>
      <c r="B69" s="417"/>
      <c r="C69" s="418"/>
      <c r="D69" s="418"/>
      <c r="E69" s="418"/>
      <c r="F69" s="419"/>
      <c r="G69" s="436"/>
      <c r="H69" s="445"/>
      <c r="I69" s="446"/>
      <c r="J69" s="446"/>
      <c r="K69" s="446"/>
      <c r="L69" s="446"/>
      <c r="M69" s="447"/>
      <c r="N69" s="440"/>
      <c r="O69" s="454" t="s">
        <v>67</v>
      </c>
      <c r="P69" s="455"/>
      <c r="Q69" s="456"/>
      <c r="R69" s="457" t="s">
        <v>301</v>
      </c>
      <c r="S69" s="455"/>
      <c r="T69" s="455"/>
      <c r="U69" s="458"/>
      <c r="V69" s="457" t="s">
        <v>486</v>
      </c>
      <c r="W69" s="455"/>
      <c r="X69" s="455"/>
      <c r="Y69" s="455"/>
      <c r="Z69" s="455"/>
      <c r="AA69" s="455"/>
      <c r="AB69" s="457" t="s">
        <v>51</v>
      </c>
      <c r="AC69" s="455"/>
      <c r="AD69" s="455"/>
      <c r="AE69" s="455"/>
      <c r="AF69" s="459"/>
      <c r="AG69" s="400"/>
      <c r="AJ69" s="155"/>
      <c r="AK69" s="155"/>
      <c r="AL69" s="155"/>
      <c r="AM69" s="155"/>
      <c r="AN69" s="155"/>
      <c r="AO69" s="155"/>
      <c r="AP69" s="155"/>
      <c r="AQ69" s="155"/>
      <c r="AR69" s="155"/>
    </row>
    <row r="70" spans="1:44" s="4" customFormat="1" ht="30" customHeight="1">
      <c r="A70" s="400"/>
      <c r="B70" s="417"/>
      <c r="C70" s="418"/>
      <c r="D70" s="418"/>
      <c r="E70" s="418"/>
      <c r="F70" s="419"/>
      <c r="G70" s="436"/>
      <c r="H70" s="448"/>
      <c r="I70" s="449"/>
      <c r="J70" s="449"/>
      <c r="K70" s="449"/>
      <c r="L70" s="449"/>
      <c r="M70" s="450"/>
      <c r="N70" s="440"/>
      <c r="O70" s="460" t="s">
        <v>182</v>
      </c>
      <c r="P70" s="426"/>
      <c r="Q70" s="426"/>
      <c r="R70" s="423" t="s">
        <v>182</v>
      </c>
      <c r="S70" s="423"/>
      <c r="T70" s="423"/>
      <c r="U70" s="423"/>
      <c r="V70" s="424" t="s">
        <v>182</v>
      </c>
      <c r="W70" s="424"/>
      <c r="X70" s="424"/>
      <c r="Y70" s="424"/>
      <c r="Z70" s="424"/>
      <c r="AA70" s="424"/>
      <c r="AB70" s="425" t="s">
        <v>182</v>
      </c>
      <c r="AC70" s="426"/>
      <c r="AD70" s="426"/>
      <c r="AE70" s="426"/>
      <c r="AF70" s="427"/>
      <c r="AG70" s="400"/>
      <c r="AJ70" s="155"/>
      <c r="AK70" s="155"/>
      <c r="AL70" s="155"/>
      <c r="AM70" s="155"/>
      <c r="AN70" s="155"/>
      <c r="AO70" s="155"/>
      <c r="AP70" s="155"/>
      <c r="AQ70" s="155"/>
      <c r="AR70" s="155"/>
    </row>
    <row r="71" spans="1:44" s="4" customFormat="1" ht="18.75" customHeight="1">
      <c r="A71" s="400"/>
      <c r="B71" s="417"/>
      <c r="C71" s="418"/>
      <c r="D71" s="418"/>
      <c r="E71" s="418"/>
      <c r="F71" s="419"/>
      <c r="G71" s="436"/>
      <c r="H71" s="448"/>
      <c r="I71" s="449"/>
      <c r="J71" s="449"/>
      <c r="K71" s="449"/>
      <c r="L71" s="449"/>
      <c r="M71" s="450"/>
      <c r="N71" s="440"/>
      <c r="O71" s="428" t="s">
        <v>300</v>
      </c>
      <c r="P71" s="429"/>
      <c r="Q71" s="429"/>
      <c r="R71" s="430" t="s">
        <v>53</v>
      </c>
      <c r="S71" s="430"/>
      <c r="T71" s="430"/>
      <c r="U71" s="430"/>
      <c r="V71" s="430"/>
      <c r="W71" s="430"/>
      <c r="X71" s="430"/>
      <c r="Y71" s="430"/>
      <c r="Z71" s="430"/>
      <c r="AA71" s="431"/>
      <c r="AB71" s="432" t="s">
        <v>299</v>
      </c>
      <c r="AC71" s="433"/>
      <c r="AD71" s="434" t="s">
        <v>54</v>
      </c>
      <c r="AE71" s="434"/>
      <c r="AF71" s="435"/>
      <c r="AG71" s="400"/>
      <c r="AJ71" s="155"/>
      <c r="AK71" s="155"/>
      <c r="AL71" s="155"/>
      <c r="AM71" s="155"/>
      <c r="AN71" s="155"/>
      <c r="AO71" s="155"/>
      <c r="AP71" s="155"/>
      <c r="AQ71" s="155"/>
      <c r="AR71" s="155"/>
    </row>
    <row r="72" spans="1:44" s="4" customFormat="1" ht="22.5" customHeight="1">
      <c r="A72" s="400"/>
      <c r="B72" s="417"/>
      <c r="C72" s="418"/>
      <c r="D72" s="418"/>
      <c r="E72" s="418"/>
      <c r="F72" s="419"/>
      <c r="G72" s="436"/>
      <c r="H72" s="451"/>
      <c r="I72" s="452"/>
      <c r="J72" s="452"/>
      <c r="K72" s="452"/>
      <c r="L72" s="452"/>
      <c r="M72" s="453"/>
      <c r="N72" s="440"/>
      <c r="O72" s="498"/>
      <c r="P72" s="499"/>
      <c r="Q72" s="502" t="s">
        <v>418</v>
      </c>
      <c r="R72" s="504" t="s">
        <v>298</v>
      </c>
      <c r="S72" s="505"/>
      <c r="T72" s="508" t="s">
        <v>252</v>
      </c>
      <c r="U72" s="509"/>
      <c r="V72" s="504" t="s">
        <v>297</v>
      </c>
      <c r="W72" s="505"/>
      <c r="X72" s="505"/>
      <c r="Y72" s="508"/>
      <c r="Z72" s="508"/>
      <c r="AA72" s="508"/>
      <c r="AB72" s="482" t="s">
        <v>182</v>
      </c>
      <c r="AC72" s="483"/>
      <c r="AD72" s="486"/>
      <c r="AE72" s="486"/>
      <c r="AF72" s="487"/>
      <c r="AG72" s="400"/>
      <c r="AJ72" s="155"/>
      <c r="AK72" s="155"/>
      <c r="AL72" s="155"/>
      <c r="AM72" s="155"/>
      <c r="AN72" s="155"/>
      <c r="AO72" s="155"/>
      <c r="AP72" s="155"/>
      <c r="AQ72" s="155"/>
      <c r="AR72" s="155"/>
    </row>
    <row r="73" spans="1:44" s="4" customFormat="1" ht="7.5" customHeight="1">
      <c r="A73" s="400"/>
      <c r="B73" s="417"/>
      <c r="C73" s="418"/>
      <c r="D73" s="418"/>
      <c r="E73" s="418"/>
      <c r="F73" s="419"/>
      <c r="G73" s="436"/>
      <c r="H73" s="490"/>
      <c r="I73" s="490"/>
      <c r="J73" s="490"/>
      <c r="K73" s="490"/>
      <c r="L73" s="490"/>
      <c r="M73" s="490"/>
      <c r="N73" s="440"/>
      <c r="O73" s="500"/>
      <c r="P73" s="501"/>
      <c r="Q73" s="503"/>
      <c r="R73" s="506"/>
      <c r="S73" s="507"/>
      <c r="T73" s="510"/>
      <c r="U73" s="511"/>
      <c r="V73" s="506"/>
      <c r="W73" s="507"/>
      <c r="X73" s="507"/>
      <c r="Y73" s="510"/>
      <c r="Z73" s="510"/>
      <c r="AA73" s="510"/>
      <c r="AB73" s="484"/>
      <c r="AC73" s="485"/>
      <c r="AD73" s="488"/>
      <c r="AE73" s="488"/>
      <c r="AF73" s="489"/>
      <c r="AG73" s="400"/>
      <c r="AJ73" s="155"/>
      <c r="AK73" s="155"/>
      <c r="AL73" s="155"/>
      <c r="AM73" s="155"/>
      <c r="AN73" s="155"/>
      <c r="AO73" s="155"/>
      <c r="AP73" s="155"/>
      <c r="AQ73" s="155"/>
      <c r="AR73" s="155"/>
    </row>
    <row r="74" spans="1:44" s="4" customFormat="1" ht="18.75" customHeight="1">
      <c r="A74" s="400"/>
      <c r="B74" s="417"/>
      <c r="C74" s="418"/>
      <c r="D74" s="418"/>
      <c r="E74" s="418"/>
      <c r="F74" s="419"/>
      <c r="G74" s="436"/>
      <c r="H74" s="491" t="s">
        <v>254</v>
      </c>
      <c r="I74" s="491"/>
      <c r="J74" s="491"/>
      <c r="K74" s="491"/>
      <c r="L74" s="492"/>
      <c r="M74" s="441"/>
      <c r="N74" s="441"/>
      <c r="O74" s="493" t="s">
        <v>296</v>
      </c>
      <c r="P74" s="494"/>
      <c r="Q74" s="494"/>
      <c r="R74" s="494"/>
      <c r="S74" s="494"/>
      <c r="T74" s="494"/>
      <c r="U74" s="494"/>
      <c r="V74" s="494"/>
      <c r="W74" s="494"/>
      <c r="X74" s="494"/>
      <c r="Y74" s="494"/>
      <c r="Z74" s="494"/>
      <c r="AA74" s="494"/>
      <c r="AB74" s="494"/>
      <c r="AC74" s="494"/>
      <c r="AD74" s="494"/>
      <c r="AE74" s="494"/>
      <c r="AF74" s="495"/>
      <c r="AG74" s="400"/>
      <c r="AJ74" s="155"/>
      <c r="AK74" s="155"/>
      <c r="AL74" s="155"/>
      <c r="AM74" s="155"/>
      <c r="AN74" s="155"/>
      <c r="AO74" s="155"/>
      <c r="AP74" s="155"/>
      <c r="AQ74" s="155"/>
      <c r="AR74" s="155"/>
    </row>
    <row r="75" spans="1:44" s="4" customFormat="1" ht="7.5" customHeight="1">
      <c r="A75" s="400"/>
      <c r="B75" s="417"/>
      <c r="C75" s="418"/>
      <c r="D75" s="418"/>
      <c r="E75" s="418"/>
      <c r="F75" s="419"/>
      <c r="G75" s="436"/>
      <c r="H75" s="496" t="str">
        <f>IF(AND(R82&gt;=50,AC82&gt;=100),"『ZEB』",IF(AND(R82&gt;=50,AC82&gt;=75),"Nearly ZEB",IF(AND(R82&gt;=50,AC82&gt;=50),"ZEB Ready","")))</f>
        <v/>
      </c>
      <c r="I75" s="496"/>
      <c r="J75" s="496"/>
      <c r="K75" s="496"/>
      <c r="L75" s="492"/>
      <c r="M75" s="441"/>
      <c r="N75" s="440"/>
      <c r="O75" s="497" t="s">
        <v>420</v>
      </c>
      <c r="P75" s="462"/>
      <c r="Q75" s="512" t="s">
        <v>182</v>
      </c>
      <c r="R75" s="512"/>
      <c r="S75" s="512"/>
      <c r="T75" s="512"/>
      <c r="U75" s="512"/>
      <c r="V75" s="29"/>
      <c r="W75" s="30"/>
      <c r="X75" s="461" t="s">
        <v>421</v>
      </c>
      <c r="Y75" s="462"/>
      <c r="Z75" s="462"/>
      <c r="AA75" s="462"/>
      <c r="AB75" s="462"/>
      <c r="AC75" s="465" t="s">
        <v>182</v>
      </c>
      <c r="AD75" s="465"/>
      <c r="AE75" s="465"/>
      <c r="AF75" s="466"/>
      <c r="AG75" s="400"/>
      <c r="AJ75" s="155"/>
      <c r="AK75" s="156" t="s">
        <v>422</v>
      </c>
      <c r="AL75" s="23" t="b">
        <v>0</v>
      </c>
      <c r="AM75" s="156" t="s">
        <v>423</v>
      </c>
      <c r="AN75" s="23" t="b">
        <v>0</v>
      </c>
      <c r="AO75" s="157"/>
      <c r="AP75" s="158"/>
      <c r="AQ75" s="155"/>
      <c r="AR75" s="155"/>
    </row>
    <row r="76" spans="1:44" s="4" customFormat="1" ht="7.5" customHeight="1">
      <c r="A76" s="400"/>
      <c r="B76" s="417"/>
      <c r="C76" s="418"/>
      <c r="D76" s="418"/>
      <c r="E76" s="418"/>
      <c r="F76" s="419"/>
      <c r="G76" s="436"/>
      <c r="H76" s="496"/>
      <c r="I76" s="496"/>
      <c r="J76" s="496"/>
      <c r="K76" s="496"/>
      <c r="L76" s="492"/>
      <c r="M76" s="441"/>
      <c r="N76" s="440"/>
      <c r="O76" s="471"/>
      <c r="P76" s="464"/>
      <c r="Q76" s="513"/>
      <c r="R76" s="513"/>
      <c r="S76" s="513"/>
      <c r="T76" s="513"/>
      <c r="U76" s="513"/>
      <c r="V76" s="31"/>
      <c r="W76" s="32"/>
      <c r="X76" s="463"/>
      <c r="Y76" s="464"/>
      <c r="Z76" s="464"/>
      <c r="AA76" s="464"/>
      <c r="AB76" s="464"/>
      <c r="AC76" s="467"/>
      <c r="AD76" s="467"/>
      <c r="AE76" s="467"/>
      <c r="AF76" s="468"/>
      <c r="AG76" s="400"/>
      <c r="AJ76" s="155"/>
      <c r="AK76" s="156" t="s">
        <v>424</v>
      </c>
      <c r="AL76" s="23" t="b">
        <v>0</v>
      </c>
      <c r="AM76" s="156" t="s">
        <v>425</v>
      </c>
      <c r="AN76" s="23" t="b">
        <v>0</v>
      </c>
      <c r="AO76" s="157"/>
      <c r="AP76" s="158"/>
      <c r="AQ76" s="155"/>
      <c r="AR76" s="155"/>
    </row>
    <row r="77" spans="1:44" s="4" customFormat="1" ht="7.5" customHeight="1">
      <c r="A77" s="400"/>
      <c r="B77" s="417"/>
      <c r="C77" s="418"/>
      <c r="D77" s="418"/>
      <c r="E77" s="418"/>
      <c r="F77" s="419"/>
      <c r="G77" s="436"/>
      <c r="H77" s="496"/>
      <c r="I77" s="496"/>
      <c r="J77" s="496"/>
      <c r="K77" s="496"/>
      <c r="L77" s="492"/>
      <c r="M77" s="441"/>
      <c r="N77" s="440"/>
      <c r="O77" s="469" t="s">
        <v>426</v>
      </c>
      <c r="P77" s="470"/>
      <c r="Q77" s="639" t="s">
        <v>182</v>
      </c>
      <c r="R77" s="639"/>
      <c r="S77" s="639"/>
      <c r="T77" s="639"/>
      <c r="U77" s="639"/>
      <c r="V77" s="473"/>
      <c r="W77" s="474"/>
      <c r="X77" s="477" t="s">
        <v>427</v>
      </c>
      <c r="Y77" s="470"/>
      <c r="Z77" s="470"/>
      <c r="AA77" s="470"/>
      <c r="AB77" s="470"/>
      <c r="AC77" s="478" t="str">
        <f>IF(AN76=TRUE,"取得","")</f>
        <v/>
      </c>
      <c r="AD77" s="478"/>
      <c r="AE77" s="478"/>
      <c r="AF77" s="479"/>
      <c r="AG77" s="400"/>
      <c r="AJ77" s="155"/>
      <c r="AK77" s="159" t="s">
        <v>266</v>
      </c>
      <c r="AL77" s="24" t="b">
        <v>0</v>
      </c>
      <c r="AM77" s="160"/>
      <c r="AN77" s="161"/>
      <c r="AO77" s="158"/>
      <c r="AP77" s="158"/>
      <c r="AQ77" s="155"/>
      <c r="AR77" s="155"/>
    </row>
    <row r="78" spans="1:44" s="4" customFormat="1" ht="7.5" customHeight="1">
      <c r="A78" s="400"/>
      <c r="B78" s="417"/>
      <c r="C78" s="418"/>
      <c r="D78" s="418"/>
      <c r="E78" s="418"/>
      <c r="F78" s="419"/>
      <c r="G78" s="436"/>
      <c r="H78" s="496"/>
      <c r="I78" s="496"/>
      <c r="J78" s="496"/>
      <c r="K78" s="496"/>
      <c r="L78" s="492"/>
      <c r="M78" s="441"/>
      <c r="N78" s="440"/>
      <c r="O78" s="471"/>
      <c r="P78" s="464"/>
      <c r="Q78" s="640"/>
      <c r="R78" s="640"/>
      <c r="S78" s="640"/>
      <c r="T78" s="640"/>
      <c r="U78" s="640"/>
      <c r="V78" s="475"/>
      <c r="W78" s="476"/>
      <c r="X78" s="463"/>
      <c r="Y78" s="464"/>
      <c r="Z78" s="464"/>
      <c r="AA78" s="464"/>
      <c r="AB78" s="464"/>
      <c r="AC78" s="480"/>
      <c r="AD78" s="480"/>
      <c r="AE78" s="480"/>
      <c r="AF78" s="481"/>
      <c r="AG78" s="400"/>
      <c r="AJ78" s="155"/>
      <c r="AK78" s="161"/>
      <c r="AL78" s="161"/>
      <c r="AM78" s="158"/>
      <c r="AN78" s="158"/>
      <c r="AO78" s="158"/>
      <c r="AP78" s="158"/>
      <c r="AQ78" s="155"/>
      <c r="AR78" s="155"/>
    </row>
    <row r="79" spans="1:44" s="4" customFormat="1" ht="7.5" customHeight="1">
      <c r="A79" s="400"/>
      <c r="B79" s="417"/>
      <c r="C79" s="418"/>
      <c r="D79" s="418"/>
      <c r="E79" s="418"/>
      <c r="F79" s="419"/>
      <c r="G79" s="436"/>
      <c r="H79" s="496"/>
      <c r="I79" s="496"/>
      <c r="J79" s="496"/>
      <c r="K79" s="496"/>
      <c r="L79" s="492"/>
      <c r="M79" s="441"/>
      <c r="N79" s="440"/>
      <c r="O79" s="469" t="s">
        <v>295</v>
      </c>
      <c r="P79" s="470"/>
      <c r="Q79" s="527"/>
      <c r="R79" s="527"/>
      <c r="S79" s="527"/>
      <c r="T79" s="527"/>
      <c r="U79" s="527"/>
      <c r="V79" s="527"/>
      <c r="W79" s="527"/>
      <c r="X79" s="527"/>
      <c r="Y79" s="527"/>
      <c r="Z79" s="527"/>
      <c r="AA79" s="527"/>
      <c r="AB79" s="527"/>
      <c r="AC79" s="527"/>
      <c r="AD79" s="527"/>
      <c r="AE79" s="527"/>
      <c r="AF79" s="528"/>
      <c r="AG79" s="400"/>
      <c r="AJ79" s="155"/>
      <c r="AK79" s="155"/>
      <c r="AL79" s="155"/>
      <c r="AM79" s="155"/>
      <c r="AN79" s="155"/>
      <c r="AO79" s="155"/>
      <c r="AP79" s="155"/>
      <c r="AQ79" s="155"/>
      <c r="AR79" s="155"/>
    </row>
    <row r="80" spans="1:44" s="4" customFormat="1" ht="7.5" customHeight="1">
      <c r="A80" s="400"/>
      <c r="B80" s="417"/>
      <c r="C80" s="418"/>
      <c r="D80" s="418"/>
      <c r="E80" s="418"/>
      <c r="F80" s="419"/>
      <c r="G80" s="436"/>
      <c r="H80" s="496"/>
      <c r="I80" s="496"/>
      <c r="J80" s="496"/>
      <c r="K80" s="496"/>
      <c r="L80" s="492"/>
      <c r="M80" s="441"/>
      <c r="N80" s="440"/>
      <c r="O80" s="525"/>
      <c r="P80" s="526"/>
      <c r="Q80" s="529"/>
      <c r="R80" s="529"/>
      <c r="S80" s="529"/>
      <c r="T80" s="529"/>
      <c r="U80" s="529"/>
      <c r="V80" s="529"/>
      <c r="W80" s="529"/>
      <c r="X80" s="529"/>
      <c r="Y80" s="529"/>
      <c r="Z80" s="529"/>
      <c r="AA80" s="529"/>
      <c r="AB80" s="529"/>
      <c r="AC80" s="529"/>
      <c r="AD80" s="529"/>
      <c r="AE80" s="529"/>
      <c r="AF80" s="530"/>
      <c r="AG80" s="400"/>
      <c r="AJ80" s="155"/>
      <c r="AK80" s="155"/>
      <c r="AL80" s="155"/>
      <c r="AM80" s="155"/>
      <c r="AN80" s="155"/>
      <c r="AO80" s="155"/>
      <c r="AP80" s="155"/>
      <c r="AQ80" s="155"/>
      <c r="AR80" s="155"/>
    </row>
    <row r="81" spans="1:44" s="4" customFormat="1" ht="18.75" customHeight="1">
      <c r="A81" s="400"/>
      <c r="B81" s="417"/>
      <c r="C81" s="418"/>
      <c r="D81" s="418"/>
      <c r="E81" s="418"/>
      <c r="F81" s="419"/>
      <c r="G81" s="436"/>
      <c r="H81" s="496"/>
      <c r="I81" s="496"/>
      <c r="J81" s="496"/>
      <c r="K81" s="496"/>
      <c r="L81" s="492"/>
      <c r="M81" s="441"/>
      <c r="N81" s="441"/>
      <c r="O81" s="531" t="s">
        <v>294</v>
      </c>
      <c r="P81" s="532"/>
      <c r="Q81" s="532"/>
      <c r="R81" s="532"/>
      <c r="S81" s="532"/>
      <c r="T81" s="532"/>
      <c r="U81" s="532"/>
      <c r="V81" s="532"/>
      <c r="W81" s="532"/>
      <c r="X81" s="532"/>
      <c r="Y81" s="532"/>
      <c r="Z81" s="532"/>
      <c r="AA81" s="532"/>
      <c r="AB81" s="532"/>
      <c r="AC81" s="532"/>
      <c r="AD81" s="532"/>
      <c r="AE81" s="532"/>
      <c r="AF81" s="533"/>
      <c r="AG81" s="400"/>
      <c r="AJ81" s="155"/>
      <c r="AK81" s="155"/>
      <c r="AL81" s="155"/>
      <c r="AM81" s="155" t="s">
        <v>293</v>
      </c>
      <c r="AN81" s="155"/>
      <c r="AO81" s="155"/>
      <c r="AP81" s="162">
        <f>AC82</f>
        <v>0</v>
      </c>
      <c r="AQ81" s="155"/>
      <c r="AR81" s="155"/>
    </row>
    <row r="82" spans="1:44" s="4" customFormat="1" ht="26.25" customHeight="1">
      <c r="A82" s="400"/>
      <c r="B82" s="420"/>
      <c r="C82" s="421"/>
      <c r="D82" s="421"/>
      <c r="E82" s="421"/>
      <c r="F82" s="422"/>
      <c r="G82" s="436"/>
      <c r="H82" s="496"/>
      <c r="I82" s="496"/>
      <c r="J82" s="496"/>
      <c r="K82" s="496"/>
      <c r="L82" s="492"/>
      <c r="M82" s="441"/>
      <c r="N82" s="440"/>
      <c r="O82" s="534" t="s">
        <v>56</v>
      </c>
      <c r="P82" s="535"/>
      <c r="Q82" s="535"/>
      <c r="R82" s="536"/>
      <c r="S82" s="536"/>
      <c r="T82" s="536"/>
      <c r="U82" s="537" t="s">
        <v>292</v>
      </c>
      <c r="V82" s="537"/>
      <c r="W82" s="538"/>
      <c r="X82" s="534" t="s">
        <v>293</v>
      </c>
      <c r="Y82" s="535"/>
      <c r="Z82" s="535"/>
      <c r="AA82" s="535"/>
      <c r="AB82" s="535"/>
      <c r="AC82" s="536"/>
      <c r="AD82" s="536"/>
      <c r="AE82" s="536"/>
      <c r="AF82" s="18" t="s">
        <v>292</v>
      </c>
      <c r="AG82" s="400"/>
      <c r="AJ82" s="155"/>
      <c r="AK82" s="155"/>
      <c r="AL82" s="155"/>
      <c r="AM82" s="155" t="s">
        <v>291</v>
      </c>
      <c r="AN82" s="155"/>
      <c r="AO82" s="155"/>
      <c r="AP82" s="163">
        <f>R82</f>
        <v>0</v>
      </c>
      <c r="AQ82" s="162">
        <f>AP81-AP82</f>
        <v>0</v>
      </c>
      <c r="AR82" s="155"/>
    </row>
    <row r="83" spans="1:44" s="4" customFormat="1" ht="7.5" customHeight="1">
      <c r="A83" s="400"/>
      <c r="B83" s="514"/>
      <c r="C83" s="514"/>
      <c r="D83" s="514"/>
      <c r="E83" s="514"/>
      <c r="F83" s="514"/>
      <c r="G83" s="17"/>
      <c r="H83" s="515"/>
      <c r="I83" s="515"/>
      <c r="J83" s="515"/>
      <c r="K83" s="515"/>
      <c r="L83" s="515"/>
      <c r="M83" s="515"/>
      <c r="N83" s="17"/>
      <c r="O83" s="514"/>
      <c r="P83" s="514"/>
      <c r="Q83" s="514"/>
      <c r="R83" s="514"/>
      <c r="S83" s="514"/>
      <c r="T83" s="514"/>
      <c r="U83" s="514"/>
      <c r="V83" s="514"/>
      <c r="W83" s="514"/>
      <c r="X83" s="514"/>
      <c r="Y83" s="514"/>
      <c r="Z83" s="514"/>
      <c r="AA83" s="514"/>
      <c r="AB83" s="514"/>
      <c r="AC83" s="514"/>
      <c r="AD83" s="514"/>
      <c r="AE83" s="514"/>
      <c r="AF83" s="514"/>
      <c r="AG83" s="400"/>
      <c r="AJ83" s="155"/>
      <c r="AK83" s="155"/>
      <c r="AL83" s="155"/>
      <c r="AM83" s="155"/>
      <c r="AN83" s="155"/>
      <c r="AO83" s="155"/>
      <c r="AP83" s="155"/>
      <c r="AQ83" s="155"/>
      <c r="AR83" s="155"/>
    </row>
    <row r="84" spans="1:44" s="4" customFormat="1" ht="18.75" customHeight="1">
      <c r="A84" s="400"/>
      <c r="B84" s="16" t="s">
        <v>290</v>
      </c>
      <c r="C84" s="28" t="s">
        <v>289</v>
      </c>
      <c r="D84" s="516" t="s">
        <v>288</v>
      </c>
      <c r="E84" s="516"/>
      <c r="F84" s="517"/>
      <c r="G84" s="518"/>
      <c r="H84" s="16" t="s">
        <v>290</v>
      </c>
      <c r="I84" s="28" t="s">
        <v>289</v>
      </c>
      <c r="J84" s="516" t="s">
        <v>288</v>
      </c>
      <c r="K84" s="516"/>
      <c r="L84" s="516"/>
      <c r="M84" s="517"/>
      <c r="N84" s="441"/>
      <c r="O84" s="519" t="s">
        <v>287</v>
      </c>
      <c r="P84" s="520"/>
      <c r="Q84" s="520"/>
      <c r="R84" s="520"/>
      <c r="S84" s="520"/>
      <c r="T84" s="520"/>
      <c r="U84" s="520"/>
      <c r="V84" s="520"/>
      <c r="W84" s="520"/>
      <c r="X84" s="520"/>
      <c r="Y84" s="520"/>
      <c r="Z84" s="443"/>
      <c r="AA84" s="443"/>
      <c r="AB84" s="443"/>
      <c r="AC84" s="443"/>
      <c r="AD84" s="443"/>
      <c r="AE84" s="443"/>
      <c r="AF84" s="444"/>
      <c r="AG84" s="400"/>
      <c r="AJ84" s="155"/>
      <c r="AK84" s="155"/>
      <c r="AL84" s="155"/>
      <c r="AM84" s="155"/>
      <c r="AN84" s="155"/>
      <c r="AO84" s="155"/>
      <c r="AP84" s="155"/>
      <c r="AQ84" s="155"/>
      <c r="AR84" s="155"/>
    </row>
    <row r="85" spans="1:44" s="4" customFormat="1" ht="7.5" customHeight="1">
      <c r="A85" s="400"/>
      <c r="B85" s="521" t="s">
        <v>286</v>
      </c>
      <c r="C85" s="522" t="s">
        <v>285</v>
      </c>
      <c r="D85" s="541" t="s">
        <v>284</v>
      </c>
      <c r="E85" s="542"/>
      <c r="F85" s="547"/>
      <c r="G85" s="441"/>
      <c r="H85" s="556" t="s">
        <v>275</v>
      </c>
      <c r="I85" s="559" t="s">
        <v>277</v>
      </c>
      <c r="J85" s="541" t="s">
        <v>262</v>
      </c>
      <c r="K85" s="550"/>
      <c r="L85" s="550"/>
      <c r="M85" s="547"/>
      <c r="N85" s="441"/>
      <c r="O85" s="539" t="s">
        <v>283</v>
      </c>
      <c r="P85" s="539"/>
      <c r="Q85" s="539"/>
      <c r="R85" s="539"/>
      <c r="S85" s="539"/>
      <c r="T85" s="539"/>
      <c r="U85" s="539"/>
      <c r="V85" s="539" t="s">
        <v>431</v>
      </c>
      <c r="W85" s="539"/>
      <c r="X85" s="539"/>
      <c r="Y85" s="539"/>
      <c r="Z85" s="15"/>
      <c r="AA85" s="14"/>
      <c r="AB85" s="14"/>
      <c r="AC85" s="14"/>
      <c r="AD85" s="14"/>
      <c r="AE85" s="14"/>
      <c r="AF85" s="14"/>
      <c r="AG85" s="400"/>
      <c r="AJ85" s="155"/>
      <c r="AK85" s="155"/>
      <c r="AL85" s="155"/>
      <c r="AM85" s="155"/>
      <c r="AN85" s="155"/>
      <c r="AO85" s="155"/>
      <c r="AP85" s="155"/>
      <c r="AQ85" s="155"/>
      <c r="AR85" s="155"/>
    </row>
    <row r="86" spans="1:44" s="4" customFormat="1" ht="7.5" customHeight="1">
      <c r="A86" s="400"/>
      <c r="B86" s="521"/>
      <c r="C86" s="523"/>
      <c r="D86" s="543"/>
      <c r="E86" s="544"/>
      <c r="F86" s="548"/>
      <c r="G86" s="441"/>
      <c r="H86" s="557"/>
      <c r="I86" s="560"/>
      <c r="J86" s="543"/>
      <c r="K86" s="551"/>
      <c r="L86" s="551"/>
      <c r="M86" s="548"/>
      <c r="N86" s="441"/>
      <c r="O86" s="539"/>
      <c r="P86" s="539"/>
      <c r="Q86" s="539"/>
      <c r="R86" s="539"/>
      <c r="S86" s="539"/>
      <c r="T86" s="539"/>
      <c r="U86" s="539"/>
      <c r="V86" s="539"/>
      <c r="W86" s="539"/>
      <c r="X86" s="539"/>
      <c r="Y86" s="539"/>
      <c r="Z86" s="6"/>
      <c r="AA86" s="5"/>
      <c r="AB86" s="5"/>
      <c r="AC86" s="5"/>
      <c r="AD86" s="5"/>
      <c r="AE86" s="5"/>
      <c r="AF86" s="5"/>
      <c r="AG86" s="400"/>
      <c r="AJ86" s="155"/>
      <c r="AK86" s="155"/>
      <c r="AL86" s="155"/>
      <c r="AM86" s="155"/>
      <c r="AN86" s="155"/>
      <c r="AO86" s="155"/>
      <c r="AP86" s="155"/>
      <c r="AQ86" s="155"/>
      <c r="AR86" s="155"/>
    </row>
    <row r="87" spans="1:44" s="4" customFormat="1" ht="7.5" customHeight="1">
      <c r="A87" s="400"/>
      <c r="B87" s="521"/>
      <c r="C87" s="523"/>
      <c r="D87" s="543"/>
      <c r="E87" s="544"/>
      <c r="F87" s="548"/>
      <c r="G87" s="441"/>
      <c r="H87" s="557"/>
      <c r="I87" s="560"/>
      <c r="J87" s="543"/>
      <c r="K87" s="551"/>
      <c r="L87" s="551"/>
      <c r="M87" s="548"/>
      <c r="N87" s="441"/>
      <c r="O87" s="539"/>
      <c r="P87" s="539" t="s">
        <v>281</v>
      </c>
      <c r="Q87" s="539"/>
      <c r="R87" s="539"/>
      <c r="S87" s="539" t="s">
        <v>280</v>
      </c>
      <c r="T87" s="539"/>
      <c r="U87" s="539"/>
      <c r="V87" s="539"/>
      <c r="W87" s="539"/>
      <c r="X87" s="539"/>
      <c r="Y87" s="539"/>
      <c r="Z87" s="6"/>
      <c r="AA87" s="5"/>
      <c r="AB87" s="5"/>
      <c r="AC87" s="5"/>
      <c r="AD87" s="5"/>
      <c r="AE87" s="5"/>
      <c r="AF87" s="5"/>
      <c r="AG87" s="400"/>
      <c r="AJ87" s="155"/>
      <c r="AK87" s="155"/>
      <c r="AL87" s="155"/>
      <c r="AM87" s="155"/>
      <c r="AN87" s="155"/>
      <c r="AO87" s="155"/>
      <c r="AP87" s="155"/>
      <c r="AQ87" s="155"/>
      <c r="AR87" s="155"/>
    </row>
    <row r="88" spans="1:44" s="4" customFormat="1" ht="7.5" customHeight="1" thickBot="1">
      <c r="A88" s="400"/>
      <c r="B88" s="521"/>
      <c r="C88" s="523"/>
      <c r="D88" s="545"/>
      <c r="E88" s="546"/>
      <c r="F88" s="549"/>
      <c r="G88" s="441"/>
      <c r="H88" s="557"/>
      <c r="I88" s="560"/>
      <c r="J88" s="545"/>
      <c r="K88" s="552"/>
      <c r="L88" s="552"/>
      <c r="M88" s="549"/>
      <c r="N88" s="441"/>
      <c r="O88" s="540"/>
      <c r="P88" s="540"/>
      <c r="Q88" s="540"/>
      <c r="R88" s="540"/>
      <c r="S88" s="540"/>
      <c r="T88" s="540"/>
      <c r="U88" s="540"/>
      <c r="V88" s="540"/>
      <c r="W88" s="540"/>
      <c r="X88" s="540"/>
      <c r="Y88" s="540"/>
      <c r="Z88" s="6"/>
      <c r="AA88" s="5"/>
      <c r="AB88" s="5"/>
      <c r="AC88" s="5"/>
      <c r="AD88" s="5"/>
      <c r="AE88" s="5"/>
      <c r="AF88" s="5"/>
      <c r="AG88" s="400"/>
      <c r="AJ88" s="155"/>
      <c r="AK88" s="155"/>
      <c r="AL88" s="155"/>
      <c r="AM88" s="155"/>
      <c r="AN88" s="155"/>
      <c r="AO88" s="155"/>
      <c r="AP88" s="155"/>
      <c r="AQ88" s="155"/>
      <c r="AR88" s="155"/>
    </row>
    <row r="89" spans="1:44" s="4" customFormat="1" ht="7.5" customHeight="1" thickTop="1">
      <c r="A89" s="400"/>
      <c r="B89" s="521"/>
      <c r="C89" s="523"/>
      <c r="D89" s="541" t="s">
        <v>282</v>
      </c>
      <c r="E89" s="542"/>
      <c r="F89" s="547"/>
      <c r="G89" s="441"/>
      <c r="H89" s="557"/>
      <c r="I89" s="560"/>
      <c r="J89" s="541" t="s">
        <v>260</v>
      </c>
      <c r="K89" s="550"/>
      <c r="L89" s="550"/>
      <c r="M89" s="547"/>
      <c r="N89" s="441"/>
      <c r="O89" s="553" t="s">
        <v>433</v>
      </c>
      <c r="P89" s="576"/>
      <c r="Q89" s="576"/>
      <c r="R89" s="576"/>
      <c r="S89" s="576"/>
      <c r="T89" s="576"/>
      <c r="U89" s="576"/>
      <c r="V89" s="579" t="str">
        <f>IF(ISERROR(ROUNDUP(S89/P89,2)), "-",ROUNDUP(S89/P89,2))</f>
        <v>-</v>
      </c>
      <c r="W89" s="579"/>
      <c r="X89" s="579"/>
      <c r="Y89" s="579"/>
      <c r="Z89" s="6"/>
      <c r="AA89" s="5"/>
      <c r="AB89" s="5"/>
      <c r="AC89" s="5"/>
      <c r="AD89" s="5"/>
      <c r="AE89" s="5"/>
      <c r="AF89" s="5"/>
      <c r="AG89" s="400"/>
      <c r="AJ89" s="155"/>
      <c r="AK89" s="155"/>
      <c r="AL89" s="155"/>
      <c r="AM89" s="155"/>
      <c r="AN89" s="155"/>
      <c r="AO89" s="164"/>
      <c r="AP89" s="164" t="s">
        <v>281</v>
      </c>
      <c r="AQ89" s="164" t="s">
        <v>280</v>
      </c>
      <c r="AR89" s="155"/>
    </row>
    <row r="90" spans="1:44" s="4" customFormat="1" ht="7.5" customHeight="1">
      <c r="A90" s="400"/>
      <c r="B90" s="521"/>
      <c r="C90" s="523"/>
      <c r="D90" s="543"/>
      <c r="E90" s="544"/>
      <c r="F90" s="548"/>
      <c r="G90" s="441"/>
      <c r="H90" s="557"/>
      <c r="I90" s="560"/>
      <c r="J90" s="543"/>
      <c r="K90" s="551"/>
      <c r="L90" s="551"/>
      <c r="M90" s="548"/>
      <c r="N90" s="441"/>
      <c r="O90" s="554"/>
      <c r="P90" s="577"/>
      <c r="Q90" s="577"/>
      <c r="R90" s="577"/>
      <c r="S90" s="577"/>
      <c r="T90" s="577"/>
      <c r="U90" s="577"/>
      <c r="V90" s="580"/>
      <c r="W90" s="580"/>
      <c r="X90" s="580"/>
      <c r="Y90" s="580"/>
      <c r="Z90" s="6"/>
      <c r="AA90" s="5"/>
      <c r="AB90" s="5"/>
      <c r="AC90" s="5"/>
      <c r="AD90" s="5"/>
      <c r="AE90" s="5"/>
      <c r="AF90" s="5"/>
      <c r="AG90" s="400"/>
      <c r="AJ90" s="155"/>
      <c r="AK90" s="155"/>
      <c r="AL90" s="155"/>
      <c r="AM90" s="155"/>
      <c r="AN90" s="155"/>
      <c r="AO90" s="165" t="s">
        <v>274</v>
      </c>
      <c r="AP90" s="166">
        <f>P92</f>
        <v>0</v>
      </c>
      <c r="AQ90" s="166">
        <f>S92</f>
        <v>0</v>
      </c>
      <c r="AR90" s="155"/>
    </row>
    <row r="91" spans="1:44" s="4" customFormat="1" ht="7.5" customHeight="1" thickBot="1">
      <c r="A91" s="400"/>
      <c r="B91" s="521"/>
      <c r="C91" s="523"/>
      <c r="D91" s="543"/>
      <c r="E91" s="544"/>
      <c r="F91" s="548"/>
      <c r="G91" s="441"/>
      <c r="H91" s="557"/>
      <c r="I91" s="560"/>
      <c r="J91" s="543"/>
      <c r="K91" s="551"/>
      <c r="L91" s="551"/>
      <c r="M91" s="548"/>
      <c r="N91" s="441"/>
      <c r="O91" s="555"/>
      <c r="P91" s="578"/>
      <c r="Q91" s="578"/>
      <c r="R91" s="578"/>
      <c r="S91" s="578"/>
      <c r="T91" s="578"/>
      <c r="U91" s="578"/>
      <c r="V91" s="581"/>
      <c r="W91" s="581"/>
      <c r="X91" s="581"/>
      <c r="Y91" s="581"/>
      <c r="Z91" s="6"/>
      <c r="AA91" s="5"/>
      <c r="AB91" s="5"/>
      <c r="AC91" s="5"/>
      <c r="AD91" s="5"/>
      <c r="AE91" s="5"/>
      <c r="AF91" s="5"/>
      <c r="AG91" s="400"/>
      <c r="AJ91" s="155"/>
      <c r="AK91" s="155"/>
      <c r="AL91" s="155"/>
      <c r="AM91" s="155"/>
      <c r="AN91" s="155"/>
      <c r="AO91" s="165" t="s">
        <v>263</v>
      </c>
      <c r="AP91" s="166">
        <f>P95</f>
        <v>0</v>
      </c>
      <c r="AQ91" s="166">
        <f>S95</f>
        <v>0</v>
      </c>
      <c r="AR91" s="155"/>
    </row>
    <row r="92" spans="1:44" s="4" customFormat="1" ht="7.5" customHeight="1" thickTop="1">
      <c r="A92" s="400"/>
      <c r="B92" s="521"/>
      <c r="C92" s="523"/>
      <c r="D92" s="545"/>
      <c r="E92" s="546"/>
      <c r="F92" s="549"/>
      <c r="G92" s="441"/>
      <c r="H92" s="557"/>
      <c r="I92" s="560"/>
      <c r="J92" s="543"/>
      <c r="K92" s="551"/>
      <c r="L92" s="551"/>
      <c r="M92" s="548"/>
      <c r="N92" s="441"/>
      <c r="O92" s="582" t="s">
        <v>274</v>
      </c>
      <c r="P92" s="584"/>
      <c r="Q92" s="584"/>
      <c r="R92" s="584"/>
      <c r="S92" s="584"/>
      <c r="T92" s="584"/>
      <c r="U92" s="584"/>
      <c r="V92" s="585" t="str">
        <f>IF(ISERROR(ROUNDUP(S92/P92,2)), "-",ROUNDUP(S92/P92,2))</f>
        <v>-</v>
      </c>
      <c r="W92" s="586"/>
      <c r="X92" s="586"/>
      <c r="Y92" s="587"/>
      <c r="Z92" s="6"/>
      <c r="AA92" s="5"/>
      <c r="AB92" s="5"/>
      <c r="AC92" s="5"/>
      <c r="AD92" s="5"/>
      <c r="AE92" s="5"/>
      <c r="AF92" s="5"/>
      <c r="AG92" s="400"/>
      <c r="AJ92" s="155"/>
      <c r="AK92" s="155"/>
      <c r="AL92" s="155"/>
      <c r="AM92" s="155"/>
      <c r="AN92" s="155"/>
      <c r="AO92" s="165" t="s">
        <v>277</v>
      </c>
      <c r="AP92" s="166">
        <f>P98</f>
        <v>0</v>
      </c>
      <c r="AQ92" s="166">
        <f>S98</f>
        <v>0</v>
      </c>
      <c r="AR92" s="155"/>
    </row>
    <row r="93" spans="1:44" s="4" customFormat="1" ht="7.5" customHeight="1">
      <c r="A93" s="400"/>
      <c r="B93" s="521"/>
      <c r="C93" s="523"/>
      <c r="D93" s="541" t="s">
        <v>279</v>
      </c>
      <c r="E93" s="542"/>
      <c r="F93" s="547"/>
      <c r="G93" s="441"/>
      <c r="H93" s="557"/>
      <c r="I93" s="560"/>
      <c r="J93" s="543"/>
      <c r="K93" s="551"/>
      <c r="L93" s="551"/>
      <c r="M93" s="548"/>
      <c r="N93" s="441"/>
      <c r="O93" s="583"/>
      <c r="P93" s="564"/>
      <c r="Q93" s="564"/>
      <c r="R93" s="564"/>
      <c r="S93" s="564"/>
      <c r="T93" s="564"/>
      <c r="U93" s="564"/>
      <c r="V93" s="568"/>
      <c r="W93" s="569"/>
      <c r="X93" s="569"/>
      <c r="Y93" s="570"/>
      <c r="Z93" s="6"/>
      <c r="AA93" s="5"/>
      <c r="AB93" s="5"/>
      <c r="AC93" s="5"/>
      <c r="AD93" s="5"/>
      <c r="AE93" s="5"/>
      <c r="AF93" s="5"/>
      <c r="AG93" s="400"/>
      <c r="AJ93" s="155"/>
      <c r="AK93" s="155"/>
      <c r="AL93" s="155"/>
      <c r="AM93" s="155"/>
      <c r="AN93" s="155"/>
      <c r="AO93" s="165" t="s">
        <v>276</v>
      </c>
      <c r="AP93" s="166">
        <f>P101</f>
        <v>0</v>
      </c>
      <c r="AQ93" s="166">
        <f>S101</f>
        <v>0</v>
      </c>
      <c r="AR93" s="155"/>
    </row>
    <row r="94" spans="1:44" s="4" customFormat="1" ht="7.5" customHeight="1">
      <c r="A94" s="400"/>
      <c r="B94" s="521"/>
      <c r="C94" s="523"/>
      <c r="D94" s="543"/>
      <c r="E94" s="544"/>
      <c r="F94" s="548"/>
      <c r="G94" s="441"/>
      <c r="H94" s="557"/>
      <c r="I94" s="561"/>
      <c r="J94" s="545"/>
      <c r="K94" s="552"/>
      <c r="L94" s="552"/>
      <c r="M94" s="549"/>
      <c r="N94" s="441"/>
      <c r="O94" s="583"/>
      <c r="P94" s="564"/>
      <c r="Q94" s="564"/>
      <c r="R94" s="564"/>
      <c r="S94" s="564"/>
      <c r="T94" s="564"/>
      <c r="U94" s="564"/>
      <c r="V94" s="571"/>
      <c r="W94" s="572"/>
      <c r="X94" s="572"/>
      <c r="Y94" s="573"/>
      <c r="Z94" s="6"/>
      <c r="AA94" s="5"/>
      <c r="AB94" s="5"/>
      <c r="AC94" s="5"/>
      <c r="AD94" s="5"/>
      <c r="AE94" s="5"/>
      <c r="AF94" s="5"/>
      <c r="AG94" s="400"/>
      <c r="AJ94" s="155"/>
      <c r="AK94" s="155"/>
      <c r="AL94" s="155"/>
      <c r="AM94" s="155"/>
      <c r="AN94" s="155"/>
      <c r="AO94" s="165" t="s">
        <v>270</v>
      </c>
      <c r="AP94" s="166">
        <f>P104</f>
        <v>0</v>
      </c>
      <c r="AQ94" s="166">
        <f>S104</f>
        <v>0</v>
      </c>
      <c r="AR94" s="155"/>
    </row>
    <row r="95" spans="1:44" s="4" customFormat="1" ht="7.5" customHeight="1">
      <c r="A95" s="400"/>
      <c r="B95" s="521"/>
      <c r="C95" s="523"/>
      <c r="D95" s="543"/>
      <c r="E95" s="544"/>
      <c r="F95" s="548"/>
      <c r="G95" s="441"/>
      <c r="H95" s="557"/>
      <c r="I95" s="562" t="s">
        <v>276</v>
      </c>
      <c r="J95" s="541" t="s">
        <v>262</v>
      </c>
      <c r="K95" s="550"/>
      <c r="L95" s="550"/>
      <c r="M95" s="547"/>
      <c r="N95" s="441"/>
      <c r="O95" s="563" t="s">
        <v>263</v>
      </c>
      <c r="P95" s="564"/>
      <c r="Q95" s="564"/>
      <c r="R95" s="564"/>
      <c r="S95" s="564"/>
      <c r="T95" s="564"/>
      <c r="U95" s="564"/>
      <c r="V95" s="565" t="str">
        <f>IF(ISERROR(ROUNDUP(S95/P95,2)), "-",ROUNDUP(S95/P95,2))</f>
        <v>-</v>
      </c>
      <c r="W95" s="566"/>
      <c r="X95" s="566"/>
      <c r="Y95" s="567"/>
      <c r="Z95" s="6"/>
      <c r="AA95" s="5"/>
      <c r="AB95" s="5"/>
      <c r="AC95" s="5"/>
      <c r="AD95" s="5"/>
      <c r="AE95" s="5"/>
      <c r="AF95" s="5"/>
      <c r="AG95" s="400"/>
      <c r="AJ95" s="155"/>
      <c r="AK95" s="155"/>
      <c r="AL95" s="155"/>
      <c r="AM95" s="155"/>
      <c r="AN95" s="155"/>
      <c r="AO95" s="165" t="s">
        <v>271</v>
      </c>
      <c r="AP95" s="166">
        <f>P107</f>
        <v>0</v>
      </c>
      <c r="AQ95" s="166">
        <f>S107</f>
        <v>0</v>
      </c>
      <c r="AR95" s="155"/>
    </row>
    <row r="96" spans="1:44" s="4" customFormat="1" ht="7.5" customHeight="1">
      <c r="A96" s="400"/>
      <c r="B96" s="521"/>
      <c r="C96" s="523"/>
      <c r="D96" s="545"/>
      <c r="E96" s="546"/>
      <c r="F96" s="549"/>
      <c r="G96" s="441"/>
      <c r="H96" s="557"/>
      <c r="I96" s="562"/>
      <c r="J96" s="545"/>
      <c r="K96" s="552"/>
      <c r="L96" s="552"/>
      <c r="M96" s="549"/>
      <c r="N96" s="441"/>
      <c r="O96" s="563"/>
      <c r="P96" s="564"/>
      <c r="Q96" s="564"/>
      <c r="R96" s="564"/>
      <c r="S96" s="564"/>
      <c r="T96" s="564"/>
      <c r="U96" s="564"/>
      <c r="V96" s="568"/>
      <c r="W96" s="569"/>
      <c r="X96" s="569"/>
      <c r="Y96" s="570"/>
      <c r="Z96" s="6"/>
      <c r="AA96" s="5"/>
      <c r="AB96" s="5"/>
      <c r="AC96" s="5"/>
      <c r="AD96" s="5"/>
      <c r="AE96" s="5"/>
      <c r="AF96" s="5"/>
      <c r="AG96" s="400"/>
      <c r="AJ96" s="155"/>
      <c r="AK96" s="155"/>
      <c r="AL96" s="155"/>
      <c r="AM96" s="155"/>
      <c r="AN96" s="155"/>
      <c r="AO96" s="165" t="s">
        <v>267</v>
      </c>
      <c r="AP96" s="166">
        <f>P110</f>
        <v>0</v>
      </c>
      <c r="AQ96" s="166">
        <f>S110</f>
        <v>0</v>
      </c>
      <c r="AR96" s="155"/>
    </row>
    <row r="97" spans="1:44" s="4" customFormat="1" ht="7.5" customHeight="1">
      <c r="A97" s="400"/>
      <c r="B97" s="521"/>
      <c r="C97" s="523"/>
      <c r="D97" s="541" t="s">
        <v>278</v>
      </c>
      <c r="E97" s="542"/>
      <c r="F97" s="547"/>
      <c r="G97" s="441"/>
      <c r="H97" s="557"/>
      <c r="I97" s="562"/>
      <c r="J97" s="574" t="s">
        <v>260</v>
      </c>
      <c r="K97" s="550"/>
      <c r="L97" s="550"/>
      <c r="M97" s="547"/>
      <c r="N97" s="441"/>
      <c r="O97" s="563"/>
      <c r="P97" s="564"/>
      <c r="Q97" s="564"/>
      <c r="R97" s="564"/>
      <c r="S97" s="564"/>
      <c r="T97" s="564"/>
      <c r="U97" s="564"/>
      <c r="V97" s="571"/>
      <c r="W97" s="572"/>
      <c r="X97" s="572"/>
      <c r="Y97" s="573"/>
      <c r="Z97" s="6"/>
      <c r="AA97" s="5"/>
      <c r="AB97" s="5"/>
      <c r="AC97" s="5"/>
      <c r="AD97" s="5"/>
      <c r="AE97" s="5"/>
      <c r="AF97" s="5"/>
      <c r="AG97" s="400"/>
      <c r="AJ97" s="155"/>
      <c r="AK97" s="155"/>
      <c r="AL97" s="155"/>
      <c r="AM97" s="155"/>
      <c r="AN97" s="155"/>
      <c r="AO97" s="165"/>
      <c r="AP97" s="167"/>
      <c r="AQ97" s="167"/>
      <c r="AR97" s="155"/>
    </row>
    <row r="98" spans="1:44" s="4" customFormat="1" ht="7.5" customHeight="1">
      <c r="A98" s="400"/>
      <c r="B98" s="521"/>
      <c r="C98" s="524"/>
      <c r="D98" s="545"/>
      <c r="E98" s="546"/>
      <c r="F98" s="549"/>
      <c r="G98" s="441"/>
      <c r="H98" s="557"/>
      <c r="I98" s="562"/>
      <c r="J98" s="574"/>
      <c r="K98" s="551"/>
      <c r="L98" s="551"/>
      <c r="M98" s="548"/>
      <c r="N98" s="441"/>
      <c r="O98" s="575" t="s">
        <v>277</v>
      </c>
      <c r="P98" s="564"/>
      <c r="Q98" s="564"/>
      <c r="R98" s="564"/>
      <c r="S98" s="564"/>
      <c r="T98" s="564"/>
      <c r="U98" s="564"/>
      <c r="V98" s="565" t="str">
        <f>IF(ISERROR(ROUNDUP(S98/P98,2)), "-",ROUNDUP(S98/P98,2))</f>
        <v>-</v>
      </c>
      <c r="W98" s="566"/>
      <c r="X98" s="566"/>
      <c r="Y98" s="567"/>
      <c r="Z98" s="6"/>
      <c r="AA98" s="5"/>
      <c r="AB98" s="5"/>
      <c r="AC98" s="5"/>
      <c r="AD98" s="5"/>
      <c r="AE98" s="5"/>
      <c r="AF98" s="5"/>
      <c r="AG98" s="400"/>
      <c r="AJ98" s="155"/>
      <c r="AK98" s="155"/>
      <c r="AL98" s="155"/>
      <c r="AM98" s="155"/>
      <c r="AN98" s="155"/>
      <c r="AO98" s="168"/>
      <c r="AP98" s="158"/>
      <c r="AQ98" s="158"/>
      <c r="AR98" s="192"/>
    </row>
    <row r="99" spans="1:44" s="4" customFormat="1" ht="7.5" customHeight="1">
      <c r="A99" s="400"/>
      <c r="B99" s="521"/>
      <c r="C99" s="541" t="s">
        <v>266</v>
      </c>
      <c r="D99" s="12"/>
      <c r="E99" s="12"/>
      <c r="F99" s="589"/>
      <c r="G99" s="441"/>
      <c r="H99" s="557"/>
      <c r="I99" s="562"/>
      <c r="J99" s="574"/>
      <c r="K99" s="552"/>
      <c r="L99" s="552"/>
      <c r="M99" s="549"/>
      <c r="N99" s="441"/>
      <c r="O99" s="575"/>
      <c r="P99" s="564"/>
      <c r="Q99" s="564"/>
      <c r="R99" s="564"/>
      <c r="S99" s="564"/>
      <c r="T99" s="564"/>
      <c r="U99" s="564"/>
      <c r="V99" s="568"/>
      <c r="W99" s="569"/>
      <c r="X99" s="569"/>
      <c r="Y99" s="570"/>
      <c r="Z99" s="6"/>
      <c r="AA99" s="5"/>
      <c r="AB99" s="5"/>
      <c r="AC99" s="5"/>
      <c r="AD99" s="5"/>
      <c r="AE99" s="5"/>
      <c r="AF99" s="5"/>
      <c r="AG99" s="400"/>
      <c r="AJ99" s="155"/>
      <c r="AK99" s="155"/>
      <c r="AL99" s="155"/>
      <c r="AM99" s="155"/>
      <c r="AN99" s="155"/>
      <c r="AO99" s="155"/>
      <c r="AP99" s="155"/>
      <c r="AQ99" s="155"/>
      <c r="AR99" s="155"/>
    </row>
    <row r="100" spans="1:44" s="4" customFormat="1" ht="7.5" customHeight="1">
      <c r="A100" s="400"/>
      <c r="B100" s="521"/>
      <c r="C100" s="543"/>
      <c r="D100" s="11"/>
      <c r="E100" s="11"/>
      <c r="F100" s="589"/>
      <c r="G100" s="441"/>
      <c r="H100" s="557"/>
      <c r="I100" s="594" t="s">
        <v>270</v>
      </c>
      <c r="J100" s="542"/>
      <c r="K100" s="550"/>
      <c r="L100" s="550"/>
      <c r="M100" s="547"/>
      <c r="N100" s="441"/>
      <c r="O100" s="575"/>
      <c r="P100" s="564"/>
      <c r="Q100" s="564"/>
      <c r="R100" s="564"/>
      <c r="S100" s="564"/>
      <c r="T100" s="564"/>
      <c r="U100" s="564"/>
      <c r="V100" s="571"/>
      <c r="W100" s="572"/>
      <c r="X100" s="572"/>
      <c r="Y100" s="573"/>
      <c r="Z100" s="6"/>
      <c r="AA100" s="5"/>
      <c r="AB100" s="5"/>
      <c r="AC100" s="5"/>
      <c r="AD100" s="5"/>
      <c r="AE100" s="5"/>
      <c r="AF100" s="5"/>
      <c r="AG100" s="400"/>
      <c r="AJ100" s="155"/>
      <c r="AK100" s="155"/>
      <c r="AL100" s="155"/>
      <c r="AM100" s="155"/>
      <c r="AN100" s="155"/>
      <c r="AO100" s="155"/>
      <c r="AP100" s="155"/>
      <c r="AQ100" s="155"/>
      <c r="AR100" s="155"/>
    </row>
    <row r="101" spans="1:44" s="4" customFormat="1" ht="7.5" customHeight="1">
      <c r="A101" s="400"/>
      <c r="B101" s="521"/>
      <c r="C101" s="545"/>
      <c r="D101" s="10"/>
      <c r="E101" s="10"/>
      <c r="F101" s="589"/>
      <c r="G101" s="441"/>
      <c r="H101" s="558"/>
      <c r="I101" s="595"/>
      <c r="J101" s="546"/>
      <c r="K101" s="552"/>
      <c r="L101" s="552"/>
      <c r="M101" s="549"/>
      <c r="N101" s="441"/>
      <c r="O101" s="596" t="s">
        <v>276</v>
      </c>
      <c r="P101" s="564"/>
      <c r="Q101" s="564"/>
      <c r="R101" s="564"/>
      <c r="S101" s="564"/>
      <c r="T101" s="564"/>
      <c r="U101" s="564"/>
      <c r="V101" s="565" t="str">
        <f>IF(ISERROR(ROUNDUP(S101/P101,2)), "-",ROUNDUP(S101/P101,2))</f>
        <v>-</v>
      </c>
      <c r="W101" s="566"/>
      <c r="X101" s="566"/>
      <c r="Y101" s="567"/>
      <c r="Z101" s="6"/>
      <c r="AA101" s="5"/>
      <c r="AB101" s="5"/>
      <c r="AC101" s="5"/>
      <c r="AD101" s="5"/>
      <c r="AE101" s="5"/>
      <c r="AF101" s="5"/>
      <c r="AG101" s="400"/>
      <c r="AJ101" s="155"/>
      <c r="AK101" s="155"/>
      <c r="AL101" s="155"/>
      <c r="AM101" s="155"/>
      <c r="AN101" s="155"/>
      <c r="AO101" s="155"/>
      <c r="AP101" s="155"/>
      <c r="AQ101" s="155"/>
      <c r="AR101" s="155"/>
    </row>
    <row r="102" spans="1:44" s="4" customFormat="1" ht="7.5" customHeight="1">
      <c r="A102" s="400"/>
      <c r="B102" s="521" t="s">
        <v>275</v>
      </c>
      <c r="C102" s="588" t="s">
        <v>274</v>
      </c>
      <c r="D102" s="588" t="s">
        <v>273</v>
      </c>
      <c r="E102" s="574"/>
      <c r="F102" s="589"/>
      <c r="G102" s="441"/>
      <c r="H102" s="590"/>
      <c r="I102" s="590"/>
      <c r="J102" s="590"/>
      <c r="K102" s="590"/>
      <c r="L102" s="590"/>
      <c r="M102" s="590"/>
      <c r="N102" s="441"/>
      <c r="O102" s="596"/>
      <c r="P102" s="564"/>
      <c r="Q102" s="564"/>
      <c r="R102" s="564"/>
      <c r="S102" s="564"/>
      <c r="T102" s="564"/>
      <c r="U102" s="564"/>
      <c r="V102" s="568"/>
      <c r="W102" s="569"/>
      <c r="X102" s="569"/>
      <c r="Y102" s="570"/>
      <c r="Z102" s="6"/>
      <c r="AA102" s="5"/>
      <c r="AB102" s="5"/>
      <c r="AC102" s="5"/>
      <c r="AD102" s="5"/>
      <c r="AE102" s="5"/>
      <c r="AF102" s="5"/>
      <c r="AG102" s="400"/>
      <c r="AJ102" s="155"/>
      <c r="AK102" s="155"/>
      <c r="AL102" s="155"/>
      <c r="AM102" s="155"/>
      <c r="AN102" s="155"/>
      <c r="AO102" s="155"/>
      <c r="AP102" s="155"/>
      <c r="AQ102" s="155"/>
      <c r="AR102" s="155"/>
    </row>
    <row r="103" spans="1:44" s="4" customFormat="1" ht="7.5" customHeight="1">
      <c r="A103" s="400"/>
      <c r="B103" s="521"/>
      <c r="C103" s="588"/>
      <c r="D103" s="588"/>
      <c r="E103" s="574"/>
      <c r="F103" s="589"/>
      <c r="G103" s="441"/>
      <c r="H103" s="591" t="s">
        <v>272</v>
      </c>
      <c r="I103" s="562" t="s">
        <v>271</v>
      </c>
      <c r="J103" s="592"/>
      <c r="K103" s="589"/>
      <c r="L103" s="593"/>
      <c r="M103" s="593"/>
      <c r="N103" s="441"/>
      <c r="O103" s="596"/>
      <c r="P103" s="564"/>
      <c r="Q103" s="564"/>
      <c r="R103" s="564"/>
      <c r="S103" s="564"/>
      <c r="T103" s="564"/>
      <c r="U103" s="564"/>
      <c r="V103" s="571"/>
      <c r="W103" s="572"/>
      <c r="X103" s="572"/>
      <c r="Y103" s="573"/>
      <c r="Z103" s="6"/>
      <c r="AA103" s="5"/>
      <c r="AB103" s="5"/>
      <c r="AC103" s="5"/>
      <c r="AD103" s="5"/>
      <c r="AE103" s="5"/>
      <c r="AF103" s="5"/>
      <c r="AG103" s="400"/>
      <c r="AJ103" s="155"/>
      <c r="AK103" s="155"/>
      <c r="AL103" s="155"/>
      <c r="AM103" s="155"/>
      <c r="AN103" s="155"/>
      <c r="AO103" s="155"/>
      <c r="AP103" s="155"/>
      <c r="AQ103" s="155"/>
      <c r="AR103" s="155"/>
    </row>
    <row r="104" spans="1:44" s="4" customFormat="1" ht="7.5" customHeight="1">
      <c r="A104" s="400"/>
      <c r="B104" s="521"/>
      <c r="C104" s="588"/>
      <c r="D104" s="588"/>
      <c r="E104" s="574"/>
      <c r="F104" s="589"/>
      <c r="G104" s="441"/>
      <c r="H104" s="591"/>
      <c r="I104" s="562"/>
      <c r="J104" s="592"/>
      <c r="K104" s="589"/>
      <c r="L104" s="593"/>
      <c r="M104" s="593"/>
      <c r="N104" s="441"/>
      <c r="O104" s="622" t="s">
        <v>270</v>
      </c>
      <c r="P104" s="564"/>
      <c r="Q104" s="564"/>
      <c r="R104" s="564"/>
      <c r="S104" s="564"/>
      <c r="T104" s="564"/>
      <c r="U104" s="564"/>
      <c r="V104" s="565" t="str">
        <f>IF(ISERROR(ROUNDUP(S104/P104,2)), "-",ROUNDUP(S104/P104,2))</f>
        <v>-</v>
      </c>
      <c r="W104" s="566"/>
      <c r="X104" s="566"/>
      <c r="Y104" s="567"/>
      <c r="Z104" s="6"/>
      <c r="AA104" s="5"/>
      <c r="AB104" s="5"/>
      <c r="AC104" s="5"/>
      <c r="AD104" s="5"/>
      <c r="AE104" s="5"/>
      <c r="AF104" s="5"/>
      <c r="AG104" s="400"/>
      <c r="AJ104" s="155"/>
      <c r="AK104" s="155"/>
      <c r="AL104" s="155"/>
      <c r="AM104" s="155"/>
      <c r="AN104" s="155"/>
      <c r="AO104" s="155"/>
      <c r="AP104" s="155"/>
      <c r="AQ104" s="155"/>
      <c r="AR104" s="155"/>
    </row>
    <row r="105" spans="1:44" s="4" customFormat="1" ht="7.5" customHeight="1">
      <c r="A105" s="400"/>
      <c r="B105" s="521"/>
      <c r="C105" s="588"/>
      <c r="D105" s="588"/>
      <c r="E105" s="574"/>
      <c r="F105" s="589"/>
      <c r="G105" s="441"/>
      <c r="H105" s="591"/>
      <c r="I105" s="562" t="s">
        <v>269</v>
      </c>
      <c r="J105" s="592"/>
      <c r="K105" s="589"/>
      <c r="L105" s="593"/>
      <c r="M105" s="593"/>
      <c r="N105" s="441"/>
      <c r="O105" s="622"/>
      <c r="P105" s="564"/>
      <c r="Q105" s="564"/>
      <c r="R105" s="564"/>
      <c r="S105" s="564"/>
      <c r="T105" s="564"/>
      <c r="U105" s="564"/>
      <c r="V105" s="568"/>
      <c r="W105" s="569"/>
      <c r="X105" s="569"/>
      <c r="Y105" s="570"/>
      <c r="Z105" s="6"/>
      <c r="AA105" s="5"/>
      <c r="AB105" s="5"/>
      <c r="AC105" s="5"/>
      <c r="AD105" s="5"/>
      <c r="AE105" s="5"/>
      <c r="AF105" s="5"/>
      <c r="AG105" s="400"/>
      <c r="AJ105" s="155"/>
      <c r="AK105" s="155"/>
      <c r="AL105" s="155"/>
      <c r="AM105" s="155"/>
      <c r="AN105" s="155"/>
      <c r="AO105" s="155"/>
      <c r="AP105" s="155"/>
      <c r="AQ105" s="155"/>
      <c r="AR105" s="155"/>
    </row>
    <row r="106" spans="1:44" s="4" customFormat="1" ht="7.5" customHeight="1">
      <c r="A106" s="400"/>
      <c r="B106" s="521"/>
      <c r="C106" s="588"/>
      <c r="D106" s="588" t="s">
        <v>260</v>
      </c>
      <c r="E106" s="574"/>
      <c r="F106" s="589"/>
      <c r="G106" s="441"/>
      <c r="H106" s="591"/>
      <c r="I106" s="562"/>
      <c r="J106" s="592"/>
      <c r="K106" s="589"/>
      <c r="L106" s="593"/>
      <c r="M106" s="593"/>
      <c r="N106" s="441"/>
      <c r="O106" s="622"/>
      <c r="P106" s="564"/>
      <c r="Q106" s="564"/>
      <c r="R106" s="564"/>
      <c r="S106" s="564"/>
      <c r="T106" s="564"/>
      <c r="U106" s="564"/>
      <c r="V106" s="571"/>
      <c r="W106" s="572"/>
      <c r="X106" s="572"/>
      <c r="Y106" s="573"/>
      <c r="Z106" s="6"/>
      <c r="AA106" s="5"/>
      <c r="AB106" s="5"/>
      <c r="AC106" s="5"/>
      <c r="AD106" s="5"/>
      <c r="AE106" s="5"/>
      <c r="AF106" s="5"/>
      <c r="AG106" s="400"/>
      <c r="AJ106" s="155"/>
      <c r="AK106" s="155"/>
      <c r="AL106" s="155"/>
      <c r="AM106" s="155"/>
      <c r="AN106" s="155"/>
      <c r="AO106" s="155"/>
      <c r="AP106" s="155"/>
      <c r="AQ106" s="155"/>
      <c r="AR106" s="155"/>
    </row>
    <row r="107" spans="1:44" s="4" customFormat="1" ht="7.5" customHeight="1">
      <c r="A107" s="400"/>
      <c r="B107" s="521"/>
      <c r="C107" s="588"/>
      <c r="D107" s="588"/>
      <c r="E107" s="574"/>
      <c r="F107" s="589"/>
      <c r="G107" s="441"/>
      <c r="H107" s="591"/>
      <c r="I107" s="562"/>
      <c r="J107" s="592"/>
      <c r="K107" s="589"/>
      <c r="L107" s="593"/>
      <c r="M107" s="593"/>
      <c r="N107" s="441"/>
      <c r="O107" s="617" t="s">
        <v>372</v>
      </c>
      <c r="P107" s="564"/>
      <c r="Q107" s="564"/>
      <c r="R107" s="564"/>
      <c r="S107" s="564"/>
      <c r="T107" s="564"/>
      <c r="U107" s="564"/>
      <c r="V107" s="609" t="s">
        <v>265</v>
      </c>
      <c r="W107" s="609"/>
      <c r="X107" s="609"/>
      <c r="Y107" s="609"/>
      <c r="Z107" s="6"/>
      <c r="AA107" s="5"/>
      <c r="AB107" s="5"/>
      <c r="AC107" s="5"/>
      <c r="AD107" s="5"/>
      <c r="AE107" s="5"/>
      <c r="AF107" s="5"/>
      <c r="AG107" s="400"/>
      <c r="AJ107" s="155"/>
      <c r="AK107" s="155"/>
      <c r="AL107" s="155"/>
      <c r="AM107" s="155"/>
      <c r="AN107" s="155"/>
      <c r="AO107" s="155"/>
      <c r="AP107" s="155"/>
      <c r="AQ107" s="155"/>
      <c r="AR107" s="155"/>
    </row>
    <row r="108" spans="1:44" s="4" customFormat="1" ht="7.5" customHeight="1">
      <c r="A108" s="400"/>
      <c r="B108" s="521"/>
      <c r="C108" s="588"/>
      <c r="D108" s="588"/>
      <c r="E108" s="574"/>
      <c r="F108" s="589"/>
      <c r="G108" s="441"/>
      <c r="H108" s="591"/>
      <c r="I108" s="562"/>
      <c r="J108" s="592"/>
      <c r="K108" s="589"/>
      <c r="L108" s="593"/>
      <c r="M108" s="593"/>
      <c r="N108" s="441"/>
      <c r="O108" s="618"/>
      <c r="P108" s="564"/>
      <c r="Q108" s="564"/>
      <c r="R108" s="564"/>
      <c r="S108" s="564"/>
      <c r="T108" s="564"/>
      <c r="U108" s="564"/>
      <c r="V108" s="609"/>
      <c r="W108" s="609"/>
      <c r="X108" s="609"/>
      <c r="Y108" s="609"/>
      <c r="Z108" s="6"/>
      <c r="AA108" s="5"/>
      <c r="AB108" s="5"/>
      <c r="AC108" s="5"/>
      <c r="AD108" s="5"/>
      <c r="AE108" s="5"/>
      <c r="AF108" s="5"/>
      <c r="AG108" s="400"/>
      <c r="AJ108" s="155"/>
      <c r="AK108" s="155"/>
      <c r="AL108" s="155"/>
      <c r="AM108" s="155"/>
      <c r="AN108" s="155"/>
      <c r="AO108" s="155"/>
      <c r="AP108" s="155"/>
      <c r="AQ108" s="155"/>
      <c r="AR108" s="155"/>
    </row>
    <row r="109" spans="1:44" s="4" customFormat="1" ht="7.5" customHeight="1">
      <c r="A109" s="400"/>
      <c r="B109" s="521"/>
      <c r="C109" s="588"/>
      <c r="D109" s="588"/>
      <c r="E109" s="574"/>
      <c r="F109" s="589"/>
      <c r="G109" s="441"/>
      <c r="H109" s="620" t="s">
        <v>268</v>
      </c>
      <c r="I109" s="562"/>
      <c r="J109" s="592" t="s">
        <v>262</v>
      </c>
      <c r="K109" s="589"/>
      <c r="L109" s="593"/>
      <c r="M109" s="593"/>
      <c r="N109" s="441"/>
      <c r="O109" s="619"/>
      <c r="P109" s="564"/>
      <c r="Q109" s="564"/>
      <c r="R109" s="564"/>
      <c r="S109" s="564"/>
      <c r="T109" s="564"/>
      <c r="U109" s="564"/>
      <c r="V109" s="609"/>
      <c r="W109" s="609"/>
      <c r="X109" s="609"/>
      <c r="Y109" s="609"/>
      <c r="Z109" s="6"/>
      <c r="AA109" s="5"/>
      <c r="AB109" s="5"/>
      <c r="AC109" s="5"/>
      <c r="AD109" s="5"/>
      <c r="AE109" s="5"/>
      <c r="AF109" s="5"/>
      <c r="AG109" s="400"/>
      <c r="AJ109" s="155"/>
      <c r="AK109" s="155"/>
      <c r="AL109" s="155"/>
      <c r="AM109" s="155"/>
      <c r="AN109" s="155"/>
      <c r="AO109" s="155"/>
      <c r="AP109" s="155"/>
      <c r="AQ109" s="155"/>
      <c r="AR109" s="155"/>
    </row>
    <row r="110" spans="1:44" s="4" customFormat="1" ht="7.5" customHeight="1">
      <c r="A110" s="400"/>
      <c r="B110" s="521"/>
      <c r="C110" s="588"/>
      <c r="D110" s="588"/>
      <c r="E110" s="574"/>
      <c r="F110" s="589"/>
      <c r="G110" s="441"/>
      <c r="H110" s="562"/>
      <c r="I110" s="562"/>
      <c r="J110" s="592"/>
      <c r="K110" s="589"/>
      <c r="L110" s="593"/>
      <c r="M110" s="593"/>
      <c r="N110" s="441"/>
      <c r="O110" s="621" t="s">
        <v>267</v>
      </c>
      <c r="P110" s="564"/>
      <c r="Q110" s="564"/>
      <c r="R110" s="564"/>
      <c r="S110" s="564"/>
      <c r="T110" s="564"/>
      <c r="U110" s="564"/>
      <c r="V110" s="609" t="s">
        <v>265</v>
      </c>
      <c r="W110" s="609"/>
      <c r="X110" s="609"/>
      <c r="Y110" s="609"/>
      <c r="Z110" s="6"/>
      <c r="AA110" s="5"/>
      <c r="AB110" s="5"/>
      <c r="AC110" s="5"/>
      <c r="AD110" s="5"/>
      <c r="AE110" s="5"/>
      <c r="AF110" s="5"/>
      <c r="AG110" s="400"/>
      <c r="AJ110" s="155"/>
      <c r="AK110" s="155"/>
      <c r="AL110" s="155"/>
      <c r="AM110" s="155"/>
      <c r="AN110" s="155"/>
      <c r="AO110" s="155"/>
      <c r="AP110" s="155"/>
      <c r="AQ110" s="155"/>
      <c r="AR110" s="155"/>
    </row>
    <row r="111" spans="1:44" s="4" customFormat="1" ht="7.5" customHeight="1">
      <c r="A111" s="400"/>
      <c r="B111" s="521"/>
      <c r="C111" s="588"/>
      <c r="D111" s="588"/>
      <c r="E111" s="574"/>
      <c r="F111" s="589"/>
      <c r="G111" s="441"/>
      <c r="H111" s="562"/>
      <c r="I111" s="562"/>
      <c r="J111" s="592"/>
      <c r="K111" s="589"/>
      <c r="L111" s="593"/>
      <c r="M111" s="593"/>
      <c r="N111" s="441"/>
      <c r="O111" s="621"/>
      <c r="P111" s="564"/>
      <c r="Q111" s="564"/>
      <c r="R111" s="564"/>
      <c r="S111" s="564"/>
      <c r="T111" s="564"/>
      <c r="U111" s="564"/>
      <c r="V111" s="609"/>
      <c r="W111" s="609"/>
      <c r="X111" s="609"/>
      <c r="Y111" s="609"/>
      <c r="Z111" s="6"/>
      <c r="AA111" s="5"/>
      <c r="AB111" s="5"/>
      <c r="AC111" s="5"/>
      <c r="AD111" s="5"/>
      <c r="AE111" s="5"/>
      <c r="AF111" s="5"/>
      <c r="AG111" s="400"/>
      <c r="AJ111" s="155"/>
      <c r="AK111" s="155"/>
      <c r="AL111" s="155"/>
      <c r="AM111" s="155"/>
      <c r="AN111" s="155"/>
      <c r="AO111" s="155"/>
      <c r="AP111" s="155"/>
      <c r="AQ111" s="155"/>
      <c r="AR111" s="155"/>
    </row>
    <row r="112" spans="1:44" s="4" customFormat="1" ht="7.5" customHeight="1">
      <c r="A112" s="400"/>
      <c r="B112" s="521"/>
      <c r="C112" s="588"/>
      <c r="D112" s="588"/>
      <c r="E112" s="574"/>
      <c r="F112" s="589"/>
      <c r="G112" s="441"/>
      <c r="H112" s="562"/>
      <c r="I112" s="562"/>
      <c r="J112" s="592"/>
      <c r="K112" s="589"/>
      <c r="L112" s="593"/>
      <c r="M112" s="593"/>
      <c r="N112" s="441"/>
      <c r="O112" s="621"/>
      <c r="P112" s="564"/>
      <c r="Q112" s="564"/>
      <c r="R112" s="564"/>
      <c r="S112" s="564"/>
      <c r="T112" s="564"/>
      <c r="U112" s="564"/>
      <c r="V112" s="609"/>
      <c r="W112" s="609"/>
      <c r="X112" s="609"/>
      <c r="Y112" s="609"/>
      <c r="Z112" s="6"/>
      <c r="AA112" s="5"/>
      <c r="AB112" s="5"/>
      <c r="AC112" s="5"/>
      <c r="AD112" s="5"/>
      <c r="AE112" s="5"/>
      <c r="AF112" s="5"/>
      <c r="AG112" s="400"/>
      <c r="AJ112" s="155"/>
      <c r="AK112" s="155"/>
      <c r="AL112" s="155"/>
      <c r="AM112" s="155"/>
      <c r="AN112" s="155"/>
      <c r="AO112" s="155"/>
      <c r="AP112" s="155"/>
      <c r="AQ112" s="155"/>
      <c r="AR112" s="155"/>
    </row>
    <row r="113" spans="1:44" s="4" customFormat="1" ht="7.5" customHeight="1">
      <c r="A113" s="400"/>
      <c r="B113" s="521"/>
      <c r="C113" s="588"/>
      <c r="D113" s="588"/>
      <c r="E113" s="574"/>
      <c r="F113" s="589"/>
      <c r="G113" s="441"/>
      <c r="H113" s="562"/>
      <c r="I113" s="562"/>
      <c r="J113" s="592" t="s">
        <v>260</v>
      </c>
      <c r="K113" s="589"/>
      <c r="L113" s="593"/>
      <c r="M113" s="593"/>
      <c r="N113" s="441"/>
      <c r="O113" s="610" t="s">
        <v>266</v>
      </c>
      <c r="P113" s="564"/>
      <c r="Q113" s="564"/>
      <c r="R113" s="564"/>
      <c r="S113" s="564"/>
      <c r="T113" s="564"/>
      <c r="U113" s="564"/>
      <c r="V113" s="609" t="s">
        <v>265</v>
      </c>
      <c r="W113" s="609"/>
      <c r="X113" s="609"/>
      <c r="Y113" s="609"/>
      <c r="Z113" s="6"/>
      <c r="AA113" s="5"/>
      <c r="AB113" s="5"/>
      <c r="AC113" s="5"/>
      <c r="AD113" s="5"/>
      <c r="AE113" s="5"/>
      <c r="AF113" s="5"/>
      <c r="AG113" s="400"/>
      <c r="AJ113" s="155"/>
      <c r="AK113" s="155"/>
      <c r="AL113" s="155"/>
      <c r="AM113" s="155"/>
      <c r="AN113" s="155"/>
      <c r="AO113" s="155"/>
      <c r="AP113" s="155"/>
      <c r="AQ113" s="155"/>
      <c r="AR113" s="155"/>
    </row>
    <row r="114" spans="1:44" s="4" customFormat="1" ht="7.5" customHeight="1">
      <c r="A114" s="400"/>
      <c r="B114" s="521"/>
      <c r="C114" s="588"/>
      <c r="D114" s="588"/>
      <c r="E114" s="574"/>
      <c r="F114" s="589"/>
      <c r="G114" s="441"/>
      <c r="H114" s="562"/>
      <c r="I114" s="562"/>
      <c r="J114" s="592"/>
      <c r="K114" s="589"/>
      <c r="L114" s="593"/>
      <c r="M114" s="593"/>
      <c r="N114" s="441"/>
      <c r="O114" s="610"/>
      <c r="P114" s="564"/>
      <c r="Q114" s="564"/>
      <c r="R114" s="564"/>
      <c r="S114" s="564"/>
      <c r="T114" s="564"/>
      <c r="U114" s="564"/>
      <c r="V114" s="609"/>
      <c r="W114" s="609"/>
      <c r="X114" s="609"/>
      <c r="Y114" s="609"/>
      <c r="Z114" s="6"/>
      <c r="AA114" s="5"/>
      <c r="AB114" s="5"/>
      <c r="AC114" s="5"/>
      <c r="AD114" s="5"/>
      <c r="AE114" s="5"/>
      <c r="AF114" s="5"/>
      <c r="AG114" s="400"/>
      <c r="AJ114" s="155"/>
      <c r="AK114" s="155"/>
      <c r="AL114" s="155"/>
      <c r="AM114" s="155"/>
      <c r="AN114" s="155"/>
      <c r="AO114" s="155"/>
      <c r="AP114" s="155"/>
      <c r="AQ114" s="155"/>
      <c r="AR114" s="155"/>
    </row>
    <row r="115" spans="1:44" s="4" customFormat="1" ht="7.5" customHeight="1" thickBot="1">
      <c r="A115" s="400"/>
      <c r="B115" s="521"/>
      <c r="C115" s="588"/>
      <c r="D115" s="588"/>
      <c r="E115" s="574"/>
      <c r="F115" s="589"/>
      <c r="G115" s="441"/>
      <c r="H115" s="562"/>
      <c r="I115" s="562"/>
      <c r="J115" s="592"/>
      <c r="K115" s="589"/>
      <c r="L115" s="593"/>
      <c r="M115" s="593"/>
      <c r="N115" s="441"/>
      <c r="O115" s="611"/>
      <c r="P115" s="612"/>
      <c r="Q115" s="612"/>
      <c r="R115" s="612"/>
      <c r="S115" s="612"/>
      <c r="T115" s="612"/>
      <c r="U115" s="612"/>
      <c r="V115" s="613"/>
      <c r="W115" s="613"/>
      <c r="X115" s="613"/>
      <c r="Y115" s="613"/>
      <c r="Z115" s="6"/>
      <c r="AA115" s="5"/>
      <c r="AB115" s="5"/>
      <c r="AC115" s="5"/>
      <c r="AD115" s="5"/>
      <c r="AE115" s="5"/>
      <c r="AF115" s="5"/>
      <c r="AG115" s="400"/>
      <c r="AJ115" s="155"/>
      <c r="AK115" s="155"/>
      <c r="AL115" s="155"/>
      <c r="AM115" s="155"/>
      <c r="AN115" s="155"/>
      <c r="AO115" s="155"/>
      <c r="AP115" s="155"/>
      <c r="AQ115" s="155"/>
      <c r="AR115" s="155"/>
    </row>
    <row r="116" spans="1:44" s="4" customFormat="1" ht="7.5" customHeight="1" thickTop="1">
      <c r="A116" s="400"/>
      <c r="B116" s="521"/>
      <c r="C116" s="588"/>
      <c r="D116" s="588"/>
      <c r="E116" s="574"/>
      <c r="F116" s="589"/>
      <c r="G116" s="441"/>
      <c r="H116" s="562"/>
      <c r="I116" s="562"/>
      <c r="J116" s="592"/>
      <c r="K116" s="589"/>
      <c r="L116" s="593"/>
      <c r="M116" s="593"/>
      <c r="N116" s="441"/>
      <c r="O116" s="614" t="s">
        <v>264</v>
      </c>
      <c r="P116" s="597">
        <f>SUM(P92:R115)</f>
        <v>0</v>
      </c>
      <c r="Q116" s="597"/>
      <c r="R116" s="597"/>
      <c r="S116" s="597">
        <f>SUM(S92:U115)</f>
        <v>0</v>
      </c>
      <c r="T116" s="597"/>
      <c r="U116" s="597"/>
      <c r="V116" s="600" t="str">
        <f>IF(ISERROR(ROUNDUP(S116/P116,2)), "-",ROUNDUP(S116/P116,2))</f>
        <v>-</v>
      </c>
      <c r="W116" s="601"/>
      <c r="X116" s="601"/>
      <c r="Y116" s="602"/>
      <c r="Z116" s="6"/>
      <c r="AA116" s="5"/>
      <c r="AB116" s="5"/>
      <c r="AC116" s="5"/>
      <c r="AD116" s="5"/>
      <c r="AE116" s="5"/>
      <c r="AF116" s="5"/>
      <c r="AG116" s="400"/>
      <c r="AJ116" s="155"/>
      <c r="AK116" s="155"/>
      <c r="AL116" s="155"/>
      <c r="AM116" s="155"/>
      <c r="AN116" s="155"/>
      <c r="AO116" s="155"/>
      <c r="AP116" s="155"/>
      <c r="AQ116" s="155"/>
      <c r="AR116" s="155"/>
    </row>
    <row r="117" spans="1:44" s="4" customFormat="1" ht="7.5" customHeight="1">
      <c r="A117" s="400"/>
      <c r="B117" s="521"/>
      <c r="C117" s="588"/>
      <c r="D117" s="588"/>
      <c r="E117" s="574"/>
      <c r="F117" s="589"/>
      <c r="G117" s="441"/>
      <c r="H117" s="562" t="s">
        <v>414</v>
      </c>
      <c r="I117" s="562"/>
      <c r="J117" s="574" t="s">
        <v>260</v>
      </c>
      <c r="K117" s="589"/>
      <c r="L117" s="593"/>
      <c r="M117" s="593"/>
      <c r="N117" s="441"/>
      <c r="O117" s="615"/>
      <c r="P117" s="598"/>
      <c r="Q117" s="598"/>
      <c r="R117" s="598"/>
      <c r="S117" s="598"/>
      <c r="T117" s="598"/>
      <c r="U117" s="598"/>
      <c r="V117" s="603"/>
      <c r="W117" s="604"/>
      <c r="X117" s="604"/>
      <c r="Y117" s="605"/>
      <c r="Z117" s="6"/>
      <c r="AA117" s="5"/>
      <c r="AB117" s="5"/>
      <c r="AC117" s="5"/>
      <c r="AD117" s="5"/>
      <c r="AE117" s="5"/>
      <c r="AF117" s="5"/>
      <c r="AG117" s="400"/>
      <c r="AJ117" s="155"/>
      <c r="AK117" s="155"/>
      <c r="AL117" s="155"/>
      <c r="AM117" s="155"/>
      <c r="AN117" s="155"/>
      <c r="AO117" s="155"/>
      <c r="AP117" s="155"/>
      <c r="AQ117" s="155"/>
      <c r="AR117" s="155"/>
    </row>
    <row r="118" spans="1:44" s="4" customFormat="1" ht="7.5" customHeight="1" thickBot="1">
      <c r="A118" s="400"/>
      <c r="B118" s="521"/>
      <c r="C118" s="588"/>
      <c r="D118" s="588"/>
      <c r="E118" s="574"/>
      <c r="F118" s="589"/>
      <c r="G118" s="441"/>
      <c r="H118" s="562"/>
      <c r="I118" s="562"/>
      <c r="J118" s="574"/>
      <c r="K118" s="589"/>
      <c r="L118" s="593"/>
      <c r="M118" s="593"/>
      <c r="N118" s="441"/>
      <c r="O118" s="616"/>
      <c r="P118" s="599"/>
      <c r="Q118" s="599"/>
      <c r="R118" s="599"/>
      <c r="S118" s="599"/>
      <c r="T118" s="599"/>
      <c r="U118" s="599"/>
      <c r="V118" s="606"/>
      <c r="W118" s="607"/>
      <c r="X118" s="607"/>
      <c r="Y118" s="608"/>
      <c r="Z118" s="6"/>
      <c r="AA118" s="5"/>
      <c r="AB118" s="5"/>
      <c r="AC118" s="5"/>
      <c r="AD118" s="5"/>
      <c r="AE118" s="5"/>
      <c r="AF118" s="5"/>
      <c r="AG118" s="400"/>
      <c r="AJ118" s="155"/>
      <c r="AK118" s="155"/>
      <c r="AL118" s="155"/>
      <c r="AM118" s="155"/>
      <c r="AN118" s="155"/>
      <c r="AO118" s="155"/>
      <c r="AP118" s="155"/>
      <c r="AQ118" s="155"/>
      <c r="AR118" s="155"/>
    </row>
    <row r="119" spans="1:44" s="4" customFormat="1" ht="7.5" customHeight="1" thickTop="1" thickBot="1">
      <c r="A119" s="400"/>
      <c r="B119" s="521"/>
      <c r="C119" s="588" t="s">
        <v>263</v>
      </c>
      <c r="D119" s="588" t="s">
        <v>262</v>
      </c>
      <c r="E119" s="574"/>
      <c r="F119" s="589"/>
      <c r="G119" s="441"/>
      <c r="H119" s="562"/>
      <c r="I119" s="562"/>
      <c r="J119" s="574"/>
      <c r="K119" s="589"/>
      <c r="L119" s="593"/>
      <c r="M119" s="593"/>
      <c r="N119" s="441"/>
      <c r="O119" s="623"/>
      <c r="P119" s="623"/>
      <c r="Q119" s="623"/>
      <c r="R119" s="623"/>
      <c r="S119" s="623"/>
      <c r="T119" s="623"/>
      <c r="U119" s="623"/>
      <c r="V119" s="623"/>
      <c r="W119" s="623"/>
      <c r="X119" s="623"/>
      <c r="Y119" s="623"/>
      <c r="Z119" s="6"/>
      <c r="AA119" s="5"/>
      <c r="AB119" s="5"/>
      <c r="AC119" s="5"/>
      <c r="AD119" s="5"/>
      <c r="AE119" s="5"/>
      <c r="AF119" s="5"/>
      <c r="AG119" s="400"/>
      <c r="AJ119" s="155"/>
      <c r="AK119" s="155"/>
      <c r="AL119" s="155"/>
      <c r="AM119" s="155"/>
      <c r="AN119" s="155"/>
      <c r="AO119" s="155"/>
      <c r="AP119" s="155"/>
      <c r="AQ119" s="155"/>
      <c r="AR119" s="155"/>
    </row>
    <row r="120" spans="1:44" s="4" customFormat="1" ht="7.5" customHeight="1">
      <c r="A120" s="400"/>
      <c r="B120" s="521"/>
      <c r="C120" s="588"/>
      <c r="D120" s="588"/>
      <c r="E120" s="574"/>
      <c r="F120" s="589"/>
      <c r="G120" s="441"/>
      <c r="H120" s="562"/>
      <c r="I120" s="562"/>
      <c r="J120" s="574"/>
      <c r="K120" s="589"/>
      <c r="L120" s="593"/>
      <c r="M120" s="593"/>
      <c r="N120" s="441"/>
      <c r="O120" s="624" t="s">
        <v>261</v>
      </c>
      <c r="P120" s="627">
        <f>P116-P110</f>
        <v>0</v>
      </c>
      <c r="Q120" s="628"/>
      <c r="R120" s="629"/>
      <c r="S120" s="627">
        <f>S116-S110</f>
        <v>0</v>
      </c>
      <c r="T120" s="628"/>
      <c r="U120" s="629"/>
      <c r="V120" s="636" t="str">
        <f>IF(ISERROR(ROUNDUP(S120/P120,2)), "-",ROUNDUP(S120/P120,2))</f>
        <v>-</v>
      </c>
      <c r="W120" s="636"/>
      <c r="X120" s="636"/>
      <c r="Y120" s="636"/>
      <c r="Z120" s="6"/>
      <c r="AA120" s="5"/>
      <c r="AB120" s="5"/>
      <c r="AC120" s="5"/>
      <c r="AD120" s="5"/>
      <c r="AE120" s="5"/>
      <c r="AF120" s="5"/>
      <c r="AG120" s="400"/>
      <c r="AJ120" s="155"/>
      <c r="AK120" s="155"/>
      <c r="AL120" s="155"/>
      <c r="AM120" s="155"/>
      <c r="AN120" s="155"/>
      <c r="AO120" s="155"/>
      <c r="AP120" s="155"/>
      <c r="AQ120" s="155"/>
      <c r="AR120" s="155"/>
    </row>
    <row r="121" spans="1:44" s="4" customFormat="1" ht="7.5" customHeight="1">
      <c r="A121" s="400"/>
      <c r="B121" s="521"/>
      <c r="C121" s="588"/>
      <c r="D121" s="588" t="s">
        <v>260</v>
      </c>
      <c r="E121" s="574"/>
      <c r="F121" s="589"/>
      <c r="G121" s="441"/>
      <c r="H121" s="562"/>
      <c r="I121" s="562"/>
      <c r="J121" s="574"/>
      <c r="K121" s="589"/>
      <c r="L121" s="593"/>
      <c r="M121" s="593"/>
      <c r="N121" s="441"/>
      <c r="O121" s="625"/>
      <c r="P121" s="630"/>
      <c r="Q121" s="631"/>
      <c r="R121" s="632"/>
      <c r="S121" s="630"/>
      <c r="T121" s="631"/>
      <c r="U121" s="632"/>
      <c r="V121" s="637"/>
      <c r="W121" s="637"/>
      <c r="X121" s="637"/>
      <c r="Y121" s="637"/>
      <c r="Z121" s="6"/>
      <c r="AA121" s="5"/>
      <c r="AB121" s="5"/>
      <c r="AC121" s="5"/>
      <c r="AD121" s="5"/>
      <c r="AE121" s="5"/>
      <c r="AF121" s="5"/>
      <c r="AG121" s="400"/>
      <c r="AJ121" s="155"/>
      <c r="AK121" s="155"/>
      <c r="AL121" s="155"/>
      <c r="AM121" s="155"/>
      <c r="AN121" s="155"/>
      <c r="AO121" s="155"/>
      <c r="AP121" s="155"/>
      <c r="AQ121" s="155"/>
      <c r="AR121" s="155"/>
    </row>
    <row r="122" spans="1:44" s="4" customFormat="1" ht="7.5" customHeight="1" thickBot="1">
      <c r="A122" s="400"/>
      <c r="B122" s="521"/>
      <c r="C122" s="588"/>
      <c r="D122" s="588"/>
      <c r="E122" s="574"/>
      <c r="F122" s="589"/>
      <c r="G122" s="441"/>
      <c r="H122" s="562"/>
      <c r="I122" s="562"/>
      <c r="J122" s="574"/>
      <c r="K122" s="589"/>
      <c r="L122" s="593"/>
      <c r="M122" s="593"/>
      <c r="N122" s="441"/>
      <c r="O122" s="626"/>
      <c r="P122" s="633"/>
      <c r="Q122" s="634"/>
      <c r="R122" s="635"/>
      <c r="S122" s="633"/>
      <c r="T122" s="634"/>
      <c r="U122" s="635"/>
      <c r="V122" s="638"/>
      <c r="W122" s="638"/>
      <c r="X122" s="638"/>
      <c r="Y122" s="638"/>
      <c r="Z122" s="6"/>
      <c r="AA122" s="5"/>
      <c r="AB122" s="5"/>
      <c r="AC122" s="5"/>
      <c r="AD122" s="5"/>
      <c r="AE122" s="5"/>
      <c r="AF122" s="5"/>
      <c r="AG122" s="400"/>
      <c r="AJ122" s="155"/>
      <c r="AK122" s="155"/>
      <c r="AL122" s="155"/>
      <c r="AM122" s="155"/>
      <c r="AN122" s="155"/>
      <c r="AO122" s="155"/>
      <c r="AP122" s="155"/>
      <c r="AQ122" s="155"/>
      <c r="AR122" s="155"/>
    </row>
    <row r="123" spans="1:44" s="197" customFormat="1" ht="7.5" customHeight="1">
      <c r="A123" s="400"/>
      <c r="B123" s="398" t="s">
        <v>581</v>
      </c>
      <c r="C123" s="398"/>
      <c r="D123" s="398"/>
      <c r="E123" s="398"/>
      <c r="F123" s="398"/>
      <c r="G123" s="441"/>
      <c r="H123" s="9"/>
      <c r="I123" s="7"/>
      <c r="J123" s="8"/>
      <c r="K123" s="7"/>
      <c r="L123" s="7"/>
      <c r="M123" s="7"/>
      <c r="N123" s="441"/>
      <c r="O123" s="5"/>
      <c r="P123" s="7"/>
      <c r="Q123" s="7"/>
      <c r="R123" s="7"/>
      <c r="S123" s="7"/>
      <c r="T123" s="7"/>
      <c r="U123" s="7"/>
      <c r="V123" s="5"/>
      <c r="W123" s="5"/>
      <c r="X123" s="5"/>
      <c r="Y123" s="5"/>
      <c r="Z123" s="6"/>
      <c r="AA123" s="5"/>
      <c r="AB123" s="5"/>
      <c r="AC123" s="5"/>
      <c r="AD123" s="5"/>
      <c r="AE123" s="5"/>
      <c r="AF123" s="5"/>
      <c r="AG123" s="400"/>
      <c r="AJ123" s="155"/>
      <c r="AK123" s="155"/>
      <c r="AL123" s="155"/>
      <c r="AM123" s="155"/>
      <c r="AN123" s="155"/>
      <c r="AO123" s="155"/>
      <c r="AP123" s="155"/>
      <c r="AQ123" s="155"/>
    </row>
    <row r="124" spans="1:44" s="19" customFormat="1" ht="7.5" customHeight="1">
      <c r="A124" s="400"/>
      <c r="B124" s="399"/>
      <c r="C124" s="399"/>
      <c r="D124" s="399"/>
      <c r="E124" s="399"/>
      <c r="F124" s="399"/>
      <c r="G124" s="441"/>
      <c r="N124" s="441"/>
      <c r="AG124" s="400"/>
      <c r="AJ124" s="154"/>
      <c r="AK124" s="154"/>
      <c r="AL124" s="154"/>
      <c r="AM124" s="154"/>
      <c r="AN124" s="154"/>
      <c r="AO124" s="154"/>
      <c r="AP124" s="154"/>
      <c r="AQ124" s="154"/>
    </row>
    <row r="125" spans="1:44" s="19" customFormat="1" ht="15" customHeight="1">
      <c r="A125" s="376" t="s">
        <v>564</v>
      </c>
      <c r="B125" s="376"/>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400"/>
      <c r="AJ125" s="154"/>
      <c r="AK125" s="154"/>
      <c r="AL125" s="154"/>
      <c r="AM125" s="154"/>
      <c r="AN125" s="154"/>
      <c r="AO125" s="154"/>
      <c r="AP125" s="154"/>
      <c r="AQ125" s="154"/>
      <c r="AR125" s="154"/>
    </row>
    <row r="126" spans="1:44" s="196" customFormat="1" ht="23.25" customHeight="1">
      <c r="A126" s="400"/>
      <c r="B126" s="401" t="s">
        <v>566</v>
      </c>
      <c r="C126" s="401"/>
      <c r="D126" s="401"/>
      <c r="E126" s="402"/>
      <c r="F126" s="402"/>
      <c r="G126" s="402"/>
      <c r="H126" s="402"/>
      <c r="I126" s="402"/>
      <c r="J126" s="402"/>
      <c r="K126" s="402"/>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0"/>
      <c r="AJ126" s="155"/>
      <c r="AK126" s="155"/>
      <c r="AL126" s="155"/>
      <c r="AM126" s="155"/>
      <c r="AN126" s="155"/>
      <c r="AO126" s="155"/>
      <c r="AP126" s="155"/>
      <c r="AQ126" s="155"/>
      <c r="AR126" s="155"/>
    </row>
    <row r="127" spans="1:44" s="4" customFormat="1" ht="18.75" customHeight="1">
      <c r="A127" s="400"/>
      <c r="B127" s="403" t="s">
        <v>257</v>
      </c>
      <c r="C127" s="404"/>
      <c r="D127" s="405"/>
      <c r="E127" s="406" t="str">
        <f>IF(ＺＥＢリーディング・オーナー登録申請書!$F$46="","",ＺＥＢリーディング・オーナー登録申請書!$F$46)</f>
        <v/>
      </c>
      <c r="F127" s="407"/>
      <c r="G127" s="407"/>
      <c r="H127" s="407"/>
      <c r="I127" s="407"/>
      <c r="J127" s="407"/>
      <c r="K127" s="407"/>
      <c r="L127" s="407"/>
      <c r="M127" s="407"/>
      <c r="N127" s="407"/>
      <c r="O127" s="407"/>
      <c r="P127" s="407"/>
      <c r="Q127" s="407"/>
      <c r="R127" s="407"/>
      <c r="S127" s="407"/>
      <c r="T127" s="407"/>
      <c r="U127" s="407"/>
      <c r="V127" s="407"/>
      <c r="W127" s="407"/>
      <c r="X127" s="407"/>
      <c r="Y127" s="407"/>
      <c r="Z127" s="407"/>
      <c r="AA127" s="407"/>
      <c r="AB127" s="407"/>
      <c r="AC127" s="407"/>
      <c r="AD127" s="407"/>
      <c r="AE127" s="407"/>
      <c r="AF127" s="407"/>
      <c r="AG127" s="400"/>
      <c r="AJ127" s="155"/>
      <c r="AK127" s="155"/>
      <c r="AL127" s="155"/>
      <c r="AM127" s="155"/>
      <c r="AN127" s="155"/>
      <c r="AO127" s="155"/>
      <c r="AP127" s="155"/>
      <c r="AQ127" s="155"/>
      <c r="AR127" s="155"/>
    </row>
    <row r="128" spans="1:44" s="4" customFormat="1" ht="18.75" customHeight="1">
      <c r="A128" s="400"/>
      <c r="B128" s="408" t="s">
        <v>50</v>
      </c>
      <c r="C128" s="409"/>
      <c r="D128" s="410"/>
      <c r="E128" s="411"/>
      <c r="F128" s="412"/>
      <c r="G128" s="412"/>
      <c r="H128" s="412"/>
      <c r="I128" s="412"/>
      <c r="J128" s="412"/>
      <c r="K128" s="412"/>
      <c r="L128" s="412"/>
      <c r="M128" s="412"/>
      <c r="N128" s="412"/>
      <c r="O128" s="412"/>
      <c r="P128" s="412"/>
      <c r="Q128" s="412"/>
      <c r="R128" s="412"/>
      <c r="S128" s="412"/>
      <c r="T128" s="412"/>
      <c r="U128" s="412"/>
      <c r="V128" s="412"/>
      <c r="W128" s="412"/>
      <c r="X128" s="412"/>
      <c r="Y128" s="412"/>
      <c r="Z128" s="412"/>
      <c r="AA128" s="412"/>
      <c r="AB128" s="412"/>
      <c r="AC128" s="412"/>
      <c r="AD128" s="412"/>
      <c r="AE128" s="412"/>
      <c r="AF128" s="412"/>
      <c r="AG128" s="400"/>
      <c r="AJ128" s="155"/>
      <c r="AK128" s="155"/>
      <c r="AL128" s="155"/>
      <c r="AM128" s="155"/>
      <c r="AN128" s="155"/>
      <c r="AO128" s="155"/>
      <c r="AP128" s="155"/>
      <c r="AQ128" s="155"/>
      <c r="AR128" s="155"/>
    </row>
    <row r="129" spans="1:44" s="4" customFormat="1" ht="7.5" customHeight="1">
      <c r="A129" s="400"/>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00"/>
      <c r="AJ129" s="155"/>
      <c r="AK129" s="155"/>
      <c r="AL129" s="155"/>
      <c r="AM129" s="155"/>
      <c r="AN129" s="155"/>
      <c r="AO129" s="155"/>
      <c r="AP129" s="155"/>
      <c r="AQ129" s="155"/>
      <c r="AR129" s="155"/>
    </row>
    <row r="130" spans="1:44" s="4" customFormat="1" ht="18.75" customHeight="1">
      <c r="A130" s="400"/>
      <c r="B130" s="414" t="s">
        <v>417</v>
      </c>
      <c r="C130" s="415"/>
      <c r="D130" s="415"/>
      <c r="E130" s="415"/>
      <c r="F130" s="416"/>
      <c r="G130" s="436"/>
      <c r="H130" s="437" t="s">
        <v>303</v>
      </c>
      <c r="I130" s="438"/>
      <c r="J130" s="438"/>
      <c r="K130" s="438"/>
      <c r="L130" s="438"/>
      <c r="M130" s="439"/>
      <c r="N130" s="440"/>
      <c r="O130" s="442" t="s">
        <v>302</v>
      </c>
      <c r="P130" s="443"/>
      <c r="Q130" s="443"/>
      <c r="R130" s="443"/>
      <c r="S130" s="443"/>
      <c r="T130" s="443"/>
      <c r="U130" s="443"/>
      <c r="V130" s="443"/>
      <c r="W130" s="443"/>
      <c r="X130" s="443"/>
      <c r="Y130" s="443"/>
      <c r="Z130" s="443"/>
      <c r="AA130" s="443"/>
      <c r="AB130" s="443"/>
      <c r="AC130" s="443"/>
      <c r="AD130" s="443"/>
      <c r="AE130" s="443"/>
      <c r="AF130" s="444"/>
      <c r="AG130" s="400"/>
      <c r="AJ130" s="155"/>
      <c r="AK130" s="155"/>
      <c r="AL130" s="155"/>
      <c r="AM130" s="155"/>
      <c r="AN130" s="155"/>
      <c r="AO130" s="155"/>
      <c r="AP130" s="155"/>
      <c r="AQ130" s="155"/>
      <c r="AR130" s="155"/>
    </row>
    <row r="131" spans="1:44" s="4" customFormat="1" ht="18.75" customHeight="1">
      <c r="A131" s="400"/>
      <c r="B131" s="417"/>
      <c r="C131" s="418"/>
      <c r="D131" s="418"/>
      <c r="E131" s="418"/>
      <c r="F131" s="419"/>
      <c r="G131" s="436"/>
      <c r="H131" s="445"/>
      <c r="I131" s="446"/>
      <c r="J131" s="446"/>
      <c r="K131" s="446"/>
      <c r="L131" s="446"/>
      <c r="M131" s="447"/>
      <c r="N131" s="440"/>
      <c r="O131" s="454" t="s">
        <v>67</v>
      </c>
      <c r="P131" s="455"/>
      <c r="Q131" s="456"/>
      <c r="R131" s="457" t="s">
        <v>301</v>
      </c>
      <c r="S131" s="455"/>
      <c r="T131" s="455"/>
      <c r="U131" s="458"/>
      <c r="V131" s="457" t="s">
        <v>486</v>
      </c>
      <c r="W131" s="455"/>
      <c r="X131" s="455"/>
      <c r="Y131" s="455"/>
      <c r="Z131" s="455"/>
      <c r="AA131" s="455"/>
      <c r="AB131" s="457" t="s">
        <v>51</v>
      </c>
      <c r="AC131" s="455"/>
      <c r="AD131" s="455"/>
      <c r="AE131" s="455"/>
      <c r="AF131" s="459"/>
      <c r="AG131" s="400"/>
      <c r="AJ131" s="155"/>
      <c r="AK131" s="155"/>
      <c r="AL131" s="155"/>
      <c r="AM131" s="155"/>
      <c r="AN131" s="155"/>
      <c r="AO131" s="155"/>
      <c r="AP131" s="155"/>
      <c r="AQ131" s="155"/>
      <c r="AR131" s="155"/>
    </row>
    <row r="132" spans="1:44" s="4" customFormat="1" ht="30" customHeight="1">
      <c r="A132" s="400"/>
      <c r="B132" s="417"/>
      <c r="C132" s="418"/>
      <c r="D132" s="418"/>
      <c r="E132" s="418"/>
      <c r="F132" s="419"/>
      <c r="G132" s="436"/>
      <c r="H132" s="448"/>
      <c r="I132" s="449"/>
      <c r="J132" s="449"/>
      <c r="K132" s="449"/>
      <c r="L132" s="449"/>
      <c r="M132" s="450"/>
      <c r="N132" s="440"/>
      <c r="O132" s="460" t="s">
        <v>182</v>
      </c>
      <c r="P132" s="426"/>
      <c r="Q132" s="426"/>
      <c r="R132" s="423" t="s">
        <v>182</v>
      </c>
      <c r="S132" s="423"/>
      <c r="T132" s="423"/>
      <c r="U132" s="423"/>
      <c r="V132" s="424" t="s">
        <v>182</v>
      </c>
      <c r="W132" s="424"/>
      <c r="X132" s="424"/>
      <c r="Y132" s="424"/>
      <c r="Z132" s="424"/>
      <c r="AA132" s="424"/>
      <c r="AB132" s="425" t="s">
        <v>182</v>
      </c>
      <c r="AC132" s="426"/>
      <c r="AD132" s="426"/>
      <c r="AE132" s="426"/>
      <c r="AF132" s="427"/>
      <c r="AG132" s="400"/>
      <c r="AJ132" s="155"/>
      <c r="AK132" s="155"/>
      <c r="AL132" s="155"/>
      <c r="AM132" s="155"/>
      <c r="AN132" s="155"/>
      <c r="AO132" s="155"/>
      <c r="AP132" s="155"/>
      <c r="AQ132" s="155"/>
      <c r="AR132" s="155"/>
    </row>
    <row r="133" spans="1:44" s="4" customFormat="1" ht="18.75" customHeight="1">
      <c r="A133" s="400"/>
      <c r="B133" s="417"/>
      <c r="C133" s="418"/>
      <c r="D133" s="418"/>
      <c r="E133" s="418"/>
      <c r="F133" s="419"/>
      <c r="G133" s="436"/>
      <c r="H133" s="448"/>
      <c r="I133" s="449"/>
      <c r="J133" s="449"/>
      <c r="K133" s="449"/>
      <c r="L133" s="449"/>
      <c r="M133" s="450"/>
      <c r="N133" s="440"/>
      <c r="O133" s="428" t="s">
        <v>300</v>
      </c>
      <c r="P133" s="429"/>
      <c r="Q133" s="429"/>
      <c r="R133" s="430" t="s">
        <v>53</v>
      </c>
      <c r="S133" s="430"/>
      <c r="T133" s="430"/>
      <c r="U133" s="430"/>
      <c r="V133" s="430"/>
      <c r="W133" s="430"/>
      <c r="X133" s="430"/>
      <c r="Y133" s="430"/>
      <c r="Z133" s="430"/>
      <c r="AA133" s="431"/>
      <c r="AB133" s="432" t="s">
        <v>299</v>
      </c>
      <c r="AC133" s="433"/>
      <c r="AD133" s="434" t="s">
        <v>54</v>
      </c>
      <c r="AE133" s="434"/>
      <c r="AF133" s="435"/>
      <c r="AG133" s="400"/>
      <c r="AJ133" s="155"/>
      <c r="AK133" s="155"/>
      <c r="AL133" s="155"/>
      <c r="AM133" s="155"/>
      <c r="AN133" s="155"/>
      <c r="AO133" s="155"/>
      <c r="AP133" s="155"/>
      <c r="AQ133" s="155"/>
      <c r="AR133" s="155"/>
    </row>
    <row r="134" spans="1:44" s="4" customFormat="1" ht="22.5" customHeight="1">
      <c r="A134" s="400"/>
      <c r="B134" s="417"/>
      <c r="C134" s="418"/>
      <c r="D134" s="418"/>
      <c r="E134" s="418"/>
      <c r="F134" s="419"/>
      <c r="G134" s="436"/>
      <c r="H134" s="451"/>
      <c r="I134" s="452"/>
      <c r="J134" s="452"/>
      <c r="K134" s="452"/>
      <c r="L134" s="452"/>
      <c r="M134" s="453"/>
      <c r="N134" s="440"/>
      <c r="O134" s="498"/>
      <c r="P134" s="499"/>
      <c r="Q134" s="502" t="s">
        <v>418</v>
      </c>
      <c r="R134" s="504" t="s">
        <v>298</v>
      </c>
      <c r="S134" s="505"/>
      <c r="T134" s="508" t="s">
        <v>252</v>
      </c>
      <c r="U134" s="509"/>
      <c r="V134" s="504" t="s">
        <v>297</v>
      </c>
      <c r="W134" s="505"/>
      <c r="X134" s="505"/>
      <c r="Y134" s="508"/>
      <c r="Z134" s="508"/>
      <c r="AA134" s="508"/>
      <c r="AB134" s="482" t="s">
        <v>182</v>
      </c>
      <c r="AC134" s="483"/>
      <c r="AD134" s="486"/>
      <c r="AE134" s="486"/>
      <c r="AF134" s="487"/>
      <c r="AG134" s="400"/>
      <c r="AJ134" s="155"/>
      <c r="AK134" s="155"/>
      <c r="AL134" s="155"/>
      <c r="AM134" s="155"/>
      <c r="AN134" s="155"/>
      <c r="AO134" s="155"/>
      <c r="AP134" s="155"/>
      <c r="AQ134" s="155"/>
      <c r="AR134" s="155"/>
    </row>
    <row r="135" spans="1:44" s="4" customFormat="1" ht="7.5" customHeight="1">
      <c r="A135" s="400"/>
      <c r="B135" s="417"/>
      <c r="C135" s="418"/>
      <c r="D135" s="418"/>
      <c r="E135" s="418"/>
      <c r="F135" s="419"/>
      <c r="G135" s="436"/>
      <c r="H135" s="490"/>
      <c r="I135" s="490"/>
      <c r="J135" s="490"/>
      <c r="K135" s="490"/>
      <c r="L135" s="490"/>
      <c r="M135" s="490"/>
      <c r="N135" s="440"/>
      <c r="O135" s="500"/>
      <c r="P135" s="501"/>
      <c r="Q135" s="503"/>
      <c r="R135" s="506"/>
      <c r="S135" s="507"/>
      <c r="T135" s="510"/>
      <c r="U135" s="511"/>
      <c r="V135" s="506"/>
      <c r="W135" s="507"/>
      <c r="X135" s="507"/>
      <c r="Y135" s="510"/>
      <c r="Z135" s="510"/>
      <c r="AA135" s="510"/>
      <c r="AB135" s="484"/>
      <c r="AC135" s="485"/>
      <c r="AD135" s="488"/>
      <c r="AE135" s="488"/>
      <c r="AF135" s="489"/>
      <c r="AG135" s="400"/>
      <c r="AJ135" s="155"/>
      <c r="AK135" s="155"/>
      <c r="AL135" s="155"/>
      <c r="AM135" s="155"/>
      <c r="AN135" s="155"/>
      <c r="AO135" s="155"/>
      <c r="AP135" s="155"/>
      <c r="AQ135" s="155"/>
      <c r="AR135" s="155"/>
    </row>
    <row r="136" spans="1:44" s="4" customFormat="1" ht="18.75" customHeight="1">
      <c r="A136" s="400"/>
      <c r="B136" s="417"/>
      <c r="C136" s="418"/>
      <c r="D136" s="418"/>
      <c r="E136" s="418"/>
      <c r="F136" s="419"/>
      <c r="G136" s="436"/>
      <c r="H136" s="491" t="s">
        <v>254</v>
      </c>
      <c r="I136" s="491"/>
      <c r="J136" s="491"/>
      <c r="K136" s="491"/>
      <c r="L136" s="492"/>
      <c r="M136" s="441"/>
      <c r="N136" s="441"/>
      <c r="O136" s="493" t="s">
        <v>296</v>
      </c>
      <c r="P136" s="494"/>
      <c r="Q136" s="494"/>
      <c r="R136" s="494"/>
      <c r="S136" s="494"/>
      <c r="T136" s="494"/>
      <c r="U136" s="494"/>
      <c r="V136" s="494"/>
      <c r="W136" s="494"/>
      <c r="X136" s="494"/>
      <c r="Y136" s="494"/>
      <c r="Z136" s="494"/>
      <c r="AA136" s="494"/>
      <c r="AB136" s="494"/>
      <c r="AC136" s="494"/>
      <c r="AD136" s="494"/>
      <c r="AE136" s="494"/>
      <c r="AF136" s="495"/>
      <c r="AG136" s="400"/>
      <c r="AJ136" s="155"/>
      <c r="AK136" s="155"/>
      <c r="AL136" s="155"/>
      <c r="AM136" s="155"/>
      <c r="AN136" s="155"/>
      <c r="AO136" s="155"/>
      <c r="AP136" s="155"/>
      <c r="AQ136" s="155"/>
      <c r="AR136" s="155"/>
    </row>
    <row r="137" spans="1:44" s="4" customFormat="1" ht="7.5" customHeight="1">
      <c r="A137" s="400"/>
      <c r="B137" s="417"/>
      <c r="C137" s="418"/>
      <c r="D137" s="418"/>
      <c r="E137" s="418"/>
      <c r="F137" s="419"/>
      <c r="G137" s="436"/>
      <c r="H137" s="496" t="str">
        <f>IF(AND(R144&gt;=50,AC144&gt;=100),"『ZEB』",IF(AND(R144&gt;=50,AC144&gt;=75),"Nearly ZEB",IF(AND(R144&gt;=50,AC144&gt;=50),"ZEB Ready","")))</f>
        <v/>
      </c>
      <c r="I137" s="496"/>
      <c r="J137" s="496"/>
      <c r="K137" s="496"/>
      <c r="L137" s="492"/>
      <c r="M137" s="441"/>
      <c r="N137" s="440"/>
      <c r="O137" s="497" t="s">
        <v>420</v>
      </c>
      <c r="P137" s="462"/>
      <c r="Q137" s="512" t="s">
        <v>182</v>
      </c>
      <c r="R137" s="512"/>
      <c r="S137" s="512"/>
      <c r="T137" s="512"/>
      <c r="U137" s="512"/>
      <c r="V137" s="29"/>
      <c r="W137" s="30"/>
      <c r="X137" s="461" t="s">
        <v>421</v>
      </c>
      <c r="Y137" s="462"/>
      <c r="Z137" s="462"/>
      <c r="AA137" s="462"/>
      <c r="AB137" s="462"/>
      <c r="AC137" s="465" t="s">
        <v>182</v>
      </c>
      <c r="AD137" s="465"/>
      <c r="AE137" s="465"/>
      <c r="AF137" s="466"/>
      <c r="AG137" s="400"/>
      <c r="AJ137" s="155"/>
      <c r="AK137" s="156" t="s">
        <v>422</v>
      </c>
      <c r="AL137" s="23" t="b">
        <v>0</v>
      </c>
      <c r="AM137" s="156" t="s">
        <v>423</v>
      </c>
      <c r="AN137" s="23" t="b">
        <v>0</v>
      </c>
      <c r="AO137" s="157"/>
      <c r="AP137" s="158"/>
      <c r="AQ137" s="155"/>
      <c r="AR137" s="155"/>
    </row>
    <row r="138" spans="1:44" s="4" customFormat="1" ht="7.5" customHeight="1">
      <c r="A138" s="400"/>
      <c r="B138" s="417"/>
      <c r="C138" s="418"/>
      <c r="D138" s="418"/>
      <c r="E138" s="418"/>
      <c r="F138" s="419"/>
      <c r="G138" s="436"/>
      <c r="H138" s="496"/>
      <c r="I138" s="496"/>
      <c r="J138" s="496"/>
      <c r="K138" s="496"/>
      <c r="L138" s="492"/>
      <c r="M138" s="441"/>
      <c r="N138" s="440"/>
      <c r="O138" s="471"/>
      <c r="P138" s="464"/>
      <c r="Q138" s="513"/>
      <c r="R138" s="513"/>
      <c r="S138" s="513"/>
      <c r="T138" s="513"/>
      <c r="U138" s="513"/>
      <c r="V138" s="31"/>
      <c r="W138" s="32"/>
      <c r="X138" s="463"/>
      <c r="Y138" s="464"/>
      <c r="Z138" s="464"/>
      <c r="AA138" s="464"/>
      <c r="AB138" s="464"/>
      <c r="AC138" s="467"/>
      <c r="AD138" s="467"/>
      <c r="AE138" s="467"/>
      <c r="AF138" s="468"/>
      <c r="AG138" s="400"/>
      <c r="AJ138" s="155"/>
      <c r="AK138" s="156" t="s">
        <v>424</v>
      </c>
      <c r="AL138" s="23" t="b">
        <v>0</v>
      </c>
      <c r="AM138" s="156" t="s">
        <v>425</v>
      </c>
      <c r="AN138" s="23" t="b">
        <v>0</v>
      </c>
      <c r="AO138" s="157"/>
      <c r="AP138" s="158"/>
      <c r="AQ138" s="155"/>
      <c r="AR138" s="155"/>
    </row>
    <row r="139" spans="1:44" s="4" customFormat="1" ht="7.5" customHeight="1">
      <c r="A139" s="400"/>
      <c r="B139" s="417"/>
      <c r="C139" s="418"/>
      <c r="D139" s="418"/>
      <c r="E139" s="418"/>
      <c r="F139" s="419"/>
      <c r="G139" s="436"/>
      <c r="H139" s="496"/>
      <c r="I139" s="496"/>
      <c r="J139" s="496"/>
      <c r="K139" s="496"/>
      <c r="L139" s="492"/>
      <c r="M139" s="441"/>
      <c r="N139" s="440"/>
      <c r="O139" s="469" t="s">
        <v>426</v>
      </c>
      <c r="P139" s="470"/>
      <c r="Q139" s="472" t="s">
        <v>182</v>
      </c>
      <c r="R139" s="472"/>
      <c r="S139" s="472"/>
      <c r="T139" s="472"/>
      <c r="U139" s="472"/>
      <c r="V139" s="473"/>
      <c r="W139" s="474"/>
      <c r="X139" s="477" t="s">
        <v>427</v>
      </c>
      <c r="Y139" s="470"/>
      <c r="Z139" s="470"/>
      <c r="AA139" s="470"/>
      <c r="AB139" s="470"/>
      <c r="AC139" s="478" t="str">
        <f>IF(AN138=TRUE,"取得","")</f>
        <v/>
      </c>
      <c r="AD139" s="478"/>
      <c r="AE139" s="478"/>
      <c r="AF139" s="479"/>
      <c r="AG139" s="400"/>
      <c r="AJ139" s="155"/>
      <c r="AK139" s="159" t="s">
        <v>266</v>
      </c>
      <c r="AL139" s="24" t="b">
        <v>0</v>
      </c>
      <c r="AM139" s="160"/>
      <c r="AN139" s="161"/>
      <c r="AO139" s="158"/>
      <c r="AP139" s="158"/>
      <c r="AQ139" s="155"/>
      <c r="AR139" s="155"/>
    </row>
    <row r="140" spans="1:44" s="4" customFormat="1" ht="7.5" customHeight="1">
      <c r="A140" s="400"/>
      <c r="B140" s="417"/>
      <c r="C140" s="418"/>
      <c r="D140" s="418"/>
      <c r="E140" s="418"/>
      <c r="F140" s="419"/>
      <c r="G140" s="436"/>
      <c r="H140" s="496"/>
      <c r="I140" s="496"/>
      <c r="J140" s="496"/>
      <c r="K140" s="496"/>
      <c r="L140" s="492"/>
      <c r="M140" s="441"/>
      <c r="N140" s="440"/>
      <c r="O140" s="471"/>
      <c r="P140" s="464"/>
      <c r="Q140" s="467"/>
      <c r="R140" s="467"/>
      <c r="S140" s="467"/>
      <c r="T140" s="467"/>
      <c r="U140" s="467"/>
      <c r="V140" s="475"/>
      <c r="W140" s="476"/>
      <c r="X140" s="463"/>
      <c r="Y140" s="464"/>
      <c r="Z140" s="464"/>
      <c r="AA140" s="464"/>
      <c r="AB140" s="464"/>
      <c r="AC140" s="480"/>
      <c r="AD140" s="480"/>
      <c r="AE140" s="480"/>
      <c r="AF140" s="481"/>
      <c r="AG140" s="400"/>
      <c r="AJ140" s="155"/>
      <c r="AK140" s="161"/>
      <c r="AL140" s="161"/>
      <c r="AM140" s="158"/>
      <c r="AN140" s="158"/>
      <c r="AO140" s="158"/>
      <c r="AP140" s="158"/>
      <c r="AQ140" s="155"/>
      <c r="AR140" s="155"/>
    </row>
    <row r="141" spans="1:44" s="4" customFormat="1" ht="7.5" customHeight="1">
      <c r="A141" s="400"/>
      <c r="B141" s="417"/>
      <c r="C141" s="418"/>
      <c r="D141" s="418"/>
      <c r="E141" s="418"/>
      <c r="F141" s="419"/>
      <c r="G141" s="436"/>
      <c r="H141" s="496"/>
      <c r="I141" s="496"/>
      <c r="J141" s="496"/>
      <c r="K141" s="496"/>
      <c r="L141" s="492"/>
      <c r="M141" s="441"/>
      <c r="N141" s="440"/>
      <c r="O141" s="469" t="s">
        <v>295</v>
      </c>
      <c r="P141" s="470"/>
      <c r="Q141" s="527"/>
      <c r="R141" s="527"/>
      <c r="S141" s="527"/>
      <c r="T141" s="527"/>
      <c r="U141" s="527"/>
      <c r="V141" s="527"/>
      <c r="W141" s="527"/>
      <c r="X141" s="527"/>
      <c r="Y141" s="527"/>
      <c r="Z141" s="527"/>
      <c r="AA141" s="527"/>
      <c r="AB141" s="527"/>
      <c r="AC141" s="527"/>
      <c r="AD141" s="527"/>
      <c r="AE141" s="527"/>
      <c r="AF141" s="528"/>
      <c r="AG141" s="400"/>
      <c r="AJ141" s="155"/>
      <c r="AK141" s="155"/>
      <c r="AL141" s="155"/>
      <c r="AM141" s="155"/>
      <c r="AN141" s="155"/>
      <c r="AO141" s="155"/>
      <c r="AP141" s="155"/>
      <c r="AQ141" s="155"/>
      <c r="AR141" s="155"/>
    </row>
    <row r="142" spans="1:44" s="4" customFormat="1" ht="7.5" customHeight="1">
      <c r="A142" s="400"/>
      <c r="B142" s="417"/>
      <c r="C142" s="418"/>
      <c r="D142" s="418"/>
      <c r="E142" s="418"/>
      <c r="F142" s="419"/>
      <c r="G142" s="436"/>
      <c r="H142" s="496"/>
      <c r="I142" s="496"/>
      <c r="J142" s="496"/>
      <c r="K142" s="496"/>
      <c r="L142" s="492"/>
      <c r="M142" s="441"/>
      <c r="N142" s="440"/>
      <c r="O142" s="525"/>
      <c r="P142" s="526"/>
      <c r="Q142" s="529"/>
      <c r="R142" s="529"/>
      <c r="S142" s="529"/>
      <c r="T142" s="529"/>
      <c r="U142" s="529"/>
      <c r="V142" s="529"/>
      <c r="W142" s="529"/>
      <c r="X142" s="529"/>
      <c r="Y142" s="529"/>
      <c r="Z142" s="529"/>
      <c r="AA142" s="529"/>
      <c r="AB142" s="529"/>
      <c r="AC142" s="529"/>
      <c r="AD142" s="529"/>
      <c r="AE142" s="529"/>
      <c r="AF142" s="530"/>
      <c r="AG142" s="400"/>
      <c r="AJ142" s="155"/>
      <c r="AK142" s="155"/>
      <c r="AL142" s="155"/>
      <c r="AM142" s="155"/>
      <c r="AN142" s="155"/>
      <c r="AO142" s="155"/>
      <c r="AP142" s="155"/>
      <c r="AQ142" s="155"/>
      <c r="AR142" s="155"/>
    </row>
    <row r="143" spans="1:44" s="4" customFormat="1" ht="18.75" customHeight="1">
      <c r="A143" s="400"/>
      <c r="B143" s="417"/>
      <c r="C143" s="418"/>
      <c r="D143" s="418"/>
      <c r="E143" s="418"/>
      <c r="F143" s="419"/>
      <c r="G143" s="436"/>
      <c r="H143" s="496"/>
      <c r="I143" s="496"/>
      <c r="J143" s="496"/>
      <c r="K143" s="496"/>
      <c r="L143" s="492"/>
      <c r="M143" s="441"/>
      <c r="N143" s="441"/>
      <c r="O143" s="531" t="s">
        <v>294</v>
      </c>
      <c r="P143" s="532"/>
      <c r="Q143" s="532"/>
      <c r="R143" s="532"/>
      <c r="S143" s="532"/>
      <c r="T143" s="532"/>
      <c r="U143" s="532"/>
      <c r="V143" s="532"/>
      <c r="W143" s="532"/>
      <c r="X143" s="532"/>
      <c r="Y143" s="532"/>
      <c r="Z143" s="532"/>
      <c r="AA143" s="532"/>
      <c r="AB143" s="532"/>
      <c r="AC143" s="532"/>
      <c r="AD143" s="532"/>
      <c r="AE143" s="532"/>
      <c r="AF143" s="533"/>
      <c r="AG143" s="400"/>
      <c r="AJ143" s="155"/>
      <c r="AK143" s="155"/>
      <c r="AL143" s="155"/>
      <c r="AM143" s="155" t="s">
        <v>293</v>
      </c>
      <c r="AN143" s="155"/>
      <c r="AO143" s="155"/>
      <c r="AP143" s="162">
        <f>AC144</f>
        <v>0</v>
      </c>
      <c r="AQ143" s="155"/>
      <c r="AR143" s="155"/>
    </row>
    <row r="144" spans="1:44" s="4" customFormat="1" ht="26.25" customHeight="1">
      <c r="A144" s="400"/>
      <c r="B144" s="420"/>
      <c r="C144" s="421"/>
      <c r="D144" s="421"/>
      <c r="E144" s="421"/>
      <c r="F144" s="422"/>
      <c r="G144" s="436"/>
      <c r="H144" s="496"/>
      <c r="I144" s="496"/>
      <c r="J144" s="496"/>
      <c r="K144" s="496"/>
      <c r="L144" s="492"/>
      <c r="M144" s="441"/>
      <c r="N144" s="440"/>
      <c r="O144" s="534" t="s">
        <v>56</v>
      </c>
      <c r="P144" s="535"/>
      <c r="Q144" s="535"/>
      <c r="R144" s="536"/>
      <c r="S144" s="536"/>
      <c r="T144" s="536"/>
      <c r="U144" s="537" t="s">
        <v>292</v>
      </c>
      <c r="V144" s="537"/>
      <c r="W144" s="538"/>
      <c r="X144" s="534" t="s">
        <v>293</v>
      </c>
      <c r="Y144" s="535"/>
      <c r="Z144" s="535"/>
      <c r="AA144" s="535"/>
      <c r="AB144" s="535"/>
      <c r="AC144" s="536"/>
      <c r="AD144" s="536"/>
      <c r="AE144" s="536"/>
      <c r="AF144" s="18" t="s">
        <v>292</v>
      </c>
      <c r="AG144" s="400"/>
      <c r="AJ144" s="155"/>
      <c r="AK144" s="155"/>
      <c r="AL144" s="155"/>
      <c r="AM144" s="155" t="s">
        <v>291</v>
      </c>
      <c r="AN144" s="155"/>
      <c r="AO144" s="155"/>
      <c r="AP144" s="163">
        <f>R144</f>
        <v>0</v>
      </c>
      <c r="AQ144" s="162">
        <f>AP143-AP144</f>
        <v>0</v>
      </c>
      <c r="AR144" s="155"/>
    </row>
    <row r="145" spans="1:44" s="4" customFormat="1" ht="7.5" customHeight="1">
      <c r="A145" s="400"/>
      <c r="B145" s="514"/>
      <c r="C145" s="514"/>
      <c r="D145" s="514"/>
      <c r="E145" s="514"/>
      <c r="F145" s="514"/>
      <c r="G145" s="17"/>
      <c r="H145" s="515"/>
      <c r="I145" s="515"/>
      <c r="J145" s="515"/>
      <c r="K145" s="515"/>
      <c r="L145" s="515"/>
      <c r="M145" s="515"/>
      <c r="N145" s="17"/>
      <c r="O145" s="514"/>
      <c r="P145" s="514"/>
      <c r="Q145" s="514"/>
      <c r="R145" s="514"/>
      <c r="S145" s="514"/>
      <c r="T145" s="514"/>
      <c r="U145" s="514"/>
      <c r="V145" s="514"/>
      <c r="W145" s="514"/>
      <c r="X145" s="514"/>
      <c r="Y145" s="514"/>
      <c r="Z145" s="514"/>
      <c r="AA145" s="514"/>
      <c r="AB145" s="514"/>
      <c r="AC145" s="514"/>
      <c r="AD145" s="514"/>
      <c r="AE145" s="514"/>
      <c r="AF145" s="514"/>
      <c r="AG145" s="400"/>
      <c r="AJ145" s="155"/>
      <c r="AK145" s="155"/>
      <c r="AL145" s="155"/>
      <c r="AM145" s="155"/>
      <c r="AN145" s="155"/>
      <c r="AO145" s="155"/>
      <c r="AP145" s="155"/>
      <c r="AQ145" s="155"/>
      <c r="AR145" s="155"/>
    </row>
    <row r="146" spans="1:44" s="4" customFormat="1" ht="18.75" customHeight="1">
      <c r="A146" s="400"/>
      <c r="B146" s="16" t="s">
        <v>290</v>
      </c>
      <c r="C146" s="28" t="s">
        <v>289</v>
      </c>
      <c r="D146" s="516" t="s">
        <v>288</v>
      </c>
      <c r="E146" s="516"/>
      <c r="F146" s="517"/>
      <c r="G146" s="518"/>
      <c r="H146" s="16" t="s">
        <v>290</v>
      </c>
      <c r="I146" s="28" t="s">
        <v>289</v>
      </c>
      <c r="J146" s="516" t="s">
        <v>288</v>
      </c>
      <c r="K146" s="516"/>
      <c r="L146" s="516"/>
      <c r="M146" s="517"/>
      <c r="N146" s="441"/>
      <c r="O146" s="519" t="s">
        <v>287</v>
      </c>
      <c r="P146" s="520"/>
      <c r="Q146" s="520"/>
      <c r="R146" s="520"/>
      <c r="S146" s="520"/>
      <c r="T146" s="520"/>
      <c r="U146" s="520"/>
      <c r="V146" s="520"/>
      <c r="W146" s="520"/>
      <c r="X146" s="520"/>
      <c r="Y146" s="520"/>
      <c r="Z146" s="443"/>
      <c r="AA146" s="443"/>
      <c r="AB146" s="443"/>
      <c r="AC146" s="443"/>
      <c r="AD146" s="443"/>
      <c r="AE146" s="443"/>
      <c r="AF146" s="444"/>
      <c r="AG146" s="400"/>
      <c r="AJ146" s="155"/>
      <c r="AK146" s="155"/>
      <c r="AL146" s="155"/>
      <c r="AM146" s="155"/>
      <c r="AN146" s="155"/>
      <c r="AO146" s="155"/>
      <c r="AP146" s="155"/>
      <c r="AQ146" s="155"/>
      <c r="AR146" s="155"/>
    </row>
    <row r="147" spans="1:44" s="4" customFormat="1" ht="7.5" customHeight="1">
      <c r="A147" s="400"/>
      <c r="B147" s="521" t="s">
        <v>286</v>
      </c>
      <c r="C147" s="522" t="s">
        <v>285</v>
      </c>
      <c r="D147" s="541" t="s">
        <v>284</v>
      </c>
      <c r="E147" s="542"/>
      <c r="F147" s="547"/>
      <c r="G147" s="441"/>
      <c r="H147" s="556" t="s">
        <v>275</v>
      </c>
      <c r="I147" s="559" t="s">
        <v>277</v>
      </c>
      <c r="J147" s="541" t="s">
        <v>262</v>
      </c>
      <c r="K147" s="550"/>
      <c r="L147" s="550"/>
      <c r="M147" s="547"/>
      <c r="N147" s="441"/>
      <c r="O147" s="539" t="s">
        <v>283</v>
      </c>
      <c r="P147" s="539"/>
      <c r="Q147" s="539"/>
      <c r="R147" s="539"/>
      <c r="S147" s="539"/>
      <c r="T147" s="539"/>
      <c r="U147" s="539"/>
      <c r="V147" s="539" t="s">
        <v>431</v>
      </c>
      <c r="W147" s="539"/>
      <c r="X147" s="539"/>
      <c r="Y147" s="539"/>
      <c r="Z147" s="15"/>
      <c r="AA147" s="14"/>
      <c r="AB147" s="14"/>
      <c r="AC147" s="14"/>
      <c r="AD147" s="14"/>
      <c r="AE147" s="14"/>
      <c r="AF147" s="14"/>
      <c r="AG147" s="400"/>
      <c r="AJ147" s="155"/>
      <c r="AK147" s="155"/>
      <c r="AL147" s="155"/>
      <c r="AM147" s="155"/>
      <c r="AN147" s="155"/>
      <c r="AO147" s="155"/>
      <c r="AP147" s="155"/>
      <c r="AQ147" s="155"/>
      <c r="AR147" s="155"/>
    </row>
    <row r="148" spans="1:44" s="4" customFormat="1" ht="7.5" customHeight="1">
      <c r="A148" s="400"/>
      <c r="B148" s="521"/>
      <c r="C148" s="523"/>
      <c r="D148" s="543"/>
      <c r="E148" s="544"/>
      <c r="F148" s="548"/>
      <c r="G148" s="441"/>
      <c r="H148" s="557"/>
      <c r="I148" s="560"/>
      <c r="J148" s="543"/>
      <c r="K148" s="551"/>
      <c r="L148" s="551"/>
      <c r="M148" s="548"/>
      <c r="N148" s="441"/>
      <c r="O148" s="539"/>
      <c r="P148" s="539"/>
      <c r="Q148" s="539"/>
      <c r="R148" s="539"/>
      <c r="S148" s="539"/>
      <c r="T148" s="539"/>
      <c r="U148" s="539"/>
      <c r="V148" s="539"/>
      <c r="W148" s="539"/>
      <c r="X148" s="539"/>
      <c r="Y148" s="539"/>
      <c r="Z148" s="6"/>
      <c r="AA148" s="5"/>
      <c r="AB148" s="5"/>
      <c r="AC148" s="5"/>
      <c r="AD148" s="5"/>
      <c r="AE148" s="5"/>
      <c r="AF148" s="5"/>
      <c r="AG148" s="400"/>
      <c r="AJ148" s="155"/>
      <c r="AK148" s="155"/>
      <c r="AL148" s="155"/>
      <c r="AM148" s="155"/>
      <c r="AN148" s="155"/>
      <c r="AO148" s="155"/>
      <c r="AP148" s="155"/>
      <c r="AQ148" s="155"/>
      <c r="AR148" s="155"/>
    </row>
    <row r="149" spans="1:44" s="4" customFormat="1" ht="7.5" customHeight="1">
      <c r="A149" s="400"/>
      <c r="B149" s="521"/>
      <c r="C149" s="523"/>
      <c r="D149" s="543"/>
      <c r="E149" s="544"/>
      <c r="F149" s="548"/>
      <c r="G149" s="441"/>
      <c r="H149" s="557"/>
      <c r="I149" s="560"/>
      <c r="J149" s="543"/>
      <c r="K149" s="551"/>
      <c r="L149" s="551"/>
      <c r="M149" s="548"/>
      <c r="N149" s="441"/>
      <c r="O149" s="539"/>
      <c r="P149" s="539" t="s">
        <v>281</v>
      </c>
      <c r="Q149" s="539"/>
      <c r="R149" s="539"/>
      <c r="S149" s="539" t="s">
        <v>280</v>
      </c>
      <c r="T149" s="539"/>
      <c r="U149" s="539"/>
      <c r="V149" s="539"/>
      <c r="W149" s="539"/>
      <c r="X149" s="539"/>
      <c r="Y149" s="539"/>
      <c r="Z149" s="6"/>
      <c r="AA149" s="5"/>
      <c r="AB149" s="5"/>
      <c r="AC149" s="5"/>
      <c r="AD149" s="5"/>
      <c r="AE149" s="5"/>
      <c r="AF149" s="5"/>
      <c r="AG149" s="400"/>
      <c r="AJ149" s="155"/>
      <c r="AK149" s="155"/>
      <c r="AL149" s="155"/>
      <c r="AM149" s="155"/>
      <c r="AN149" s="155"/>
      <c r="AO149" s="155"/>
      <c r="AP149" s="155"/>
      <c r="AQ149" s="155"/>
      <c r="AR149" s="155"/>
    </row>
    <row r="150" spans="1:44" s="4" customFormat="1" ht="7.5" customHeight="1" thickBot="1">
      <c r="A150" s="400"/>
      <c r="B150" s="521"/>
      <c r="C150" s="523"/>
      <c r="D150" s="545"/>
      <c r="E150" s="546"/>
      <c r="F150" s="549"/>
      <c r="G150" s="441"/>
      <c r="H150" s="557"/>
      <c r="I150" s="560"/>
      <c r="J150" s="545"/>
      <c r="K150" s="552"/>
      <c r="L150" s="552"/>
      <c r="M150" s="549"/>
      <c r="N150" s="441"/>
      <c r="O150" s="540"/>
      <c r="P150" s="540"/>
      <c r="Q150" s="540"/>
      <c r="R150" s="540"/>
      <c r="S150" s="540"/>
      <c r="T150" s="540"/>
      <c r="U150" s="540"/>
      <c r="V150" s="540"/>
      <c r="W150" s="540"/>
      <c r="X150" s="540"/>
      <c r="Y150" s="540"/>
      <c r="Z150" s="6"/>
      <c r="AA150" s="5"/>
      <c r="AB150" s="5"/>
      <c r="AC150" s="5"/>
      <c r="AD150" s="5"/>
      <c r="AE150" s="5"/>
      <c r="AF150" s="5"/>
      <c r="AG150" s="400"/>
      <c r="AJ150" s="155"/>
      <c r="AK150" s="155"/>
      <c r="AL150" s="155"/>
      <c r="AM150" s="155"/>
      <c r="AN150" s="155"/>
      <c r="AO150" s="155"/>
      <c r="AP150" s="155"/>
      <c r="AQ150" s="155"/>
      <c r="AR150" s="155"/>
    </row>
    <row r="151" spans="1:44" s="4" customFormat="1" ht="7.5" customHeight="1" thickTop="1">
      <c r="A151" s="400"/>
      <c r="B151" s="521"/>
      <c r="C151" s="523"/>
      <c r="D151" s="541" t="s">
        <v>282</v>
      </c>
      <c r="E151" s="542"/>
      <c r="F151" s="547"/>
      <c r="G151" s="441"/>
      <c r="H151" s="557"/>
      <c r="I151" s="560"/>
      <c r="J151" s="541" t="s">
        <v>260</v>
      </c>
      <c r="K151" s="550"/>
      <c r="L151" s="550"/>
      <c r="M151" s="547"/>
      <c r="N151" s="441"/>
      <c r="O151" s="553" t="s">
        <v>433</v>
      </c>
      <c r="P151" s="576"/>
      <c r="Q151" s="576"/>
      <c r="R151" s="576"/>
      <c r="S151" s="576"/>
      <c r="T151" s="576"/>
      <c r="U151" s="576"/>
      <c r="V151" s="579" t="str">
        <f>IF(ISERROR(ROUNDUP(S151/P151,2)), "-",ROUNDUP(S151/P151,2))</f>
        <v>-</v>
      </c>
      <c r="W151" s="579"/>
      <c r="X151" s="579"/>
      <c r="Y151" s="579"/>
      <c r="Z151" s="6"/>
      <c r="AA151" s="5"/>
      <c r="AB151" s="5"/>
      <c r="AC151" s="5"/>
      <c r="AD151" s="5"/>
      <c r="AE151" s="5"/>
      <c r="AF151" s="5"/>
      <c r="AG151" s="400"/>
      <c r="AJ151" s="155"/>
      <c r="AK151" s="155"/>
      <c r="AL151" s="155"/>
      <c r="AM151" s="155"/>
      <c r="AN151" s="155"/>
      <c r="AO151" s="164"/>
      <c r="AP151" s="164" t="s">
        <v>281</v>
      </c>
      <c r="AQ151" s="164" t="s">
        <v>280</v>
      </c>
      <c r="AR151" s="155"/>
    </row>
    <row r="152" spans="1:44" s="4" customFormat="1" ht="7.5" customHeight="1">
      <c r="A152" s="400"/>
      <c r="B152" s="521"/>
      <c r="C152" s="523"/>
      <c r="D152" s="543"/>
      <c r="E152" s="544"/>
      <c r="F152" s="548"/>
      <c r="G152" s="441"/>
      <c r="H152" s="557"/>
      <c r="I152" s="560"/>
      <c r="J152" s="543"/>
      <c r="K152" s="551"/>
      <c r="L152" s="551"/>
      <c r="M152" s="548"/>
      <c r="N152" s="441"/>
      <c r="O152" s="554"/>
      <c r="P152" s="577"/>
      <c r="Q152" s="577"/>
      <c r="R152" s="577"/>
      <c r="S152" s="577"/>
      <c r="T152" s="577"/>
      <c r="U152" s="577"/>
      <c r="V152" s="580"/>
      <c r="W152" s="580"/>
      <c r="X152" s="580"/>
      <c r="Y152" s="580"/>
      <c r="Z152" s="6"/>
      <c r="AA152" s="5"/>
      <c r="AB152" s="5"/>
      <c r="AC152" s="5"/>
      <c r="AD152" s="5"/>
      <c r="AE152" s="5"/>
      <c r="AF152" s="5"/>
      <c r="AG152" s="400"/>
      <c r="AJ152" s="155"/>
      <c r="AK152" s="155"/>
      <c r="AL152" s="155"/>
      <c r="AM152" s="155"/>
      <c r="AN152" s="155"/>
      <c r="AO152" s="165" t="s">
        <v>274</v>
      </c>
      <c r="AP152" s="166">
        <f>P154</f>
        <v>0</v>
      </c>
      <c r="AQ152" s="166">
        <f>S154</f>
        <v>0</v>
      </c>
      <c r="AR152" s="155"/>
    </row>
    <row r="153" spans="1:44" s="4" customFormat="1" ht="7.5" customHeight="1" thickBot="1">
      <c r="A153" s="400"/>
      <c r="B153" s="521"/>
      <c r="C153" s="523"/>
      <c r="D153" s="543"/>
      <c r="E153" s="544"/>
      <c r="F153" s="548"/>
      <c r="G153" s="441"/>
      <c r="H153" s="557"/>
      <c r="I153" s="560"/>
      <c r="J153" s="543"/>
      <c r="K153" s="551"/>
      <c r="L153" s="551"/>
      <c r="M153" s="548"/>
      <c r="N153" s="441"/>
      <c r="O153" s="555"/>
      <c r="P153" s="578"/>
      <c r="Q153" s="578"/>
      <c r="R153" s="578"/>
      <c r="S153" s="578"/>
      <c r="T153" s="578"/>
      <c r="U153" s="578"/>
      <c r="V153" s="581"/>
      <c r="W153" s="581"/>
      <c r="X153" s="581"/>
      <c r="Y153" s="581"/>
      <c r="Z153" s="6"/>
      <c r="AA153" s="5"/>
      <c r="AB153" s="5"/>
      <c r="AC153" s="5"/>
      <c r="AD153" s="5"/>
      <c r="AE153" s="5"/>
      <c r="AF153" s="5"/>
      <c r="AG153" s="400"/>
      <c r="AJ153" s="155"/>
      <c r="AK153" s="155"/>
      <c r="AL153" s="155"/>
      <c r="AM153" s="155"/>
      <c r="AN153" s="155"/>
      <c r="AO153" s="165" t="s">
        <v>263</v>
      </c>
      <c r="AP153" s="166">
        <f>P157</f>
        <v>0</v>
      </c>
      <c r="AQ153" s="166">
        <f>S157</f>
        <v>0</v>
      </c>
      <c r="AR153" s="155"/>
    </row>
    <row r="154" spans="1:44" s="4" customFormat="1" ht="7.5" customHeight="1" thickTop="1">
      <c r="A154" s="400"/>
      <c r="B154" s="521"/>
      <c r="C154" s="523"/>
      <c r="D154" s="545"/>
      <c r="E154" s="546"/>
      <c r="F154" s="549"/>
      <c r="G154" s="441"/>
      <c r="H154" s="557"/>
      <c r="I154" s="560"/>
      <c r="J154" s="543"/>
      <c r="K154" s="551"/>
      <c r="L154" s="551"/>
      <c r="M154" s="548"/>
      <c r="N154" s="441"/>
      <c r="O154" s="582" t="s">
        <v>274</v>
      </c>
      <c r="P154" s="584"/>
      <c r="Q154" s="584"/>
      <c r="R154" s="584"/>
      <c r="S154" s="584"/>
      <c r="T154" s="584"/>
      <c r="U154" s="584"/>
      <c r="V154" s="585" t="str">
        <f>IF(ISERROR(ROUNDUP(S154/P154,2)), "-",ROUNDUP(S154/P154,2))</f>
        <v>-</v>
      </c>
      <c r="W154" s="586"/>
      <c r="X154" s="586"/>
      <c r="Y154" s="587"/>
      <c r="Z154" s="6"/>
      <c r="AA154" s="5"/>
      <c r="AB154" s="5"/>
      <c r="AC154" s="5"/>
      <c r="AD154" s="5"/>
      <c r="AE154" s="5"/>
      <c r="AF154" s="5"/>
      <c r="AG154" s="400"/>
      <c r="AJ154" s="155"/>
      <c r="AK154" s="155"/>
      <c r="AL154" s="155"/>
      <c r="AM154" s="155"/>
      <c r="AN154" s="155"/>
      <c r="AO154" s="165" t="s">
        <v>277</v>
      </c>
      <c r="AP154" s="166">
        <f>P160</f>
        <v>0</v>
      </c>
      <c r="AQ154" s="166">
        <f>S160</f>
        <v>0</v>
      </c>
      <c r="AR154" s="155"/>
    </row>
    <row r="155" spans="1:44" s="4" customFormat="1" ht="7.5" customHeight="1">
      <c r="A155" s="400"/>
      <c r="B155" s="521"/>
      <c r="C155" s="523"/>
      <c r="D155" s="541" t="s">
        <v>279</v>
      </c>
      <c r="E155" s="542"/>
      <c r="F155" s="547"/>
      <c r="G155" s="441"/>
      <c r="H155" s="557"/>
      <c r="I155" s="560"/>
      <c r="J155" s="543"/>
      <c r="K155" s="551"/>
      <c r="L155" s="551"/>
      <c r="M155" s="548"/>
      <c r="N155" s="441"/>
      <c r="O155" s="583"/>
      <c r="P155" s="564"/>
      <c r="Q155" s="564"/>
      <c r="R155" s="564"/>
      <c r="S155" s="564"/>
      <c r="T155" s="564"/>
      <c r="U155" s="564"/>
      <c r="V155" s="568"/>
      <c r="W155" s="569"/>
      <c r="X155" s="569"/>
      <c r="Y155" s="570"/>
      <c r="Z155" s="6"/>
      <c r="AA155" s="5"/>
      <c r="AB155" s="5"/>
      <c r="AC155" s="5"/>
      <c r="AD155" s="5"/>
      <c r="AE155" s="5"/>
      <c r="AF155" s="5"/>
      <c r="AG155" s="400"/>
      <c r="AJ155" s="155"/>
      <c r="AK155" s="155"/>
      <c r="AL155" s="155"/>
      <c r="AM155" s="155"/>
      <c r="AN155" s="155"/>
      <c r="AO155" s="165" t="s">
        <v>276</v>
      </c>
      <c r="AP155" s="166">
        <f>P163</f>
        <v>0</v>
      </c>
      <c r="AQ155" s="166">
        <f>S163</f>
        <v>0</v>
      </c>
      <c r="AR155" s="155"/>
    </row>
    <row r="156" spans="1:44" s="4" customFormat="1" ht="7.5" customHeight="1">
      <c r="A156" s="400"/>
      <c r="B156" s="521"/>
      <c r="C156" s="523"/>
      <c r="D156" s="543"/>
      <c r="E156" s="544"/>
      <c r="F156" s="548"/>
      <c r="G156" s="441"/>
      <c r="H156" s="557"/>
      <c r="I156" s="561"/>
      <c r="J156" s="545"/>
      <c r="K156" s="552"/>
      <c r="L156" s="552"/>
      <c r="M156" s="549"/>
      <c r="N156" s="441"/>
      <c r="O156" s="583"/>
      <c r="P156" s="564"/>
      <c r="Q156" s="564"/>
      <c r="R156" s="564"/>
      <c r="S156" s="564"/>
      <c r="T156" s="564"/>
      <c r="U156" s="564"/>
      <c r="V156" s="571"/>
      <c r="W156" s="572"/>
      <c r="X156" s="572"/>
      <c r="Y156" s="573"/>
      <c r="Z156" s="6"/>
      <c r="AA156" s="5"/>
      <c r="AB156" s="5"/>
      <c r="AC156" s="5"/>
      <c r="AD156" s="5"/>
      <c r="AE156" s="5"/>
      <c r="AF156" s="5"/>
      <c r="AG156" s="400"/>
      <c r="AJ156" s="155"/>
      <c r="AK156" s="155"/>
      <c r="AL156" s="155"/>
      <c r="AM156" s="155"/>
      <c r="AN156" s="155"/>
      <c r="AO156" s="165" t="s">
        <v>270</v>
      </c>
      <c r="AP156" s="166">
        <f>P166</f>
        <v>0</v>
      </c>
      <c r="AQ156" s="166">
        <f>S166</f>
        <v>0</v>
      </c>
      <c r="AR156" s="155"/>
    </row>
    <row r="157" spans="1:44" s="4" customFormat="1" ht="7.5" customHeight="1">
      <c r="A157" s="400"/>
      <c r="B157" s="521"/>
      <c r="C157" s="523"/>
      <c r="D157" s="543"/>
      <c r="E157" s="544"/>
      <c r="F157" s="548"/>
      <c r="G157" s="441"/>
      <c r="H157" s="557"/>
      <c r="I157" s="562" t="s">
        <v>276</v>
      </c>
      <c r="J157" s="541" t="s">
        <v>262</v>
      </c>
      <c r="K157" s="550"/>
      <c r="L157" s="550"/>
      <c r="M157" s="547"/>
      <c r="N157" s="441"/>
      <c r="O157" s="563" t="s">
        <v>263</v>
      </c>
      <c r="P157" s="564"/>
      <c r="Q157" s="564"/>
      <c r="R157" s="564"/>
      <c r="S157" s="564"/>
      <c r="T157" s="564"/>
      <c r="U157" s="564"/>
      <c r="V157" s="565" t="str">
        <f>IF(ISERROR(ROUNDUP(S157/P157,2)), "-",ROUNDUP(S157/P157,2))</f>
        <v>-</v>
      </c>
      <c r="W157" s="566"/>
      <c r="X157" s="566"/>
      <c r="Y157" s="567"/>
      <c r="Z157" s="6"/>
      <c r="AA157" s="5"/>
      <c r="AB157" s="5"/>
      <c r="AC157" s="5"/>
      <c r="AD157" s="5"/>
      <c r="AE157" s="5"/>
      <c r="AF157" s="5"/>
      <c r="AG157" s="400"/>
      <c r="AJ157" s="155"/>
      <c r="AK157" s="155"/>
      <c r="AL157" s="155"/>
      <c r="AM157" s="155"/>
      <c r="AN157" s="155"/>
      <c r="AO157" s="165" t="s">
        <v>271</v>
      </c>
      <c r="AP157" s="166">
        <f>P169</f>
        <v>0</v>
      </c>
      <c r="AQ157" s="166">
        <f>S169</f>
        <v>0</v>
      </c>
      <c r="AR157" s="155"/>
    </row>
    <row r="158" spans="1:44" s="4" customFormat="1" ht="7.5" customHeight="1">
      <c r="A158" s="400"/>
      <c r="B158" s="521"/>
      <c r="C158" s="523"/>
      <c r="D158" s="545"/>
      <c r="E158" s="546"/>
      <c r="F158" s="549"/>
      <c r="G158" s="441"/>
      <c r="H158" s="557"/>
      <c r="I158" s="562"/>
      <c r="J158" s="545"/>
      <c r="K158" s="552"/>
      <c r="L158" s="552"/>
      <c r="M158" s="549"/>
      <c r="N158" s="441"/>
      <c r="O158" s="563"/>
      <c r="P158" s="564"/>
      <c r="Q158" s="564"/>
      <c r="R158" s="564"/>
      <c r="S158" s="564"/>
      <c r="T158" s="564"/>
      <c r="U158" s="564"/>
      <c r="V158" s="568"/>
      <c r="W158" s="569"/>
      <c r="X158" s="569"/>
      <c r="Y158" s="570"/>
      <c r="Z158" s="6"/>
      <c r="AA158" s="5"/>
      <c r="AB158" s="5"/>
      <c r="AC158" s="5"/>
      <c r="AD158" s="5"/>
      <c r="AE158" s="5"/>
      <c r="AF158" s="5"/>
      <c r="AG158" s="400"/>
      <c r="AJ158" s="155"/>
      <c r="AK158" s="155"/>
      <c r="AL158" s="155"/>
      <c r="AM158" s="155"/>
      <c r="AN158" s="155"/>
      <c r="AO158" s="165" t="s">
        <v>267</v>
      </c>
      <c r="AP158" s="166">
        <f>P172</f>
        <v>0</v>
      </c>
      <c r="AQ158" s="166">
        <f>S172</f>
        <v>0</v>
      </c>
      <c r="AR158" s="155"/>
    </row>
    <row r="159" spans="1:44" s="4" customFormat="1" ht="7.5" customHeight="1">
      <c r="A159" s="400"/>
      <c r="B159" s="521"/>
      <c r="C159" s="523"/>
      <c r="D159" s="541" t="s">
        <v>278</v>
      </c>
      <c r="E159" s="542"/>
      <c r="F159" s="547"/>
      <c r="G159" s="441"/>
      <c r="H159" s="557"/>
      <c r="I159" s="562"/>
      <c r="J159" s="574" t="s">
        <v>260</v>
      </c>
      <c r="K159" s="550"/>
      <c r="L159" s="550"/>
      <c r="M159" s="547"/>
      <c r="N159" s="441"/>
      <c r="O159" s="563"/>
      <c r="P159" s="564"/>
      <c r="Q159" s="564"/>
      <c r="R159" s="564"/>
      <c r="S159" s="564"/>
      <c r="T159" s="564"/>
      <c r="U159" s="564"/>
      <c r="V159" s="571"/>
      <c r="W159" s="572"/>
      <c r="X159" s="572"/>
      <c r="Y159" s="573"/>
      <c r="Z159" s="6"/>
      <c r="AA159" s="5"/>
      <c r="AB159" s="5"/>
      <c r="AC159" s="5"/>
      <c r="AD159" s="5"/>
      <c r="AE159" s="5"/>
      <c r="AF159" s="5"/>
      <c r="AG159" s="400"/>
      <c r="AJ159" s="155"/>
      <c r="AK159" s="155"/>
      <c r="AL159" s="155"/>
      <c r="AM159" s="155"/>
      <c r="AN159" s="155"/>
      <c r="AO159" s="165"/>
      <c r="AP159" s="167"/>
      <c r="AQ159" s="167"/>
      <c r="AR159" s="155"/>
    </row>
    <row r="160" spans="1:44" s="4" customFormat="1" ht="7.5" customHeight="1">
      <c r="A160" s="400"/>
      <c r="B160" s="521"/>
      <c r="C160" s="524"/>
      <c r="D160" s="545"/>
      <c r="E160" s="546"/>
      <c r="F160" s="549"/>
      <c r="G160" s="441"/>
      <c r="H160" s="557"/>
      <c r="I160" s="562"/>
      <c r="J160" s="574"/>
      <c r="K160" s="551"/>
      <c r="L160" s="551"/>
      <c r="M160" s="548"/>
      <c r="N160" s="441"/>
      <c r="O160" s="575" t="s">
        <v>277</v>
      </c>
      <c r="P160" s="564"/>
      <c r="Q160" s="564"/>
      <c r="R160" s="564"/>
      <c r="S160" s="564"/>
      <c r="T160" s="564"/>
      <c r="U160" s="564"/>
      <c r="V160" s="565" t="str">
        <f>IF(ISERROR(ROUNDUP(S160/P160,2)), "-",ROUNDUP(S160/P160,2))</f>
        <v>-</v>
      </c>
      <c r="W160" s="566"/>
      <c r="X160" s="566"/>
      <c r="Y160" s="567"/>
      <c r="Z160" s="6"/>
      <c r="AA160" s="5"/>
      <c r="AB160" s="5"/>
      <c r="AC160" s="5"/>
      <c r="AD160" s="5"/>
      <c r="AE160" s="5"/>
      <c r="AF160" s="5"/>
      <c r="AG160" s="400"/>
      <c r="AJ160" s="155"/>
      <c r="AK160" s="155"/>
      <c r="AL160" s="155"/>
      <c r="AM160" s="155"/>
      <c r="AN160" s="155"/>
      <c r="AO160" s="168"/>
      <c r="AP160" s="158"/>
      <c r="AQ160" s="158"/>
      <c r="AR160" s="192"/>
    </row>
    <row r="161" spans="1:44" s="4" customFormat="1" ht="7.5" customHeight="1">
      <c r="A161" s="400"/>
      <c r="B161" s="521"/>
      <c r="C161" s="541" t="s">
        <v>266</v>
      </c>
      <c r="D161" s="12"/>
      <c r="E161" s="12"/>
      <c r="F161" s="547"/>
      <c r="G161" s="441"/>
      <c r="H161" s="557"/>
      <c r="I161" s="562"/>
      <c r="J161" s="574"/>
      <c r="K161" s="552"/>
      <c r="L161" s="552"/>
      <c r="M161" s="549"/>
      <c r="N161" s="441"/>
      <c r="O161" s="575"/>
      <c r="P161" s="564"/>
      <c r="Q161" s="564"/>
      <c r="R161" s="564"/>
      <c r="S161" s="564"/>
      <c r="T161" s="564"/>
      <c r="U161" s="564"/>
      <c r="V161" s="568"/>
      <c r="W161" s="569"/>
      <c r="X161" s="569"/>
      <c r="Y161" s="570"/>
      <c r="Z161" s="6"/>
      <c r="AA161" s="5"/>
      <c r="AB161" s="5"/>
      <c r="AC161" s="5"/>
      <c r="AD161" s="5"/>
      <c r="AE161" s="5"/>
      <c r="AF161" s="5"/>
      <c r="AG161" s="400"/>
      <c r="AJ161" s="155"/>
      <c r="AK161" s="155"/>
      <c r="AL161" s="155"/>
      <c r="AM161" s="155"/>
      <c r="AN161" s="155"/>
      <c r="AO161" s="155"/>
      <c r="AP161" s="155"/>
      <c r="AQ161" s="155"/>
      <c r="AR161" s="155"/>
    </row>
    <row r="162" spans="1:44" s="4" customFormat="1" ht="7.5" customHeight="1">
      <c r="A162" s="400"/>
      <c r="B162" s="521"/>
      <c r="C162" s="543"/>
      <c r="D162" s="11"/>
      <c r="E162" s="11"/>
      <c r="F162" s="548"/>
      <c r="G162" s="441"/>
      <c r="H162" s="557"/>
      <c r="I162" s="594" t="s">
        <v>270</v>
      </c>
      <c r="J162" s="542"/>
      <c r="K162" s="550"/>
      <c r="L162" s="550"/>
      <c r="M162" s="547"/>
      <c r="N162" s="441"/>
      <c r="O162" s="575"/>
      <c r="P162" s="564"/>
      <c r="Q162" s="564"/>
      <c r="R162" s="564"/>
      <c r="S162" s="564"/>
      <c r="T162" s="564"/>
      <c r="U162" s="564"/>
      <c r="V162" s="571"/>
      <c r="W162" s="572"/>
      <c r="X162" s="572"/>
      <c r="Y162" s="573"/>
      <c r="Z162" s="6"/>
      <c r="AA162" s="5"/>
      <c r="AB162" s="5"/>
      <c r="AC162" s="5"/>
      <c r="AD162" s="5"/>
      <c r="AE162" s="5"/>
      <c r="AF162" s="5"/>
      <c r="AG162" s="400"/>
      <c r="AJ162" s="155"/>
      <c r="AK162" s="155"/>
      <c r="AL162" s="155"/>
      <c r="AM162" s="155"/>
      <c r="AN162" s="155"/>
      <c r="AO162" s="155"/>
      <c r="AP162" s="155"/>
      <c r="AQ162" s="155"/>
      <c r="AR162" s="155"/>
    </row>
    <row r="163" spans="1:44" s="4" customFormat="1" ht="7.5" customHeight="1">
      <c r="A163" s="400"/>
      <c r="B163" s="521"/>
      <c r="C163" s="545"/>
      <c r="D163" s="10"/>
      <c r="E163" s="10"/>
      <c r="F163" s="549"/>
      <c r="G163" s="441"/>
      <c r="H163" s="558"/>
      <c r="I163" s="595"/>
      <c r="J163" s="546"/>
      <c r="K163" s="552"/>
      <c r="L163" s="552"/>
      <c r="M163" s="549"/>
      <c r="N163" s="441"/>
      <c r="O163" s="596" t="s">
        <v>276</v>
      </c>
      <c r="P163" s="564"/>
      <c r="Q163" s="564"/>
      <c r="R163" s="564"/>
      <c r="S163" s="564"/>
      <c r="T163" s="564"/>
      <c r="U163" s="564"/>
      <c r="V163" s="565" t="str">
        <f>IF(ISERROR(ROUNDUP(S163/P163,2)), "-",ROUNDUP(S163/P163,2))</f>
        <v>-</v>
      </c>
      <c r="W163" s="566"/>
      <c r="X163" s="566"/>
      <c r="Y163" s="567"/>
      <c r="Z163" s="6"/>
      <c r="AA163" s="5"/>
      <c r="AB163" s="5"/>
      <c r="AC163" s="5"/>
      <c r="AD163" s="5"/>
      <c r="AE163" s="5"/>
      <c r="AF163" s="5"/>
      <c r="AG163" s="400"/>
      <c r="AJ163" s="155"/>
      <c r="AK163" s="155"/>
      <c r="AL163" s="155"/>
      <c r="AM163" s="155"/>
      <c r="AN163" s="155"/>
      <c r="AO163" s="155"/>
      <c r="AP163" s="155"/>
      <c r="AQ163" s="155"/>
      <c r="AR163" s="155"/>
    </row>
    <row r="164" spans="1:44" s="4" customFormat="1" ht="7.5" customHeight="1">
      <c r="A164" s="400"/>
      <c r="B164" s="521" t="s">
        <v>275</v>
      </c>
      <c r="C164" s="588" t="s">
        <v>274</v>
      </c>
      <c r="D164" s="588" t="s">
        <v>273</v>
      </c>
      <c r="E164" s="574"/>
      <c r="F164" s="547"/>
      <c r="G164" s="441"/>
      <c r="H164" s="590"/>
      <c r="I164" s="590"/>
      <c r="J164" s="590"/>
      <c r="K164" s="590"/>
      <c r="L164" s="590"/>
      <c r="M164" s="590"/>
      <c r="N164" s="441"/>
      <c r="O164" s="596"/>
      <c r="P164" s="564"/>
      <c r="Q164" s="564"/>
      <c r="R164" s="564"/>
      <c r="S164" s="564"/>
      <c r="T164" s="564"/>
      <c r="U164" s="564"/>
      <c r="V164" s="568"/>
      <c r="W164" s="569"/>
      <c r="X164" s="569"/>
      <c r="Y164" s="570"/>
      <c r="Z164" s="6"/>
      <c r="AA164" s="5"/>
      <c r="AB164" s="5"/>
      <c r="AC164" s="5"/>
      <c r="AD164" s="5"/>
      <c r="AE164" s="5"/>
      <c r="AF164" s="5"/>
      <c r="AG164" s="400"/>
      <c r="AJ164" s="155"/>
      <c r="AK164" s="155"/>
      <c r="AL164" s="155"/>
      <c r="AM164" s="155"/>
      <c r="AN164" s="155"/>
      <c r="AO164" s="155"/>
      <c r="AP164" s="155"/>
      <c r="AQ164" s="155"/>
      <c r="AR164" s="155"/>
    </row>
    <row r="165" spans="1:44" s="4" customFormat="1" ht="7.5" customHeight="1">
      <c r="A165" s="400"/>
      <c r="B165" s="521"/>
      <c r="C165" s="588"/>
      <c r="D165" s="588"/>
      <c r="E165" s="574"/>
      <c r="F165" s="548"/>
      <c r="G165" s="441"/>
      <c r="H165" s="591" t="s">
        <v>272</v>
      </c>
      <c r="I165" s="562" t="s">
        <v>271</v>
      </c>
      <c r="J165" s="592"/>
      <c r="K165" s="589"/>
      <c r="L165" s="593"/>
      <c r="M165" s="593"/>
      <c r="N165" s="441"/>
      <c r="O165" s="596"/>
      <c r="P165" s="564"/>
      <c r="Q165" s="564"/>
      <c r="R165" s="564"/>
      <c r="S165" s="564"/>
      <c r="T165" s="564"/>
      <c r="U165" s="564"/>
      <c r="V165" s="571"/>
      <c r="W165" s="572"/>
      <c r="X165" s="572"/>
      <c r="Y165" s="573"/>
      <c r="Z165" s="6"/>
      <c r="AA165" s="5"/>
      <c r="AB165" s="5"/>
      <c r="AC165" s="5"/>
      <c r="AD165" s="5"/>
      <c r="AE165" s="5"/>
      <c r="AF165" s="5"/>
      <c r="AG165" s="400"/>
      <c r="AJ165" s="155"/>
      <c r="AK165" s="155"/>
      <c r="AL165" s="155"/>
      <c r="AM165" s="155"/>
      <c r="AN165" s="155"/>
      <c r="AO165" s="155"/>
      <c r="AP165" s="155"/>
      <c r="AQ165" s="155"/>
      <c r="AR165" s="155"/>
    </row>
    <row r="166" spans="1:44" s="4" customFormat="1" ht="7.5" customHeight="1">
      <c r="A166" s="400"/>
      <c r="B166" s="521"/>
      <c r="C166" s="588"/>
      <c r="D166" s="588"/>
      <c r="E166" s="574"/>
      <c r="F166" s="548"/>
      <c r="G166" s="441"/>
      <c r="H166" s="591"/>
      <c r="I166" s="562"/>
      <c r="J166" s="592"/>
      <c r="K166" s="589"/>
      <c r="L166" s="593"/>
      <c r="M166" s="593"/>
      <c r="N166" s="441"/>
      <c r="O166" s="622" t="s">
        <v>270</v>
      </c>
      <c r="P166" s="564"/>
      <c r="Q166" s="564"/>
      <c r="R166" s="564"/>
      <c r="S166" s="564"/>
      <c r="T166" s="564"/>
      <c r="U166" s="564"/>
      <c r="V166" s="565" t="str">
        <f>IF(ISERROR(ROUNDUP(S166/P166,2)), "-",ROUNDUP(S166/P166,2))</f>
        <v>-</v>
      </c>
      <c r="W166" s="566"/>
      <c r="X166" s="566"/>
      <c r="Y166" s="567"/>
      <c r="Z166" s="6"/>
      <c r="AA166" s="5"/>
      <c r="AB166" s="5"/>
      <c r="AC166" s="5"/>
      <c r="AD166" s="5"/>
      <c r="AE166" s="5"/>
      <c r="AF166" s="5"/>
      <c r="AG166" s="400"/>
      <c r="AJ166" s="155"/>
      <c r="AK166" s="155"/>
      <c r="AL166" s="155"/>
      <c r="AM166" s="155"/>
      <c r="AN166" s="155"/>
      <c r="AO166" s="155"/>
      <c r="AP166" s="155"/>
      <c r="AQ166" s="155"/>
      <c r="AR166" s="155"/>
    </row>
    <row r="167" spans="1:44" s="4" customFormat="1" ht="7.5" customHeight="1">
      <c r="A167" s="400"/>
      <c r="B167" s="521"/>
      <c r="C167" s="588"/>
      <c r="D167" s="588"/>
      <c r="E167" s="574"/>
      <c r="F167" s="549"/>
      <c r="G167" s="441"/>
      <c r="H167" s="591"/>
      <c r="I167" s="562" t="s">
        <v>269</v>
      </c>
      <c r="J167" s="592"/>
      <c r="K167" s="589"/>
      <c r="L167" s="593"/>
      <c r="M167" s="593"/>
      <c r="N167" s="441"/>
      <c r="O167" s="622"/>
      <c r="P167" s="564"/>
      <c r="Q167" s="564"/>
      <c r="R167" s="564"/>
      <c r="S167" s="564"/>
      <c r="T167" s="564"/>
      <c r="U167" s="564"/>
      <c r="V167" s="568"/>
      <c r="W167" s="569"/>
      <c r="X167" s="569"/>
      <c r="Y167" s="570"/>
      <c r="Z167" s="6"/>
      <c r="AA167" s="5"/>
      <c r="AB167" s="5"/>
      <c r="AC167" s="5"/>
      <c r="AD167" s="5"/>
      <c r="AE167" s="5"/>
      <c r="AF167" s="5"/>
      <c r="AG167" s="400"/>
      <c r="AJ167" s="155"/>
      <c r="AK167" s="155"/>
      <c r="AL167" s="155"/>
      <c r="AM167" s="155"/>
      <c r="AN167" s="155"/>
      <c r="AO167" s="155"/>
      <c r="AP167" s="155"/>
      <c r="AQ167" s="155"/>
      <c r="AR167" s="155"/>
    </row>
    <row r="168" spans="1:44" s="4" customFormat="1" ht="7.5" customHeight="1">
      <c r="A168" s="400"/>
      <c r="B168" s="521"/>
      <c r="C168" s="588"/>
      <c r="D168" s="588" t="s">
        <v>260</v>
      </c>
      <c r="E168" s="574"/>
      <c r="F168" s="547"/>
      <c r="G168" s="441"/>
      <c r="H168" s="591"/>
      <c r="I168" s="562"/>
      <c r="J168" s="592"/>
      <c r="K168" s="589"/>
      <c r="L168" s="593"/>
      <c r="M168" s="593"/>
      <c r="N168" s="441"/>
      <c r="O168" s="622"/>
      <c r="P168" s="564"/>
      <c r="Q168" s="564"/>
      <c r="R168" s="564"/>
      <c r="S168" s="564"/>
      <c r="T168" s="564"/>
      <c r="U168" s="564"/>
      <c r="V168" s="571"/>
      <c r="W168" s="572"/>
      <c r="X168" s="572"/>
      <c r="Y168" s="573"/>
      <c r="Z168" s="6"/>
      <c r="AA168" s="5"/>
      <c r="AB168" s="5"/>
      <c r="AC168" s="5"/>
      <c r="AD168" s="5"/>
      <c r="AE168" s="5"/>
      <c r="AF168" s="5"/>
      <c r="AG168" s="400"/>
      <c r="AJ168" s="155"/>
      <c r="AK168" s="155"/>
      <c r="AL168" s="155"/>
      <c r="AM168" s="155"/>
      <c r="AN168" s="155"/>
      <c r="AO168" s="155"/>
      <c r="AP168" s="155"/>
      <c r="AQ168" s="155"/>
      <c r="AR168" s="155"/>
    </row>
    <row r="169" spans="1:44" s="4" customFormat="1" ht="7.5" customHeight="1">
      <c r="A169" s="400"/>
      <c r="B169" s="521"/>
      <c r="C169" s="588"/>
      <c r="D169" s="588"/>
      <c r="E169" s="574"/>
      <c r="F169" s="548"/>
      <c r="G169" s="441"/>
      <c r="H169" s="591"/>
      <c r="I169" s="562"/>
      <c r="J169" s="592"/>
      <c r="K169" s="589"/>
      <c r="L169" s="593"/>
      <c r="M169" s="593"/>
      <c r="N169" s="441"/>
      <c r="O169" s="617" t="s">
        <v>372</v>
      </c>
      <c r="P169" s="564"/>
      <c r="Q169" s="564"/>
      <c r="R169" s="564"/>
      <c r="S169" s="564"/>
      <c r="T169" s="564"/>
      <c r="U169" s="564"/>
      <c r="V169" s="609" t="s">
        <v>265</v>
      </c>
      <c r="W169" s="609"/>
      <c r="X169" s="609"/>
      <c r="Y169" s="609"/>
      <c r="Z169" s="6"/>
      <c r="AA169" s="5"/>
      <c r="AB169" s="5"/>
      <c r="AC169" s="5"/>
      <c r="AD169" s="5"/>
      <c r="AE169" s="5"/>
      <c r="AF169" s="5"/>
      <c r="AG169" s="400"/>
      <c r="AJ169" s="155"/>
      <c r="AK169" s="155"/>
      <c r="AL169" s="155"/>
      <c r="AM169" s="155"/>
      <c r="AN169" s="155"/>
      <c r="AO169" s="155"/>
      <c r="AP169" s="155"/>
      <c r="AQ169" s="155"/>
      <c r="AR169" s="155"/>
    </row>
    <row r="170" spans="1:44" s="4" customFormat="1" ht="7.5" customHeight="1">
      <c r="A170" s="400"/>
      <c r="B170" s="521"/>
      <c r="C170" s="588"/>
      <c r="D170" s="588"/>
      <c r="E170" s="574"/>
      <c r="F170" s="548"/>
      <c r="G170" s="441"/>
      <c r="H170" s="591"/>
      <c r="I170" s="562"/>
      <c r="J170" s="592"/>
      <c r="K170" s="589"/>
      <c r="L170" s="593"/>
      <c r="M170" s="593"/>
      <c r="N170" s="441"/>
      <c r="O170" s="618"/>
      <c r="P170" s="564"/>
      <c r="Q170" s="564"/>
      <c r="R170" s="564"/>
      <c r="S170" s="564"/>
      <c r="T170" s="564"/>
      <c r="U170" s="564"/>
      <c r="V170" s="609"/>
      <c r="W170" s="609"/>
      <c r="X170" s="609"/>
      <c r="Y170" s="609"/>
      <c r="Z170" s="6"/>
      <c r="AA170" s="5"/>
      <c r="AB170" s="5"/>
      <c r="AC170" s="5"/>
      <c r="AD170" s="5"/>
      <c r="AE170" s="5"/>
      <c r="AF170" s="5"/>
      <c r="AG170" s="400"/>
      <c r="AJ170" s="155"/>
      <c r="AK170" s="155"/>
      <c r="AL170" s="155"/>
      <c r="AM170" s="155"/>
      <c r="AN170" s="155"/>
      <c r="AO170" s="155"/>
      <c r="AP170" s="155"/>
      <c r="AQ170" s="155"/>
      <c r="AR170" s="155"/>
    </row>
    <row r="171" spans="1:44" s="4" customFormat="1" ht="7.5" customHeight="1">
      <c r="A171" s="400"/>
      <c r="B171" s="521"/>
      <c r="C171" s="588"/>
      <c r="D171" s="588"/>
      <c r="E171" s="574"/>
      <c r="F171" s="548"/>
      <c r="G171" s="441"/>
      <c r="H171" s="620" t="s">
        <v>268</v>
      </c>
      <c r="I171" s="562"/>
      <c r="J171" s="592" t="s">
        <v>262</v>
      </c>
      <c r="K171" s="589"/>
      <c r="L171" s="593"/>
      <c r="M171" s="593"/>
      <c r="N171" s="441"/>
      <c r="O171" s="619"/>
      <c r="P171" s="564"/>
      <c r="Q171" s="564"/>
      <c r="R171" s="564"/>
      <c r="S171" s="564"/>
      <c r="T171" s="564"/>
      <c r="U171" s="564"/>
      <c r="V171" s="609"/>
      <c r="W171" s="609"/>
      <c r="X171" s="609"/>
      <c r="Y171" s="609"/>
      <c r="Z171" s="6"/>
      <c r="AA171" s="5"/>
      <c r="AB171" s="5"/>
      <c r="AC171" s="5"/>
      <c r="AD171" s="5"/>
      <c r="AE171" s="5"/>
      <c r="AF171" s="5"/>
      <c r="AG171" s="400"/>
      <c r="AJ171" s="155"/>
      <c r="AK171" s="155"/>
      <c r="AL171" s="155"/>
      <c r="AM171" s="155"/>
      <c r="AN171" s="155"/>
      <c r="AO171" s="155"/>
      <c r="AP171" s="155"/>
      <c r="AQ171" s="155"/>
      <c r="AR171" s="155"/>
    </row>
    <row r="172" spans="1:44" s="4" customFormat="1" ht="7.5" customHeight="1">
      <c r="A172" s="400"/>
      <c r="B172" s="521"/>
      <c r="C172" s="588"/>
      <c r="D172" s="588"/>
      <c r="E172" s="574"/>
      <c r="F172" s="548"/>
      <c r="G172" s="441"/>
      <c r="H172" s="562"/>
      <c r="I172" s="562"/>
      <c r="J172" s="592"/>
      <c r="K172" s="589"/>
      <c r="L172" s="593"/>
      <c r="M172" s="593"/>
      <c r="N172" s="441"/>
      <c r="O172" s="621" t="s">
        <v>267</v>
      </c>
      <c r="P172" s="564"/>
      <c r="Q172" s="564"/>
      <c r="R172" s="564"/>
      <c r="S172" s="564"/>
      <c r="T172" s="564"/>
      <c r="U172" s="564"/>
      <c r="V172" s="609" t="s">
        <v>265</v>
      </c>
      <c r="W172" s="609"/>
      <c r="X172" s="609"/>
      <c r="Y172" s="609"/>
      <c r="Z172" s="6"/>
      <c r="AA172" s="5"/>
      <c r="AB172" s="5"/>
      <c r="AC172" s="5"/>
      <c r="AD172" s="5"/>
      <c r="AE172" s="5"/>
      <c r="AF172" s="5"/>
      <c r="AG172" s="400"/>
      <c r="AJ172" s="155"/>
      <c r="AK172" s="155"/>
      <c r="AL172" s="155"/>
      <c r="AM172" s="155"/>
      <c r="AN172" s="155"/>
      <c r="AO172" s="155"/>
      <c r="AP172" s="155"/>
      <c r="AQ172" s="155"/>
      <c r="AR172" s="155"/>
    </row>
    <row r="173" spans="1:44" s="4" customFormat="1" ht="7.5" customHeight="1">
      <c r="A173" s="400"/>
      <c r="B173" s="521"/>
      <c r="C173" s="588"/>
      <c r="D173" s="588"/>
      <c r="E173" s="574"/>
      <c r="F173" s="548"/>
      <c r="G173" s="441"/>
      <c r="H173" s="562"/>
      <c r="I173" s="562"/>
      <c r="J173" s="592"/>
      <c r="K173" s="589"/>
      <c r="L173" s="593"/>
      <c r="M173" s="593"/>
      <c r="N173" s="441"/>
      <c r="O173" s="621"/>
      <c r="P173" s="564"/>
      <c r="Q173" s="564"/>
      <c r="R173" s="564"/>
      <c r="S173" s="564"/>
      <c r="T173" s="564"/>
      <c r="U173" s="564"/>
      <c r="V173" s="609"/>
      <c r="W173" s="609"/>
      <c r="X173" s="609"/>
      <c r="Y173" s="609"/>
      <c r="Z173" s="6"/>
      <c r="AA173" s="5"/>
      <c r="AB173" s="5"/>
      <c r="AC173" s="5"/>
      <c r="AD173" s="5"/>
      <c r="AE173" s="5"/>
      <c r="AF173" s="5"/>
      <c r="AG173" s="400"/>
      <c r="AJ173" s="155"/>
      <c r="AK173" s="155"/>
      <c r="AL173" s="155"/>
      <c r="AM173" s="155"/>
      <c r="AN173" s="155"/>
      <c r="AO173" s="155"/>
      <c r="AP173" s="155"/>
      <c r="AQ173" s="155"/>
      <c r="AR173" s="155"/>
    </row>
    <row r="174" spans="1:44" s="4" customFormat="1" ht="7.5" customHeight="1">
      <c r="A174" s="400"/>
      <c r="B174" s="521"/>
      <c r="C174" s="588"/>
      <c r="D174" s="588"/>
      <c r="E174" s="574"/>
      <c r="F174" s="548"/>
      <c r="G174" s="441"/>
      <c r="H174" s="562"/>
      <c r="I174" s="562"/>
      <c r="J174" s="592"/>
      <c r="K174" s="589"/>
      <c r="L174" s="593"/>
      <c r="M174" s="593"/>
      <c r="N174" s="441"/>
      <c r="O174" s="621"/>
      <c r="P174" s="564"/>
      <c r="Q174" s="564"/>
      <c r="R174" s="564"/>
      <c r="S174" s="564"/>
      <c r="T174" s="564"/>
      <c r="U174" s="564"/>
      <c r="V174" s="609"/>
      <c r="W174" s="609"/>
      <c r="X174" s="609"/>
      <c r="Y174" s="609"/>
      <c r="Z174" s="6"/>
      <c r="AA174" s="5"/>
      <c r="AB174" s="5"/>
      <c r="AC174" s="5"/>
      <c r="AD174" s="5"/>
      <c r="AE174" s="5"/>
      <c r="AF174" s="5"/>
      <c r="AG174" s="400"/>
      <c r="AJ174" s="155"/>
      <c r="AK174" s="155"/>
      <c r="AL174" s="155"/>
      <c r="AM174" s="155"/>
      <c r="AN174" s="155"/>
      <c r="AO174" s="155"/>
      <c r="AP174" s="155"/>
      <c r="AQ174" s="155"/>
      <c r="AR174" s="155"/>
    </row>
    <row r="175" spans="1:44" s="4" customFormat="1" ht="7.5" customHeight="1">
      <c r="A175" s="400"/>
      <c r="B175" s="521"/>
      <c r="C175" s="588"/>
      <c r="D175" s="588"/>
      <c r="E175" s="574"/>
      <c r="F175" s="548"/>
      <c r="G175" s="441"/>
      <c r="H175" s="562"/>
      <c r="I175" s="562"/>
      <c r="J175" s="592" t="s">
        <v>260</v>
      </c>
      <c r="K175" s="589"/>
      <c r="L175" s="593"/>
      <c r="M175" s="593"/>
      <c r="N175" s="441"/>
      <c r="O175" s="610" t="s">
        <v>266</v>
      </c>
      <c r="P175" s="564"/>
      <c r="Q175" s="564"/>
      <c r="R175" s="564"/>
      <c r="S175" s="564"/>
      <c r="T175" s="564"/>
      <c r="U175" s="564"/>
      <c r="V175" s="609" t="s">
        <v>265</v>
      </c>
      <c r="W175" s="609"/>
      <c r="X175" s="609"/>
      <c r="Y175" s="609"/>
      <c r="Z175" s="6"/>
      <c r="AA175" s="5"/>
      <c r="AB175" s="5"/>
      <c r="AC175" s="5"/>
      <c r="AD175" s="5"/>
      <c r="AE175" s="5"/>
      <c r="AF175" s="5"/>
      <c r="AG175" s="400"/>
      <c r="AJ175" s="155"/>
      <c r="AK175" s="155"/>
      <c r="AL175" s="155"/>
      <c r="AM175" s="155"/>
      <c r="AN175" s="155"/>
      <c r="AO175" s="155"/>
      <c r="AP175" s="155"/>
      <c r="AQ175" s="155"/>
      <c r="AR175" s="155"/>
    </row>
    <row r="176" spans="1:44" s="4" customFormat="1" ht="7.5" customHeight="1">
      <c r="A176" s="400"/>
      <c r="B176" s="521"/>
      <c r="C176" s="588"/>
      <c r="D176" s="588"/>
      <c r="E176" s="574"/>
      <c r="F176" s="548"/>
      <c r="G176" s="441"/>
      <c r="H176" s="562"/>
      <c r="I176" s="562"/>
      <c r="J176" s="592"/>
      <c r="K176" s="589"/>
      <c r="L176" s="593"/>
      <c r="M176" s="593"/>
      <c r="N176" s="441"/>
      <c r="O176" s="610"/>
      <c r="P176" s="564"/>
      <c r="Q176" s="564"/>
      <c r="R176" s="564"/>
      <c r="S176" s="564"/>
      <c r="T176" s="564"/>
      <c r="U176" s="564"/>
      <c r="V176" s="609"/>
      <c r="W176" s="609"/>
      <c r="X176" s="609"/>
      <c r="Y176" s="609"/>
      <c r="Z176" s="6"/>
      <c r="AA176" s="5"/>
      <c r="AB176" s="5"/>
      <c r="AC176" s="5"/>
      <c r="AD176" s="5"/>
      <c r="AE176" s="5"/>
      <c r="AF176" s="5"/>
      <c r="AG176" s="400"/>
      <c r="AJ176" s="155"/>
      <c r="AK176" s="155"/>
      <c r="AL176" s="155"/>
      <c r="AM176" s="155"/>
      <c r="AN176" s="155"/>
      <c r="AO176" s="155"/>
      <c r="AP176" s="155"/>
      <c r="AQ176" s="155"/>
      <c r="AR176" s="155"/>
    </row>
    <row r="177" spans="1:44" s="4" customFormat="1" ht="7.5" customHeight="1" thickBot="1">
      <c r="A177" s="400"/>
      <c r="B177" s="521"/>
      <c r="C177" s="588"/>
      <c r="D177" s="588"/>
      <c r="E177" s="574"/>
      <c r="F177" s="548"/>
      <c r="G177" s="441"/>
      <c r="H177" s="562"/>
      <c r="I177" s="562"/>
      <c r="J177" s="592"/>
      <c r="K177" s="589"/>
      <c r="L177" s="593"/>
      <c r="M177" s="593"/>
      <c r="N177" s="441"/>
      <c r="O177" s="611"/>
      <c r="P177" s="612"/>
      <c r="Q177" s="612"/>
      <c r="R177" s="612"/>
      <c r="S177" s="612"/>
      <c r="T177" s="612"/>
      <c r="U177" s="612"/>
      <c r="V177" s="613"/>
      <c r="W177" s="613"/>
      <c r="X177" s="613"/>
      <c r="Y177" s="613"/>
      <c r="Z177" s="6"/>
      <c r="AA177" s="5"/>
      <c r="AB177" s="5"/>
      <c r="AC177" s="5"/>
      <c r="AD177" s="5"/>
      <c r="AE177" s="5"/>
      <c r="AF177" s="5"/>
      <c r="AG177" s="400"/>
      <c r="AJ177" s="155"/>
      <c r="AK177" s="155"/>
      <c r="AL177" s="155"/>
      <c r="AM177" s="155"/>
      <c r="AN177" s="155"/>
      <c r="AO177" s="155"/>
      <c r="AP177" s="155"/>
      <c r="AQ177" s="155"/>
      <c r="AR177" s="155"/>
    </row>
    <row r="178" spans="1:44" s="4" customFormat="1" ht="7.5" customHeight="1" thickTop="1">
      <c r="A178" s="400"/>
      <c r="B178" s="521"/>
      <c r="C178" s="588"/>
      <c r="D178" s="588"/>
      <c r="E178" s="574"/>
      <c r="F178" s="548"/>
      <c r="G178" s="441"/>
      <c r="H178" s="562"/>
      <c r="I178" s="562"/>
      <c r="J178" s="592"/>
      <c r="K178" s="589"/>
      <c r="L178" s="593"/>
      <c r="M178" s="593"/>
      <c r="N178" s="441"/>
      <c r="O178" s="614" t="s">
        <v>264</v>
      </c>
      <c r="P178" s="597">
        <f>SUM(P154:R177)</f>
        <v>0</v>
      </c>
      <c r="Q178" s="597"/>
      <c r="R178" s="597"/>
      <c r="S178" s="597">
        <f>SUM(S154:U177)</f>
        <v>0</v>
      </c>
      <c r="T178" s="597"/>
      <c r="U178" s="597"/>
      <c r="V178" s="600" t="str">
        <f>IF(ISERROR(ROUNDUP(S178/P178,2)), "-",ROUNDUP(S178/P178,2))</f>
        <v>-</v>
      </c>
      <c r="W178" s="601"/>
      <c r="X178" s="601"/>
      <c r="Y178" s="602"/>
      <c r="Z178" s="6"/>
      <c r="AA178" s="5"/>
      <c r="AB178" s="5"/>
      <c r="AC178" s="5"/>
      <c r="AD178" s="5"/>
      <c r="AE178" s="5"/>
      <c r="AF178" s="5"/>
      <c r="AG178" s="400"/>
      <c r="AJ178" s="155"/>
      <c r="AK178" s="155"/>
      <c r="AL178" s="155"/>
      <c r="AM178" s="155"/>
      <c r="AN178" s="155"/>
      <c r="AO178" s="155"/>
      <c r="AP178" s="155"/>
      <c r="AQ178" s="155"/>
      <c r="AR178" s="155"/>
    </row>
    <row r="179" spans="1:44" s="4" customFormat="1" ht="7.5" customHeight="1">
      <c r="A179" s="400"/>
      <c r="B179" s="521"/>
      <c r="C179" s="588"/>
      <c r="D179" s="588"/>
      <c r="E179" s="574"/>
      <c r="F179" s="548"/>
      <c r="G179" s="441"/>
      <c r="H179" s="562" t="s">
        <v>414</v>
      </c>
      <c r="I179" s="562"/>
      <c r="J179" s="574" t="s">
        <v>260</v>
      </c>
      <c r="K179" s="589"/>
      <c r="L179" s="593"/>
      <c r="M179" s="593"/>
      <c r="N179" s="441"/>
      <c r="O179" s="615"/>
      <c r="P179" s="598"/>
      <c r="Q179" s="598"/>
      <c r="R179" s="598"/>
      <c r="S179" s="598"/>
      <c r="T179" s="598"/>
      <c r="U179" s="598"/>
      <c r="V179" s="603"/>
      <c r="W179" s="604"/>
      <c r="X179" s="604"/>
      <c r="Y179" s="605"/>
      <c r="Z179" s="6"/>
      <c r="AA179" s="5"/>
      <c r="AB179" s="5"/>
      <c r="AC179" s="5"/>
      <c r="AD179" s="5"/>
      <c r="AE179" s="5"/>
      <c r="AF179" s="5"/>
      <c r="AG179" s="400"/>
      <c r="AJ179" s="155"/>
      <c r="AK179" s="155"/>
      <c r="AL179" s="155"/>
      <c r="AM179" s="155"/>
      <c r="AN179" s="155"/>
      <c r="AO179" s="155"/>
      <c r="AP179" s="155"/>
      <c r="AQ179" s="155"/>
      <c r="AR179" s="155"/>
    </row>
    <row r="180" spans="1:44" s="4" customFormat="1" ht="7.5" customHeight="1" thickBot="1">
      <c r="A180" s="400"/>
      <c r="B180" s="521"/>
      <c r="C180" s="588"/>
      <c r="D180" s="588"/>
      <c r="E180" s="574"/>
      <c r="F180" s="549"/>
      <c r="G180" s="441"/>
      <c r="H180" s="562"/>
      <c r="I180" s="562"/>
      <c r="J180" s="574"/>
      <c r="K180" s="589"/>
      <c r="L180" s="593"/>
      <c r="M180" s="593"/>
      <c r="N180" s="441"/>
      <c r="O180" s="616"/>
      <c r="P180" s="599"/>
      <c r="Q180" s="599"/>
      <c r="R180" s="599"/>
      <c r="S180" s="599"/>
      <c r="T180" s="599"/>
      <c r="U180" s="599"/>
      <c r="V180" s="606"/>
      <c r="W180" s="607"/>
      <c r="X180" s="607"/>
      <c r="Y180" s="608"/>
      <c r="Z180" s="6"/>
      <c r="AA180" s="5"/>
      <c r="AB180" s="5"/>
      <c r="AC180" s="5"/>
      <c r="AD180" s="5"/>
      <c r="AE180" s="5"/>
      <c r="AF180" s="5"/>
      <c r="AG180" s="400"/>
      <c r="AJ180" s="155"/>
      <c r="AK180" s="155"/>
      <c r="AL180" s="155"/>
      <c r="AM180" s="155"/>
      <c r="AN180" s="155"/>
      <c r="AO180" s="155"/>
      <c r="AP180" s="155"/>
      <c r="AQ180" s="155"/>
      <c r="AR180" s="155"/>
    </row>
    <row r="181" spans="1:44" s="4" customFormat="1" ht="7.5" customHeight="1" thickTop="1" thickBot="1">
      <c r="A181" s="400"/>
      <c r="B181" s="521"/>
      <c r="C181" s="588" t="s">
        <v>263</v>
      </c>
      <c r="D181" s="588" t="s">
        <v>262</v>
      </c>
      <c r="E181" s="574"/>
      <c r="F181" s="547"/>
      <c r="G181" s="441"/>
      <c r="H181" s="562"/>
      <c r="I181" s="562"/>
      <c r="J181" s="574"/>
      <c r="K181" s="589"/>
      <c r="L181" s="593"/>
      <c r="M181" s="593"/>
      <c r="N181" s="441"/>
      <c r="O181" s="623"/>
      <c r="P181" s="623"/>
      <c r="Q181" s="623"/>
      <c r="R181" s="623"/>
      <c r="S181" s="623"/>
      <c r="T181" s="623"/>
      <c r="U181" s="623"/>
      <c r="V181" s="623"/>
      <c r="W181" s="623"/>
      <c r="X181" s="623"/>
      <c r="Y181" s="623"/>
      <c r="Z181" s="6"/>
      <c r="AA181" s="5"/>
      <c r="AB181" s="5"/>
      <c r="AC181" s="5"/>
      <c r="AD181" s="5"/>
      <c r="AE181" s="5"/>
      <c r="AF181" s="5"/>
      <c r="AG181" s="400"/>
      <c r="AJ181" s="155"/>
      <c r="AK181" s="155"/>
      <c r="AL181" s="155"/>
      <c r="AM181" s="155"/>
      <c r="AN181" s="155"/>
      <c r="AO181" s="155"/>
      <c r="AP181" s="155"/>
      <c r="AQ181" s="155"/>
      <c r="AR181" s="155"/>
    </row>
    <row r="182" spans="1:44" s="4" customFormat="1" ht="7.5" customHeight="1">
      <c r="A182" s="400"/>
      <c r="B182" s="521"/>
      <c r="C182" s="588"/>
      <c r="D182" s="588"/>
      <c r="E182" s="574"/>
      <c r="F182" s="549"/>
      <c r="G182" s="441"/>
      <c r="H182" s="562"/>
      <c r="I182" s="562"/>
      <c r="J182" s="574"/>
      <c r="K182" s="589"/>
      <c r="L182" s="593"/>
      <c r="M182" s="593"/>
      <c r="N182" s="441"/>
      <c r="O182" s="624" t="s">
        <v>261</v>
      </c>
      <c r="P182" s="627">
        <f>P178-P172</f>
        <v>0</v>
      </c>
      <c r="Q182" s="628"/>
      <c r="R182" s="629"/>
      <c r="S182" s="627">
        <f>S178-S172</f>
        <v>0</v>
      </c>
      <c r="T182" s="628"/>
      <c r="U182" s="629"/>
      <c r="V182" s="636" t="str">
        <f>IF(ISERROR(ROUNDUP(S182/P182,2)), "-",ROUNDUP(S182/P182,2))</f>
        <v>-</v>
      </c>
      <c r="W182" s="636"/>
      <c r="X182" s="636"/>
      <c r="Y182" s="636"/>
      <c r="Z182" s="6"/>
      <c r="AA182" s="5"/>
      <c r="AB182" s="5"/>
      <c r="AC182" s="5"/>
      <c r="AD182" s="5"/>
      <c r="AE182" s="5"/>
      <c r="AF182" s="5"/>
      <c r="AG182" s="400"/>
      <c r="AJ182" s="155"/>
      <c r="AK182" s="155"/>
      <c r="AL182" s="155"/>
      <c r="AM182" s="155"/>
      <c r="AN182" s="155"/>
      <c r="AO182" s="155"/>
      <c r="AP182" s="155"/>
      <c r="AQ182" s="155"/>
      <c r="AR182" s="155"/>
    </row>
    <row r="183" spans="1:44" s="4" customFormat="1" ht="7.5" customHeight="1">
      <c r="A183" s="400"/>
      <c r="B183" s="521"/>
      <c r="C183" s="588"/>
      <c r="D183" s="588" t="s">
        <v>260</v>
      </c>
      <c r="E183" s="574"/>
      <c r="F183" s="547"/>
      <c r="G183" s="441"/>
      <c r="H183" s="562"/>
      <c r="I183" s="562"/>
      <c r="J183" s="574"/>
      <c r="K183" s="589"/>
      <c r="L183" s="593"/>
      <c r="M183" s="593"/>
      <c r="N183" s="441"/>
      <c r="O183" s="625"/>
      <c r="P183" s="630"/>
      <c r="Q183" s="631"/>
      <c r="R183" s="632"/>
      <c r="S183" s="630"/>
      <c r="T183" s="631"/>
      <c r="U183" s="632"/>
      <c r="V183" s="637"/>
      <c r="W183" s="637"/>
      <c r="X183" s="637"/>
      <c r="Y183" s="637"/>
      <c r="Z183" s="6"/>
      <c r="AA183" s="5"/>
      <c r="AB183" s="5"/>
      <c r="AC183" s="5"/>
      <c r="AD183" s="5"/>
      <c r="AE183" s="5"/>
      <c r="AF183" s="5"/>
      <c r="AG183" s="400"/>
      <c r="AJ183" s="155"/>
      <c r="AK183" s="155"/>
      <c r="AL183" s="155"/>
      <c r="AM183" s="155"/>
      <c r="AN183" s="155"/>
      <c r="AO183" s="155"/>
      <c r="AP183" s="155"/>
      <c r="AQ183" s="155"/>
      <c r="AR183" s="155"/>
    </row>
    <row r="184" spans="1:44" s="4" customFormat="1" ht="7.5" customHeight="1" thickBot="1">
      <c r="A184" s="400"/>
      <c r="B184" s="521"/>
      <c r="C184" s="588"/>
      <c r="D184" s="588"/>
      <c r="E184" s="574"/>
      <c r="F184" s="549"/>
      <c r="G184" s="441"/>
      <c r="H184" s="562"/>
      <c r="I184" s="562"/>
      <c r="J184" s="574"/>
      <c r="K184" s="589"/>
      <c r="L184" s="593"/>
      <c r="M184" s="593"/>
      <c r="N184" s="441"/>
      <c r="O184" s="626"/>
      <c r="P184" s="633"/>
      <c r="Q184" s="634"/>
      <c r="R184" s="635"/>
      <c r="S184" s="633"/>
      <c r="T184" s="634"/>
      <c r="U184" s="635"/>
      <c r="V184" s="638"/>
      <c r="W184" s="638"/>
      <c r="X184" s="638"/>
      <c r="Y184" s="638"/>
      <c r="Z184" s="6"/>
      <c r="AA184" s="5"/>
      <c r="AB184" s="5"/>
      <c r="AC184" s="5"/>
      <c r="AD184" s="5"/>
      <c r="AE184" s="5"/>
      <c r="AF184" s="5"/>
      <c r="AG184" s="400"/>
      <c r="AJ184" s="155"/>
      <c r="AK184" s="155"/>
      <c r="AL184" s="155"/>
      <c r="AM184" s="155"/>
      <c r="AN184" s="155"/>
      <c r="AO184" s="155"/>
      <c r="AP184" s="155"/>
      <c r="AQ184" s="155"/>
      <c r="AR184" s="155"/>
    </row>
    <row r="185" spans="1:44" s="197" customFormat="1" ht="7.5" customHeight="1">
      <c r="A185" s="400"/>
      <c r="B185" s="398" t="s">
        <v>581</v>
      </c>
      <c r="C185" s="398"/>
      <c r="D185" s="398"/>
      <c r="E185" s="398"/>
      <c r="F185" s="398"/>
      <c r="G185" s="441"/>
      <c r="H185" s="9"/>
      <c r="I185" s="7"/>
      <c r="J185" s="8"/>
      <c r="K185" s="7"/>
      <c r="L185" s="7"/>
      <c r="M185" s="7"/>
      <c r="N185" s="441"/>
      <c r="O185" s="5"/>
      <c r="P185" s="7"/>
      <c r="Q185" s="7"/>
      <c r="R185" s="7"/>
      <c r="S185" s="7"/>
      <c r="T185" s="7"/>
      <c r="U185" s="7"/>
      <c r="V185" s="5"/>
      <c r="W185" s="5"/>
      <c r="X185" s="5"/>
      <c r="Y185" s="5"/>
      <c r="Z185" s="6"/>
      <c r="AA185" s="5"/>
      <c r="AB185" s="5"/>
      <c r="AC185" s="5"/>
      <c r="AD185" s="5"/>
      <c r="AE185" s="5"/>
      <c r="AF185" s="5"/>
      <c r="AG185" s="400"/>
      <c r="AJ185" s="155"/>
      <c r="AK185" s="155"/>
      <c r="AL185" s="155"/>
      <c r="AM185" s="155"/>
      <c r="AN185" s="155"/>
      <c r="AO185" s="155"/>
      <c r="AP185" s="155"/>
      <c r="AQ185" s="155"/>
    </row>
    <row r="186" spans="1:44" s="19" customFormat="1" ht="7.5" customHeight="1">
      <c r="A186" s="400"/>
      <c r="B186" s="399"/>
      <c r="C186" s="399"/>
      <c r="D186" s="399"/>
      <c r="E186" s="399"/>
      <c r="F186" s="399"/>
      <c r="G186" s="441"/>
      <c r="N186" s="441"/>
      <c r="AG186" s="400"/>
      <c r="AJ186" s="154"/>
      <c r="AK186" s="154"/>
      <c r="AL186" s="154"/>
      <c r="AM186" s="154"/>
      <c r="AN186" s="154"/>
      <c r="AO186" s="154"/>
      <c r="AP186" s="154"/>
      <c r="AQ186" s="154"/>
    </row>
    <row r="187" spans="1:44" s="19" customFormat="1" ht="15" customHeight="1">
      <c r="A187" s="376" t="s">
        <v>564</v>
      </c>
      <c r="B187" s="376"/>
      <c r="C187" s="376"/>
      <c r="D187" s="376"/>
      <c r="E187" s="376"/>
      <c r="F187" s="376"/>
      <c r="G187" s="376"/>
      <c r="H187" s="376"/>
      <c r="I187" s="376"/>
      <c r="J187" s="376"/>
      <c r="K187" s="376"/>
      <c r="L187" s="376"/>
      <c r="M187" s="376"/>
      <c r="N187" s="376"/>
      <c r="O187" s="376"/>
      <c r="P187" s="376"/>
      <c r="Q187" s="376"/>
      <c r="R187" s="376"/>
      <c r="S187" s="376"/>
      <c r="T187" s="376"/>
      <c r="U187" s="376"/>
      <c r="V187" s="376"/>
      <c r="W187" s="376"/>
      <c r="X187" s="376"/>
      <c r="Y187" s="376"/>
      <c r="Z187" s="376"/>
      <c r="AA187" s="376"/>
      <c r="AB187" s="376"/>
      <c r="AC187" s="376"/>
      <c r="AD187" s="376"/>
      <c r="AE187" s="376"/>
      <c r="AF187" s="376"/>
      <c r="AG187" s="400"/>
      <c r="AJ187" s="154"/>
      <c r="AK187" s="154"/>
      <c r="AL187" s="154"/>
      <c r="AM187" s="154"/>
      <c r="AN187" s="154"/>
      <c r="AO187" s="154"/>
      <c r="AP187" s="154"/>
      <c r="AQ187" s="154"/>
      <c r="AR187" s="154"/>
    </row>
    <row r="188" spans="1:44" s="196" customFormat="1" ht="22.5" customHeight="1">
      <c r="A188" s="400"/>
      <c r="B188" s="401" t="s">
        <v>567</v>
      </c>
      <c r="C188" s="401"/>
      <c r="D188" s="401"/>
      <c r="E188" s="402"/>
      <c r="F188" s="402"/>
      <c r="G188" s="402"/>
      <c r="H188" s="402"/>
      <c r="I188" s="402"/>
      <c r="J188" s="402"/>
      <c r="K188" s="402"/>
      <c r="L188" s="402"/>
      <c r="M188" s="402"/>
      <c r="N188" s="402"/>
      <c r="O188" s="402"/>
      <c r="P188" s="402"/>
      <c r="Q188" s="402"/>
      <c r="R188" s="402"/>
      <c r="S188" s="402"/>
      <c r="T188" s="402"/>
      <c r="U188" s="402"/>
      <c r="V188" s="402"/>
      <c r="W188" s="402"/>
      <c r="X188" s="402"/>
      <c r="Y188" s="402"/>
      <c r="Z188" s="402"/>
      <c r="AA188" s="402"/>
      <c r="AB188" s="402"/>
      <c r="AC188" s="402"/>
      <c r="AD188" s="402"/>
      <c r="AE188" s="402"/>
      <c r="AF188" s="402"/>
      <c r="AG188" s="400"/>
      <c r="AJ188" s="155"/>
      <c r="AK188" s="155"/>
      <c r="AL188" s="155"/>
      <c r="AM188" s="155"/>
      <c r="AN188" s="155"/>
      <c r="AO188" s="155"/>
      <c r="AP188" s="155"/>
      <c r="AQ188" s="155"/>
      <c r="AR188" s="155"/>
    </row>
    <row r="189" spans="1:44" s="4" customFormat="1" ht="18.75" customHeight="1">
      <c r="A189" s="400"/>
      <c r="B189" s="403" t="s">
        <v>257</v>
      </c>
      <c r="C189" s="404"/>
      <c r="D189" s="405"/>
      <c r="E189" s="406" t="str">
        <f>IF(ＺＥＢリーディング・オーナー登録申請書!$F$46="","",ＺＥＢリーディング・オーナー登録申請書!$F$46)</f>
        <v/>
      </c>
      <c r="F189" s="407"/>
      <c r="G189" s="407"/>
      <c r="H189" s="407"/>
      <c r="I189" s="407"/>
      <c r="J189" s="407"/>
      <c r="K189" s="407"/>
      <c r="L189" s="407"/>
      <c r="M189" s="407"/>
      <c r="N189" s="407"/>
      <c r="O189" s="407"/>
      <c r="P189" s="407"/>
      <c r="Q189" s="407"/>
      <c r="R189" s="407"/>
      <c r="S189" s="407"/>
      <c r="T189" s="407"/>
      <c r="U189" s="407"/>
      <c r="V189" s="407"/>
      <c r="W189" s="407"/>
      <c r="X189" s="407"/>
      <c r="Y189" s="407"/>
      <c r="Z189" s="407"/>
      <c r="AA189" s="407"/>
      <c r="AB189" s="407"/>
      <c r="AC189" s="407"/>
      <c r="AD189" s="407"/>
      <c r="AE189" s="407"/>
      <c r="AF189" s="407"/>
      <c r="AG189" s="400"/>
      <c r="AJ189" s="155"/>
      <c r="AK189" s="155"/>
      <c r="AL189" s="155"/>
      <c r="AM189" s="155"/>
      <c r="AN189" s="155"/>
      <c r="AO189" s="155"/>
      <c r="AP189" s="155"/>
      <c r="AQ189" s="155"/>
      <c r="AR189" s="155"/>
    </row>
    <row r="190" spans="1:44" s="4" customFormat="1" ht="18.75" customHeight="1">
      <c r="A190" s="400"/>
      <c r="B190" s="408" t="s">
        <v>50</v>
      </c>
      <c r="C190" s="409"/>
      <c r="D190" s="410"/>
      <c r="E190" s="411"/>
      <c r="F190" s="412"/>
      <c r="G190" s="412"/>
      <c r="H190" s="412"/>
      <c r="I190" s="412"/>
      <c r="J190" s="412"/>
      <c r="K190" s="412"/>
      <c r="L190" s="412"/>
      <c r="M190" s="412"/>
      <c r="N190" s="412"/>
      <c r="O190" s="412"/>
      <c r="P190" s="412"/>
      <c r="Q190" s="412"/>
      <c r="R190" s="412"/>
      <c r="S190" s="412"/>
      <c r="T190" s="412"/>
      <c r="U190" s="412"/>
      <c r="V190" s="412"/>
      <c r="W190" s="412"/>
      <c r="X190" s="412"/>
      <c r="Y190" s="412"/>
      <c r="Z190" s="412"/>
      <c r="AA190" s="412"/>
      <c r="AB190" s="412"/>
      <c r="AC190" s="412"/>
      <c r="AD190" s="412"/>
      <c r="AE190" s="412"/>
      <c r="AF190" s="412"/>
      <c r="AG190" s="400"/>
      <c r="AJ190" s="155"/>
      <c r="AK190" s="155"/>
      <c r="AL190" s="155"/>
      <c r="AM190" s="155"/>
      <c r="AN190" s="155"/>
      <c r="AO190" s="155"/>
      <c r="AP190" s="155"/>
      <c r="AQ190" s="155"/>
      <c r="AR190" s="155"/>
    </row>
    <row r="191" spans="1:44" s="4" customFormat="1" ht="7.5" customHeight="1">
      <c r="A191" s="400"/>
      <c r="B191" s="413"/>
      <c r="C191" s="413"/>
      <c r="D191" s="413"/>
      <c r="E191" s="413"/>
      <c r="F191" s="413"/>
      <c r="G191" s="413"/>
      <c r="H191" s="413"/>
      <c r="I191" s="413"/>
      <c r="J191" s="413"/>
      <c r="K191" s="413"/>
      <c r="L191" s="413"/>
      <c r="M191" s="413"/>
      <c r="N191" s="413"/>
      <c r="O191" s="413"/>
      <c r="P191" s="413"/>
      <c r="Q191" s="413"/>
      <c r="R191" s="413"/>
      <c r="S191" s="413"/>
      <c r="T191" s="413"/>
      <c r="U191" s="413"/>
      <c r="V191" s="413"/>
      <c r="W191" s="413"/>
      <c r="X191" s="413"/>
      <c r="Y191" s="413"/>
      <c r="Z191" s="413"/>
      <c r="AA191" s="413"/>
      <c r="AB191" s="413"/>
      <c r="AC191" s="413"/>
      <c r="AD191" s="413"/>
      <c r="AE191" s="413"/>
      <c r="AF191" s="413"/>
      <c r="AG191" s="400"/>
      <c r="AJ191" s="155"/>
      <c r="AK191" s="155"/>
      <c r="AL191" s="155"/>
      <c r="AM191" s="155"/>
      <c r="AN191" s="155"/>
      <c r="AO191" s="155"/>
      <c r="AP191" s="155"/>
      <c r="AQ191" s="155"/>
      <c r="AR191" s="155"/>
    </row>
    <row r="192" spans="1:44" s="4" customFormat="1" ht="18.75" customHeight="1">
      <c r="A192" s="400"/>
      <c r="B192" s="414" t="s">
        <v>417</v>
      </c>
      <c r="C192" s="415"/>
      <c r="D192" s="415"/>
      <c r="E192" s="415"/>
      <c r="F192" s="416"/>
      <c r="G192" s="436"/>
      <c r="H192" s="437" t="s">
        <v>303</v>
      </c>
      <c r="I192" s="438"/>
      <c r="J192" s="438"/>
      <c r="K192" s="438"/>
      <c r="L192" s="438"/>
      <c r="M192" s="439"/>
      <c r="N192" s="440"/>
      <c r="O192" s="442" t="s">
        <v>302</v>
      </c>
      <c r="P192" s="443"/>
      <c r="Q192" s="443"/>
      <c r="R192" s="443"/>
      <c r="S192" s="443"/>
      <c r="T192" s="443"/>
      <c r="U192" s="443"/>
      <c r="V192" s="443"/>
      <c r="W192" s="443"/>
      <c r="X192" s="443"/>
      <c r="Y192" s="443"/>
      <c r="Z192" s="443"/>
      <c r="AA192" s="443"/>
      <c r="AB192" s="443"/>
      <c r="AC192" s="443"/>
      <c r="AD192" s="443"/>
      <c r="AE192" s="443"/>
      <c r="AF192" s="444"/>
      <c r="AG192" s="400"/>
      <c r="AJ192" s="155"/>
      <c r="AK192" s="155"/>
      <c r="AL192" s="155"/>
      <c r="AM192" s="155"/>
      <c r="AN192" s="155"/>
      <c r="AO192" s="155"/>
      <c r="AP192" s="155"/>
      <c r="AQ192" s="155"/>
      <c r="AR192" s="155"/>
    </row>
    <row r="193" spans="1:44" s="4" customFormat="1" ht="18.75" customHeight="1">
      <c r="A193" s="400"/>
      <c r="B193" s="417"/>
      <c r="C193" s="418"/>
      <c r="D193" s="418"/>
      <c r="E193" s="418"/>
      <c r="F193" s="419"/>
      <c r="G193" s="436"/>
      <c r="H193" s="445"/>
      <c r="I193" s="446"/>
      <c r="J193" s="446"/>
      <c r="K193" s="446"/>
      <c r="L193" s="446"/>
      <c r="M193" s="447"/>
      <c r="N193" s="440"/>
      <c r="O193" s="454" t="s">
        <v>67</v>
      </c>
      <c r="P193" s="455"/>
      <c r="Q193" s="456"/>
      <c r="R193" s="457" t="s">
        <v>301</v>
      </c>
      <c r="S193" s="455"/>
      <c r="T193" s="455"/>
      <c r="U193" s="458"/>
      <c r="V193" s="457" t="s">
        <v>486</v>
      </c>
      <c r="W193" s="455"/>
      <c r="X193" s="455"/>
      <c r="Y193" s="455"/>
      <c r="Z193" s="455"/>
      <c r="AA193" s="455"/>
      <c r="AB193" s="457" t="s">
        <v>51</v>
      </c>
      <c r="AC193" s="455"/>
      <c r="AD193" s="455"/>
      <c r="AE193" s="455"/>
      <c r="AF193" s="459"/>
      <c r="AG193" s="400"/>
      <c r="AJ193" s="155"/>
      <c r="AK193" s="155"/>
      <c r="AL193" s="155"/>
      <c r="AM193" s="155"/>
      <c r="AN193" s="155"/>
      <c r="AO193" s="155"/>
      <c r="AP193" s="155"/>
      <c r="AQ193" s="155"/>
      <c r="AR193" s="155"/>
    </row>
    <row r="194" spans="1:44" s="4" customFormat="1" ht="30" customHeight="1">
      <c r="A194" s="400"/>
      <c r="B194" s="417"/>
      <c r="C194" s="418"/>
      <c r="D194" s="418"/>
      <c r="E194" s="418"/>
      <c r="F194" s="419"/>
      <c r="G194" s="436"/>
      <c r="H194" s="448"/>
      <c r="I194" s="449"/>
      <c r="J194" s="449"/>
      <c r="K194" s="449"/>
      <c r="L194" s="449"/>
      <c r="M194" s="450"/>
      <c r="N194" s="440"/>
      <c r="O194" s="460" t="s">
        <v>182</v>
      </c>
      <c r="P194" s="426"/>
      <c r="Q194" s="426"/>
      <c r="R194" s="423" t="s">
        <v>182</v>
      </c>
      <c r="S194" s="423"/>
      <c r="T194" s="423"/>
      <c r="U194" s="423"/>
      <c r="V194" s="424" t="s">
        <v>182</v>
      </c>
      <c r="W194" s="424"/>
      <c r="X194" s="424"/>
      <c r="Y194" s="424"/>
      <c r="Z194" s="424"/>
      <c r="AA194" s="424"/>
      <c r="AB194" s="425" t="s">
        <v>182</v>
      </c>
      <c r="AC194" s="426"/>
      <c r="AD194" s="426"/>
      <c r="AE194" s="426"/>
      <c r="AF194" s="427"/>
      <c r="AG194" s="400"/>
      <c r="AJ194" s="155"/>
      <c r="AK194" s="155"/>
      <c r="AL194" s="155"/>
      <c r="AM194" s="155"/>
      <c r="AN194" s="155"/>
      <c r="AO194" s="155"/>
      <c r="AP194" s="155"/>
      <c r="AQ194" s="155"/>
      <c r="AR194" s="155"/>
    </row>
    <row r="195" spans="1:44" s="4" customFormat="1" ht="18.75" customHeight="1">
      <c r="A195" s="400"/>
      <c r="B195" s="417"/>
      <c r="C195" s="418"/>
      <c r="D195" s="418"/>
      <c r="E195" s="418"/>
      <c r="F195" s="419"/>
      <c r="G195" s="436"/>
      <c r="H195" s="448"/>
      <c r="I195" s="449"/>
      <c r="J195" s="449"/>
      <c r="K195" s="449"/>
      <c r="L195" s="449"/>
      <c r="M195" s="450"/>
      <c r="N195" s="440"/>
      <c r="O195" s="428" t="s">
        <v>300</v>
      </c>
      <c r="P195" s="429"/>
      <c r="Q195" s="429"/>
      <c r="R195" s="430" t="s">
        <v>53</v>
      </c>
      <c r="S195" s="430"/>
      <c r="T195" s="430"/>
      <c r="U195" s="430"/>
      <c r="V195" s="430"/>
      <c r="W195" s="430"/>
      <c r="X195" s="430"/>
      <c r="Y195" s="430"/>
      <c r="Z195" s="430"/>
      <c r="AA195" s="431"/>
      <c r="AB195" s="432" t="s">
        <v>299</v>
      </c>
      <c r="AC195" s="433"/>
      <c r="AD195" s="434" t="s">
        <v>54</v>
      </c>
      <c r="AE195" s="434"/>
      <c r="AF195" s="435"/>
      <c r="AG195" s="400"/>
      <c r="AJ195" s="155"/>
      <c r="AK195" s="155"/>
      <c r="AL195" s="155"/>
      <c r="AM195" s="155"/>
      <c r="AN195" s="155"/>
      <c r="AO195" s="155"/>
      <c r="AP195" s="155"/>
      <c r="AQ195" s="155"/>
      <c r="AR195" s="155"/>
    </row>
    <row r="196" spans="1:44" s="4" customFormat="1" ht="22.5" customHeight="1">
      <c r="A196" s="400"/>
      <c r="B196" s="417"/>
      <c r="C196" s="418"/>
      <c r="D196" s="418"/>
      <c r="E196" s="418"/>
      <c r="F196" s="419"/>
      <c r="G196" s="436"/>
      <c r="H196" s="451"/>
      <c r="I196" s="452"/>
      <c r="J196" s="452"/>
      <c r="K196" s="452"/>
      <c r="L196" s="452"/>
      <c r="M196" s="453"/>
      <c r="N196" s="440"/>
      <c r="O196" s="498"/>
      <c r="P196" s="499"/>
      <c r="Q196" s="502" t="s">
        <v>418</v>
      </c>
      <c r="R196" s="504" t="s">
        <v>298</v>
      </c>
      <c r="S196" s="505"/>
      <c r="T196" s="508" t="s">
        <v>252</v>
      </c>
      <c r="U196" s="509"/>
      <c r="V196" s="504" t="s">
        <v>297</v>
      </c>
      <c r="W196" s="505"/>
      <c r="X196" s="505"/>
      <c r="Y196" s="508"/>
      <c r="Z196" s="508"/>
      <c r="AA196" s="508"/>
      <c r="AB196" s="482" t="s">
        <v>182</v>
      </c>
      <c r="AC196" s="483"/>
      <c r="AD196" s="486"/>
      <c r="AE196" s="486"/>
      <c r="AF196" s="487"/>
      <c r="AG196" s="400"/>
      <c r="AJ196" s="155"/>
      <c r="AK196" s="155"/>
      <c r="AL196" s="155"/>
      <c r="AM196" s="155"/>
      <c r="AN196" s="155"/>
      <c r="AO196" s="155"/>
      <c r="AP196" s="155"/>
      <c r="AQ196" s="155"/>
      <c r="AR196" s="155"/>
    </row>
    <row r="197" spans="1:44" s="4" customFormat="1" ht="7.5" customHeight="1">
      <c r="A197" s="400"/>
      <c r="B197" s="417"/>
      <c r="C197" s="418"/>
      <c r="D197" s="418"/>
      <c r="E197" s="418"/>
      <c r="F197" s="419"/>
      <c r="G197" s="436"/>
      <c r="H197" s="490"/>
      <c r="I197" s="490"/>
      <c r="J197" s="490"/>
      <c r="K197" s="490"/>
      <c r="L197" s="490"/>
      <c r="M197" s="490"/>
      <c r="N197" s="440"/>
      <c r="O197" s="500"/>
      <c r="P197" s="501"/>
      <c r="Q197" s="503"/>
      <c r="R197" s="506"/>
      <c r="S197" s="507"/>
      <c r="T197" s="510"/>
      <c r="U197" s="511"/>
      <c r="V197" s="506"/>
      <c r="W197" s="507"/>
      <c r="X197" s="507"/>
      <c r="Y197" s="510"/>
      <c r="Z197" s="510"/>
      <c r="AA197" s="510"/>
      <c r="AB197" s="484"/>
      <c r="AC197" s="485"/>
      <c r="AD197" s="488"/>
      <c r="AE197" s="488"/>
      <c r="AF197" s="489"/>
      <c r="AG197" s="400"/>
      <c r="AJ197" s="155"/>
      <c r="AK197" s="155"/>
      <c r="AL197" s="155"/>
      <c r="AM197" s="155"/>
      <c r="AN197" s="155"/>
      <c r="AO197" s="155"/>
      <c r="AP197" s="155"/>
      <c r="AQ197" s="155"/>
      <c r="AR197" s="155"/>
    </row>
    <row r="198" spans="1:44" s="4" customFormat="1" ht="18.75" customHeight="1">
      <c r="A198" s="400"/>
      <c r="B198" s="417"/>
      <c r="C198" s="418"/>
      <c r="D198" s="418"/>
      <c r="E198" s="418"/>
      <c r="F198" s="419"/>
      <c r="G198" s="436"/>
      <c r="H198" s="491" t="s">
        <v>254</v>
      </c>
      <c r="I198" s="491"/>
      <c r="J198" s="491"/>
      <c r="K198" s="491"/>
      <c r="L198" s="492"/>
      <c r="M198" s="441"/>
      <c r="N198" s="441"/>
      <c r="O198" s="493" t="s">
        <v>296</v>
      </c>
      <c r="P198" s="494"/>
      <c r="Q198" s="494"/>
      <c r="R198" s="494"/>
      <c r="S198" s="494"/>
      <c r="T198" s="494"/>
      <c r="U198" s="494"/>
      <c r="V198" s="494"/>
      <c r="W198" s="494"/>
      <c r="X198" s="494"/>
      <c r="Y198" s="494"/>
      <c r="Z198" s="494"/>
      <c r="AA198" s="494"/>
      <c r="AB198" s="494"/>
      <c r="AC198" s="494"/>
      <c r="AD198" s="494"/>
      <c r="AE198" s="494"/>
      <c r="AF198" s="495"/>
      <c r="AG198" s="400"/>
      <c r="AJ198" s="155"/>
      <c r="AK198" s="155"/>
      <c r="AL198" s="155"/>
      <c r="AM198" s="155"/>
      <c r="AN198" s="155"/>
      <c r="AO198" s="155"/>
      <c r="AP198" s="155"/>
      <c r="AQ198" s="155"/>
      <c r="AR198" s="155"/>
    </row>
    <row r="199" spans="1:44" s="4" customFormat="1" ht="7.5" customHeight="1">
      <c r="A199" s="400"/>
      <c r="B199" s="417"/>
      <c r="C199" s="418"/>
      <c r="D199" s="418"/>
      <c r="E199" s="418"/>
      <c r="F199" s="419"/>
      <c r="G199" s="436"/>
      <c r="H199" s="496" t="str">
        <f>IF(AND(R206&gt;=50,AC206&gt;=100),"『ZEB』",IF(AND(R206&gt;=50,AC206&gt;=75),"Nearly ZEB",IF(AND(R206&gt;=50,AC206&gt;=50),"ZEB Ready","")))</f>
        <v/>
      </c>
      <c r="I199" s="496"/>
      <c r="J199" s="496"/>
      <c r="K199" s="496"/>
      <c r="L199" s="492"/>
      <c r="M199" s="441"/>
      <c r="N199" s="440"/>
      <c r="O199" s="497" t="s">
        <v>420</v>
      </c>
      <c r="P199" s="462"/>
      <c r="Q199" s="512" t="s">
        <v>182</v>
      </c>
      <c r="R199" s="512"/>
      <c r="S199" s="512"/>
      <c r="T199" s="512"/>
      <c r="U199" s="512"/>
      <c r="V199" s="29"/>
      <c r="W199" s="30"/>
      <c r="X199" s="461" t="s">
        <v>421</v>
      </c>
      <c r="Y199" s="462"/>
      <c r="Z199" s="462"/>
      <c r="AA199" s="462"/>
      <c r="AB199" s="462"/>
      <c r="AC199" s="465" t="s">
        <v>182</v>
      </c>
      <c r="AD199" s="465"/>
      <c r="AE199" s="465"/>
      <c r="AF199" s="466"/>
      <c r="AG199" s="400"/>
      <c r="AJ199" s="155"/>
      <c r="AK199" s="156" t="s">
        <v>422</v>
      </c>
      <c r="AL199" s="23" t="b">
        <v>0</v>
      </c>
      <c r="AM199" s="156" t="s">
        <v>423</v>
      </c>
      <c r="AN199" s="23" t="b">
        <v>0</v>
      </c>
      <c r="AO199" s="157"/>
      <c r="AP199" s="158"/>
      <c r="AQ199" s="155"/>
      <c r="AR199" s="155"/>
    </row>
    <row r="200" spans="1:44" s="4" customFormat="1" ht="7.5" customHeight="1">
      <c r="A200" s="400"/>
      <c r="B200" s="417"/>
      <c r="C200" s="418"/>
      <c r="D200" s="418"/>
      <c r="E200" s="418"/>
      <c r="F200" s="419"/>
      <c r="G200" s="436"/>
      <c r="H200" s="496"/>
      <c r="I200" s="496"/>
      <c r="J200" s="496"/>
      <c r="K200" s="496"/>
      <c r="L200" s="492"/>
      <c r="M200" s="441"/>
      <c r="N200" s="440"/>
      <c r="O200" s="471"/>
      <c r="P200" s="464"/>
      <c r="Q200" s="513"/>
      <c r="R200" s="513"/>
      <c r="S200" s="513"/>
      <c r="T200" s="513"/>
      <c r="U200" s="513"/>
      <c r="V200" s="31"/>
      <c r="W200" s="32"/>
      <c r="X200" s="463"/>
      <c r="Y200" s="464"/>
      <c r="Z200" s="464"/>
      <c r="AA200" s="464"/>
      <c r="AB200" s="464"/>
      <c r="AC200" s="467"/>
      <c r="AD200" s="467"/>
      <c r="AE200" s="467"/>
      <c r="AF200" s="468"/>
      <c r="AG200" s="400"/>
      <c r="AJ200" s="155"/>
      <c r="AK200" s="156" t="s">
        <v>424</v>
      </c>
      <c r="AL200" s="23" t="b">
        <v>0</v>
      </c>
      <c r="AM200" s="156" t="s">
        <v>425</v>
      </c>
      <c r="AN200" s="23" t="b">
        <v>0</v>
      </c>
      <c r="AO200" s="157"/>
      <c r="AP200" s="158"/>
      <c r="AQ200" s="155"/>
      <c r="AR200" s="155"/>
    </row>
    <row r="201" spans="1:44" s="4" customFormat="1" ht="7.5" customHeight="1">
      <c r="A201" s="400"/>
      <c r="B201" s="417"/>
      <c r="C201" s="418"/>
      <c r="D201" s="418"/>
      <c r="E201" s="418"/>
      <c r="F201" s="419"/>
      <c r="G201" s="436"/>
      <c r="H201" s="496"/>
      <c r="I201" s="496"/>
      <c r="J201" s="496"/>
      <c r="K201" s="496"/>
      <c r="L201" s="492"/>
      <c r="M201" s="441"/>
      <c r="N201" s="440"/>
      <c r="O201" s="469" t="s">
        <v>426</v>
      </c>
      <c r="P201" s="470"/>
      <c r="Q201" s="472" t="s">
        <v>182</v>
      </c>
      <c r="R201" s="472"/>
      <c r="S201" s="472"/>
      <c r="T201" s="472"/>
      <c r="U201" s="472"/>
      <c r="V201" s="473"/>
      <c r="W201" s="474"/>
      <c r="X201" s="477" t="s">
        <v>427</v>
      </c>
      <c r="Y201" s="470"/>
      <c r="Z201" s="470"/>
      <c r="AA201" s="470"/>
      <c r="AB201" s="470"/>
      <c r="AC201" s="478" t="str">
        <f>IF(AN200=TRUE,"取得","")</f>
        <v/>
      </c>
      <c r="AD201" s="478"/>
      <c r="AE201" s="478"/>
      <c r="AF201" s="479"/>
      <c r="AG201" s="400"/>
      <c r="AJ201" s="155"/>
      <c r="AK201" s="159" t="s">
        <v>266</v>
      </c>
      <c r="AL201" s="24" t="b">
        <v>0</v>
      </c>
      <c r="AM201" s="160"/>
      <c r="AN201" s="161"/>
      <c r="AO201" s="158"/>
      <c r="AP201" s="158"/>
      <c r="AQ201" s="155"/>
      <c r="AR201" s="155"/>
    </row>
    <row r="202" spans="1:44" s="4" customFormat="1" ht="7.5" customHeight="1">
      <c r="A202" s="400"/>
      <c r="B202" s="417"/>
      <c r="C202" s="418"/>
      <c r="D202" s="418"/>
      <c r="E202" s="418"/>
      <c r="F202" s="419"/>
      <c r="G202" s="436"/>
      <c r="H202" s="496"/>
      <c r="I202" s="496"/>
      <c r="J202" s="496"/>
      <c r="K202" s="496"/>
      <c r="L202" s="492"/>
      <c r="M202" s="441"/>
      <c r="N202" s="440"/>
      <c r="O202" s="471"/>
      <c r="P202" s="464"/>
      <c r="Q202" s="467"/>
      <c r="R202" s="467"/>
      <c r="S202" s="467"/>
      <c r="T202" s="467"/>
      <c r="U202" s="467"/>
      <c r="V202" s="475"/>
      <c r="W202" s="476"/>
      <c r="X202" s="463"/>
      <c r="Y202" s="464"/>
      <c r="Z202" s="464"/>
      <c r="AA202" s="464"/>
      <c r="AB202" s="464"/>
      <c r="AC202" s="480"/>
      <c r="AD202" s="480"/>
      <c r="AE202" s="480"/>
      <c r="AF202" s="481"/>
      <c r="AG202" s="400"/>
      <c r="AJ202" s="155"/>
      <c r="AK202" s="161"/>
      <c r="AL202" s="161"/>
      <c r="AM202" s="158"/>
      <c r="AN202" s="158"/>
      <c r="AO202" s="158"/>
      <c r="AP202" s="158"/>
      <c r="AQ202" s="155"/>
      <c r="AR202" s="155"/>
    </row>
    <row r="203" spans="1:44" s="4" customFormat="1" ht="7.5" customHeight="1">
      <c r="A203" s="400"/>
      <c r="B203" s="417"/>
      <c r="C203" s="418"/>
      <c r="D203" s="418"/>
      <c r="E203" s="418"/>
      <c r="F203" s="419"/>
      <c r="G203" s="436"/>
      <c r="H203" s="496"/>
      <c r="I203" s="496"/>
      <c r="J203" s="496"/>
      <c r="K203" s="496"/>
      <c r="L203" s="492"/>
      <c r="M203" s="441"/>
      <c r="N203" s="440"/>
      <c r="O203" s="469" t="s">
        <v>295</v>
      </c>
      <c r="P203" s="470"/>
      <c r="Q203" s="527"/>
      <c r="R203" s="527"/>
      <c r="S203" s="527"/>
      <c r="T203" s="527"/>
      <c r="U203" s="527"/>
      <c r="V203" s="527"/>
      <c r="W203" s="527"/>
      <c r="X203" s="527"/>
      <c r="Y203" s="527"/>
      <c r="Z203" s="527"/>
      <c r="AA203" s="527"/>
      <c r="AB203" s="527"/>
      <c r="AC203" s="527"/>
      <c r="AD203" s="527"/>
      <c r="AE203" s="527"/>
      <c r="AF203" s="528"/>
      <c r="AG203" s="400"/>
      <c r="AJ203" s="155"/>
      <c r="AK203" s="155"/>
      <c r="AL203" s="155"/>
      <c r="AM203" s="155"/>
      <c r="AN203" s="155"/>
      <c r="AO203" s="155"/>
      <c r="AP203" s="155"/>
      <c r="AQ203" s="155"/>
      <c r="AR203" s="155"/>
    </row>
    <row r="204" spans="1:44" s="4" customFormat="1" ht="7.5" customHeight="1">
      <c r="A204" s="400"/>
      <c r="B204" s="417"/>
      <c r="C204" s="418"/>
      <c r="D204" s="418"/>
      <c r="E204" s="418"/>
      <c r="F204" s="419"/>
      <c r="G204" s="436"/>
      <c r="H204" s="496"/>
      <c r="I204" s="496"/>
      <c r="J204" s="496"/>
      <c r="K204" s="496"/>
      <c r="L204" s="492"/>
      <c r="M204" s="441"/>
      <c r="N204" s="440"/>
      <c r="O204" s="525"/>
      <c r="P204" s="526"/>
      <c r="Q204" s="529"/>
      <c r="R204" s="529"/>
      <c r="S204" s="529"/>
      <c r="T204" s="529"/>
      <c r="U204" s="529"/>
      <c r="V204" s="529"/>
      <c r="W204" s="529"/>
      <c r="X204" s="529"/>
      <c r="Y204" s="529"/>
      <c r="Z204" s="529"/>
      <c r="AA204" s="529"/>
      <c r="AB204" s="529"/>
      <c r="AC204" s="529"/>
      <c r="AD204" s="529"/>
      <c r="AE204" s="529"/>
      <c r="AF204" s="530"/>
      <c r="AG204" s="400"/>
      <c r="AJ204" s="155"/>
      <c r="AK204" s="155"/>
      <c r="AL204" s="155"/>
      <c r="AM204" s="155"/>
      <c r="AN204" s="155"/>
      <c r="AO204" s="155"/>
      <c r="AP204" s="155"/>
      <c r="AQ204" s="155"/>
      <c r="AR204" s="155"/>
    </row>
    <row r="205" spans="1:44" s="4" customFormat="1" ht="18.75" customHeight="1">
      <c r="A205" s="400"/>
      <c r="B205" s="417"/>
      <c r="C205" s="418"/>
      <c r="D205" s="418"/>
      <c r="E205" s="418"/>
      <c r="F205" s="419"/>
      <c r="G205" s="436"/>
      <c r="H205" s="496"/>
      <c r="I205" s="496"/>
      <c r="J205" s="496"/>
      <c r="K205" s="496"/>
      <c r="L205" s="492"/>
      <c r="M205" s="441"/>
      <c r="N205" s="441"/>
      <c r="O205" s="531" t="s">
        <v>294</v>
      </c>
      <c r="P205" s="532"/>
      <c r="Q205" s="532"/>
      <c r="R205" s="532"/>
      <c r="S205" s="532"/>
      <c r="T205" s="532"/>
      <c r="U205" s="532"/>
      <c r="V205" s="532"/>
      <c r="W205" s="532"/>
      <c r="X205" s="532"/>
      <c r="Y205" s="532"/>
      <c r="Z205" s="532"/>
      <c r="AA205" s="532"/>
      <c r="AB205" s="532"/>
      <c r="AC205" s="532"/>
      <c r="AD205" s="532"/>
      <c r="AE205" s="532"/>
      <c r="AF205" s="533"/>
      <c r="AG205" s="400"/>
      <c r="AJ205" s="155"/>
      <c r="AK205" s="155"/>
      <c r="AL205" s="155"/>
      <c r="AM205" s="155" t="s">
        <v>293</v>
      </c>
      <c r="AN205" s="155"/>
      <c r="AO205" s="155"/>
      <c r="AP205" s="162">
        <f>AC206</f>
        <v>0</v>
      </c>
      <c r="AQ205" s="155"/>
      <c r="AR205" s="155"/>
    </row>
    <row r="206" spans="1:44" s="4" customFormat="1" ht="26.25" customHeight="1">
      <c r="A206" s="400"/>
      <c r="B206" s="420"/>
      <c r="C206" s="421"/>
      <c r="D206" s="421"/>
      <c r="E206" s="421"/>
      <c r="F206" s="422"/>
      <c r="G206" s="436"/>
      <c r="H206" s="496"/>
      <c r="I206" s="496"/>
      <c r="J206" s="496"/>
      <c r="K206" s="496"/>
      <c r="L206" s="492"/>
      <c r="M206" s="441"/>
      <c r="N206" s="440"/>
      <c r="O206" s="534" t="s">
        <v>56</v>
      </c>
      <c r="P206" s="535"/>
      <c r="Q206" s="535"/>
      <c r="R206" s="536"/>
      <c r="S206" s="536"/>
      <c r="T206" s="536"/>
      <c r="U206" s="537" t="s">
        <v>292</v>
      </c>
      <c r="V206" s="537"/>
      <c r="W206" s="538"/>
      <c r="X206" s="534" t="s">
        <v>293</v>
      </c>
      <c r="Y206" s="535"/>
      <c r="Z206" s="535"/>
      <c r="AA206" s="535"/>
      <c r="AB206" s="535"/>
      <c r="AC206" s="536"/>
      <c r="AD206" s="536"/>
      <c r="AE206" s="536"/>
      <c r="AF206" s="18" t="s">
        <v>292</v>
      </c>
      <c r="AG206" s="400"/>
      <c r="AJ206" s="155"/>
      <c r="AK206" s="155"/>
      <c r="AL206" s="155"/>
      <c r="AM206" s="155" t="s">
        <v>291</v>
      </c>
      <c r="AN206" s="155"/>
      <c r="AO206" s="155"/>
      <c r="AP206" s="163">
        <f>R206</f>
        <v>0</v>
      </c>
      <c r="AQ206" s="162">
        <f>AP205-AP206</f>
        <v>0</v>
      </c>
      <c r="AR206" s="155"/>
    </row>
    <row r="207" spans="1:44" s="4" customFormat="1" ht="7.5" customHeight="1">
      <c r="A207" s="400"/>
      <c r="B207" s="514"/>
      <c r="C207" s="514"/>
      <c r="D207" s="514"/>
      <c r="E207" s="514"/>
      <c r="F207" s="514"/>
      <c r="G207" s="17"/>
      <c r="H207" s="515"/>
      <c r="I207" s="515"/>
      <c r="J207" s="515"/>
      <c r="K207" s="515"/>
      <c r="L207" s="515"/>
      <c r="M207" s="515"/>
      <c r="N207" s="17"/>
      <c r="O207" s="514"/>
      <c r="P207" s="514"/>
      <c r="Q207" s="514"/>
      <c r="R207" s="514"/>
      <c r="S207" s="514"/>
      <c r="T207" s="514"/>
      <c r="U207" s="514"/>
      <c r="V207" s="514"/>
      <c r="W207" s="514"/>
      <c r="X207" s="514"/>
      <c r="Y207" s="514"/>
      <c r="Z207" s="514"/>
      <c r="AA207" s="514"/>
      <c r="AB207" s="514"/>
      <c r="AC207" s="514"/>
      <c r="AD207" s="514"/>
      <c r="AE207" s="514"/>
      <c r="AF207" s="514"/>
      <c r="AG207" s="400"/>
      <c r="AJ207" s="155"/>
      <c r="AK207" s="155"/>
      <c r="AL207" s="155"/>
      <c r="AM207" s="155"/>
      <c r="AN207" s="155"/>
      <c r="AO207" s="155"/>
      <c r="AP207" s="155"/>
      <c r="AQ207" s="155"/>
      <c r="AR207" s="155"/>
    </row>
    <row r="208" spans="1:44" s="4" customFormat="1" ht="18.75" customHeight="1">
      <c r="A208" s="400"/>
      <c r="B208" s="16" t="s">
        <v>290</v>
      </c>
      <c r="C208" s="28" t="s">
        <v>289</v>
      </c>
      <c r="D208" s="516" t="s">
        <v>288</v>
      </c>
      <c r="E208" s="516"/>
      <c r="F208" s="517"/>
      <c r="G208" s="518"/>
      <c r="H208" s="16" t="s">
        <v>290</v>
      </c>
      <c r="I208" s="28" t="s">
        <v>289</v>
      </c>
      <c r="J208" s="516" t="s">
        <v>288</v>
      </c>
      <c r="K208" s="516"/>
      <c r="L208" s="516"/>
      <c r="M208" s="517"/>
      <c r="N208" s="441"/>
      <c r="O208" s="519" t="s">
        <v>287</v>
      </c>
      <c r="P208" s="520"/>
      <c r="Q208" s="520"/>
      <c r="R208" s="520"/>
      <c r="S208" s="520"/>
      <c r="T208" s="520"/>
      <c r="U208" s="520"/>
      <c r="V208" s="520"/>
      <c r="W208" s="520"/>
      <c r="X208" s="520"/>
      <c r="Y208" s="520"/>
      <c r="Z208" s="443"/>
      <c r="AA208" s="443"/>
      <c r="AB208" s="443"/>
      <c r="AC208" s="443"/>
      <c r="AD208" s="443"/>
      <c r="AE208" s="443"/>
      <c r="AF208" s="444"/>
      <c r="AG208" s="400"/>
      <c r="AJ208" s="155"/>
      <c r="AK208" s="155"/>
      <c r="AL208" s="155"/>
      <c r="AM208" s="155"/>
      <c r="AN208" s="155"/>
      <c r="AO208" s="155"/>
      <c r="AP208" s="155"/>
      <c r="AQ208" s="155"/>
      <c r="AR208" s="155"/>
    </row>
    <row r="209" spans="1:44" s="4" customFormat="1" ht="7.5" customHeight="1">
      <c r="A209" s="400"/>
      <c r="B209" s="521" t="s">
        <v>286</v>
      </c>
      <c r="C209" s="522" t="s">
        <v>285</v>
      </c>
      <c r="D209" s="541" t="s">
        <v>284</v>
      </c>
      <c r="E209" s="542"/>
      <c r="F209" s="547"/>
      <c r="G209" s="441"/>
      <c r="H209" s="556" t="s">
        <v>275</v>
      </c>
      <c r="I209" s="559" t="s">
        <v>277</v>
      </c>
      <c r="J209" s="541" t="s">
        <v>262</v>
      </c>
      <c r="K209" s="550"/>
      <c r="L209" s="550"/>
      <c r="M209" s="547"/>
      <c r="N209" s="441"/>
      <c r="O209" s="539" t="s">
        <v>283</v>
      </c>
      <c r="P209" s="539"/>
      <c r="Q209" s="539"/>
      <c r="R209" s="539"/>
      <c r="S209" s="539"/>
      <c r="T209" s="539"/>
      <c r="U209" s="539"/>
      <c r="V209" s="539" t="s">
        <v>431</v>
      </c>
      <c r="W209" s="539"/>
      <c r="X209" s="539"/>
      <c r="Y209" s="539"/>
      <c r="Z209" s="15"/>
      <c r="AA209" s="14"/>
      <c r="AB209" s="14"/>
      <c r="AC209" s="14"/>
      <c r="AD209" s="14"/>
      <c r="AE209" s="14"/>
      <c r="AF209" s="14"/>
      <c r="AG209" s="400"/>
      <c r="AJ209" s="155"/>
      <c r="AK209" s="155"/>
      <c r="AL209" s="155"/>
      <c r="AM209" s="155"/>
      <c r="AN209" s="155"/>
      <c r="AO209" s="155"/>
      <c r="AP209" s="155"/>
      <c r="AQ209" s="155"/>
      <c r="AR209" s="155"/>
    </row>
    <row r="210" spans="1:44" s="4" customFormat="1" ht="7.5" customHeight="1">
      <c r="A210" s="400"/>
      <c r="B210" s="521"/>
      <c r="C210" s="523"/>
      <c r="D210" s="543"/>
      <c r="E210" s="544"/>
      <c r="F210" s="548"/>
      <c r="G210" s="441"/>
      <c r="H210" s="557"/>
      <c r="I210" s="560"/>
      <c r="J210" s="543"/>
      <c r="K210" s="551"/>
      <c r="L210" s="551"/>
      <c r="M210" s="548"/>
      <c r="N210" s="441"/>
      <c r="O210" s="539"/>
      <c r="P210" s="539"/>
      <c r="Q210" s="539"/>
      <c r="R210" s="539"/>
      <c r="S210" s="539"/>
      <c r="T210" s="539"/>
      <c r="U210" s="539"/>
      <c r="V210" s="539"/>
      <c r="W210" s="539"/>
      <c r="X210" s="539"/>
      <c r="Y210" s="539"/>
      <c r="Z210" s="6"/>
      <c r="AA210" s="5"/>
      <c r="AB210" s="5"/>
      <c r="AC210" s="5"/>
      <c r="AD210" s="5"/>
      <c r="AE210" s="5"/>
      <c r="AF210" s="5"/>
      <c r="AG210" s="400"/>
      <c r="AJ210" s="155"/>
      <c r="AK210" s="155"/>
      <c r="AL210" s="155"/>
      <c r="AM210" s="155"/>
      <c r="AN210" s="155"/>
      <c r="AO210" s="155"/>
      <c r="AP210" s="155"/>
      <c r="AQ210" s="155"/>
      <c r="AR210" s="155"/>
    </row>
    <row r="211" spans="1:44" s="4" customFormat="1" ht="7.5" customHeight="1">
      <c r="A211" s="400"/>
      <c r="B211" s="521"/>
      <c r="C211" s="523"/>
      <c r="D211" s="543"/>
      <c r="E211" s="544"/>
      <c r="F211" s="548"/>
      <c r="G211" s="441"/>
      <c r="H211" s="557"/>
      <c r="I211" s="560"/>
      <c r="J211" s="543"/>
      <c r="K211" s="551"/>
      <c r="L211" s="551"/>
      <c r="M211" s="548"/>
      <c r="N211" s="441"/>
      <c r="O211" s="539"/>
      <c r="P211" s="539" t="s">
        <v>281</v>
      </c>
      <c r="Q211" s="539"/>
      <c r="R211" s="539"/>
      <c r="S211" s="539" t="s">
        <v>280</v>
      </c>
      <c r="T211" s="539"/>
      <c r="U211" s="539"/>
      <c r="V211" s="539"/>
      <c r="W211" s="539"/>
      <c r="X211" s="539"/>
      <c r="Y211" s="539"/>
      <c r="Z211" s="6"/>
      <c r="AA211" s="5"/>
      <c r="AB211" s="5"/>
      <c r="AC211" s="5"/>
      <c r="AD211" s="5"/>
      <c r="AE211" s="5"/>
      <c r="AF211" s="5"/>
      <c r="AG211" s="400"/>
      <c r="AJ211" s="155"/>
      <c r="AK211" s="155"/>
      <c r="AL211" s="155"/>
      <c r="AM211" s="155"/>
      <c r="AN211" s="155"/>
      <c r="AO211" s="155"/>
      <c r="AP211" s="155"/>
      <c r="AQ211" s="155"/>
      <c r="AR211" s="155"/>
    </row>
    <row r="212" spans="1:44" s="4" customFormat="1" ht="7.5" customHeight="1" thickBot="1">
      <c r="A212" s="400"/>
      <c r="B212" s="521"/>
      <c r="C212" s="523"/>
      <c r="D212" s="545"/>
      <c r="E212" s="546"/>
      <c r="F212" s="549"/>
      <c r="G212" s="441"/>
      <c r="H212" s="557"/>
      <c r="I212" s="560"/>
      <c r="J212" s="545"/>
      <c r="K212" s="552"/>
      <c r="L212" s="552"/>
      <c r="M212" s="549"/>
      <c r="N212" s="441"/>
      <c r="O212" s="540"/>
      <c r="P212" s="540"/>
      <c r="Q212" s="540"/>
      <c r="R212" s="540"/>
      <c r="S212" s="540"/>
      <c r="T212" s="540"/>
      <c r="U212" s="540"/>
      <c r="V212" s="540"/>
      <c r="W212" s="540"/>
      <c r="X212" s="540"/>
      <c r="Y212" s="540"/>
      <c r="Z212" s="6"/>
      <c r="AA212" s="5"/>
      <c r="AB212" s="5"/>
      <c r="AC212" s="5"/>
      <c r="AD212" s="5"/>
      <c r="AE212" s="5"/>
      <c r="AF212" s="5"/>
      <c r="AG212" s="400"/>
      <c r="AJ212" s="155"/>
      <c r="AK212" s="155"/>
      <c r="AL212" s="155"/>
      <c r="AM212" s="155"/>
      <c r="AN212" s="155"/>
      <c r="AO212" s="155"/>
      <c r="AP212" s="155"/>
      <c r="AQ212" s="155"/>
      <c r="AR212" s="155"/>
    </row>
    <row r="213" spans="1:44" s="4" customFormat="1" ht="7.5" customHeight="1" thickTop="1">
      <c r="A213" s="400"/>
      <c r="B213" s="521"/>
      <c r="C213" s="523"/>
      <c r="D213" s="541" t="s">
        <v>282</v>
      </c>
      <c r="E213" s="542"/>
      <c r="F213" s="547"/>
      <c r="G213" s="441"/>
      <c r="H213" s="557"/>
      <c r="I213" s="560"/>
      <c r="J213" s="541" t="s">
        <v>260</v>
      </c>
      <c r="K213" s="550"/>
      <c r="L213" s="550"/>
      <c r="M213" s="547"/>
      <c r="N213" s="441"/>
      <c r="O213" s="553" t="s">
        <v>433</v>
      </c>
      <c r="P213" s="576"/>
      <c r="Q213" s="576"/>
      <c r="R213" s="576"/>
      <c r="S213" s="576"/>
      <c r="T213" s="576"/>
      <c r="U213" s="576"/>
      <c r="V213" s="579" t="str">
        <f>IF(ISERROR(ROUNDUP(S213/P213,2)), "-",ROUNDUP(S213/P213,2))</f>
        <v>-</v>
      </c>
      <c r="W213" s="579"/>
      <c r="X213" s="579"/>
      <c r="Y213" s="579"/>
      <c r="Z213" s="6"/>
      <c r="AA213" s="5"/>
      <c r="AB213" s="5"/>
      <c r="AC213" s="5"/>
      <c r="AD213" s="5"/>
      <c r="AE213" s="5"/>
      <c r="AF213" s="5"/>
      <c r="AG213" s="400"/>
      <c r="AJ213" s="155"/>
      <c r="AK213" s="155"/>
      <c r="AL213" s="155"/>
      <c r="AM213" s="155"/>
      <c r="AN213" s="155"/>
      <c r="AO213" s="164"/>
      <c r="AP213" s="164" t="s">
        <v>281</v>
      </c>
      <c r="AQ213" s="164" t="s">
        <v>280</v>
      </c>
      <c r="AR213" s="155"/>
    </row>
    <row r="214" spans="1:44" s="4" customFormat="1" ht="7.5" customHeight="1">
      <c r="A214" s="400"/>
      <c r="B214" s="521"/>
      <c r="C214" s="523"/>
      <c r="D214" s="543"/>
      <c r="E214" s="544"/>
      <c r="F214" s="548"/>
      <c r="G214" s="441"/>
      <c r="H214" s="557"/>
      <c r="I214" s="560"/>
      <c r="J214" s="543"/>
      <c r="K214" s="551"/>
      <c r="L214" s="551"/>
      <c r="M214" s="548"/>
      <c r="N214" s="441"/>
      <c r="O214" s="554"/>
      <c r="P214" s="577"/>
      <c r="Q214" s="577"/>
      <c r="R214" s="577"/>
      <c r="S214" s="577"/>
      <c r="T214" s="577"/>
      <c r="U214" s="577"/>
      <c r="V214" s="580"/>
      <c r="W214" s="580"/>
      <c r="X214" s="580"/>
      <c r="Y214" s="580"/>
      <c r="Z214" s="6"/>
      <c r="AA214" s="5"/>
      <c r="AB214" s="5"/>
      <c r="AC214" s="5"/>
      <c r="AD214" s="5"/>
      <c r="AE214" s="5"/>
      <c r="AF214" s="5"/>
      <c r="AG214" s="400"/>
      <c r="AJ214" s="155"/>
      <c r="AK214" s="155"/>
      <c r="AL214" s="155"/>
      <c r="AM214" s="155"/>
      <c r="AN214" s="155"/>
      <c r="AO214" s="165" t="s">
        <v>274</v>
      </c>
      <c r="AP214" s="166">
        <f>P216</f>
        <v>0</v>
      </c>
      <c r="AQ214" s="166">
        <f>S216</f>
        <v>0</v>
      </c>
      <c r="AR214" s="155"/>
    </row>
    <row r="215" spans="1:44" s="4" customFormat="1" ht="7.5" customHeight="1" thickBot="1">
      <c r="A215" s="400"/>
      <c r="B215" s="521"/>
      <c r="C215" s="523"/>
      <c r="D215" s="543"/>
      <c r="E215" s="544"/>
      <c r="F215" s="548"/>
      <c r="G215" s="441"/>
      <c r="H215" s="557"/>
      <c r="I215" s="560"/>
      <c r="J215" s="543"/>
      <c r="K215" s="551"/>
      <c r="L215" s="551"/>
      <c r="M215" s="548"/>
      <c r="N215" s="441"/>
      <c r="O215" s="555"/>
      <c r="P215" s="578"/>
      <c r="Q215" s="578"/>
      <c r="R215" s="578"/>
      <c r="S215" s="578"/>
      <c r="T215" s="578"/>
      <c r="U215" s="578"/>
      <c r="V215" s="581"/>
      <c r="W215" s="581"/>
      <c r="X215" s="581"/>
      <c r="Y215" s="581"/>
      <c r="Z215" s="6"/>
      <c r="AA215" s="5"/>
      <c r="AB215" s="5"/>
      <c r="AC215" s="5"/>
      <c r="AD215" s="5"/>
      <c r="AE215" s="5"/>
      <c r="AF215" s="5"/>
      <c r="AG215" s="400"/>
      <c r="AJ215" s="155"/>
      <c r="AK215" s="155"/>
      <c r="AL215" s="155"/>
      <c r="AM215" s="155"/>
      <c r="AN215" s="155"/>
      <c r="AO215" s="165" t="s">
        <v>263</v>
      </c>
      <c r="AP215" s="166">
        <f>P219</f>
        <v>0</v>
      </c>
      <c r="AQ215" s="166">
        <f>S219</f>
        <v>0</v>
      </c>
      <c r="AR215" s="155"/>
    </row>
    <row r="216" spans="1:44" s="4" customFormat="1" ht="7.5" customHeight="1" thickTop="1">
      <c r="A216" s="400"/>
      <c r="B216" s="521"/>
      <c r="C216" s="523"/>
      <c r="D216" s="545"/>
      <c r="E216" s="546"/>
      <c r="F216" s="549"/>
      <c r="G216" s="441"/>
      <c r="H216" s="557"/>
      <c r="I216" s="560"/>
      <c r="J216" s="543"/>
      <c r="K216" s="551"/>
      <c r="L216" s="551"/>
      <c r="M216" s="548"/>
      <c r="N216" s="441"/>
      <c r="O216" s="582" t="s">
        <v>274</v>
      </c>
      <c r="P216" s="584"/>
      <c r="Q216" s="584"/>
      <c r="R216" s="584"/>
      <c r="S216" s="584"/>
      <c r="T216" s="584"/>
      <c r="U216" s="584"/>
      <c r="V216" s="585" t="str">
        <f>IF(ISERROR(ROUNDUP(S216/P216,2)), "-",ROUNDUP(S216/P216,2))</f>
        <v>-</v>
      </c>
      <c r="W216" s="586"/>
      <c r="X216" s="586"/>
      <c r="Y216" s="587"/>
      <c r="Z216" s="6"/>
      <c r="AA216" s="5"/>
      <c r="AB216" s="5"/>
      <c r="AC216" s="5"/>
      <c r="AD216" s="5"/>
      <c r="AE216" s="5"/>
      <c r="AF216" s="5"/>
      <c r="AG216" s="400"/>
      <c r="AJ216" s="155"/>
      <c r="AK216" s="155"/>
      <c r="AL216" s="155"/>
      <c r="AM216" s="155"/>
      <c r="AN216" s="155"/>
      <c r="AO216" s="165" t="s">
        <v>277</v>
      </c>
      <c r="AP216" s="166">
        <f>P222</f>
        <v>0</v>
      </c>
      <c r="AQ216" s="166">
        <f>S222</f>
        <v>0</v>
      </c>
      <c r="AR216" s="155"/>
    </row>
    <row r="217" spans="1:44" s="4" customFormat="1" ht="7.5" customHeight="1">
      <c r="A217" s="400"/>
      <c r="B217" s="521"/>
      <c r="C217" s="523"/>
      <c r="D217" s="541" t="s">
        <v>279</v>
      </c>
      <c r="E217" s="542"/>
      <c r="F217" s="547"/>
      <c r="G217" s="441"/>
      <c r="H217" s="557"/>
      <c r="I217" s="560"/>
      <c r="J217" s="543"/>
      <c r="K217" s="551"/>
      <c r="L217" s="551"/>
      <c r="M217" s="548"/>
      <c r="N217" s="441"/>
      <c r="O217" s="583"/>
      <c r="P217" s="564"/>
      <c r="Q217" s="564"/>
      <c r="R217" s="564"/>
      <c r="S217" s="564"/>
      <c r="T217" s="564"/>
      <c r="U217" s="564"/>
      <c r="V217" s="568"/>
      <c r="W217" s="569"/>
      <c r="X217" s="569"/>
      <c r="Y217" s="570"/>
      <c r="Z217" s="6"/>
      <c r="AA217" s="5"/>
      <c r="AB217" s="5"/>
      <c r="AC217" s="5"/>
      <c r="AD217" s="5"/>
      <c r="AE217" s="5"/>
      <c r="AF217" s="5"/>
      <c r="AG217" s="400"/>
      <c r="AJ217" s="155"/>
      <c r="AK217" s="155"/>
      <c r="AL217" s="155"/>
      <c r="AM217" s="155"/>
      <c r="AN217" s="155"/>
      <c r="AO217" s="165" t="s">
        <v>276</v>
      </c>
      <c r="AP217" s="166">
        <f>P225</f>
        <v>0</v>
      </c>
      <c r="AQ217" s="166">
        <f>S225</f>
        <v>0</v>
      </c>
      <c r="AR217" s="155"/>
    </row>
    <row r="218" spans="1:44" s="4" customFormat="1" ht="7.5" customHeight="1">
      <c r="A218" s="400"/>
      <c r="B218" s="521"/>
      <c r="C218" s="523"/>
      <c r="D218" s="543"/>
      <c r="E218" s="544"/>
      <c r="F218" s="548"/>
      <c r="G218" s="441"/>
      <c r="H218" s="557"/>
      <c r="I218" s="561"/>
      <c r="J218" s="545"/>
      <c r="K218" s="552"/>
      <c r="L218" s="552"/>
      <c r="M218" s="549"/>
      <c r="N218" s="441"/>
      <c r="O218" s="583"/>
      <c r="P218" s="564"/>
      <c r="Q218" s="564"/>
      <c r="R218" s="564"/>
      <c r="S218" s="564"/>
      <c r="T218" s="564"/>
      <c r="U218" s="564"/>
      <c r="V218" s="571"/>
      <c r="W218" s="572"/>
      <c r="X218" s="572"/>
      <c r="Y218" s="573"/>
      <c r="Z218" s="6"/>
      <c r="AA218" s="5"/>
      <c r="AB218" s="5"/>
      <c r="AC218" s="5"/>
      <c r="AD218" s="5"/>
      <c r="AE218" s="5"/>
      <c r="AF218" s="5"/>
      <c r="AG218" s="400"/>
      <c r="AJ218" s="155"/>
      <c r="AK218" s="155"/>
      <c r="AL218" s="155"/>
      <c r="AM218" s="155"/>
      <c r="AN218" s="155"/>
      <c r="AO218" s="165" t="s">
        <v>270</v>
      </c>
      <c r="AP218" s="166">
        <f>P228</f>
        <v>0</v>
      </c>
      <c r="AQ218" s="166">
        <f>S228</f>
        <v>0</v>
      </c>
      <c r="AR218" s="155"/>
    </row>
    <row r="219" spans="1:44" s="4" customFormat="1" ht="7.5" customHeight="1">
      <c r="A219" s="400"/>
      <c r="B219" s="521"/>
      <c r="C219" s="523"/>
      <c r="D219" s="543"/>
      <c r="E219" s="544"/>
      <c r="F219" s="548"/>
      <c r="G219" s="441"/>
      <c r="H219" s="557"/>
      <c r="I219" s="562" t="s">
        <v>276</v>
      </c>
      <c r="J219" s="541" t="s">
        <v>262</v>
      </c>
      <c r="K219" s="550"/>
      <c r="L219" s="550"/>
      <c r="M219" s="547"/>
      <c r="N219" s="441"/>
      <c r="O219" s="563" t="s">
        <v>263</v>
      </c>
      <c r="P219" s="564"/>
      <c r="Q219" s="564"/>
      <c r="R219" s="564"/>
      <c r="S219" s="564"/>
      <c r="T219" s="564"/>
      <c r="U219" s="564"/>
      <c r="V219" s="565" t="str">
        <f>IF(ISERROR(ROUNDUP(S219/P219,2)), "-",ROUNDUP(S219/P219,2))</f>
        <v>-</v>
      </c>
      <c r="W219" s="566"/>
      <c r="X219" s="566"/>
      <c r="Y219" s="567"/>
      <c r="Z219" s="6"/>
      <c r="AA219" s="5"/>
      <c r="AB219" s="5"/>
      <c r="AC219" s="5"/>
      <c r="AD219" s="5"/>
      <c r="AE219" s="5"/>
      <c r="AF219" s="5"/>
      <c r="AG219" s="400"/>
      <c r="AJ219" s="155"/>
      <c r="AK219" s="155"/>
      <c r="AL219" s="155"/>
      <c r="AM219" s="155"/>
      <c r="AN219" s="155"/>
      <c r="AO219" s="165" t="s">
        <v>271</v>
      </c>
      <c r="AP219" s="166">
        <f>P231</f>
        <v>0</v>
      </c>
      <c r="AQ219" s="166">
        <f>S231</f>
        <v>0</v>
      </c>
      <c r="AR219" s="155"/>
    </row>
    <row r="220" spans="1:44" s="4" customFormat="1" ht="7.5" customHeight="1">
      <c r="A220" s="400"/>
      <c r="B220" s="521"/>
      <c r="C220" s="523"/>
      <c r="D220" s="545"/>
      <c r="E220" s="546"/>
      <c r="F220" s="549"/>
      <c r="G220" s="441"/>
      <c r="H220" s="557"/>
      <c r="I220" s="562"/>
      <c r="J220" s="545"/>
      <c r="K220" s="552"/>
      <c r="L220" s="552"/>
      <c r="M220" s="549"/>
      <c r="N220" s="441"/>
      <c r="O220" s="563"/>
      <c r="P220" s="564"/>
      <c r="Q220" s="564"/>
      <c r="R220" s="564"/>
      <c r="S220" s="564"/>
      <c r="T220" s="564"/>
      <c r="U220" s="564"/>
      <c r="V220" s="568"/>
      <c r="W220" s="569"/>
      <c r="X220" s="569"/>
      <c r="Y220" s="570"/>
      <c r="Z220" s="6"/>
      <c r="AA220" s="5"/>
      <c r="AB220" s="5"/>
      <c r="AC220" s="5"/>
      <c r="AD220" s="5"/>
      <c r="AE220" s="5"/>
      <c r="AF220" s="5"/>
      <c r="AG220" s="400"/>
      <c r="AJ220" s="155"/>
      <c r="AK220" s="155"/>
      <c r="AL220" s="155"/>
      <c r="AM220" s="155"/>
      <c r="AN220" s="155"/>
      <c r="AO220" s="165" t="s">
        <v>267</v>
      </c>
      <c r="AP220" s="166">
        <f>P234</f>
        <v>0</v>
      </c>
      <c r="AQ220" s="166">
        <f>S234</f>
        <v>0</v>
      </c>
      <c r="AR220" s="155"/>
    </row>
    <row r="221" spans="1:44" s="4" customFormat="1" ht="7.5" customHeight="1">
      <c r="A221" s="400"/>
      <c r="B221" s="521"/>
      <c r="C221" s="523"/>
      <c r="D221" s="541" t="s">
        <v>278</v>
      </c>
      <c r="E221" s="542"/>
      <c r="F221" s="547"/>
      <c r="G221" s="441"/>
      <c r="H221" s="557"/>
      <c r="I221" s="562"/>
      <c r="J221" s="574" t="s">
        <v>260</v>
      </c>
      <c r="K221" s="550"/>
      <c r="L221" s="550"/>
      <c r="M221" s="547"/>
      <c r="N221" s="441"/>
      <c r="O221" s="563"/>
      <c r="P221" s="564"/>
      <c r="Q221" s="564"/>
      <c r="R221" s="564"/>
      <c r="S221" s="564"/>
      <c r="T221" s="564"/>
      <c r="U221" s="564"/>
      <c r="V221" s="571"/>
      <c r="W221" s="572"/>
      <c r="X221" s="572"/>
      <c r="Y221" s="573"/>
      <c r="Z221" s="6"/>
      <c r="AA221" s="5"/>
      <c r="AB221" s="5"/>
      <c r="AC221" s="5"/>
      <c r="AD221" s="5"/>
      <c r="AE221" s="5"/>
      <c r="AF221" s="5"/>
      <c r="AG221" s="400"/>
      <c r="AJ221" s="155"/>
      <c r="AK221" s="155"/>
      <c r="AL221" s="155"/>
      <c r="AM221" s="155"/>
      <c r="AN221" s="155"/>
      <c r="AO221" s="165"/>
      <c r="AP221" s="167"/>
      <c r="AQ221" s="167"/>
      <c r="AR221" s="155"/>
    </row>
    <row r="222" spans="1:44" s="4" customFormat="1" ht="7.5" customHeight="1">
      <c r="A222" s="400"/>
      <c r="B222" s="521"/>
      <c r="C222" s="524"/>
      <c r="D222" s="545"/>
      <c r="E222" s="546"/>
      <c r="F222" s="549"/>
      <c r="G222" s="441"/>
      <c r="H222" s="557"/>
      <c r="I222" s="562"/>
      <c r="J222" s="574"/>
      <c r="K222" s="551"/>
      <c r="L222" s="551"/>
      <c r="M222" s="548"/>
      <c r="N222" s="441"/>
      <c r="O222" s="575" t="s">
        <v>277</v>
      </c>
      <c r="P222" s="564"/>
      <c r="Q222" s="564"/>
      <c r="R222" s="564"/>
      <c r="S222" s="564"/>
      <c r="T222" s="564"/>
      <c r="U222" s="564"/>
      <c r="V222" s="565" t="str">
        <f>IF(ISERROR(ROUNDUP(S222/P222,2)), "-",ROUNDUP(S222/P222,2))</f>
        <v>-</v>
      </c>
      <c r="W222" s="566"/>
      <c r="X222" s="566"/>
      <c r="Y222" s="567"/>
      <c r="Z222" s="6"/>
      <c r="AA222" s="5"/>
      <c r="AB222" s="5"/>
      <c r="AC222" s="5"/>
      <c r="AD222" s="5"/>
      <c r="AE222" s="5"/>
      <c r="AF222" s="5"/>
      <c r="AG222" s="400"/>
      <c r="AJ222" s="155"/>
      <c r="AK222" s="155"/>
      <c r="AL222" s="155"/>
      <c r="AM222" s="155"/>
      <c r="AN222" s="155"/>
      <c r="AO222" s="168"/>
      <c r="AP222" s="158"/>
      <c r="AQ222" s="158"/>
      <c r="AR222" s="192"/>
    </row>
    <row r="223" spans="1:44" s="4" customFormat="1" ht="7.5" customHeight="1">
      <c r="A223" s="400"/>
      <c r="B223" s="521"/>
      <c r="C223" s="541" t="s">
        <v>266</v>
      </c>
      <c r="D223" s="12"/>
      <c r="E223" s="12"/>
      <c r="F223" s="589"/>
      <c r="G223" s="441"/>
      <c r="H223" s="557"/>
      <c r="I223" s="562"/>
      <c r="J223" s="574"/>
      <c r="K223" s="552"/>
      <c r="L223" s="552"/>
      <c r="M223" s="549"/>
      <c r="N223" s="441"/>
      <c r="O223" s="575"/>
      <c r="P223" s="564"/>
      <c r="Q223" s="564"/>
      <c r="R223" s="564"/>
      <c r="S223" s="564"/>
      <c r="T223" s="564"/>
      <c r="U223" s="564"/>
      <c r="V223" s="568"/>
      <c r="W223" s="569"/>
      <c r="X223" s="569"/>
      <c r="Y223" s="570"/>
      <c r="Z223" s="6"/>
      <c r="AA223" s="5"/>
      <c r="AB223" s="5"/>
      <c r="AC223" s="5"/>
      <c r="AD223" s="5"/>
      <c r="AE223" s="5"/>
      <c r="AF223" s="5"/>
      <c r="AG223" s="400"/>
      <c r="AJ223" s="155"/>
      <c r="AK223" s="155"/>
      <c r="AL223" s="155"/>
      <c r="AM223" s="155"/>
      <c r="AN223" s="155"/>
      <c r="AO223" s="155"/>
      <c r="AP223" s="155"/>
      <c r="AQ223" s="155"/>
      <c r="AR223" s="155"/>
    </row>
    <row r="224" spans="1:44" s="4" customFormat="1" ht="7.5" customHeight="1">
      <c r="A224" s="400"/>
      <c r="B224" s="521"/>
      <c r="C224" s="543"/>
      <c r="D224" s="11"/>
      <c r="E224" s="11"/>
      <c r="F224" s="589"/>
      <c r="G224" s="441"/>
      <c r="H224" s="557"/>
      <c r="I224" s="594" t="s">
        <v>270</v>
      </c>
      <c r="J224" s="542"/>
      <c r="K224" s="550"/>
      <c r="L224" s="550"/>
      <c r="M224" s="547"/>
      <c r="N224" s="441"/>
      <c r="O224" s="575"/>
      <c r="P224" s="564"/>
      <c r="Q224" s="564"/>
      <c r="R224" s="564"/>
      <c r="S224" s="564"/>
      <c r="T224" s="564"/>
      <c r="U224" s="564"/>
      <c r="V224" s="571"/>
      <c r="W224" s="572"/>
      <c r="X224" s="572"/>
      <c r="Y224" s="573"/>
      <c r="Z224" s="6"/>
      <c r="AA224" s="5"/>
      <c r="AB224" s="5"/>
      <c r="AC224" s="5"/>
      <c r="AD224" s="5"/>
      <c r="AE224" s="5"/>
      <c r="AF224" s="5"/>
      <c r="AG224" s="400"/>
      <c r="AJ224" s="155"/>
      <c r="AK224" s="155"/>
      <c r="AL224" s="155"/>
      <c r="AM224" s="155"/>
      <c r="AN224" s="155"/>
      <c r="AO224" s="155"/>
      <c r="AP224" s="155"/>
      <c r="AQ224" s="155"/>
      <c r="AR224" s="155"/>
    </row>
    <row r="225" spans="1:44" s="4" customFormat="1" ht="7.5" customHeight="1">
      <c r="A225" s="400"/>
      <c r="B225" s="521"/>
      <c r="C225" s="545"/>
      <c r="D225" s="10"/>
      <c r="E225" s="10"/>
      <c r="F225" s="589"/>
      <c r="G225" s="441"/>
      <c r="H225" s="558"/>
      <c r="I225" s="595"/>
      <c r="J225" s="546"/>
      <c r="K225" s="552"/>
      <c r="L225" s="552"/>
      <c r="M225" s="549"/>
      <c r="N225" s="441"/>
      <c r="O225" s="596" t="s">
        <v>276</v>
      </c>
      <c r="P225" s="564"/>
      <c r="Q225" s="564"/>
      <c r="R225" s="564"/>
      <c r="S225" s="564"/>
      <c r="T225" s="564"/>
      <c r="U225" s="564"/>
      <c r="V225" s="565" t="str">
        <f>IF(ISERROR(ROUNDUP(S225/P225,2)), "-",ROUNDUP(S225/P225,2))</f>
        <v>-</v>
      </c>
      <c r="W225" s="566"/>
      <c r="X225" s="566"/>
      <c r="Y225" s="567"/>
      <c r="Z225" s="6"/>
      <c r="AA225" s="5"/>
      <c r="AB225" s="5"/>
      <c r="AC225" s="5"/>
      <c r="AD225" s="5"/>
      <c r="AE225" s="5"/>
      <c r="AF225" s="5"/>
      <c r="AG225" s="400"/>
      <c r="AJ225" s="155"/>
      <c r="AK225" s="155"/>
      <c r="AL225" s="155"/>
      <c r="AM225" s="155"/>
      <c r="AN225" s="155"/>
      <c r="AO225" s="155"/>
      <c r="AP225" s="155"/>
      <c r="AQ225" s="155"/>
      <c r="AR225" s="155"/>
    </row>
    <row r="226" spans="1:44" s="4" customFormat="1" ht="7.5" customHeight="1">
      <c r="A226" s="400"/>
      <c r="B226" s="521" t="s">
        <v>275</v>
      </c>
      <c r="C226" s="588" t="s">
        <v>274</v>
      </c>
      <c r="D226" s="588" t="s">
        <v>273</v>
      </c>
      <c r="E226" s="574"/>
      <c r="F226" s="589"/>
      <c r="G226" s="441"/>
      <c r="H226" s="590"/>
      <c r="I226" s="590"/>
      <c r="J226" s="590"/>
      <c r="K226" s="590"/>
      <c r="L226" s="590"/>
      <c r="M226" s="590"/>
      <c r="N226" s="441"/>
      <c r="O226" s="596"/>
      <c r="P226" s="564"/>
      <c r="Q226" s="564"/>
      <c r="R226" s="564"/>
      <c r="S226" s="564"/>
      <c r="T226" s="564"/>
      <c r="U226" s="564"/>
      <c r="V226" s="568"/>
      <c r="W226" s="569"/>
      <c r="X226" s="569"/>
      <c r="Y226" s="570"/>
      <c r="Z226" s="6"/>
      <c r="AA226" s="5"/>
      <c r="AB226" s="5"/>
      <c r="AC226" s="5"/>
      <c r="AD226" s="5"/>
      <c r="AE226" s="5"/>
      <c r="AF226" s="5"/>
      <c r="AG226" s="400"/>
      <c r="AJ226" s="155"/>
      <c r="AK226" s="155"/>
      <c r="AL226" s="155"/>
      <c r="AM226" s="155"/>
      <c r="AN226" s="155"/>
      <c r="AO226" s="155"/>
      <c r="AP226" s="155"/>
      <c r="AQ226" s="155"/>
      <c r="AR226" s="155"/>
    </row>
    <row r="227" spans="1:44" s="4" customFormat="1" ht="7.5" customHeight="1">
      <c r="A227" s="400"/>
      <c r="B227" s="521"/>
      <c r="C227" s="588"/>
      <c r="D227" s="588"/>
      <c r="E227" s="574"/>
      <c r="F227" s="589"/>
      <c r="G227" s="441"/>
      <c r="H227" s="591" t="s">
        <v>272</v>
      </c>
      <c r="I227" s="562" t="s">
        <v>271</v>
      </c>
      <c r="J227" s="592"/>
      <c r="K227" s="589"/>
      <c r="L227" s="593"/>
      <c r="M227" s="593"/>
      <c r="N227" s="441"/>
      <c r="O227" s="596"/>
      <c r="P227" s="564"/>
      <c r="Q227" s="564"/>
      <c r="R227" s="564"/>
      <c r="S227" s="564"/>
      <c r="T227" s="564"/>
      <c r="U227" s="564"/>
      <c r="V227" s="571"/>
      <c r="W227" s="572"/>
      <c r="X227" s="572"/>
      <c r="Y227" s="573"/>
      <c r="Z227" s="6"/>
      <c r="AA227" s="5"/>
      <c r="AB227" s="5"/>
      <c r="AC227" s="5"/>
      <c r="AD227" s="5"/>
      <c r="AE227" s="5"/>
      <c r="AF227" s="5"/>
      <c r="AG227" s="400"/>
      <c r="AJ227" s="155"/>
      <c r="AK227" s="155"/>
      <c r="AL227" s="155"/>
      <c r="AM227" s="155"/>
      <c r="AN227" s="155"/>
      <c r="AO227" s="155"/>
      <c r="AP227" s="155"/>
      <c r="AQ227" s="155"/>
      <c r="AR227" s="155"/>
    </row>
    <row r="228" spans="1:44" s="4" customFormat="1" ht="7.5" customHeight="1">
      <c r="A228" s="400"/>
      <c r="B228" s="521"/>
      <c r="C228" s="588"/>
      <c r="D228" s="588"/>
      <c r="E228" s="574"/>
      <c r="F228" s="589"/>
      <c r="G228" s="441"/>
      <c r="H228" s="591"/>
      <c r="I228" s="562"/>
      <c r="J228" s="592"/>
      <c r="K228" s="589"/>
      <c r="L228" s="593"/>
      <c r="M228" s="593"/>
      <c r="N228" s="441"/>
      <c r="O228" s="622" t="s">
        <v>270</v>
      </c>
      <c r="P228" s="564"/>
      <c r="Q228" s="564"/>
      <c r="R228" s="564"/>
      <c r="S228" s="564"/>
      <c r="T228" s="564"/>
      <c r="U228" s="564"/>
      <c r="V228" s="565" t="str">
        <f>IF(ISERROR(ROUNDUP(S228/P228,2)), "-",ROUNDUP(S228/P228,2))</f>
        <v>-</v>
      </c>
      <c r="W228" s="566"/>
      <c r="X228" s="566"/>
      <c r="Y228" s="567"/>
      <c r="Z228" s="6"/>
      <c r="AA228" s="5"/>
      <c r="AB228" s="5"/>
      <c r="AC228" s="5"/>
      <c r="AD228" s="5"/>
      <c r="AE228" s="5"/>
      <c r="AF228" s="5"/>
      <c r="AG228" s="400"/>
      <c r="AJ228" s="155"/>
      <c r="AK228" s="155"/>
      <c r="AL228" s="155"/>
      <c r="AM228" s="155"/>
      <c r="AN228" s="155"/>
      <c r="AO228" s="155"/>
      <c r="AP228" s="155"/>
      <c r="AQ228" s="155"/>
      <c r="AR228" s="155"/>
    </row>
    <row r="229" spans="1:44" s="4" customFormat="1" ht="7.5" customHeight="1">
      <c r="A229" s="400"/>
      <c r="B229" s="521"/>
      <c r="C229" s="588"/>
      <c r="D229" s="588"/>
      <c r="E229" s="574"/>
      <c r="F229" s="589"/>
      <c r="G229" s="441"/>
      <c r="H229" s="591"/>
      <c r="I229" s="562" t="s">
        <v>269</v>
      </c>
      <c r="J229" s="592"/>
      <c r="K229" s="589"/>
      <c r="L229" s="593"/>
      <c r="M229" s="593"/>
      <c r="N229" s="441"/>
      <c r="O229" s="622"/>
      <c r="P229" s="564"/>
      <c r="Q229" s="564"/>
      <c r="R229" s="564"/>
      <c r="S229" s="564"/>
      <c r="T229" s="564"/>
      <c r="U229" s="564"/>
      <c r="V229" s="568"/>
      <c r="W229" s="569"/>
      <c r="X229" s="569"/>
      <c r="Y229" s="570"/>
      <c r="Z229" s="6"/>
      <c r="AA229" s="5"/>
      <c r="AB229" s="5"/>
      <c r="AC229" s="5"/>
      <c r="AD229" s="5"/>
      <c r="AE229" s="5"/>
      <c r="AF229" s="5"/>
      <c r="AG229" s="400"/>
      <c r="AJ229" s="155"/>
      <c r="AK229" s="155"/>
      <c r="AL229" s="155"/>
      <c r="AM229" s="155"/>
      <c r="AN229" s="155"/>
      <c r="AO229" s="155"/>
      <c r="AP229" s="155"/>
      <c r="AQ229" s="155"/>
      <c r="AR229" s="155"/>
    </row>
    <row r="230" spans="1:44" s="4" customFormat="1" ht="7.5" customHeight="1">
      <c r="A230" s="400"/>
      <c r="B230" s="521"/>
      <c r="C230" s="588"/>
      <c r="D230" s="588" t="s">
        <v>260</v>
      </c>
      <c r="E230" s="574"/>
      <c r="F230" s="589"/>
      <c r="G230" s="441"/>
      <c r="H230" s="591"/>
      <c r="I230" s="562"/>
      <c r="J230" s="592"/>
      <c r="K230" s="589"/>
      <c r="L230" s="593"/>
      <c r="M230" s="593"/>
      <c r="N230" s="441"/>
      <c r="O230" s="622"/>
      <c r="P230" s="564"/>
      <c r="Q230" s="564"/>
      <c r="R230" s="564"/>
      <c r="S230" s="564"/>
      <c r="T230" s="564"/>
      <c r="U230" s="564"/>
      <c r="V230" s="571"/>
      <c r="W230" s="572"/>
      <c r="X230" s="572"/>
      <c r="Y230" s="573"/>
      <c r="Z230" s="6"/>
      <c r="AA230" s="5"/>
      <c r="AB230" s="5"/>
      <c r="AC230" s="5"/>
      <c r="AD230" s="5"/>
      <c r="AE230" s="5"/>
      <c r="AF230" s="5"/>
      <c r="AG230" s="400"/>
      <c r="AJ230" s="155"/>
      <c r="AK230" s="155"/>
      <c r="AL230" s="155"/>
      <c r="AM230" s="155"/>
      <c r="AN230" s="155"/>
      <c r="AO230" s="155"/>
      <c r="AP230" s="155"/>
      <c r="AQ230" s="155"/>
      <c r="AR230" s="155"/>
    </row>
    <row r="231" spans="1:44" s="4" customFormat="1" ht="7.5" customHeight="1">
      <c r="A231" s="400"/>
      <c r="B231" s="521"/>
      <c r="C231" s="588"/>
      <c r="D231" s="588"/>
      <c r="E231" s="574"/>
      <c r="F231" s="589"/>
      <c r="G231" s="441"/>
      <c r="H231" s="591"/>
      <c r="I231" s="562"/>
      <c r="J231" s="592"/>
      <c r="K231" s="589"/>
      <c r="L231" s="593"/>
      <c r="M231" s="593"/>
      <c r="N231" s="441"/>
      <c r="O231" s="617" t="s">
        <v>372</v>
      </c>
      <c r="P231" s="564"/>
      <c r="Q231" s="564"/>
      <c r="R231" s="564"/>
      <c r="S231" s="564"/>
      <c r="T231" s="564"/>
      <c r="U231" s="564"/>
      <c r="V231" s="609" t="s">
        <v>265</v>
      </c>
      <c r="W231" s="609"/>
      <c r="X231" s="609"/>
      <c r="Y231" s="609"/>
      <c r="Z231" s="6"/>
      <c r="AA231" s="5"/>
      <c r="AB231" s="5"/>
      <c r="AC231" s="5"/>
      <c r="AD231" s="5"/>
      <c r="AE231" s="5"/>
      <c r="AF231" s="5"/>
      <c r="AG231" s="400"/>
      <c r="AJ231" s="155"/>
      <c r="AK231" s="155"/>
      <c r="AL231" s="155"/>
      <c r="AM231" s="155"/>
      <c r="AN231" s="155"/>
      <c r="AO231" s="155"/>
      <c r="AP231" s="155"/>
      <c r="AQ231" s="155"/>
      <c r="AR231" s="155"/>
    </row>
    <row r="232" spans="1:44" s="4" customFormat="1" ht="7.5" customHeight="1">
      <c r="A232" s="400"/>
      <c r="B232" s="521"/>
      <c r="C232" s="588"/>
      <c r="D232" s="588"/>
      <c r="E232" s="574"/>
      <c r="F232" s="589"/>
      <c r="G232" s="441"/>
      <c r="H232" s="591"/>
      <c r="I232" s="562"/>
      <c r="J232" s="592"/>
      <c r="K232" s="589"/>
      <c r="L232" s="593"/>
      <c r="M232" s="593"/>
      <c r="N232" s="441"/>
      <c r="O232" s="618"/>
      <c r="P232" s="564"/>
      <c r="Q232" s="564"/>
      <c r="R232" s="564"/>
      <c r="S232" s="564"/>
      <c r="T232" s="564"/>
      <c r="U232" s="564"/>
      <c r="V232" s="609"/>
      <c r="W232" s="609"/>
      <c r="X232" s="609"/>
      <c r="Y232" s="609"/>
      <c r="Z232" s="6"/>
      <c r="AA232" s="5"/>
      <c r="AB232" s="5"/>
      <c r="AC232" s="5"/>
      <c r="AD232" s="5"/>
      <c r="AE232" s="5"/>
      <c r="AF232" s="5"/>
      <c r="AG232" s="400"/>
      <c r="AJ232" s="155"/>
      <c r="AK232" s="155"/>
      <c r="AL232" s="155"/>
      <c r="AM232" s="155"/>
      <c r="AN232" s="155"/>
      <c r="AO232" s="155"/>
      <c r="AP232" s="155"/>
      <c r="AQ232" s="155"/>
      <c r="AR232" s="155"/>
    </row>
    <row r="233" spans="1:44" s="4" customFormat="1" ht="7.5" customHeight="1">
      <c r="A233" s="400"/>
      <c r="B233" s="521"/>
      <c r="C233" s="588"/>
      <c r="D233" s="588"/>
      <c r="E233" s="574"/>
      <c r="F233" s="589"/>
      <c r="G233" s="441"/>
      <c r="H233" s="620" t="s">
        <v>268</v>
      </c>
      <c r="I233" s="562"/>
      <c r="J233" s="592" t="s">
        <v>262</v>
      </c>
      <c r="K233" s="589"/>
      <c r="L233" s="593"/>
      <c r="M233" s="593"/>
      <c r="N233" s="441"/>
      <c r="O233" s="619"/>
      <c r="P233" s="564"/>
      <c r="Q233" s="564"/>
      <c r="R233" s="564"/>
      <c r="S233" s="564"/>
      <c r="T233" s="564"/>
      <c r="U233" s="564"/>
      <c r="V233" s="609"/>
      <c r="W233" s="609"/>
      <c r="X233" s="609"/>
      <c r="Y233" s="609"/>
      <c r="Z233" s="6"/>
      <c r="AA233" s="5"/>
      <c r="AB233" s="5"/>
      <c r="AC233" s="5"/>
      <c r="AD233" s="5"/>
      <c r="AE233" s="5"/>
      <c r="AF233" s="5"/>
      <c r="AG233" s="400"/>
      <c r="AJ233" s="155"/>
      <c r="AK233" s="155"/>
      <c r="AL233" s="155"/>
      <c r="AM233" s="155"/>
      <c r="AN233" s="155"/>
      <c r="AO233" s="155"/>
      <c r="AP233" s="155"/>
      <c r="AQ233" s="155"/>
      <c r="AR233" s="155"/>
    </row>
    <row r="234" spans="1:44" s="4" customFormat="1" ht="7.5" customHeight="1">
      <c r="A234" s="400"/>
      <c r="B234" s="521"/>
      <c r="C234" s="588"/>
      <c r="D234" s="588"/>
      <c r="E234" s="574"/>
      <c r="F234" s="589"/>
      <c r="G234" s="441"/>
      <c r="H234" s="562"/>
      <c r="I234" s="562"/>
      <c r="J234" s="592"/>
      <c r="K234" s="589"/>
      <c r="L234" s="593"/>
      <c r="M234" s="593"/>
      <c r="N234" s="441"/>
      <c r="O234" s="621" t="s">
        <v>267</v>
      </c>
      <c r="P234" s="564"/>
      <c r="Q234" s="564"/>
      <c r="R234" s="564"/>
      <c r="S234" s="564"/>
      <c r="T234" s="564"/>
      <c r="U234" s="564"/>
      <c r="V234" s="609" t="s">
        <v>265</v>
      </c>
      <c r="W234" s="609"/>
      <c r="X234" s="609"/>
      <c r="Y234" s="609"/>
      <c r="Z234" s="6"/>
      <c r="AA234" s="5"/>
      <c r="AB234" s="5"/>
      <c r="AC234" s="5"/>
      <c r="AD234" s="5"/>
      <c r="AE234" s="5"/>
      <c r="AF234" s="5"/>
      <c r="AG234" s="400"/>
      <c r="AJ234" s="155"/>
      <c r="AK234" s="155"/>
      <c r="AL234" s="155"/>
      <c r="AM234" s="155"/>
      <c r="AN234" s="155"/>
      <c r="AO234" s="155"/>
      <c r="AP234" s="155"/>
      <c r="AQ234" s="155"/>
      <c r="AR234" s="155"/>
    </row>
    <row r="235" spans="1:44" s="4" customFormat="1" ht="7.5" customHeight="1">
      <c r="A235" s="400"/>
      <c r="B235" s="521"/>
      <c r="C235" s="588"/>
      <c r="D235" s="588"/>
      <c r="E235" s="574"/>
      <c r="F235" s="589"/>
      <c r="G235" s="441"/>
      <c r="H235" s="562"/>
      <c r="I235" s="562"/>
      <c r="J235" s="592"/>
      <c r="K235" s="589"/>
      <c r="L235" s="593"/>
      <c r="M235" s="593"/>
      <c r="N235" s="441"/>
      <c r="O235" s="621"/>
      <c r="P235" s="564"/>
      <c r="Q235" s="564"/>
      <c r="R235" s="564"/>
      <c r="S235" s="564"/>
      <c r="T235" s="564"/>
      <c r="U235" s="564"/>
      <c r="V235" s="609"/>
      <c r="W235" s="609"/>
      <c r="X235" s="609"/>
      <c r="Y235" s="609"/>
      <c r="Z235" s="6"/>
      <c r="AA235" s="5"/>
      <c r="AB235" s="5"/>
      <c r="AC235" s="5"/>
      <c r="AD235" s="5"/>
      <c r="AE235" s="5"/>
      <c r="AF235" s="5"/>
      <c r="AG235" s="400"/>
      <c r="AJ235" s="155"/>
      <c r="AK235" s="155"/>
      <c r="AL235" s="155"/>
      <c r="AM235" s="155"/>
      <c r="AN235" s="155"/>
      <c r="AO235" s="155"/>
      <c r="AP235" s="155"/>
      <c r="AQ235" s="155"/>
      <c r="AR235" s="155"/>
    </row>
    <row r="236" spans="1:44" s="4" customFormat="1" ht="7.5" customHeight="1">
      <c r="A236" s="400"/>
      <c r="B236" s="521"/>
      <c r="C236" s="588"/>
      <c r="D236" s="588"/>
      <c r="E236" s="574"/>
      <c r="F236" s="589"/>
      <c r="G236" s="441"/>
      <c r="H236" s="562"/>
      <c r="I236" s="562"/>
      <c r="J236" s="592"/>
      <c r="K236" s="589"/>
      <c r="L236" s="593"/>
      <c r="M236" s="593"/>
      <c r="N236" s="441"/>
      <c r="O236" s="621"/>
      <c r="P236" s="564"/>
      <c r="Q236" s="564"/>
      <c r="R236" s="564"/>
      <c r="S236" s="564"/>
      <c r="T236" s="564"/>
      <c r="U236" s="564"/>
      <c r="V236" s="609"/>
      <c r="W236" s="609"/>
      <c r="X236" s="609"/>
      <c r="Y236" s="609"/>
      <c r="Z236" s="6"/>
      <c r="AA236" s="5"/>
      <c r="AB236" s="5"/>
      <c r="AC236" s="5"/>
      <c r="AD236" s="5"/>
      <c r="AE236" s="5"/>
      <c r="AF236" s="5"/>
      <c r="AG236" s="400"/>
      <c r="AJ236" s="155"/>
      <c r="AK236" s="155"/>
      <c r="AL236" s="155"/>
      <c r="AM236" s="155"/>
      <c r="AN236" s="155"/>
      <c r="AO236" s="155"/>
      <c r="AP236" s="155"/>
      <c r="AQ236" s="155"/>
      <c r="AR236" s="155"/>
    </row>
    <row r="237" spans="1:44" s="4" customFormat="1" ht="7.5" customHeight="1">
      <c r="A237" s="400"/>
      <c r="B237" s="521"/>
      <c r="C237" s="588"/>
      <c r="D237" s="588"/>
      <c r="E237" s="574"/>
      <c r="F237" s="589"/>
      <c r="G237" s="441"/>
      <c r="H237" s="562"/>
      <c r="I237" s="562"/>
      <c r="J237" s="592" t="s">
        <v>260</v>
      </c>
      <c r="K237" s="589"/>
      <c r="L237" s="593"/>
      <c r="M237" s="593"/>
      <c r="N237" s="441"/>
      <c r="O237" s="610" t="s">
        <v>266</v>
      </c>
      <c r="P237" s="564"/>
      <c r="Q237" s="564"/>
      <c r="R237" s="564"/>
      <c r="S237" s="564"/>
      <c r="T237" s="564"/>
      <c r="U237" s="564"/>
      <c r="V237" s="609" t="s">
        <v>265</v>
      </c>
      <c r="W237" s="609"/>
      <c r="X237" s="609"/>
      <c r="Y237" s="609"/>
      <c r="Z237" s="6"/>
      <c r="AA237" s="5"/>
      <c r="AB237" s="5"/>
      <c r="AC237" s="5"/>
      <c r="AD237" s="5"/>
      <c r="AE237" s="5"/>
      <c r="AF237" s="5"/>
      <c r="AG237" s="400"/>
      <c r="AJ237" s="155"/>
      <c r="AK237" s="155"/>
      <c r="AL237" s="155"/>
      <c r="AM237" s="155"/>
      <c r="AN237" s="155"/>
      <c r="AO237" s="155"/>
      <c r="AP237" s="155"/>
      <c r="AQ237" s="155"/>
      <c r="AR237" s="155"/>
    </row>
    <row r="238" spans="1:44" s="4" customFormat="1" ht="7.5" customHeight="1">
      <c r="A238" s="400"/>
      <c r="B238" s="521"/>
      <c r="C238" s="588"/>
      <c r="D238" s="588"/>
      <c r="E238" s="574"/>
      <c r="F238" s="589"/>
      <c r="G238" s="441"/>
      <c r="H238" s="562"/>
      <c r="I238" s="562"/>
      <c r="J238" s="592"/>
      <c r="K238" s="589"/>
      <c r="L238" s="593"/>
      <c r="M238" s="593"/>
      <c r="N238" s="441"/>
      <c r="O238" s="610"/>
      <c r="P238" s="564"/>
      <c r="Q238" s="564"/>
      <c r="R238" s="564"/>
      <c r="S238" s="564"/>
      <c r="T238" s="564"/>
      <c r="U238" s="564"/>
      <c r="V238" s="609"/>
      <c r="W238" s="609"/>
      <c r="X238" s="609"/>
      <c r="Y238" s="609"/>
      <c r="Z238" s="6"/>
      <c r="AA238" s="5"/>
      <c r="AB238" s="5"/>
      <c r="AC238" s="5"/>
      <c r="AD238" s="5"/>
      <c r="AE238" s="5"/>
      <c r="AF238" s="5"/>
      <c r="AG238" s="400"/>
      <c r="AJ238" s="155"/>
      <c r="AK238" s="155"/>
      <c r="AL238" s="155"/>
      <c r="AM238" s="155"/>
      <c r="AN238" s="155"/>
      <c r="AO238" s="155"/>
      <c r="AP238" s="155"/>
      <c r="AQ238" s="155"/>
      <c r="AR238" s="155"/>
    </row>
    <row r="239" spans="1:44" s="4" customFormat="1" ht="7.5" customHeight="1" thickBot="1">
      <c r="A239" s="400"/>
      <c r="B239" s="521"/>
      <c r="C239" s="588"/>
      <c r="D239" s="588"/>
      <c r="E239" s="574"/>
      <c r="F239" s="589"/>
      <c r="G239" s="441"/>
      <c r="H239" s="562"/>
      <c r="I239" s="562"/>
      <c r="J239" s="592"/>
      <c r="K239" s="589"/>
      <c r="L239" s="593"/>
      <c r="M239" s="593"/>
      <c r="N239" s="441"/>
      <c r="O239" s="611"/>
      <c r="P239" s="612"/>
      <c r="Q239" s="612"/>
      <c r="R239" s="612"/>
      <c r="S239" s="612"/>
      <c r="T239" s="612"/>
      <c r="U239" s="612"/>
      <c r="V239" s="613"/>
      <c r="W239" s="613"/>
      <c r="X239" s="613"/>
      <c r="Y239" s="613"/>
      <c r="Z239" s="6"/>
      <c r="AA239" s="5"/>
      <c r="AB239" s="5"/>
      <c r="AC239" s="5"/>
      <c r="AD239" s="5"/>
      <c r="AE239" s="5"/>
      <c r="AF239" s="5"/>
      <c r="AG239" s="400"/>
      <c r="AJ239" s="155"/>
      <c r="AK239" s="155"/>
      <c r="AL239" s="155"/>
      <c r="AM239" s="155"/>
      <c r="AN239" s="155"/>
      <c r="AO239" s="155"/>
      <c r="AP239" s="155"/>
      <c r="AQ239" s="155"/>
      <c r="AR239" s="155"/>
    </row>
    <row r="240" spans="1:44" s="4" customFormat="1" ht="7.5" customHeight="1" thickTop="1">
      <c r="A240" s="400"/>
      <c r="B240" s="521"/>
      <c r="C240" s="588"/>
      <c r="D240" s="588"/>
      <c r="E240" s="574"/>
      <c r="F240" s="589"/>
      <c r="G240" s="441"/>
      <c r="H240" s="562"/>
      <c r="I240" s="562"/>
      <c r="J240" s="592"/>
      <c r="K240" s="589"/>
      <c r="L240" s="593"/>
      <c r="M240" s="593"/>
      <c r="N240" s="441"/>
      <c r="O240" s="614" t="s">
        <v>264</v>
      </c>
      <c r="P240" s="597">
        <f>SUM(P216:R239)</f>
        <v>0</v>
      </c>
      <c r="Q240" s="597"/>
      <c r="R240" s="597"/>
      <c r="S240" s="597">
        <f>SUM(S216:U239)</f>
        <v>0</v>
      </c>
      <c r="T240" s="597"/>
      <c r="U240" s="597"/>
      <c r="V240" s="600" t="str">
        <f>IF(ISERROR(ROUNDUP(S240/P240,2)), "-",ROUNDUP(S240/P240,2))</f>
        <v>-</v>
      </c>
      <c r="W240" s="601"/>
      <c r="X240" s="601"/>
      <c r="Y240" s="602"/>
      <c r="Z240" s="6"/>
      <c r="AA240" s="5"/>
      <c r="AB240" s="5"/>
      <c r="AC240" s="5"/>
      <c r="AD240" s="5"/>
      <c r="AE240" s="5"/>
      <c r="AF240" s="5"/>
      <c r="AG240" s="400"/>
      <c r="AJ240" s="155"/>
      <c r="AK240" s="155"/>
      <c r="AL240" s="155"/>
      <c r="AM240" s="155"/>
      <c r="AN240" s="155"/>
      <c r="AO240" s="155"/>
      <c r="AP240" s="155"/>
      <c r="AQ240" s="155"/>
      <c r="AR240" s="155"/>
    </row>
    <row r="241" spans="1:44" s="4" customFormat="1" ht="7.5" customHeight="1">
      <c r="A241" s="400"/>
      <c r="B241" s="521"/>
      <c r="C241" s="588"/>
      <c r="D241" s="588"/>
      <c r="E241" s="574"/>
      <c r="F241" s="589"/>
      <c r="G241" s="441"/>
      <c r="H241" s="562" t="s">
        <v>414</v>
      </c>
      <c r="I241" s="562"/>
      <c r="J241" s="574" t="s">
        <v>260</v>
      </c>
      <c r="K241" s="589"/>
      <c r="L241" s="593"/>
      <c r="M241" s="593"/>
      <c r="N241" s="441"/>
      <c r="O241" s="615"/>
      <c r="P241" s="598"/>
      <c r="Q241" s="598"/>
      <c r="R241" s="598"/>
      <c r="S241" s="598"/>
      <c r="T241" s="598"/>
      <c r="U241" s="598"/>
      <c r="V241" s="603"/>
      <c r="W241" s="604"/>
      <c r="X241" s="604"/>
      <c r="Y241" s="605"/>
      <c r="Z241" s="6"/>
      <c r="AA241" s="5"/>
      <c r="AB241" s="5"/>
      <c r="AC241" s="5"/>
      <c r="AD241" s="5"/>
      <c r="AE241" s="5"/>
      <c r="AF241" s="5"/>
      <c r="AG241" s="400"/>
      <c r="AJ241" s="155"/>
      <c r="AK241" s="155"/>
      <c r="AL241" s="155"/>
      <c r="AM241" s="155"/>
      <c r="AN241" s="155"/>
      <c r="AO241" s="155"/>
      <c r="AP241" s="155"/>
      <c r="AQ241" s="155"/>
      <c r="AR241" s="155"/>
    </row>
    <row r="242" spans="1:44" s="4" customFormat="1" ht="7.5" customHeight="1" thickBot="1">
      <c r="A242" s="400"/>
      <c r="B242" s="521"/>
      <c r="C242" s="588"/>
      <c r="D242" s="588"/>
      <c r="E242" s="574"/>
      <c r="F242" s="589"/>
      <c r="G242" s="441"/>
      <c r="H242" s="562"/>
      <c r="I242" s="562"/>
      <c r="J242" s="574"/>
      <c r="K242" s="589"/>
      <c r="L242" s="593"/>
      <c r="M242" s="593"/>
      <c r="N242" s="441"/>
      <c r="O242" s="616"/>
      <c r="P242" s="599"/>
      <c r="Q242" s="599"/>
      <c r="R242" s="599"/>
      <c r="S242" s="599"/>
      <c r="T242" s="599"/>
      <c r="U242" s="599"/>
      <c r="V242" s="606"/>
      <c r="W242" s="607"/>
      <c r="X242" s="607"/>
      <c r="Y242" s="608"/>
      <c r="Z242" s="6"/>
      <c r="AA242" s="5"/>
      <c r="AB242" s="5"/>
      <c r="AC242" s="5"/>
      <c r="AD242" s="5"/>
      <c r="AE242" s="5"/>
      <c r="AF242" s="5"/>
      <c r="AG242" s="400"/>
      <c r="AJ242" s="155"/>
      <c r="AK242" s="155"/>
      <c r="AL242" s="155"/>
      <c r="AM242" s="155"/>
      <c r="AN242" s="155"/>
      <c r="AO242" s="155"/>
      <c r="AP242" s="155"/>
      <c r="AQ242" s="155"/>
      <c r="AR242" s="155"/>
    </row>
    <row r="243" spans="1:44" s="4" customFormat="1" ht="7.5" customHeight="1" thickTop="1" thickBot="1">
      <c r="A243" s="400"/>
      <c r="B243" s="521"/>
      <c r="C243" s="588" t="s">
        <v>263</v>
      </c>
      <c r="D243" s="588" t="s">
        <v>262</v>
      </c>
      <c r="E243" s="574"/>
      <c r="F243" s="589"/>
      <c r="G243" s="441"/>
      <c r="H243" s="562"/>
      <c r="I243" s="562"/>
      <c r="J243" s="574"/>
      <c r="K243" s="589"/>
      <c r="L243" s="593"/>
      <c r="M243" s="593"/>
      <c r="N243" s="441"/>
      <c r="O243" s="623"/>
      <c r="P243" s="623"/>
      <c r="Q243" s="623"/>
      <c r="R243" s="623"/>
      <c r="S243" s="623"/>
      <c r="T243" s="623"/>
      <c r="U243" s="623"/>
      <c r="V243" s="623"/>
      <c r="W243" s="623"/>
      <c r="X243" s="623"/>
      <c r="Y243" s="623"/>
      <c r="Z243" s="6"/>
      <c r="AA243" s="5"/>
      <c r="AB243" s="5"/>
      <c r="AC243" s="5"/>
      <c r="AD243" s="5"/>
      <c r="AE243" s="5"/>
      <c r="AF243" s="5"/>
      <c r="AG243" s="400"/>
      <c r="AJ243" s="155"/>
      <c r="AK243" s="155"/>
      <c r="AL243" s="155"/>
      <c r="AM243" s="155"/>
      <c r="AN243" s="155"/>
      <c r="AO243" s="155"/>
      <c r="AP243" s="155"/>
      <c r="AQ243" s="155"/>
      <c r="AR243" s="155"/>
    </row>
    <row r="244" spans="1:44" s="4" customFormat="1" ht="7.5" customHeight="1">
      <c r="A244" s="400"/>
      <c r="B244" s="521"/>
      <c r="C244" s="588"/>
      <c r="D244" s="588"/>
      <c r="E244" s="574"/>
      <c r="F244" s="589"/>
      <c r="G244" s="441"/>
      <c r="H244" s="562"/>
      <c r="I244" s="562"/>
      <c r="J244" s="574"/>
      <c r="K244" s="589"/>
      <c r="L244" s="593"/>
      <c r="M244" s="593"/>
      <c r="N244" s="441"/>
      <c r="O244" s="624" t="s">
        <v>261</v>
      </c>
      <c r="P244" s="627">
        <f>P240-P234</f>
        <v>0</v>
      </c>
      <c r="Q244" s="628"/>
      <c r="R244" s="629"/>
      <c r="S244" s="627">
        <f>S240-S234</f>
        <v>0</v>
      </c>
      <c r="T244" s="628"/>
      <c r="U244" s="629"/>
      <c r="V244" s="636" t="str">
        <f>IF(ISERROR(ROUNDUP(S244/P244,2)), "-",ROUNDUP(S244/P244,2))</f>
        <v>-</v>
      </c>
      <c r="W244" s="636"/>
      <c r="X244" s="636"/>
      <c r="Y244" s="636"/>
      <c r="Z244" s="6"/>
      <c r="AA244" s="5"/>
      <c r="AB244" s="5"/>
      <c r="AC244" s="5"/>
      <c r="AD244" s="5"/>
      <c r="AE244" s="5"/>
      <c r="AF244" s="5"/>
      <c r="AG244" s="400"/>
      <c r="AJ244" s="155"/>
      <c r="AK244" s="155"/>
      <c r="AL244" s="155"/>
      <c r="AM244" s="155"/>
      <c r="AN244" s="155"/>
      <c r="AO244" s="155"/>
      <c r="AP244" s="155"/>
      <c r="AQ244" s="155"/>
      <c r="AR244" s="155"/>
    </row>
    <row r="245" spans="1:44" s="4" customFormat="1" ht="7.5" customHeight="1">
      <c r="A245" s="400"/>
      <c r="B245" s="521"/>
      <c r="C245" s="588"/>
      <c r="D245" s="588" t="s">
        <v>260</v>
      </c>
      <c r="E245" s="574"/>
      <c r="F245" s="589"/>
      <c r="G245" s="441"/>
      <c r="H245" s="562"/>
      <c r="I245" s="562"/>
      <c r="J245" s="574"/>
      <c r="K245" s="589"/>
      <c r="L245" s="593"/>
      <c r="M245" s="593"/>
      <c r="N245" s="441"/>
      <c r="O245" s="625"/>
      <c r="P245" s="630"/>
      <c r="Q245" s="631"/>
      <c r="R245" s="632"/>
      <c r="S245" s="630"/>
      <c r="T245" s="631"/>
      <c r="U245" s="632"/>
      <c r="V245" s="637"/>
      <c r="W245" s="637"/>
      <c r="X245" s="637"/>
      <c r="Y245" s="637"/>
      <c r="Z245" s="6"/>
      <c r="AA245" s="5"/>
      <c r="AB245" s="5"/>
      <c r="AC245" s="5"/>
      <c r="AD245" s="5"/>
      <c r="AE245" s="5"/>
      <c r="AF245" s="5"/>
      <c r="AG245" s="400"/>
      <c r="AJ245" s="155"/>
      <c r="AK245" s="155"/>
      <c r="AL245" s="155"/>
      <c r="AM245" s="155"/>
      <c r="AN245" s="155"/>
      <c r="AO245" s="155"/>
      <c r="AP245" s="155"/>
      <c r="AQ245" s="155"/>
      <c r="AR245" s="155"/>
    </row>
    <row r="246" spans="1:44" s="4" customFormat="1" ht="7.5" customHeight="1" thickBot="1">
      <c r="A246" s="400"/>
      <c r="B246" s="521"/>
      <c r="C246" s="588"/>
      <c r="D246" s="588"/>
      <c r="E246" s="574"/>
      <c r="F246" s="589"/>
      <c r="G246" s="441"/>
      <c r="H246" s="562"/>
      <c r="I246" s="562"/>
      <c r="J246" s="574"/>
      <c r="K246" s="589"/>
      <c r="L246" s="593"/>
      <c r="M246" s="593"/>
      <c r="N246" s="441"/>
      <c r="O246" s="626"/>
      <c r="P246" s="633"/>
      <c r="Q246" s="634"/>
      <c r="R246" s="635"/>
      <c r="S246" s="633"/>
      <c r="T246" s="634"/>
      <c r="U246" s="635"/>
      <c r="V246" s="638"/>
      <c r="W246" s="638"/>
      <c r="X246" s="638"/>
      <c r="Y246" s="638"/>
      <c r="Z246" s="6"/>
      <c r="AA246" s="5"/>
      <c r="AB246" s="5"/>
      <c r="AC246" s="5"/>
      <c r="AD246" s="5"/>
      <c r="AE246" s="5"/>
      <c r="AF246" s="5"/>
      <c r="AG246" s="400"/>
      <c r="AJ246" s="155"/>
      <c r="AK246" s="155"/>
      <c r="AL246" s="155"/>
      <c r="AM246" s="155"/>
      <c r="AN246" s="155"/>
      <c r="AO246" s="155"/>
      <c r="AP246" s="155"/>
      <c r="AQ246" s="155"/>
      <c r="AR246" s="155"/>
    </row>
    <row r="247" spans="1:44" s="197" customFormat="1" ht="7.5" customHeight="1">
      <c r="A247" s="400"/>
      <c r="B247" s="398" t="s">
        <v>581</v>
      </c>
      <c r="C247" s="398"/>
      <c r="D247" s="398"/>
      <c r="E247" s="398"/>
      <c r="F247" s="398"/>
      <c r="G247" s="441"/>
      <c r="H247" s="9"/>
      <c r="I247" s="7"/>
      <c r="J247" s="8"/>
      <c r="K247" s="7"/>
      <c r="L247" s="7"/>
      <c r="M247" s="7"/>
      <c r="N247" s="441"/>
      <c r="O247" s="5"/>
      <c r="P247" s="7"/>
      <c r="Q247" s="7"/>
      <c r="R247" s="7"/>
      <c r="S247" s="7"/>
      <c r="T247" s="7"/>
      <c r="U247" s="7"/>
      <c r="V247" s="5"/>
      <c r="W247" s="5"/>
      <c r="X247" s="5"/>
      <c r="Y247" s="5"/>
      <c r="Z247" s="6"/>
      <c r="AA247" s="5"/>
      <c r="AB247" s="5"/>
      <c r="AC247" s="5"/>
      <c r="AD247" s="5"/>
      <c r="AE247" s="5"/>
      <c r="AF247" s="5"/>
      <c r="AG247" s="400"/>
      <c r="AJ247" s="155"/>
      <c r="AK247" s="155"/>
      <c r="AL247" s="155"/>
      <c r="AM247" s="155"/>
      <c r="AN247" s="155"/>
      <c r="AO247" s="155"/>
      <c r="AP247" s="155"/>
      <c r="AQ247" s="155"/>
    </row>
    <row r="248" spans="1:44" s="19" customFormat="1" ht="7.5" customHeight="1">
      <c r="A248" s="400"/>
      <c r="B248" s="399"/>
      <c r="C248" s="399"/>
      <c r="D248" s="399"/>
      <c r="E248" s="399"/>
      <c r="F248" s="399"/>
      <c r="G248" s="441"/>
      <c r="N248" s="441"/>
      <c r="AG248" s="400"/>
      <c r="AJ248" s="154"/>
      <c r="AK248" s="154"/>
      <c r="AL248" s="154"/>
      <c r="AM248" s="154"/>
      <c r="AN248" s="154"/>
      <c r="AO248" s="154"/>
      <c r="AP248" s="154"/>
      <c r="AQ248" s="154"/>
    </row>
    <row r="249" spans="1:44" s="19" customFormat="1" ht="15" customHeight="1">
      <c r="A249" s="376" t="s">
        <v>564</v>
      </c>
      <c r="B249" s="376"/>
      <c r="C249" s="376"/>
      <c r="D249" s="376"/>
      <c r="E249" s="376"/>
      <c r="F249" s="376"/>
      <c r="G249" s="376"/>
      <c r="H249" s="376"/>
      <c r="I249" s="376"/>
      <c r="J249" s="376"/>
      <c r="K249" s="376"/>
      <c r="L249" s="376"/>
      <c r="M249" s="376"/>
      <c r="N249" s="376"/>
      <c r="O249" s="376"/>
      <c r="P249" s="376"/>
      <c r="Q249" s="376"/>
      <c r="R249" s="376"/>
      <c r="S249" s="376"/>
      <c r="T249" s="376"/>
      <c r="U249" s="376"/>
      <c r="V249" s="376"/>
      <c r="W249" s="376"/>
      <c r="X249" s="376"/>
      <c r="Y249" s="376"/>
      <c r="Z249" s="376"/>
      <c r="AA249" s="376"/>
      <c r="AB249" s="376"/>
      <c r="AC249" s="376"/>
      <c r="AD249" s="376"/>
      <c r="AE249" s="376"/>
      <c r="AF249" s="376"/>
      <c r="AG249" s="400"/>
      <c r="AJ249" s="154"/>
      <c r="AK249" s="154"/>
      <c r="AL249" s="154"/>
      <c r="AM249" s="154"/>
      <c r="AN249" s="154"/>
      <c r="AO249" s="154"/>
      <c r="AP249" s="154"/>
      <c r="AQ249" s="154"/>
      <c r="AR249" s="154"/>
    </row>
    <row r="250" spans="1:44" s="196" customFormat="1" ht="22.5" customHeight="1">
      <c r="A250" s="400"/>
      <c r="B250" s="401" t="s">
        <v>568</v>
      </c>
      <c r="C250" s="401"/>
      <c r="D250" s="401"/>
      <c r="E250" s="402"/>
      <c r="F250" s="402"/>
      <c r="G250" s="402"/>
      <c r="H250" s="402"/>
      <c r="I250" s="402"/>
      <c r="J250" s="402"/>
      <c r="K250" s="402"/>
      <c r="L250" s="402"/>
      <c r="M250" s="402"/>
      <c r="N250" s="402"/>
      <c r="O250" s="402"/>
      <c r="P250" s="402"/>
      <c r="Q250" s="402"/>
      <c r="R250" s="402"/>
      <c r="S250" s="402"/>
      <c r="T250" s="402"/>
      <c r="U250" s="402"/>
      <c r="V250" s="402"/>
      <c r="W250" s="402"/>
      <c r="X250" s="402"/>
      <c r="Y250" s="402"/>
      <c r="Z250" s="402"/>
      <c r="AA250" s="402"/>
      <c r="AB250" s="402"/>
      <c r="AC250" s="402"/>
      <c r="AD250" s="402"/>
      <c r="AE250" s="402"/>
      <c r="AF250" s="402"/>
      <c r="AG250" s="400"/>
      <c r="AJ250" s="155"/>
      <c r="AK250" s="155"/>
      <c r="AL250" s="155"/>
      <c r="AM250" s="155"/>
      <c r="AN250" s="155"/>
      <c r="AO250" s="155"/>
      <c r="AP250" s="155"/>
      <c r="AQ250" s="155"/>
      <c r="AR250" s="155"/>
    </row>
    <row r="251" spans="1:44" s="4" customFormat="1" ht="18.75" customHeight="1">
      <c r="A251" s="400"/>
      <c r="B251" s="403" t="s">
        <v>257</v>
      </c>
      <c r="C251" s="404"/>
      <c r="D251" s="405"/>
      <c r="E251" s="406" t="str">
        <f>IF(ＺＥＢリーディング・オーナー登録申請書!$F$46="","",ＺＥＢリーディング・オーナー登録申請書!$F$46)</f>
        <v/>
      </c>
      <c r="F251" s="407"/>
      <c r="G251" s="407"/>
      <c r="H251" s="407"/>
      <c r="I251" s="407"/>
      <c r="J251" s="407"/>
      <c r="K251" s="407"/>
      <c r="L251" s="407"/>
      <c r="M251" s="407"/>
      <c r="N251" s="407"/>
      <c r="O251" s="407"/>
      <c r="P251" s="407"/>
      <c r="Q251" s="407"/>
      <c r="R251" s="407"/>
      <c r="S251" s="407"/>
      <c r="T251" s="407"/>
      <c r="U251" s="407"/>
      <c r="V251" s="407"/>
      <c r="W251" s="407"/>
      <c r="X251" s="407"/>
      <c r="Y251" s="407"/>
      <c r="Z251" s="407"/>
      <c r="AA251" s="407"/>
      <c r="AB251" s="407"/>
      <c r="AC251" s="407"/>
      <c r="AD251" s="407"/>
      <c r="AE251" s="407"/>
      <c r="AF251" s="407"/>
      <c r="AG251" s="400"/>
      <c r="AJ251" s="155"/>
      <c r="AK251" s="155"/>
      <c r="AL251" s="155"/>
      <c r="AM251" s="155"/>
      <c r="AN251" s="155"/>
      <c r="AO251" s="155"/>
      <c r="AP251" s="155"/>
      <c r="AQ251" s="155"/>
      <c r="AR251" s="155"/>
    </row>
    <row r="252" spans="1:44" s="4" customFormat="1" ht="18.75" customHeight="1">
      <c r="A252" s="400"/>
      <c r="B252" s="408" t="s">
        <v>50</v>
      </c>
      <c r="C252" s="409"/>
      <c r="D252" s="410"/>
      <c r="E252" s="411"/>
      <c r="F252" s="412"/>
      <c r="G252" s="412"/>
      <c r="H252" s="412"/>
      <c r="I252" s="412"/>
      <c r="J252" s="412"/>
      <c r="K252" s="412"/>
      <c r="L252" s="412"/>
      <c r="M252" s="412"/>
      <c r="N252" s="412"/>
      <c r="O252" s="412"/>
      <c r="P252" s="412"/>
      <c r="Q252" s="412"/>
      <c r="R252" s="412"/>
      <c r="S252" s="412"/>
      <c r="T252" s="412"/>
      <c r="U252" s="412"/>
      <c r="V252" s="412"/>
      <c r="W252" s="412"/>
      <c r="X252" s="412"/>
      <c r="Y252" s="412"/>
      <c r="Z252" s="412"/>
      <c r="AA252" s="412"/>
      <c r="AB252" s="412"/>
      <c r="AC252" s="412"/>
      <c r="AD252" s="412"/>
      <c r="AE252" s="412"/>
      <c r="AF252" s="412"/>
      <c r="AG252" s="400"/>
      <c r="AJ252" s="155"/>
      <c r="AK252" s="155"/>
      <c r="AL252" s="155"/>
      <c r="AM252" s="155"/>
      <c r="AN252" s="155"/>
      <c r="AO252" s="155"/>
      <c r="AP252" s="155"/>
      <c r="AQ252" s="155"/>
      <c r="AR252" s="155"/>
    </row>
    <row r="253" spans="1:44" s="4" customFormat="1" ht="7.5" customHeight="1">
      <c r="A253" s="400"/>
      <c r="B253" s="413"/>
      <c r="C253" s="413"/>
      <c r="D253" s="413"/>
      <c r="E253" s="413"/>
      <c r="F253" s="413"/>
      <c r="G253" s="413"/>
      <c r="H253" s="413"/>
      <c r="I253" s="413"/>
      <c r="J253" s="413"/>
      <c r="K253" s="413"/>
      <c r="L253" s="413"/>
      <c r="M253" s="413"/>
      <c r="N253" s="413"/>
      <c r="O253" s="413"/>
      <c r="P253" s="413"/>
      <c r="Q253" s="413"/>
      <c r="R253" s="413"/>
      <c r="S253" s="413"/>
      <c r="T253" s="413"/>
      <c r="U253" s="413"/>
      <c r="V253" s="413"/>
      <c r="W253" s="413"/>
      <c r="X253" s="413"/>
      <c r="Y253" s="413"/>
      <c r="Z253" s="413"/>
      <c r="AA253" s="413"/>
      <c r="AB253" s="413"/>
      <c r="AC253" s="413"/>
      <c r="AD253" s="413"/>
      <c r="AE253" s="413"/>
      <c r="AF253" s="413"/>
      <c r="AG253" s="400"/>
      <c r="AJ253" s="155"/>
      <c r="AK253" s="155"/>
      <c r="AL253" s="155"/>
      <c r="AM253" s="155"/>
      <c r="AN253" s="155"/>
      <c r="AO253" s="155"/>
      <c r="AP253" s="155"/>
      <c r="AQ253" s="155"/>
      <c r="AR253" s="155"/>
    </row>
    <row r="254" spans="1:44" s="4" customFormat="1" ht="18.75" customHeight="1">
      <c r="A254" s="400"/>
      <c r="B254" s="414" t="s">
        <v>417</v>
      </c>
      <c r="C254" s="415"/>
      <c r="D254" s="415"/>
      <c r="E254" s="415"/>
      <c r="F254" s="416"/>
      <c r="G254" s="436"/>
      <c r="H254" s="437" t="s">
        <v>303</v>
      </c>
      <c r="I254" s="438"/>
      <c r="J254" s="438"/>
      <c r="K254" s="438"/>
      <c r="L254" s="438"/>
      <c r="M254" s="439"/>
      <c r="N254" s="440"/>
      <c r="O254" s="442" t="s">
        <v>302</v>
      </c>
      <c r="P254" s="443"/>
      <c r="Q254" s="443"/>
      <c r="R254" s="443"/>
      <c r="S254" s="443"/>
      <c r="T254" s="443"/>
      <c r="U254" s="443"/>
      <c r="V254" s="443"/>
      <c r="W254" s="443"/>
      <c r="X254" s="443"/>
      <c r="Y254" s="443"/>
      <c r="Z254" s="443"/>
      <c r="AA254" s="443"/>
      <c r="AB254" s="443"/>
      <c r="AC254" s="443"/>
      <c r="AD254" s="443"/>
      <c r="AE254" s="443"/>
      <c r="AF254" s="444"/>
      <c r="AG254" s="400"/>
      <c r="AJ254" s="155"/>
      <c r="AK254" s="155"/>
      <c r="AL254" s="155"/>
      <c r="AM254" s="155"/>
      <c r="AN254" s="155"/>
      <c r="AO254" s="155"/>
      <c r="AP254" s="155"/>
      <c r="AQ254" s="155"/>
      <c r="AR254" s="155"/>
    </row>
    <row r="255" spans="1:44" s="4" customFormat="1" ht="18.75" customHeight="1">
      <c r="A255" s="400"/>
      <c r="B255" s="417"/>
      <c r="C255" s="418"/>
      <c r="D255" s="418"/>
      <c r="E255" s="418"/>
      <c r="F255" s="419"/>
      <c r="G255" s="436"/>
      <c r="H255" s="445"/>
      <c r="I255" s="446"/>
      <c r="J255" s="446"/>
      <c r="K255" s="446"/>
      <c r="L255" s="446"/>
      <c r="M255" s="447"/>
      <c r="N255" s="440"/>
      <c r="O255" s="454" t="s">
        <v>67</v>
      </c>
      <c r="P255" s="455"/>
      <c r="Q255" s="456"/>
      <c r="R255" s="457" t="s">
        <v>301</v>
      </c>
      <c r="S255" s="455"/>
      <c r="T255" s="455"/>
      <c r="U255" s="458"/>
      <c r="V255" s="457" t="s">
        <v>486</v>
      </c>
      <c r="W255" s="455"/>
      <c r="X255" s="455"/>
      <c r="Y255" s="455"/>
      <c r="Z255" s="455"/>
      <c r="AA255" s="455"/>
      <c r="AB255" s="457" t="s">
        <v>51</v>
      </c>
      <c r="AC255" s="455"/>
      <c r="AD255" s="455"/>
      <c r="AE255" s="455"/>
      <c r="AF255" s="459"/>
      <c r="AG255" s="400"/>
      <c r="AJ255" s="155"/>
      <c r="AK255" s="155"/>
      <c r="AL255" s="155"/>
      <c r="AM255" s="155"/>
      <c r="AN255" s="155"/>
      <c r="AO255" s="155"/>
      <c r="AP255" s="155"/>
      <c r="AQ255" s="155"/>
      <c r="AR255" s="155"/>
    </row>
    <row r="256" spans="1:44" s="4" customFormat="1" ht="30" customHeight="1">
      <c r="A256" s="400"/>
      <c r="B256" s="417"/>
      <c r="C256" s="418"/>
      <c r="D256" s="418"/>
      <c r="E256" s="418"/>
      <c r="F256" s="419"/>
      <c r="G256" s="436"/>
      <c r="H256" s="448"/>
      <c r="I256" s="449"/>
      <c r="J256" s="449"/>
      <c r="K256" s="449"/>
      <c r="L256" s="449"/>
      <c r="M256" s="450"/>
      <c r="N256" s="440"/>
      <c r="O256" s="460" t="s">
        <v>182</v>
      </c>
      <c r="P256" s="426"/>
      <c r="Q256" s="426"/>
      <c r="R256" s="423" t="s">
        <v>182</v>
      </c>
      <c r="S256" s="423"/>
      <c r="T256" s="423"/>
      <c r="U256" s="423"/>
      <c r="V256" s="424" t="s">
        <v>182</v>
      </c>
      <c r="W256" s="424"/>
      <c r="X256" s="424"/>
      <c r="Y256" s="424"/>
      <c r="Z256" s="424"/>
      <c r="AA256" s="424"/>
      <c r="AB256" s="425" t="s">
        <v>182</v>
      </c>
      <c r="AC256" s="426"/>
      <c r="AD256" s="426"/>
      <c r="AE256" s="426"/>
      <c r="AF256" s="427"/>
      <c r="AG256" s="400"/>
      <c r="AJ256" s="155"/>
      <c r="AK256" s="155"/>
      <c r="AL256" s="155"/>
      <c r="AM256" s="155"/>
      <c r="AN256" s="155"/>
      <c r="AO256" s="155"/>
      <c r="AP256" s="155"/>
      <c r="AQ256" s="155"/>
      <c r="AR256" s="155"/>
    </row>
    <row r="257" spans="1:44" s="4" customFormat="1" ht="18.75" customHeight="1">
      <c r="A257" s="400"/>
      <c r="B257" s="417"/>
      <c r="C257" s="418"/>
      <c r="D257" s="418"/>
      <c r="E257" s="418"/>
      <c r="F257" s="419"/>
      <c r="G257" s="436"/>
      <c r="H257" s="448"/>
      <c r="I257" s="449"/>
      <c r="J257" s="449"/>
      <c r="K257" s="449"/>
      <c r="L257" s="449"/>
      <c r="M257" s="450"/>
      <c r="N257" s="440"/>
      <c r="O257" s="428" t="s">
        <v>300</v>
      </c>
      <c r="P257" s="429"/>
      <c r="Q257" s="429"/>
      <c r="R257" s="430" t="s">
        <v>53</v>
      </c>
      <c r="S257" s="430"/>
      <c r="T257" s="430"/>
      <c r="U257" s="430"/>
      <c r="V257" s="430"/>
      <c r="W257" s="430"/>
      <c r="X257" s="430"/>
      <c r="Y257" s="430"/>
      <c r="Z257" s="430"/>
      <c r="AA257" s="431"/>
      <c r="AB257" s="432" t="s">
        <v>299</v>
      </c>
      <c r="AC257" s="433"/>
      <c r="AD257" s="434" t="s">
        <v>54</v>
      </c>
      <c r="AE257" s="434"/>
      <c r="AF257" s="435"/>
      <c r="AG257" s="400"/>
      <c r="AJ257" s="155"/>
      <c r="AK257" s="155"/>
      <c r="AL257" s="155"/>
      <c r="AM257" s="155"/>
      <c r="AN257" s="155"/>
      <c r="AO257" s="155"/>
      <c r="AP257" s="155"/>
      <c r="AQ257" s="155"/>
      <c r="AR257" s="155"/>
    </row>
    <row r="258" spans="1:44" s="4" customFormat="1" ht="22.5" customHeight="1">
      <c r="A258" s="400"/>
      <c r="B258" s="417"/>
      <c r="C258" s="418"/>
      <c r="D258" s="418"/>
      <c r="E258" s="418"/>
      <c r="F258" s="419"/>
      <c r="G258" s="436"/>
      <c r="H258" s="451"/>
      <c r="I258" s="452"/>
      <c r="J258" s="452"/>
      <c r="K258" s="452"/>
      <c r="L258" s="452"/>
      <c r="M258" s="453"/>
      <c r="N258" s="440"/>
      <c r="O258" s="498"/>
      <c r="P258" s="499"/>
      <c r="Q258" s="502" t="s">
        <v>418</v>
      </c>
      <c r="R258" s="504" t="s">
        <v>298</v>
      </c>
      <c r="S258" s="505"/>
      <c r="T258" s="508" t="s">
        <v>252</v>
      </c>
      <c r="U258" s="509"/>
      <c r="V258" s="504" t="s">
        <v>297</v>
      </c>
      <c r="W258" s="505"/>
      <c r="X258" s="505"/>
      <c r="Y258" s="508"/>
      <c r="Z258" s="508"/>
      <c r="AA258" s="508"/>
      <c r="AB258" s="482" t="s">
        <v>182</v>
      </c>
      <c r="AC258" s="483"/>
      <c r="AD258" s="486"/>
      <c r="AE258" s="486"/>
      <c r="AF258" s="487"/>
      <c r="AG258" s="400"/>
      <c r="AJ258" s="155"/>
      <c r="AK258" s="155"/>
      <c r="AL258" s="155"/>
      <c r="AM258" s="155"/>
      <c r="AN258" s="155"/>
      <c r="AO258" s="155"/>
      <c r="AP258" s="155"/>
      <c r="AQ258" s="155"/>
      <c r="AR258" s="155"/>
    </row>
    <row r="259" spans="1:44" s="4" customFormat="1" ht="7.5" customHeight="1">
      <c r="A259" s="400"/>
      <c r="B259" s="417"/>
      <c r="C259" s="418"/>
      <c r="D259" s="418"/>
      <c r="E259" s="418"/>
      <c r="F259" s="419"/>
      <c r="G259" s="436"/>
      <c r="H259" s="490"/>
      <c r="I259" s="490"/>
      <c r="J259" s="490"/>
      <c r="K259" s="490"/>
      <c r="L259" s="490"/>
      <c r="M259" s="490"/>
      <c r="N259" s="440"/>
      <c r="O259" s="500"/>
      <c r="P259" s="501"/>
      <c r="Q259" s="503"/>
      <c r="R259" s="506"/>
      <c r="S259" s="507"/>
      <c r="T259" s="510"/>
      <c r="U259" s="511"/>
      <c r="V259" s="506"/>
      <c r="W259" s="507"/>
      <c r="X259" s="507"/>
      <c r="Y259" s="510"/>
      <c r="Z259" s="510"/>
      <c r="AA259" s="510"/>
      <c r="AB259" s="484"/>
      <c r="AC259" s="485"/>
      <c r="AD259" s="488"/>
      <c r="AE259" s="488"/>
      <c r="AF259" s="489"/>
      <c r="AG259" s="400"/>
      <c r="AJ259" s="155"/>
      <c r="AK259" s="155"/>
      <c r="AL259" s="155"/>
      <c r="AM259" s="155"/>
      <c r="AN259" s="155"/>
      <c r="AO259" s="155"/>
      <c r="AP259" s="155"/>
      <c r="AQ259" s="155"/>
      <c r="AR259" s="155"/>
    </row>
    <row r="260" spans="1:44" s="4" customFormat="1" ht="18.75" customHeight="1">
      <c r="A260" s="400"/>
      <c r="B260" s="417"/>
      <c r="C260" s="418"/>
      <c r="D260" s="418"/>
      <c r="E260" s="418"/>
      <c r="F260" s="419"/>
      <c r="G260" s="436"/>
      <c r="H260" s="491" t="s">
        <v>254</v>
      </c>
      <c r="I260" s="491"/>
      <c r="J260" s="491"/>
      <c r="K260" s="491"/>
      <c r="L260" s="492"/>
      <c r="M260" s="441"/>
      <c r="N260" s="441"/>
      <c r="O260" s="493" t="s">
        <v>296</v>
      </c>
      <c r="P260" s="494"/>
      <c r="Q260" s="494"/>
      <c r="R260" s="494"/>
      <c r="S260" s="494"/>
      <c r="T260" s="494"/>
      <c r="U260" s="494"/>
      <c r="V260" s="494"/>
      <c r="W260" s="494"/>
      <c r="X260" s="494"/>
      <c r="Y260" s="494"/>
      <c r="Z260" s="494"/>
      <c r="AA260" s="494"/>
      <c r="AB260" s="494"/>
      <c r="AC260" s="494"/>
      <c r="AD260" s="494"/>
      <c r="AE260" s="494"/>
      <c r="AF260" s="495"/>
      <c r="AG260" s="400"/>
      <c r="AJ260" s="155"/>
      <c r="AK260" s="155"/>
      <c r="AL260" s="155"/>
      <c r="AM260" s="155"/>
      <c r="AN260" s="155"/>
      <c r="AO260" s="155"/>
      <c r="AP260" s="155"/>
      <c r="AQ260" s="155"/>
      <c r="AR260" s="155"/>
    </row>
    <row r="261" spans="1:44" s="4" customFormat="1" ht="7.5" customHeight="1">
      <c r="A261" s="400"/>
      <c r="B261" s="417"/>
      <c r="C261" s="418"/>
      <c r="D261" s="418"/>
      <c r="E261" s="418"/>
      <c r="F261" s="419"/>
      <c r="G261" s="436"/>
      <c r="H261" s="496" t="str">
        <f>IF(AND(R268&gt;=50,AC268&gt;=100),"『ZEB』",IF(AND(R268&gt;=50,AC268&gt;=75),"Nearly ZEB",IF(AND(R268&gt;=50,AC268&gt;=50),"ZEB Ready","")))</f>
        <v/>
      </c>
      <c r="I261" s="496"/>
      <c r="J261" s="496"/>
      <c r="K261" s="496"/>
      <c r="L261" s="492"/>
      <c r="M261" s="441"/>
      <c r="N261" s="440"/>
      <c r="O261" s="497" t="s">
        <v>420</v>
      </c>
      <c r="P261" s="462"/>
      <c r="Q261" s="512" t="s">
        <v>182</v>
      </c>
      <c r="R261" s="512"/>
      <c r="S261" s="512"/>
      <c r="T261" s="512"/>
      <c r="U261" s="512"/>
      <c r="V261" s="29"/>
      <c r="W261" s="30"/>
      <c r="X261" s="461" t="s">
        <v>421</v>
      </c>
      <c r="Y261" s="462"/>
      <c r="Z261" s="462"/>
      <c r="AA261" s="462"/>
      <c r="AB261" s="462"/>
      <c r="AC261" s="465" t="s">
        <v>182</v>
      </c>
      <c r="AD261" s="465"/>
      <c r="AE261" s="465"/>
      <c r="AF261" s="466"/>
      <c r="AG261" s="400"/>
      <c r="AJ261" s="155"/>
      <c r="AK261" s="156" t="s">
        <v>422</v>
      </c>
      <c r="AL261" s="23" t="b">
        <v>0</v>
      </c>
      <c r="AM261" s="156" t="s">
        <v>423</v>
      </c>
      <c r="AN261" s="23" t="b">
        <v>0</v>
      </c>
      <c r="AO261" s="157"/>
      <c r="AP261" s="158"/>
      <c r="AQ261" s="155"/>
      <c r="AR261" s="155"/>
    </row>
    <row r="262" spans="1:44" s="4" customFormat="1" ht="7.5" customHeight="1">
      <c r="A262" s="400"/>
      <c r="B262" s="417"/>
      <c r="C262" s="418"/>
      <c r="D262" s="418"/>
      <c r="E262" s="418"/>
      <c r="F262" s="419"/>
      <c r="G262" s="436"/>
      <c r="H262" s="496"/>
      <c r="I262" s="496"/>
      <c r="J262" s="496"/>
      <c r="K262" s="496"/>
      <c r="L262" s="492"/>
      <c r="M262" s="441"/>
      <c r="N262" s="440"/>
      <c r="O262" s="471"/>
      <c r="P262" s="464"/>
      <c r="Q262" s="513"/>
      <c r="R262" s="513"/>
      <c r="S262" s="513"/>
      <c r="T262" s="513"/>
      <c r="U262" s="513"/>
      <c r="V262" s="31"/>
      <c r="W262" s="32"/>
      <c r="X262" s="463"/>
      <c r="Y262" s="464"/>
      <c r="Z262" s="464"/>
      <c r="AA262" s="464"/>
      <c r="AB262" s="464"/>
      <c r="AC262" s="467"/>
      <c r="AD262" s="467"/>
      <c r="AE262" s="467"/>
      <c r="AF262" s="468"/>
      <c r="AG262" s="400"/>
      <c r="AJ262" s="155"/>
      <c r="AK262" s="156" t="s">
        <v>424</v>
      </c>
      <c r="AL262" s="23" t="b">
        <v>0</v>
      </c>
      <c r="AM262" s="156" t="s">
        <v>425</v>
      </c>
      <c r="AN262" s="23" t="b">
        <v>0</v>
      </c>
      <c r="AO262" s="157"/>
      <c r="AP262" s="158"/>
      <c r="AQ262" s="155"/>
      <c r="AR262" s="155"/>
    </row>
    <row r="263" spans="1:44" s="4" customFormat="1" ht="7.5" customHeight="1">
      <c r="A263" s="400"/>
      <c r="B263" s="417"/>
      <c r="C263" s="418"/>
      <c r="D263" s="418"/>
      <c r="E263" s="418"/>
      <c r="F263" s="419"/>
      <c r="G263" s="436"/>
      <c r="H263" s="496"/>
      <c r="I263" s="496"/>
      <c r="J263" s="496"/>
      <c r="K263" s="496"/>
      <c r="L263" s="492"/>
      <c r="M263" s="441"/>
      <c r="N263" s="440"/>
      <c r="O263" s="469" t="s">
        <v>426</v>
      </c>
      <c r="P263" s="470"/>
      <c r="Q263" s="472" t="s">
        <v>182</v>
      </c>
      <c r="R263" s="472"/>
      <c r="S263" s="472"/>
      <c r="T263" s="472"/>
      <c r="U263" s="472"/>
      <c r="V263" s="473"/>
      <c r="W263" s="474"/>
      <c r="X263" s="477" t="s">
        <v>427</v>
      </c>
      <c r="Y263" s="470"/>
      <c r="Z263" s="470"/>
      <c r="AA263" s="470"/>
      <c r="AB263" s="470"/>
      <c r="AC263" s="478" t="str">
        <f>IF(AN262=TRUE,"取得","")</f>
        <v/>
      </c>
      <c r="AD263" s="478"/>
      <c r="AE263" s="478"/>
      <c r="AF263" s="479"/>
      <c r="AG263" s="400"/>
      <c r="AJ263" s="155"/>
      <c r="AK263" s="159" t="s">
        <v>266</v>
      </c>
      <c r="AL263" s="24" t="b">
        <v>0</v>
      </c>
      <c r="AM263" s="160"/>
      <c r="AN263" s="161"/>
      <c r="AO263" s="158"/>
      <c r="AP263" s="158"/>
      <c r="AQ263" s="155"/>
      <c r="AR263" s="155"/>
    </row>
    <row r="264" spans="1:44" s="4" customFormat="1" ht="7.5" customHeight="1">
      <c r="A264" s="400"/>
      <c r="B264" s="417"/>
      <c r="C264" s="418"/>
      <c r="D264" s="418"/>
      <c r="E264" s="418"/>
      <c r="F264" s="419"/>
      <c r="G264" s="436"/>
      <c r="H264" s="496"/>
      <c r="I264" s="496"/>
      <c r="J264" s="496"/>
      <c r="K264" s="496"/>
      <c r="L264" s="492"/>
      <c r="M264" s="441"/>
      <c r="N264" s="440"/>
      <c r="O264" s="471"/>
      <c r="P264" s="464"/>
      <c r="Q264" s="467"/>
      <c r="R264" s="467"/>
      <c r="S264" s="467"/>
      <c r="T264" s="467"/>
      <c r="U264" s="467"/>
      <c r="V264" s="475"/>
      <c r="W264" s="476"/>
      <c r="X264" s="463"/>
      <c r="Y264" s="464"/>
      <c r="Z264" s="464"/>
      <c r="AA264" s="464"/>
      <c r="AB264" s="464"/>
      <c r="AC264" s="480"/>
      <c r="AD264" s="480"/>
      <c r="AE264" s="480"/>
      <c r="AF264" s="481"/>
      <c r="AG264" s="400"/>
      <c r="AJ264" s="155"/>
      <c r="AK264" s="161"/>
      <c r="AL264" s="161"/>
      <c r="AM264" s="158"/>
      <c r="AN264" s="158"/>
      <c r="AO264" s="158"/>
      <c r="AP264" s="158"/>
      <c r="AQ264" s="155"/>
      <c r="AR264" s="155"/>
    </row>
    <row r="265" spans="1:44" s="4" customFormat="1" ht="7.5" customHeight="1">
      <c r="A265" s="400"/>
      <c r="B265" s="417"/>
      <c r="C265" s="418"/>
      <c r="D265" s="418"/>
      <c r="E265" s="418"/>
      <c r="F265" s="419"/>
      <c r="G265" s="436"/>
      <c r="H265" s="496"/>
      <c r="I265" s="496"/>
      <c r="J265" s="496"/>
      <c r="K265" s="496"/>
      <c r="L265" s="492"/>
      <c r="M265" s="441"/>
      <c r="N265" s="440"/>
      <c r="O265" s="469" t="s">
        <v>295</v>
      </c>
      <c r="P265" s="470"/>
      <c r="Q265" s="527"/>
      <c r="R265" s="527"/>
      <c r="S265" s="527"/>
      <c r="T265" s="527"/>
      <c r="U265" s="527"/>
      <c r="V265" s="527"/>
      <c r="W265" s="527"/>
      <c r="X265" s="527"/>
      <c r="Y265" s="527"/>
      <c r="Z265" s="527"/>
      <c r="AA265" s="527"/>
      <c r="AB265" s="527"/>
      <c r="AC265" s="527"/>
      <c r="AD265" s="527"/>
      <c r="AE265" s="527"/>
      <c r="AF265" s="528"/>
      <c r="AG265" s="400"/>
      <c r="AJ265" s="155"/>
      <c r="AK265" s="155"/>
      <c r="AL265" s="155"/>
      <c r="AM265" s="155"/>
      <c r="AN265" s="155"/>
      <c r="AO265" s="155"/>
      <c r="AP265" s="155"/>
      <c r="AQ265" s="155"/>
      <c r="AR265" s="155"/>
    </row>
    <row r="266" spans="1:44" s="4" customFormat="1" ht="7.5" customHeight="1">
      <c r="A266" s="400"/>
      <c r="B266" s="417"/>
      <c r="C266" s="418"/>
      <c r="D266" s="418"/>
      <c r="E266" s="418"/>
      <c r="F266" s="419"/>
      <c r="G266" s="436"/>
      <c r="H266" s="496"/>
      <c r="I266" s="496"/>
      <c r="J266" s="496"/>
      <c r="K266" s="496"/>
      <c r="L266" s="492"/>
      <c r="M266" s="441"/>
      <c r="N266" s="440"/>
      <c r="O266" s="525"/>
      <c r="P266" s="526"/>
      <c r="Q266" s="529"/>
      <c r="R266" s="529"/>
      <c r="S266" s="529"/>
      <c r="T266" s="529"/>
      <c r="U266" s="529"/>
      <c r="V266" s="529"/>
      <c r="W266" s="529"/>
      <c r="X266" s="529"/>
      <c r="Y266" s="529"/>
      <c r="Z266" s="529"/>
      <c r="AA266" s="529"/>
      <c r="AB266" s="529"/>
      <c r="AC266" s="529"/>
      <c r="AD266" s="529"/>
      <c r="AE266" s="529"/>
      <c r="AF266" s="530"/>
      <c r="AG266" s="400"/>
      <c r="AJ266" s="155"/>
      <c r="AK266" s="155"/>
      <c r="AL266" s="155"/>
      <c r="AM266" s="155"/>
      <c r="AN266" s="155"/>
      <c r="AO266" s="155"/>
      <c r="AP266" s="155"/>
      <c r="AQ266" s="155"/>
      <c r="AR266" s="155"/>
    </row>
    <row r="267" spans="1:44" s="4" customFormat="1" ht="18.75" customHeight="1">
      <c r="A267" s="400"/>
      <c r="B267" s="417"/>
      <c r="C267" s="418"/>
      <c r="D267" s="418"/>
      <c r="E267" s="418"/>
      <c r="F267" s="419"/>
      <c r="G267" s="436"/>
      <c r="H267" s="496"/>
      <c r="I267" s="496"/>
      <c r="J267" s="496"/>
      <c r="K267" s="496"/>
      <c r="L267" s="492"/>
      <c r="M267" s="441"/>
      <c r="N267" s="441"/>
      <c r="O267" s="531" t="s">
        <v>294</v>
      </c>
      <c r="P267" s="532"/>
      <c r="Q267" s="532"/>
      <c r="R267" s="532"/>
      <c r="S267" s="532"/>
      <c r="T267" s="532"/>
      <c r="U267" s="532"/>
      <c r="V267" s="532"/>
      <c r="W267" s="532"/>
      <c r="X267" s="532"/>
      <c r="Y267" s="532"/>
      <c r="Z267" s="532"/>
      <c r="AA267" s="532"/>
      <c r="AB267" s="532"/>
      <c r="AC267" s="532"/>
      <c r="AD267" s="532"/>
      <c r="AE267" s="532"/>
      <c r="AF267" s="533"/>
      <c r="AG267" s="400"/>
      <c r="AJ267" s="155"/>
      <c r="AK267" s="155"/>
      <c r="AL267" s="155"/>
      <c r="AM267" s="155" t="s">
        <v>293</v>
      </c>
      <c r="AN267" s="155"/>
      <c r="AO267" s="155"/>
      <c r="AP267" s="162">
        <f>AC268</f>
        <v>0</v>
      </c>
      <c r="AQ267" s="155"/>
      <c r="AR267" s="155"/>
    </row>
    <row r="268" spans="1:44" s="4" customFormat="1" ht="26.25" customHeight="1">
      <c r="A268" s="400"/>
      <c r="B268" s="420"/>
      <c r="C268" s="421"/>
      <c r="D268" s="421"/>
      <c r="E268" s="421"/>
      <c r="F268" s="422"/>
      <c r="G268" s="436"/>
      <c r="H268" s="496"/>
      <c r="I268" s="496"/>
      <c r="J268" s="496"/>
      <c r="K268" s="496"/>
      <c r="L268" s="492"/>
      <c r="M268" s="441"/>
      <c r="N268" s="440"/>
      <c r="O268" s="534" t="s">
        <v>56</v>
      </c>
      <c r="P268" s="535"/>
      <c r="Q268" s="535"/>
      <c r="R268" s="536"/>
      <c r="S268" s="536"/>
      <c r="T268" s="536"/>
      <c r="U268" s="537" t="s">
        <v>292</v>
      </c>
      <c r="V268" s="537"/>
      <c r="W268" s="538"/>
      <c r="X268" s="534" t="s">
        <v>293</v>
      </c>
      <c r="Y268" s="535"/>
      <c r="Z268" s="535"/>
      <c r="AA268" s="535"/>
      <c r="AB268" s="535"/>
      <c r="AC268" s="536"/>
      <c r="AD268" s="536"/>
      <c r="AE268" s="536"/>
      <c r="AF268" s="18" t="s">
        <v>292</v>
      </c>
      <c r="AG268" s="400"/>
      <c r="AJ268" s="155"/>
      <c r="AK268" s="155"/>
      <c r="AL268" s="155"/>
      <c r="AM268" s="155" t="s">
        <v>291</v>
      </c>
      <c r="AN268" s="155"/>
      <c r="AO268" s="155"/>
      <c r="AP268" s="163">
        <f>R268</f>
        <v>0</v>
      </c>
      <c r="AQ268" s="162">
        <f>AP267-AP268</f>
        <v>0</v>
      </c>
      <c r="AR268" s="155"/>
    </row>
    <row r="269" spans="1:44" s="4" customFormat="1" ht="7.5" customHeight="1">
      <c r="A269" s="400"/>
      <c r="B269" s="514"/>
      <c r="C269" s="514"/>
      <c r="D269" s="514"/>
      <c r="E269" s="514"/>
      <c r="F269" s="514"/>
      <c r="G269" s="17"/>
      <c r="H269" s="515"/>
      <c r="I269" s="515"/>
      <c r="J269" s="515"/>
      <c r="K269" s="515"/>
      <c r="L269" s="515"/>
      <c r="M269" s="515"/>
      <c r="N269" s="17"/>
      <c r="O269" s="514"/>
      <c r="P269" s="514"/>
      <c r="Q269" s="514"/>
      <c r="R269" s="514"/>
      <c r="S269" s="514"/>
      <c r="T269" s="514"/>
      <c r="U269" s="514"/>
      <c r="V269" s="514"/>
      <c r="W269" s="514"/>
      <c r="X269" s="514"/>
      <c r="Y269" s="514"/>
      <c r="Z269" s="514"/>
      <c r="AA269" s="514"/>
      <c r="AB269" s="514"/>
      <c r="AC269" s="514"/>
      <c r="AD269" s="514"/>
      <c r="AE269" s="514"/>
      <c r="AF269" s="514"/>
      <c r="AG269" s="400"/>
      <c r="AJ269" s="155"/>
      <c r="AK269" s="155"/>
      <c r="AL269" s="155"/>
      <c r="AM269" s="155"/>
      <c r="AN269" s="155"/>
      <c r="AO269" s="155"/>
      <c r="AP269" s="155"/>
      <c r="AQ269" s="155"/>
      <c r="AR269" s="155"/>
    </row>
    <row r="270" spans="1:44" s="4" customFormat="1" ht="18.75" customHeight="1">
      <c r="A270" s="400"/>
      <c r="B270" s="16" t="s">
        <v>290</v>
      </c>
      <c r="C270" s="28" t="s">
        <v>289</v>
      </c>
      <c r="D270" s="516" t="s">
        <v>288</v>
      </c>
      <c r="E270" s="516"/>
      <c r="F270" s="517"/>
      <c r="G270" s="518"/>
      <c r="H270" s="16" t="s">
        <v>290</v>
      </c>
      <c r="I270" s="28" t="s">
        <v>289</v>
      </c>
      <c r="J270" s="516" t="s">
        <v>288</v>
      </c>
      <c r="K270" s="516"/>
      <c r="L270" s="516"/>
      <c r="M270" s="517"/>
      <c r="N270" s="441"/>
      <c r="O270" s="519" t="s">
        <v>287</v>
      </c>
      <c r="P270" s="520"/>
      <c r="Q270" s="520"/>
      <c r="R270" s="520"/>
      <c r="S270" s="520"/>
      <c r="T270" s="520"/>
      <c r="U270" s="520"/>
      <c r="V270" s="520"/>
      <c r="W270" s="520"/>
      <c r="X270" s="520"/>
      <c r="Y270" s="520"/>
      <c r="Z270" s="443"/>
      <c r="AA270" s="443"/>
      <c r="AB270" s="443"/>
      <c r="AC270" s="443"/>
      <c r="AD270" s="443"/>
      <c r="AE270" s="443"/>
      <c r="AF270" s="444"/>
      <c r="AG270" s="400"/>
      <c r="AJ270" s="155"/>
      <c r="AK270" s="155"/>
      <c r="AL270" s="155"/>
      <c r="AM270" s="155"/>
      <c r="AN270" s="155"/>
      <c r="AO270" s="155"/>
      <c r="AP270" s="155"/>
      <c r="AQ270" s="155"/>
      <c r="AR270" s="155"/>
    </row>
    <row r="271" spans="1:44" s="4" customFormat="1" ht="7.5" customHeight="1">
      <c r="A271" s="400"/>
      <c r="B271" s="521" t="s">
        <v>286</v>
      </c>
      <c r="C271" s="522" t="s">
        <v>285</v>
      </c>
      <c r="D271" s="541" t="s">
        <v>284</v>
      </c>
      <c r="E271" s="542"/>
      <c r="F271" s="547"/>
      <c r="G271" s="441"/>
      <c r="H271" s="556" t="s">
        <v>275</v>
      </c>
      <c r="I271" s="559" t="s">
        <v>277</v>
      </c>
      <c r="J271" s="541" t="s">
        <v>262</v>
      </c>
      <c r="K271" s="550"/>
      <c r="L271" s="550"/>
      <c r="M271" s="547"/>
      <c r="N271" s="441"/>
      <c r="O271" s="539" t="s">
        <v>283</v>
      </c>
      <c r="P271" s="539"/>
      <c r="Q271" s="539"/>
      <c r="R271" s="539"/>
      <c r="S271" s="539"/>
      <c r="T271" s="539"/>
      <c r="U271" s="539"/>
      <c r="V271" s="539" t="s">
        <v>431</v>
      </c>
      <c r="W271" s="539"/>
      <c r="X271" s="539"/>
      <c r="Y271" s="539"/>
      <c r="Z271" s="15"/>
      <c r="AA271" s="14"/>
      <c r="AB271" s="14"/>
      <c r="AC271" s="14"/>
      <c r="AD271" s="14"/>
      <c r="AE271" s="14"/>
      <c r="AF271" s="14"/>
      <c r="AG271" s="400"/>
      <c r="AJ271" s="155"/>
      <c r="AK271" s="155"/>
      <c r="AL271" s="155"/>
      <c r="AM271" s="155"/>
      <c r="AN271" s="155"/>
      <c r="AO271" s="155"/>
      <c r="AP271" s="155"/>
      <c r="AQ271" s="155"/>
      <c r="AR271" s="155"/>
    </row>
    <row r="272" spans="1:44" s="4" customFormat="1" ht="7.5" customHeight="1">
      <c r="A272" s="400"/>
      <c r="B272" s="521"/>
      <c r="C272" s="523"/>
      <c r="D272" s="543"/>
      <c r="E272" s="544"/>
      <c r="F272" s="548"/>
      <c r="G272" s="441"/>
      <c r="H272" s="557"/>
      <c r="I272" s="560"/>
      <c r="J272" s="543"/>
      <c r="K272" s="551"/>
      <c r="L272" s="551"/>
      <c r="M272" s="548"/>
      <c r="N272" s="441"/>
      <c r="O272" s="539"/>
      <c r="P272" s="539"/>
      <c r="Q272" s="539"/>
      <c r="R272" s="539"/>
      <c r="S272" s="539"/>
      <c r="T272" s="539"/>
      <c r="U272" s="539"/>
      <c r="V272" s="539"/>
      <c r="W272" s="539"/>
      <c r="X272" s="539"/>
      <c r="Y272" s="539"/>
      <c r="Z272" s="6"/>
      <c r="AA272" s="5"/>
      <c r="AB272" s="5"/>
      <c r="AC272" s="5"/>
      <c r="AD272" s="5"/>
      <c r="AE272" s="5"/>
      <c r="AF272" s="5"/>
      <c r="AG272" s="400"/>
      <c r="AJ272" s="155"/>
      <c r="AK272" s="155"/>
      <c r="AL272" s="155"/>
      <c r="AM272" s="155"/>
      <c r="AN272" s="155"/>
      <c r="AO272" s="155"/>
      <c r="AP272" s="155"/>
      <c r="AQ272" s="155"/>
      <c r="AR272" s="155"/>
    </row>
    <row r="273" spans="1:44" s="4" customFormat="1" ht="7.5" customHeight="1">
      <c r="A273" s="400"/>
      <c r="B273" s="521"/>
      <c r="C273" s="523"/>
      <c r="D273" s="543"/>
      <c r="E273" s="544"/>
      <c r="F273" s="548"/>
      <c r="G273" s="441"/>
      <c r="H273" s="557"/>
      <c r="I273" s="560"/>
      <c r="J273" s="543"/>
      <c r="K273" s="551"/>
      <c r="L273" s="551"/>
      <c r="M273" s="548"/>
      <c r="N273" s="441"/>
      <c r="O273" s="539"/>
      <c r="P273" s="539" t="s">
        <v>281</v>
      </c>
      <c r="Q273" s="539"/>
      <c r="R273" s="539"/>
      <c r="S273" s="539" t="s">
        <v>280</v>
      </c>
      <c r="T273" s="539"/>
      <c r="U273" s="539"/>
      <c r="V273" s="539"/>
      <c r="W273" s="539"/>
      <c r="X273" s="539"/>
      <c r="Y273" s="539"/>
      <c r="Z273" s="6"/>
      <c r="AA273" s="5"/>
      <c r="AB273" s="5"/>
      <c r="AC273" s="5"/>
      <c r="AD273" s="5"/>
      <c r="AE273" s="5"/>
      <c r="AF273" s="5"/>
      <c r="AG273" s="400"/>
      <c r="AJ273" s="155"/>
      <c r="AK273" s="155"/>
      <c r="AL273" s="155"/>
      <c r="AM273" s="155"/>
      <c r="AN273" s="155"/>
      <c r="AO273" s="155"/>
      <c r="AP273" s="155"/>
      <c r="AQ273" s="155"/>
      <c r="AR273" s="155"/>
    </row>
    <row r="274" spans="1:44" s="4" customFormat="1" ht="7.5" customHeight="1" thickBot="1">
      <c r="A274" s="400"/>
      <c r="B274" s="521"/>
      <c r="C274" s="523"/>
      <c r="D274" s="545"/>
      <c r="E274" s="546"/>
      <c r="F274" s="549"/>
      <c r="G274" s="441"/>
      <c r="H274" s="557"/>
      <c r="I274" s="560"/>
      <c r="J274" s="545"/>
      <c r="K274" s="552"/>
      <c r="L274" s="552"/>
      <c r="M274" s="549"/>
      <c r="N274" s="441"/>
      <c r="O274" s="540"/>
      <c r="P274" s="540"/>
      <c r="Q274" s="540"/>
      <c r="R274" s="540"/>
      <c r="S274" s="540"/>
      <c r="T274" s="540"/>
      <c r="U274" s="540"/>
      <c r="V274" s="540"/>
      <c r="W274" s="540"/>
      <c r="X274" s="540"/>
      <c r="Y274" s="540"/>
      <c r="Z274" s="6"/>
      <c r="AA274" s="5"/>
      <c r="AB274" s="5"/>
      <c r="AC274" s="5"/>
      <c r="AD274" s="5"/>
      <c r="AE274" s="5"/>
      <c r="AF274" s="5"/>
      <c r="AG274" s="400"/>
      <c r="AJ274" s="155"/>
      <c r="AK274" s="155"/>
      <c r="AL274" s="155"/>
      <c r="AM274" s="155"/>
      <c r="AN274" s="155"/>
      <c r="AO274" s="155"/>
      <c r="AP274" s="155"/>
      <c r="AQ274" s="155"/>
      <c r="AR274" s="155"/>
    </row>
    <row r="275" spans="1:44" s="4" customFormat="1" ht="7.5" customHeight="1" thickTop="1">
      <c r="A275" s="400"/>
      <c r="B275" s="521"/>
      <c r="C275" s="523"/>
      <c r="D275" s="541" t="s">
        <v>282</v>
      </c>
      <c r="E275" s="542"/>
      <c r="F275" s="547"/>
      <c r="G275" s="441"/>
      <c r="H275" s="557"/>
      <c r="I275" s="560"/>
      <c r="J275" s="541" t="s">
        <v>260</v>
      </c>
      <c r="K275" s="550"/>
      <c r="L275" s="550"/>
      <c r="M275" s="547"/>
      <c r="N275" s="441"/>
      <c r="O275" s="553" t="s">
        <v>433</v>
      </c>
      <c r="P275" s="576"/>
      <c r="Q275" s="576"/>
      <c r="R275" s="576"/>
      <c r="S275" s="576"/>
      <c r="T275" s="576"/>
      <c r="U275" s="576"/>
      <c r="V275" s="579" t="str">
        <f>IF(ISERROR(ROUNDUP(S275/P275,2)), "-",ROUNDUP(S275/P275,2))</f>
        <v>-</v>
      </c>
      <c r="W275" s="579"/>
      <c r="X275" s="579"/>
      <c r="Y275" s="579"/>
      <c r="Z275" s="6"/>
      <c r="AA275" s="5"/>
      <c r="AB275" s="5"/>
      <c r="AC275" s="5"/>
      <c r="AD275" s="5"/>
      <c r="AE275" s="5"/>
      <c r="AF275" s="5"/>
      <c r="AG275" s="400"/>
      <c r="AJ275" s="155"/>
      <c r="AK275" s="155"/>
      <c r="AL275" s="155"/>
      <c r="AM275" s="155"/>
      <c r="AN275" s="155"/>
      <c r="AO275" s="164"/>
      <c r="AP275" s="164" t="s">
        <v>281</v>
      </c>
      <c r="AQ275" s="164" t="s">
        <v>280</v>
      </c>
      <c r="AR275" s="155"/>
    </row>
    <row r="276" spans="1:44" s="4" customFormat="1" ht="7.5" customHeight="1">
      <c r="A276" s="400"/>
      <c r="B276" s="521"/>
      <c r="C276" s="523"/>
      <c r="D276" s="543"/>
      <c r="E276" s="544"/>
      <c r="F276" s="548"/>
      <c r="G276" s="441"/>
      <c r="H276" s="557"/>
      <c r="I276" s="560"/>
      <c r="J276" s="543"/>
      <c r="K276" s="551"/>
      <c r="L276" s="551"/>
      <c r="M276" s="548"/>
      <c r="N276" s="441"/>
      <c r="O276" s="554"/>
      <c r="P276" s="577"/>
      <c r="Q276" s="577"/>
      <c r="R276" s="577"/>
      <c r="S276" s="577"/>
      <c r="T276" s="577"/>
      <c r="U276" s="577"/>
      <c r="V276" s="580"/>
      <c r="W276" s="580"/>
      <c r="X276" s="580"/>
      <c r="Y276" s="580"/>
      <c r="Z276" s="6"/>
      <c r="AA276" s="5"/>
      <c r="AB276" s="5"/>
      <c r="AC276" s="5"/>
      <c r="AD276" s="5"/>
      <c r="AE276" s="5"/>
      <c r="AF276" s="5"/>
      <c r="AG276" s="400"/>
      <c r="AJ276" s="155"/>
      <c r="AK276" s="155"/>
      <c r="AL276" s="155"/>
      <c r="AM276" s="155"/>
      <c r="AN276" s="155"/>
      <c r="AO276" s="165" t="s">
        <v>274</v>
      </c>
      <c r="AP276" s="166">
        <f>P278</f>
        <v>0</v>
      </c>
      <c r="AQ276" s="166">
        <f>S278</f>
        <v>0</v>
      </c>
      <c r="AR276" s="155"/>
    </row>
    <row r="277" spans="1:44" s="4" customFormat="1" ht="7.5" customHeight="1" thickBot="1">
      <c r="A277" s="400"/>
      <c r="B277" s="521"/>
      <c r="C277" s="523"/>
      <c r="D277" s="543"/>
      <c r="E277" s="544"/>
      <c r="F277" s="548"/>
      <c r="G277" s="441"/>
      <c r="H277" s="557"/>
      <c r="I277" s="560"/>
      <c r="J277" s="543"/>
      <c r="K277" s="551"/>
      <c r="L277" s="551"/>
      <c r="M277" s="548"/>
      <c r="N277" s="441"/>
      <c r="O277" s="555"/>
      <c r="P277" s="578"/>
      <c r="Q277" s="578"/>
      <c r="R277" s="578"/>
      <c r="S277" s="578"/>
      <c r="T277" s="578"/>
      <c r="U277" s="578"/>
      <c r="V277" s="581"/>
      <c r="W277" s="581"/>
      <c r="X277" s="581"/>
      <c r="Y277" s="581"/>
      <c r="Z277" s="6"/>
      <c r="AA277" s="5"/>
      <c r="AB277" s="5"/>
      <c r="AC277" s="5"/>
      <c r="AD277" s="5"/>
      <c r="AE277" s="5"/>
      <c r="AF277" s="5"/>
      <c r="AG277" s="400"/>
      <c r="AJ277" s="155"/>
      <c r="AK277" s="155"/>
      <c r="AL277" s="155"/>
      <c r="AM277" s="155"/>
      <c r="AN277" s="155"/>
      <c r="AO277" s="165" t="s">
        <v>263</v>
      </c>
      <c r="AP277" s="166">
        <f>P281</f>
        <v>0</v>
      </c>
      <c r="AQ277" s="166">
        <f>S281</f>
        <v>0</v>
      </c>
      <c r="AR277" s="155"/>
    </row>
    <row r="278" spans="1:44" s="4" customFormat="1" ht="7.5" customHeight="1" thickTop="1">
      <c r="A278" s="400"/>
      <c r="B278" s="521"/>
      <c r="C278" s="523"/>
      <c r="D278" s="545"/>
      <c r="E278" s="546"/>
      <c r="F278" s="549"/>
      <c r="G278" s="441"/>
      <c r="H278" s="557"/>
      <c r="I278" s="560"/>
      <c r="J278" s="543"/>
      <c r="K278" s="551"/>
      <c r="L278" s="551"/>
      <c r="M278" s="548"/>
      <c r="N278" s="441"/>
      <c r="O278" s="582" t="s">
        <v>274</v>
      </c>
      <c r="P278" s="584"/>
      <c r="Q278" s="584"/>
      <c r="R278" s="584"/>
      <c r="S278" s="584"/>
      <c r="T278" s="584"/>
      <c r="U278" s="584"/>
      <c r="V278" s="585" t="str">
        <f>IF(ISERROR(ROUNDUP(S278/P278,2)), "-",ROUNDUP(S278/P278,2))</f>
        <v>-</v>
      </c>
      <c r="W278" s="586"/>
      <c r="X278" s="586"/>
      <c r="Y278" s="587"/>
      <c r="Z278" s="6"/>
      <c r="AA278" s="5"/>
      <c r="AB278" s="5"/>
      <c r="AC278" s="5"/>
      <c r="AD278" s="5"/>
      <c r="AE278" s="5"/>
      <c r="AF278" s="5"/>
      <c r="AG278" s="400"/>
      <c r="AJ278" s="155"/>
      <c r="AK278" s="155"/>
      <c r="AL278" s="155"/>
      <c r="AM278" s="155"/>
      <c r="AN278" s="155"/>
      <c r="AO278" s="165" t="s">
        <v>277</v>
      </c>
      <c r="AP278" s="166">
        <f>P284</f>
        <v>0</v>
      </c>
      <c r="AQ278" s="166">
        <f>S284</f>
        <v>0</v>
      </c>
      <c r="AR278" s="155"/>
    </row>
    <row r="279" spans="1:44" s="4" customFormat="1" ht="7.5" customHeight="1">
      <c r="A279" s="400"/>
      <c r="B279" s="521"/>
      <c r="C279" s="523"/>
      <c r="D279" s="541" t="s">
        <v>279</v>
      </c>
      <c r="E279" s="542"/>
      <c r="F279" s="547"/>
      <c r="G279" s="441"/>
      <c r="H279" s="557"/>
      <c r="I279" s="560"/>
      <c r="J279" s="543"/>
      <c r="K279" s="551"/>
      <c r="L279" s="551"/>
      <c r="M279" s="548"/>
      <c r="N279" s="441"/>
      <c r="O279" s="583"/>
      <c r="P279" s="564"/>
      <c r="Q279" s="564"/>
      <c r="R279" s="564"/>
      <c r="S279" s="564"/>
      <c r="T279" s="564"/>
      <c r="U279" s="564"/>
      <c r="V279" s="568"/>
      <c r="W279" s="569"/>
      <c r="X279" s="569"/>
      <c r="Y279" s="570"/>
      <c r="Z279" s="6"/>
      <c r="AA279" s="5"/>
      <c r="AB279" s="5"/>
      <c r="AC279" s="5"/>
      <c r="AD279" s="5"/>
      <c r="AE279" s="5"/>
      <c r="AF279" s="5"/>
      <c r="AG279" s="400"/>
      <c r="AJ279" s="155"/>
      <c r="AK279" s="155"/>
      <c r="AL279" s="155"/>
      <c r="AM279" s="155"/>
      <c r="AN279" s="155"/>
      <c r="AO279" s="165" t="s">
        <v>276</v>
      </c>
      <c r="AP279" s="166">
        <f>P287</f>
        <v>0</v>
      </c>
      <c r="AQ279" s="166">
        <f>S287</f>
        <v>0</v>
      </c>
      <c r="AR279" s="155"/>
    </row>
    <row r="280" spans="1:44" s="4" customFormat="1" ht="7.5" customHeight="1">
      <c r="A280" s="400"/>
      <c r="B280" s="521"/>
      <c r="C280" s="523"/>
      <c r="D280" s="543"/>
      <c r="E280" s="544"/>
      <c r="F280" s="548"/>
      <c r="G280" s="441"/>
      <c r="H280" s="557"/>
      <c r="I280" s="561"/>
      <c r="J280" s="545"/>
      <c r="K280" s="552"/>
      <c r="L280" s="552"/>
      <c r="M280" s="549"/>
      <c r="N280" s="441"/>
      <c r="O280" s="583"/>
      <c r="P280" s="564"/>
      <c r="Q280" s="564"/>
      <c r="R280" s="564"/>
      <c r="S280" s="564"/>
      <c r="T280" s="564"/>
      <c r="U280" s="564"/>
      <c r="V280" s="571"/>
      <c r="W280" s="572"/>
      <c r="X280" s="572"/>
      <c r="Y280" s="573"/>
      <c r="Z280" s="6"/>
      <c r="AA280" s="5"/>
      <c r="AB280" s="5"/>
      <c r="AC280" s="5"/>
      <c r="AD280" s="5"/>
      <c r="AE280" s="5"/>
      <c r="AF280" s="5"/>
      <c r="AG280" s="400"/>
      <c r="AJ280" s="155"/>
      <c r="AK280" s="155"/>
      <c r="AL280" s="155"/>
      <c r="AM280" s="155"/>
      <c r="AN280" s="155"/>
      <c r="AO280" s="165" t="s">
        <v>270</v>
      </c>
      <c r="AP280" s="166">
        <f>P290</f>
        <v>0</v>
      </c>
      <c r="AQ280" s="166">
        <f>S290</f>
        <v>0</v>
      </c>
      <c r="AR280" s="155"/>
    </row>
    <row r="281" spans="1:44" s="4" customFormat="1" ht="7.5" customHeight="1">
      <c r="A281" s="400"/>
      <c r="B281" s="521"/>
      <c r="C281" s="523"/>
      <c r="D281" s="543"/>
      <c r="E281" s="544"/>
      <c r="F281" s="548"/>
      <c r="G281" s="441"/>
      <c r="H281" s="557"/>
      <c r="I281" s="562" t="s">
        <v>276</v>
      </c>
      <c r="J281" s="541" t="s">
        <v>262</v>
      </c>
      <c r="K281" s="550"/>
      <c r="L281" s="550"/>
      <c r="M281" s="547"/>
      <c r="N281" s="441"/>
      <c r="O281" s="563" t="s">
        <v>263</v>
      </c>
      <c r="P281" s="564"/>
      <c r="Q281" s="564"/>
      <c r="R281" s="564"/>
      <c r="S281" s="564"/>
      <c r="T281" s="564"/>
      <c r="U281" s="564"/>
      <c r="V281" s="565" t="str">
        <f>IF(ISERROR(ROUNDUP(S281/P281,2)), "-",ROUNDUP(S281/P281,2))</f>
        <v>-</v>
      </c>
      <c r="W281" s="566"/>
      <c r="X281" s="566"/>
      <c r="Y281" s="567"/>
      <c r="Z281" s="6"/>
      <c r="AA281" s="5"/>
      <c r="AB281" s="5"/>
      <c r="AC281" s="5"/>
      <c r="AD281" s="5"/>
      <c r="AE281" s="5"/>
      <c r="AF281" s="5"/>
      <c r="AG281" s="400"/>
      <c r="AJ281" s="155"/>
      <c r="AK281" s="155"/>
      <c r="AL281" s="155"/>
      <c r="AM281" s="155"/>
      <c r="AN281" s="155"/>
      <c r="AO281" s="165" t="s">
        <v>271</v>
      </c>
      <c r="AP281" s="166">
        <f>P293</f>
        <v>0</v>
      </c>
      <c r="AQ281" s="166">
        <f>S293</f>
        <v>0</v>
      </c>
      <c r="AR281" s="155"/>
    </row>
    <row r="282" spans="1:44" s="4" customFormat="1" ht="7.5" customHeight="1">
      <c r="A282" s="400"/>
      <c r="B282" s="521"/>
      <c r="C282" s="523"/>
      <c r="D282" s="545"/>
      <c r="E282" s="546"/>
      <c r="F282" s="549"/>
      <c r="G282" s="441"/>
      <c r="H282" s="557"/>
      <c r="I282" s="562"/>
      <c r="J282" s="545"/>
      <c r="K282" s="552"/>
      <c r="L282" s="552"/>
      <c r="M282" s="549"/>
      <c r="N282" s="441"/>
      <c r="O282" s="563"/>
      <c r="P282" s="564"/>
      <c r="Q282" s="564"/>
      <c r="R282" s="564"/>
      <c r="S282" s="564"/>
      <c r="T282" s="564"/>
      <c r="U282" s="564"/>
      <c r="V282" s="568"/>
      <c r="W282" s="569"/>
      <c r="X282" s="569"/>
      <c r="Y282" s="570"/>
      <c r="Z282" s="6"/>
      <c r="AA282" s="5"/>
      <c r="AB282" s="5"/>
      <c r="AC282" s="5"/>
      <c r="AD282" s="5"/>
      <c r="AE282" s="5"/>
      <c r="AF282" s="5"/>
      <c r="AG282" s="400"/>
      <c r="AJ282" s="155"/>
      <c r="AK282" s="155"/>
      <c r="AL282" s="155"/>
      <c r="AM282" s="155"/>
      <c r="AN282" s="155"/>
      <c r="AO282" s="165" t="s">
        <v>267</v>
      </c>
      <c r="AP282" s="166">
        <f>P296</f>
        <v>0</v>
      </c>
      <c r="AQ282" s="166">
        <f>S296</f>
        <v>0</v>
      </c>
      <c r="AR282" s="155"/>
    </row>
    <row r="283" spans="1:44" s="4" customFormat="1" ht="7.5" customHeight="1">
      <c r="A283" s="400"/>
      <c r="B283" s="521"/>
      <c r="C283" s="523"/>
      <c r="D283" s="541" t="s">
        <v>278</v>
      </c>
      <c r="E283" s="542"/>
      <c r="F283" s="547"/>
      <c r="G283" s="441"/>
      <c r="H283" s="557"/>
      <c r="I283" s="562"/>
      <c r="J283" s="574" t="s">
        <v>260</v>
      </c>
      <c r="K283" s="550"/>
      <c r="L283" s="550"/>
      <c r="M283" s="547"/>
      <c r="N283" s="441"/>
      <c r="O283" s="563"/>
      <c r="P283" s="564"/>
      <c r="Q283" s="564"/>
      <c r="R283" s="564"/>
      <c r="S283" s="564"/>
      <c r="T283" s="564"/>
      <c r="U283" s="564"/>
      <c r="V283" s="571"/>
      <c r="W283" s="572"/>
      <c r="X283" s="572"/>
      <c r="Y283" s="573"/>
      <c r="Z283" s="6"/>
      <c r="AA283" s="5"/>
      <c r="AB283" s="5"/>
      <c r="AC283" s="5"/>
      <c r="AD283" s="5"/>
      <c r="AE283" s="5"/>
      <c r="AF283" s="5"/>
      <c r="AG283" s="400"/>
      <c r="AJ283" s="155"/>
      <c r="AK283" s="155"/>
      <c r="AL283" s="155"/>
      <c r="AM283" s="155"/>
      <c r="AN283" s="155"/>
      <c r="AO283" s="165"/>
      <c r="AP283" s="167"/>
      <c r="AQ283" s="167"/>
      <c r="AR283" s="155"/>
    </row>
    <row r="284" spans="1:44" s="4" customFormat="1" ht="7.5" customHeight="1">
      <c r="A284" s="400"/>
      <c r="B284" s="521"/>
      <c r="C284" s="524"/>
      <c r="D284" s="545"/>
      <c r="E284" s="546"/>
      <c r="F284" s="549"/>
      <c r="G284" s="441"/>
      <c r="H284" s="557"/>
      <c r="I284" s="562"/>
      <c r="J284" s="574"/>
      <c r="K284" s="551"/>
      <c r="L284" s="551"/>
      <c r="M284" s="548"/>
      <c r="N284" s="441"/>
      <c r="O284" s="575" t="s">
        <v>277</v>
      </c>
      <c r="P284" s="564"/>
      <c r="Q284" s="564"/>
      <c r="R284" s="564"/>
      <c r="S284" s="564"/>
      <c r="T284" s="564"/>
      <c r="U284" s="564"/>
      <c r="V284" s="565" t="str">
        <f>IF(ISERROR(ROUNDUP(S284/P284,2)), "-",ROUNDUP(S284/P284,2))</f>
        <v>-</v>
      </c>
      <c r="W284" s="566"/>
      <c r="X284" s="566"/>
      <c r="Y284" s="567"/>
      <c r="Z284" s="6"/>
      <c r="AA284" s="5"/>
      <c r="AB284" s="5"/>
      <c r="AC284" s="5"/>
      <c r="AD284" s="5"/>
      <c r="AE284" s="5"/>
      <c r="AF284" s="5"/>
      <c r="AG284" s="400"/>
      <c r="AJ284" s="155"/>
      <c r="AK284" s="155"/>
      <c r="AL284" s="155"/>
      <c r="AM284" s="155"/>
      <c r="AN284" s="155"/>
      <c r="AO284" s="168"/>
      <c r="AP284" s="158"/>
      <c r="AQ284" s="158"/>
      <c r="AR284" s="192"/>
    </row>
    <row r="285" spans="1:44" s="4" customFormat="1" ht="7.5" customHeight="1">
      <c r="A285" s="400"/>
      <c r="B285" s="521"/>
      <c r="C285" s="541" t="s">
        <v>266</v>
      </c>
      <c r="D285" s="12"/>
      <c r="E285" s="12"/>
      <c r="F285" s="589"/>
      <c r="G285" s="441"/>
      <c r="H285" s="557"/>
      <c r="I285" s="562"/>
      <c r="J285" s="574"/>
      <c r="K285" s="552"/>
      <c r="L285" s="552"/>
      <c r="M285" s="549"/>
      <c r="N285" s="441"/>
      <c r="O285" s="575"/>
      <c r="P285" s="564"/>
      <c r="Q285" s="564"/>
      <c r="R285" s="564"/>
      <c r="S285" s="564"/>
      <c r="T285" s="564"/>
      <c r="U285" s="564"/>
      <c r="V285" s="568"/>
      <c r="W285" s="569"/>
      <c r="X285" s="569"/>
      <c r="Y285" s="570"/>
      <c r="Z285" s="6"/>
      <c r="AA285" s="5"/>
      <c r="AB285" s="5"/>
      <c r="AC285" s="5"/>
      <c r="AD285" s="5"/>
      <c r="AE285" s="5"/>
      <c r="AF285" s="5"/>
      <c r="AG285" s="400"/>
      <c r="AJ285" s="155"/>
      <c r="AK285" s="155"/>
      <c r="AL285" s="155"/>
      <c r="AM285" s="155"/>
      <c r="AN285" s="155"/>
      <c r="AO285" s="155"/>
      <c r="AP285" s="155"/>
      <c r="AQ285" s="155"/>
      <c r="AR285" s="155"/>
    </row>
    <row r="286" spans="1:44" s="4" customFormat="1" ht="7.5" customHeight="1">
      <c r="A286" s="400"/>
      <c r="B286" s="521"/>
      <c r="C286" s="543"/>
      <c r="D286" s="11"/>
      <c r="E286" s="11"/>
      <c r="F286" s="589"/>
      <c r="G286" s="441"/>
      <c r="H286" s="557"/>
      <c r="I286" s="594" t="s">
        <v>270</v>
      </c>
      <c r="J286" s="542"/>
      <c r="K286" s="550"/>
      <c r="L286" s="550"/>
      <c r="M286" s="547"/>
      <c r="N286" s="441"/>
      <c r="O286" s="575"/>
      <c r="P286" s="564"/>
      <c r="Q286" s="564"/>
      <c r="R286" s="564"/>
      <c r="S286" s="564"/>
      <c r="T286" s="564"/>
      <c r="U286" s="564"/>
      <c r="V286" s="571"/>
      <c r="W286" s="572"/>
      <c r="X286" s="572"/>
      <c r="Y286" s="573"/>
      <c r="Z286" s="6"/>
      <c r="AA286" s="5"/>
      <c r="AB286" s="5"/>
      <c r="AC286" s="5"/>
      <c r="AD286" s="5"/>
      <c r="AE286" s="5"/>
      <c r="AF286" s="5"/>
      <c r="AG286" s="400"/>
      <c r="AJ286" s="155"/>
      <c r="AK286" s="155"/>
      <c r="AL286" s="155"/>
      <c r="AM286" s="155"/>
      <c r="AN286" s="155"/>
      <c r="AO286" s="155"/>
      <c r="AP286" s="155"/>
      <c r="AQ286" s="155"/>
      <c r="AR286" s="155"/>
    </row>
    <row r="287" spans="1:44" s="4" customFormat="1" ht="7.5" customHeight="1">
      <c r="A287" s="400"/>
      <c r="B287" s="521"/>
      <c r="C287" s="545"/>
      <c r="D287" s="10"/>
      <c r="E287" s="10"/>
      <c r="F287" s="589"/>
      <c r="G287" s="441"/>
      <c r="H287" s="558"/>
      <c r="I287" s="595"/>
      <c r="J287" s="546"/>
      <c r="K287" s="552"/>
      <c r="L287" s="552"/>
      <c r="M287" s="549"/>
      <c r="N287" s="441"/>
      <c r="O287" s="596" t="s">
        <v>276</v>
      </c>
      <c r="P287" s="564"/>
      <c r="Q287" s="564"/>
      <c r="R287" s="564"/>
      <c r="S287" s="564"/>
      <c r="T287" s="564"/>
      <c r="U287" s="564"/>
      <c r="V287" s="565" t="str">
        <f>IF(ISERROR(ROUNDUP(S287/P287,2)), "-",ROUNDUP(S287/P287,2))</f>
        <v>-</v>
      </c>
      <c r="W287" s="566"/>
      <c r="X287" s="566"/>
      <c r="Y287" s="567"/>
      <c r="Z287" s="6"/>
      <c r="AA287" s="5"/>
      <c r="AB287" s="5"/>
      <c r="AC287" s="5"/>
      <c r="AD287" s="5"/>
      <c r="AE287" s="5"/>
      <c r="AF287" s="5"/>
      <c r="AG287" s="400"/>
      <c r="AJ287" s="155"/>
      <c r="AK287" s="155"/>
      <c r="AL287" s="155"/>
      <c r="AM287" s="155"/>
      <c r="AN287" s="155"/>
      <c r="AO287" s="155"/>
      <c r="AP287" s="155"/>
      <c r="AQ287" s="155"/>
      <c r="AR287" s="155"/>
    </row>
    <row r="288" spans="1:44" s="4" customFormat="1" ht="7.5" customHeight="1">
      <c r="A288" s="400"/>
      <c r="B288" s="521" t="s">
        <v>275</v>
      </c>
      <c r="C288" s="588" t="s">
        <v>274</v>
      </c>
      <c r="D288" s="588" t="s">
        <v>273</v>
      </c>
      <c r="E288" s="574"/>
      <c r="F288" s="589"/>
      <c r="G288" s="441"/>
      <c r="H288" s="590"/>
      <c r="I288" s="590"/>
      <c r="J288" s="590"/>
      <c r="K288" s="590"/>
      <c r="L288" s="590"/>
      <c r="M288" s="590"/>
      <c r="N288" s="441"/>
      <c r="O288" s="596"/>
      <c r="P288" s="564"/>
      <c r="Q288" s="564"/>
      <c r="R288" s="564"/>
      <c r="S288" s="564"/>
      <c r="T288" s="564"/>
      <c r="U288" s="564"/>
      <c r="V288" s="568"/>
      <c r="W288" s="569"/>
      <c r="X288" s="569"/>
      <c r="Y288" s="570"/>
      <c r="Z288" s="6"/>
      <c r="AA288" s="5"/>
      <c r="AB288" s="5"/>
      <c r="AC288" s="5"/>
      <c r="AD288" s="5"/>
      <c r="AE288" s="5"/>
      <c r="AF288" s="5"/>
      <c r="AG288" s="400"/>
      <c r="AJ288" s="155"/>
      <c r="AK288" s="155"/>
      <c r="AL288" s="155"/>
      <c r="AM288" s="155"/>
      <c r="AN288" s="155"/>
      <c r="AO288" s="155"/>
      <c r="AP288" s="155"/>
      <c r="AQ288" s="155"/>
      <c r="AR288" s="155"/>
    </row>
    <row r="289" spans="1:44" s="4" customFormat="1" ht="7.5" customHeight="1">
      <c r="A289" s="400"/>
      <c r="B289" s="521"/>
      <c r="C289" s="588"/>
      <c r="D289" s="588"/>
      <c r="E289" s="574"/>
      <c r="F289" s="589"/>
      <c r="G289" s="441"/>
      <c r="H289" s="591" t="s">
        <v>272</v>
      </c>
      <c r="I289" s="562" t="s">
        <v>271</v>
      </c>
      <c r="J289" s="592"/>
      <c r="K289" s="589"/>
      <c r="L289" s="593"/>
      <c r="M289" s="593"/>
      <c r="N289" s="441"/>
      <c r="O289" s="596"/>
      <c r="P289" s="564"/>
      <c r="Q289" s="564"/>
      <c r="R289" s="564"/>
      <c r="S289" s="564"/>
      <c r="T289" s="564"/>
      <c r="U289" s="564"/>
      <c r="V289" s="571"/>
      <c r="W289" s="572"/>
      <c r="X289" s="572"/>
      <c r="Y289" s="573"/>
      <c r="Z289" s="6"/>
      <c r="AA289" s="5"/>
      <c r="AB289" s="5"/>
      <c r="AC289" s="5"/>
      <c r="AD289" s="5"/>
      <c r="AE289" s="5"/>
      <c r="AF289" s="5"/>
      <c r="AG289" s="400"/>
      <c r="AJ289" s="155"/>
      <c r="AK289" s="155"/>
      <c r="AL289" s="155"/>
      <c r="AM289" s="155"/>
      <c r="AN289" s="155"/>
      <c r="AO289" s="155"/>
      <c r="AP289" s="155"/>
      <c r="AQ289" s="155"/>
      <c r="AR289" s="155"/>
    </row>
    <row r="290" spans="1:44" s="4" customFormat="1" ht="7.5" customHeight="1">
      <c r="A290" s="400"/>
      <c r="B290" s="521"/>
      <c r="C290" s="588"/>
      <c r="D290" s="588"/>
      <c r="E290" s="574"/>
      <c r="F290" s="589"/>
      <c r="G290" s="441"/>
      <c r="H290" s="591"/>
      <c r="I290" s="562"/>
      <c r="J290" s="592"/>
      <c r="K290" s="589"/>
      <c r="L290" s="593"/>
      <c r="M290" s="593"/>
      <c r="N290" s="441"/>
      <c r="O290" s="622" t="s">
        <v>270</v>
      </c>
      <c r="P290" s="564"/>
      <c r="Q290" s="564"/>
      <c r="R290" s="564"/>
      <c r="S290" s="564"/>
      <c r="T290" s="564"/>
      <c r="U290" s="564"/>
      <c r="V290" s="565" t="str">
        <f>IF(ISERROR(ROUNDUP(S290/P290,2)), "-",ROUNDUP(S290/P290,2))</f>
        <v>-</v>
      </c>
      <c r="W290" s="566"/>
      <c r="X290" s="566"/>
      <c r="Y290" s="567"/>
      <c r="Z290" s="6"/>
      <c r="AA290" s="5"/>
      <c r="AB290" s="5"/>
      <c r="AC290" s="5"/>
      <c r="AD290" s="5"/>
      <c r="AE290" s="5"/>
      <c r="AF290" s="5"/>
      <c r="AG290" s="400"/>
      <c r="AJ290" s="155"/>
      <c r="AK290" s="155"/>
      <c r="AL290" s="155"/>
      <c r="AM290" s="155"/>
      <c r="AN290" s="155"/>
      <c r="AO290" s="155"/>
      <c r="AP290" s="155"/>
      <c r="AQ290" s="155"/>
      <c r="AR290" s="155"/>
    </row>
    <row r="291" spans="1:44" s="4" customFormat="1" ht="7.5" customHeight="1">
      <c r="A291" s="400"/>
      <c r="B291" s="521"/>
      <c r="C291" s="588"/>
      <c r="D291" s="588"/>
      <c r="E291" s="574"/>
      <c r="F291" s="589"/>
      <c r="G291" s="441"/>
      <c r="H291" s="591"/>
      <c r="I291" s="562" t="s">
        <v>269</v>
      </c>
      <c r="J291" s="592"/>
      <c r="K291" s="589"/>
      <c r="L291" s="593"/>
      <c r="M291" s="593"/>
      <c r="N291" s="441"/>
      <c r="O291" s="622"/>
      <c r="P291" s="564"/>
      <c r="Q291" s="564"/>
      <c r="R291" s="564"/>
      <c r="S291" s="564"/>
      <c r="T291" s="564"/>
      <c r="U291" s="564"/>
      <c r="V291" s="568"/>
      <c r="W291" s="569"/>
      <c r="X291" s="569"/>
      <c r="Y291" s="570"/>
      <c r="Z291" s="6"/>
      <c r="AA291" s="5"/>
      <c r="AB291" s="5"/>
      <c r="AC291" s="5"/>
      <c r="AD291" s="5"/>
      <c r="AE291" s="5"/>
      <c r="AF291" s="5"/>
      <c r="AG291" s="400"/>
      <c r="AJ291" s="155"/>
      <c r="AK291" s="155"/>
      <c r="AL291" s="155"/>
      <c r="AM291" s="155"/>
      <c r="AN291" s="155"/>
      <c r="AO291" s="155"/>
      <c r="AP291" s="155"/>
      <c r="AQ291" s="155"/>
      <c r="AR291" s="155"/>
    </row>
    <row r="292" spans="1:44" s="4" customFormat="1" ht="7.5" customHeight="1">
      <c r="A292" s="400"/>
      <c r="B292" s="521"/>
      <c r="C292" s="588"/>
      <c r="D292" s="588" t="s">
        <v>260</v>
      </c>
      <c r="E292" s="574"/>
      <c r="F292" s="589"/>
      <c r="G292" s="441"/>
      <c r="H292" s="591"/>
      <c r="I292" s="562"/>
      <c r="J292" s="592"/>
      <c r="K292" s="589"/>
      <c r="L292" s="593"/>
      <c r="M292" s="593"/>
      <c r="N292" s="441"/>
      <c r="O292" s="622"/>
      <c r="P292" s="564"/>
      <c r="Q292" s="564"/>
      <c r="R292" s="564"/>
      <c r="S292" s="564"/>
      <c r="T292" s="564"/>
      <c r="U292" s="564"/>
      <c r="V292" s="571"/>
      <c r="W292" s="572"/>
      <c r="X292" s="572"/>
      <c r="Y292" s="573"/>
      <c r="Z292" s="6"/>
      <c r="AA292" s="5"/>
      <c r="AB292" s="5"/>
      <c r="AC292" s="5"/>
      <c r="AD292" s="5"/>
      <c r="AE292" s="5"/>
      <c r="AF292" s="5"/>
      <c r="AG292" s="400"/>
      <c r="AJ292" s="155"/>
      <c r="AK292" s="155"/>
      <c r="AL292" s="155"/>
      <c r="AM292" s="155"/>
      <c r="AN292" s="155"/>
      <c r="AO292" s="155"/>
      <c r="AP292" s="155"/>
      <c r="AQ292" s="155"/>
      <c r="AR292" s="155"/>
    </row>
    <row r="293" spans="1:44" s="4" customFormat="1" ht="7.5" customHeight="1">
      <c r="A293" s="400"/>
      <c r="B293" s="521"/>
      <c r="C293" s="588"/>
      <c r="D293" s="588"/>
      <c r="E293" s="574"/>
      <c r="F293" s="589"/>
      <c r="G293" s="441"/>
      <c r="H293" s="591"/>
      <c r="I293" s="562"/>
      <c r="J293" s="592"/>
      <c r="K293" s="589"/>
      <c r="L293" s="593"/>
      <c r="M293" s="593"/>
      <c r="N293" s="441"/>
      <c r="O293" s="617" t="s">
        <v>372</v>
      </c>
      <c r="P293" s="564"/>
      <c r="Q293" s="564"/>
      <c r="R293" s="564"/>
      <c r="S293" s="564"/>
      <c r="T293" s="564"/>
      <c r="U293" s="564"/>
      <c r="V293" s="609" t="s">
        <v>265</v>
      </c>
      <c r="W293" s="609"/>
      <c r="X293" s="609"/>
      <c r="Y293" s="609"/>
      <c r="Z293" s="6"/>
      <c r="AA293" s="5"/>
      <c r="AB293" s="5"/>
      <c r="AC293" s="5"/>
      <c r="AD293" s="5"/>
      <c r="AE293" s="5"/>
      <c r="AF293" s="5"/>
      <c r="AG293" s="400"/>
      <c r="AJ293" s="155"/>
      <c r="AK293" s="155"/>
      <c r="AL293" s="155"/>
      <c r="AM293" s="155"/>
      <c r="AN293" s="155"/>
      <c r="AO293" s="155"/>
      <c r="AP293" s="155"/>
      <c r="AQ293" s="155"/>
      <c r="AR293" s="155"/>
    </row>
    <row r="294" spans="1:44" s="4" customFormat="1" ht="7.5" customHeight="1">
      <c r="A294" s="400"/>
      <c r="B294" s="521"/>
      <c r="C294" s="588"/>
      <c r="D294" s="588"/>
      <c r="E294" s="574"/>
      <c r="F294" s="589"/>
      <c r="G294" s="441"/>
      <c r="H294" s="591"/>
      <c r="I294" s="562"/>
      <c r="J294" s="592"/>
      <c r="K294" s="589"/>
      <c r="L294" s="593"/>
      <c r="M294" s="593"/>
      <c r="N294" s="441"/>
      <c r="O294" s="618"/>
      <c r="P294" s="564"/>
      <c r="Q294" s="564"/>
      <c r="R294" s="564"/>
      <c r="S294" s="564"/>
      <c r="T294" s="564"/>
      <c r="U294" s="564"/>
      <c r="V294" s="609"/>
      <c r="W294" s="609"/>
      <c r="X294" s="609"/>
      <c r="Y294" s="609"/>
      <c r="Z294" s="6"/>
      <c r="AA294" s="5"/>
      <c r="AB294" s="5"/>
      <c r="AC294" s="5"/>
      <c r="AD294" s="5"/>
      <c r="AE294" s="5"/>
      <c r="AF294" s="5"/>
      <c r="AG294" s="400"/>
      <c r="AJ294" s="155"/>
      <c r="AK294" s="155"/>
      <c r="AL294" s="155"/>
      <c r="AM294" s="155"/>
      <c r="AN294" s="155"/>
      <c r="AO294" s="155"/>
      <c r="AP294" s="155"/>
      <c r="AQ294" s="155"/>
      <c r="AR294" s="155"/>
    </row>
    <row r="295" spans="1:44" s="4" customFormat="1" ht="7.5" customHeight="1">
      <c r="A295" s="400"/>
      <c r="B295" s="521"/>
      <c r="C295" s="588"/>
      <c r="D295" s="588"/>
      <c r="E295" s="574"/>
      <c r="F295" s="589"/>
      <c r="G295" s="441"/>
      <c r="H295" s="620" t="s">
        <v>268</v>
      </c>
      <c r="I295" s="562"/>
      <c r="J295" s="592" t="s">
        <v>262</v>
      </c>
      <c r="K295" s="589"/>
      <c r="L295" s="593"/>
      <c r="M295" s="593"/>
      <c r="N295" s="441"/>
      <c r="O295" s="619"/>
      <c r="P295" s="564"/>
      <c r="Q295" s="564"/>
      <c r="R295" s="564"/>
      <c r="S295" s="564"/>
      <c r="T295" s="564"/>
      <c r="U295" s="564"/>
      <c r="V295" s="609"/>
      <c r="W295" s="609"/>
      <c r="X295" s="609"/>
      <c r="Y295" s="609"/>
      <c r="Z295" s="6"/>
      <c r="AA295" s="5"/>
      <c r="AB295" s="5"/>
      <c r="AC295" s="5"/>
      <c r="AD295" s="5"/>
      <c r="AE295" s="5"/>
      <c r="AF295" s="5"/>
      <c r="AG295" s="400"/>
      <c r="AJ295" s="155"/>
      <c r="AK295" s="155"/>
      <c r="AL295" s="155"/>
      <c r="AM295" s="155"/>
      <c r="AN295" s="155"/>
      <c r="AO295" s="155"/>
      <c r="AP295" s="155"/>
      <c r="AQ295" s="155"/>
      <c r="AR295" s="155"/>
    </row>
    <row r="296" spans="1:44" s="4" customFormat="1" ht="7.5" customHeight="1">
      <c r="A296" s="400"/>
      <c r="B296" s="521"/>
      <c r="C296" s="588"/>
      <c r="D296" s="588"/>
      <c r="E296" s="574"/>
      <c r="F296" s="589"/>
      <c r="G296" s="441"/>
      <c r="H296" s="562"/>
      <c r="I296" s="562"/>
      <c r="J296" s="592"/>
      <c r="K296" s="589"/>
      <c r="L296" s="593"/>
      <c r="M296" s="593"/>
      <c r="N296" s="441"/>
      <c r="O296" s="621" t="s">
        <v>267</v>
      </c>
      <c r="P296" s="564"/>
      <c r="Q296" s="564"/>
      <c r="R296" s="564"/>
      <c r="S296" s="564"/>
      <c r="T296" s="564"/>
      <c r="U296" s="564"/>
      <c r="V296" s="609" t="s">
        <v>265</v>
      </c>
      <c r="W296" s="609"/>
      <c r="X296" s="609"/>
      <c r="Y296" s="609"/>
      <c r="Z296" s="6"/>
      <c r="AA296" s="5"/>
      <c r="AB296" s="5"/>
      <c r="AC296" s="5"/>
      <c r="AD296" s="5"/>
      <c r="AE296" s="5"/>
      <c r="AF296" s="5"/>
      <c r="AG296" s="400"/>
      <c r="AJ296" s="155"/>
      <c r="AK296" s="155"/>
      <c r="AL296" s="155"/>
      <c r="AM296" s="155"/>
      <c r="AN296" s="155"/>
      <c r="AO296" s="155"/>
      <c r="AP296" s="155"/>
      <c r="AQ296" s="155"/>
      <c r="AR296" s="155"/>
    </row>
    <row r="297" spans="1:44" s="4" customFormat="1" ht="7.5" customHeight="1">
      <c r="A297" s="400"/>
      <c r="B297" s="521"/>
      <c r="C297" s="588"/>
      <c r="D297" s="588"/>
      <c r="E297" s="574"/>
      <c r="F297" s="589"/>
      <c r="G297" s="441"/>
      <c r="H297" s="562"/>
      <c r="I297" s="562"/>
      <c r="J297" s="592"/>
      <c r="K297" s="589"/>
      <c r="L297" s="593"/>
      <c r="M297" s="593"/>
      <c r="N297" s="441"/>
      <c r="O297" s="621"/>
      <c r="P297" s="564"/>
      <c r="Q297" s="564"/>
      <c r="R297" s="564"/>
      <c r="S297" s="564"/>
      <c r="T297" s="564"/>
      <c r="U297" s="564"/>
      <c r="V297" s="609"/>
      <c r="W297" s="609"/>
      <c r="X297" s="609"/>
      <c r="Y297" s="609"/>
      <c r="Z297" s="6"/>
      <c r="AA297" s="5"/>
      <c r="AB297" s="5"/>
      <c r="AC297" s="5"/>
      <c r="AD297" s="5"/>
      <c r="AE297" s="5"/>
      <c r="AF297" s="5"/>
      <c r="AG297" s="400"/>
      <c r="AJ297" s="155"/>
      <c r="AK297" s="155"/>
      <c r="AL297" s="155"/>
      <c r="AM297" s="155"/>
      <c r="AN297" s="155"/>
      <c r="AO297" s="155"/>
      <c r="AP297" s="155"/>
      <c r="AQ297" s="155"/>
      <c r="AR297" s="155"/>
    </row>
    <row r="298" spans="1:44" s="4" customFormat="1" ht="7.5" customHeight="1">
      <c r="A298" s="400"/>
      <c r="B298" s="521"/>
      <c r="C298" s="588"/>
      <c r="D298" s="588"/>
      <c r="E298" s="574"/>
      <c r="F298" s="589"/>
      <c r="G298" s="441"/>
      <c r="H298" s="562"/>
      <c r="I298" s="562"/>
      <c r="J298" s="592"/>
      <c r="K298" s="589"/>
      <c r="L298" s="593"/>
      <c r="M298" s="593"/>
      <c r="N298" s="441"/>
      <c r="O298" s="621"/>
      <c r="P298" s="564"/>
      <c r="Q298" s="564"/>
      <c r="R298" s="564"/>
      <c r="S298" s="564"/>
      <c r="T298" s="564"/>
      <c r="U298" s="564"/>
      <c r="V298" s="609"/>
      <c r="W298" s="609"/>
      <c r="X298" s="609"/>
      <c r="Y298" s="609"/>
      <c r="Z298" s="6"/>
      <c r="AA298" s="5"/>
      <c r="AB298" s="5"/>
      <c r="AC298" s="5"/>
      <c r="AD298" s="5"/>
      <c r="AE298" s="5"/>
      <c r="AF298" s="5"/>
      <c r="AG298" s="400"/>
      <c r="AJ298" s="155"/>
      <c r="AK298" s="155"/>
      <c r="AL298" s="155"/>
      <c r="AM298" s="155"/>
      <c r="AN298" s="155"/>
      <c r="AO298" s="155"/>
      <c r="AP298" s="155"/>
      <c r="AQ298" s="155"/>
      <c r="AR298" s="155"/>
    </row>
    <row r="299" spans="1:44" s="4" customFormat="1" ht="7.5" customHeight="1">
      <c r="A299" s="400"/>
      <c r="B299" s="521"/>
      <c r="C299" s="588"/>
      <c r="D299" s="588"/>
      <c r="E299" s="574"/>
      <c r="F299" s="589"/>
      <c r="G299" s="441"/>
      <c r="H299" s="562"/>
      <c r="I299" s="562"/>
      <c r="J299" s="592" t="s">
        <v>260</v>
      </c>
      <c r="K299" s="589"/>
      <c r="L299" s="593"/>
      <c r="M299" s="593"/>
      <c r="N299" s="441"/>
      <c r="O299" s="610" t="s">
        <v>266</v>
      </c>
      <c r="P299" s="564"/>
      <c r="Q299" s="564"/>
      <c r="R299" s="564"/>
      <c r="S299" s="564"/>
      <c r="T299" s="564"/>
      <c r="U299" s="564"/>
      <c r="V299" s="609" t="s">
        <v>265</v>
      </c>
      <c r="W299" s="609"/>
      <c r="X299" s="609"/>
      <c r="Y299" s="609"/>
      <c r="Z299" s="6"/>
      <c r="AA299" s="5"/>
      <c r="AB299" s="5"/>
      <c r="AC299" s="5"/>
      <c r="AD299" s="5"/>
      <c r="AE299" s="5"/>
      <c r="AF299" s="5"/>
      <c r="AG299" s="400"/>
      <c r="AJ299" s="155"/>
      <c r="AK299" s="155"/>
      <c r="AL299" s="155"/>
      <c r="AM299" s="155"/>
      <c r="AN299" s="155"/>
      <c r="AO299" s="155"/>
      <c r="AP299" s="155"/>
      <c r="AQ299" s="155"/>
      <c r="AR299" s="155"/>
    </row>
    <row r="300" spans="1:44" s="4" customFormat="1" ht="7.5" customHeight="1">
      <c r="A300" s="400"/>
      <c r="B300" s="521"/>
      <c r="C300" s="588"/>
      <c r="D300" s="588"/>
      <c r="E300" s="574"/>
      <c r="F300" s="589"/>
      <c r="G300" s="441"/>
      <c r="H300" s="562"/>
      <c r="I300" s="562"/>
      <c r="J300" s="592"/>
      <c r="K300" s="589"/>
      <c r="L300" s="593"/>
      <c r="M300" s="593"/>
      <c r="N300" s="441"/>
      <c r="O300" s="610"/>
      <c r="P300" s="564"/>
      <c r="Q300" s="564"/>
      <c r="R300" s="564"/>
      <c r="S300" s="564"/>
      <c r="T300" s="564"/>
      <c r="U300" s="564"/>
      <c r="V300" s="609"/>
      <c r="W300" s="609"/>
      <c r="X300" s="609"/>
      <c r="Y300" s="609"/>
      <c r="Z300" s="6"/>
      <c r="AA300" s="5"/>
      <c r="AB300" s="5"/>
      <c r="AC300" s="5"/>
      <c r="AD300" s="5"/>
      <c r="AE300" s="5"/>
      <c r="AF300" s="5"/>
      <c r="AG300" s="400"/>
      <c r="AJ300" s="155"/>
      <c r="AK300" s="155"/>
      <c r="AL300" s="155"/>
      <c r="AM300" s="155"/>
      <c r="AN300" s="155"/>
      <c r="AO300" s="155"/>
      <c r="AP300" s="155"/>
      <c r="AQ300" s="155"/>
      <c r="AR300" s="155"/>
    </row>
    <row r="301" spans="1:44" s="4" customFormat="1" ht="7.5" customHeight="1" thickBot="1">
      <c r="A301" s="400"/>
      <c r="B301" s="521"/>
      <c r="C301" s="588"/>
      <c r="D301" s="588"/>
      <c r="E301" s="574"/>
      <c r="F301" s="589"/>
      <c r="G301" s="441"/>
      <c r="H301" s="562"/>
      <c r="I301" s="562"/>
      <c r="J301" s="592"/>
      <c r="K301" s="589"/>
      <c r="L301" s="593"/>
      <c r="M301" s="593"/>
      <c r="N301" s="441"/>
      <c r="O301" s="611"/>
      <c r="P301" s="612"/>
      <c r="Q301" s="612"/>
      <c r="R301" s="612"/>
      <c r="S301" s="612"/>
      <c r="T301" s="612"/>
      <c r="U301" s="612"/>
      <c r="V301" s="613"/>
      <c r="W301" s="613"/>
      <c r="X301" s="613"/>
      <c r="Y301" s="613"/>
      <c r="Z301" s="6"/>
      <c r="AA301" s="5"/>
      <c r="AB301" s="5"/>
      <c r="AC301" s="5"/>
      <c r="AD301" s="5"/>
      <c r="AE301" s="5"/>
      <c r="AF301" s="5"/>
      <c r="AG301" s="400"/>
      <c r="AJ301" s="155"/>
      <c r="AK301" s="155"/>
      <c r="AL301" s="155"/>
      <c r="AM301" s="155"/>
      <c r="AN301" s="155"/>
      <c r="AO301" s="155"/>
      <c r="AP301" s="155"/>
      <c r="AQ301" s="155"/>
      <c r="AR301" s="155"/>
    </row>
    <row r="302" spans="1:44" s="4" customFormat="1" ht="7.5" customHeight="1" thickTop="1">
      <c r="A302" s="400"/>
      <c r="B302" s="521"/>
      <c r="C302" s="588"/>
      <c r="D302" s="588"/>
      <c r="E302" s="574"/>
      <c r="F302" s="589"/>
      <c r="G302" s="441"/>
      <c r="H302" s="562"/>
      <c r="I302" s="562"/>
      <c r="J302" s="592"/>
      <c r="K302" s="589"/>
      <c r="L302" s="593"/>
      <c r="M302" s="593"/>
      <c r="N302" s="441"/>
      <c r="O302" s="614" t="s">
        <v>264</v>
      </c>
      <c r="P302" s="597">
        <f>SUM(P278:R301)</f>
        <v>0</v>
      </c>
      <c r="Q302" s="597"/>
      <c r="R302" s="597"/>
      <c r="S302" s="597">
        <f>SUM(S278:U301)</f>
        <v>0</v>
      </c>
      <c r="T302" s="597"/>
      <c r="U302" s="597"/>
      <c r="V302" s="600" t="str">
        <f>IF(ISERROR(ROUNDUP(S302/P302,2)), "-",ROUNDUP(S302/P302,2))</f>
        <v>-</v>
      </c>
      <c r="W302" s="601"/>
      <c r="X302" s="601"/>
      <c r="Y302" s="602"/>
      <c r="Z302" s="6"/>
      <c r="AA302" s="5"/>
      <c r="AB302" s="5"/>
      <c r="AC302" s="5"/>
      <c r="AD302" s="5"/>
      <c r="AE302" s="5"/>
      <c r="AF302" s="5"/>
      <c r="AG302" s="400"/>
      <c r="AJ302" s="155"/>
      <c r="AK302" s="155"/>
      <c r="AL302" s="155"/>
      <c r="AM302" s="155"/>
      <c r="AN302" s="155"/>
      <c r="AO302" s="155"/>
      <c r="AP302" s="155"/>
      <c r="AQ302" s="155"/>
      <c r="AR302" s="155"/>
    </row>
    <row r="303" spans="1:44" s="4" customFormat="1" ht="7.5" customHeight="1">
      <c r="A303" s="400"/>
      <c r="B303" s="521"/>
      <c r="C303" s="588"/>
      <c r="D303" s="588"/>
      <c r="E303" s="574"/>
      <c r="F303" s="589"/>
      <c r="G303" s="441"/>
      <c r="H303" s="562" t="s">
        <v>414</v>
      </c>
      <c r="I303" s="562"/>
      <c r="J303" s="574" t="s">
        <v>260</v>
      </c>
      <c r="K303" s="589"/>
      <c r="L303" s="593"/>
      <c r="M303" s="593"/>
      <c r="N303" s="441"/>
      <c r="O303" s="615"/>
      <c r="P303" s="598"/>
      <c r="Q303" s="598"/>
      <c r="R303" s="598"/>
      <c r="S303" s="598"/>
      <c r="T303" s="598"/>
      <c r="U303" s="598"/>
      <c r="V303" s="603"/>
      <c r="W303" s="604"/>
      <c r="X303" s="604"/>
      <c r="Y303" s="605"/>
      <c r="Z303" s="6"/>
      <c r="AA303" s="5"/>
      <c r="AB303" s="5"/>
      <c r="AC303" s="5"/>
      <c r="AD303" s="5"/>
      <c r="AE303" s="5"/>
      <c r="AF303" s="5"/>
      <c r="AG303" s="400"/>
      <c r="AJ303" s="155"/>
      <c r="AK303" s="155"/>
      <c r="AL303" s="155"/>
      <c r="AM303" s="155"/>
      <c r="AN303" s="155"/>
      <c r="AO303" s="155"/>
      <c r="AP303" s="155"/>
      <c r="AQ303" s="155"/>
      <c r="AR303" s="155"/>
    </row>
    <row r="304" spans="1:44" s="4" customFormat="1" ht="7.5" customHeight="1" thickBot="1">
      <c r="A304" s="400"/>
      <c r="B304" s="521"/>
      <c r="C304" s="588"/>
      <c r="D304" s="588"/>
      <c r="E304" s="574"/>
      <c r="F304" s="589"/>
      <c r="G304" s="441"/>
      <c r="H304" s="562"/>
      <c r="I304" s="562"/>
      <c r="J304" s="574"/>
      <c r="K304" s="589"/>
      <c r="L304" s="593"/>
      <c r="M304" s="593"/>
      <c r="N304" s="441"/>
      <c r="O304" s="616"/>
      <c r="P304" s="599"/>
      <c r="Q304" s="599"/>
      <c r="R304" s="599"/>
      <c r="S304" s="599"/>
      <c r="T304" s="599"/>
      <c r="U304" s="599"/>
      <c r="V304" s="606"/>
      <c r="W304" s="607"/>
      <c r="X304" s="607"/>
      <c r="Y304" s="608"/>
      <c r="Z304" s="6"/>
      <c r="AA304" s="5"/>
      <c r="AB304" s="5"/>
      <c r="AC304" s="5"/>
      <c r="AD304" s="5"/>
      <c r="AE304" s="5"/>
      <c r="AF304" s="5"/>
      <c r="AG304" s="400"/>
      <c r="AJ304" s="155"/>
      <c r="AK304" s="155"/>
      <c r="AL304" s="155"/>
      <c r="AM304" s="155"/>
      <c r="AN304" s="155"/>
      <c r="AO304" s="155"/>
      <c r="AP304" s="155"/>
      <c r="AQ304" s="155"/>
      <c r="AR304" s="155"/>
    </row>
    <row r="305" spans="1:44" s="4" customFormat="1" ht="7.5" customHeight="1" thickTop="1" thickBot="1">
      <c r="A305" s="400"/>
      <c r="B305" s="521"/>
      <c r="C305" s="588" t="s">
        <v>263</v>
      </c>
      <c r="D305" s="588" t="s">
        <v>262</v>
      </c>
      <c r="E305" s="574"/>
      <c r="F305" s="589"/>
      <c r="G305" s="441"/>
      <c r="H305" s="562"/>
      <c r="I305" s="562"/>
      <c r="J305" s="574"/>
      <c r="K305" s="589"/>
      <c r="L305" s="593"/>
      <c r="M305" s="593"/>
      <c r="N305" s="441"/>
      <c r="O305" s="623"/>
      <c r="P305" s="623"/>
      <c r="Q305" s="623"/>
      <c r="R305" s="623"/>
      <c r="S305" s="623"/>
      <c r="T305" s="623"/>
      <c r="U305" s="623"/>
      <c r="V305" s="623"/>
      <c r="W305" s="623"/>
      <c r="X305" s="623"/>
      <c r="Y305" s="623"/>
      <c r="Z305" s="6"/>
      <c r="AA305" s="5"/>
      <c r="AB305" s="5"/>
      <c r="AC305" s="5"/>
      <c r="AD305" s="5"/>
      <c r="AE305" s="5"/>
      <c r="AF305" s="5"/>
      <c r="AG305" s="400"/>
      <c r="AJ305" s="155"/>
      <c r="AK305" s="155"/>
      <c r="AL305" s="155"/>
      <c r="AM305" s="155"/>
      <c r="AN305" s="155"/>
      <c r="AO305" s="155"/>
      <c r="AP305" s="155"/>
      <c r="AQ305" s="155"/>
      <c r="AR305" s="155"/>
    </row>
    <row r="306" spans="1:44" s="4" customFormat="1" ht="7.5" customHeight="1">
      <c r="A306" s="400"/>
      <c r="B306" s="521"/>
      <c r="C306" s="588"/>
      <c r="D306" s="588"/>
      <c r="E306" s="574"/>
      <c r="F306" s="589"/>
      <c r="G306" s="441"/>
      <c r="H306" s="562"/>
      <c r="I306" s="562"/>
      <c r="J306" s="574"/>
      <c r="K306" s="589"/>
      <c r="L306" s="593"/>
      <c r="M306" s="593"/>
      <c r="N306" s="441"/>
      <c r="O306" s="624" t="s">
        <v>261</v>
      </c>
      <c r="P306" s="627">
        <f>P302-P296</f>
        <v>0</v>
      </c>
      <c r="Q306" s="628"/>
      <c r="R306" s="629"/>
      <c r="S306" s="627">
        <f>S302-S296</f>
        <v>0</v>
      </c>
      <c r="T306" s="628"/>
      <c r="U306" s="629"/>
      <c r="V306" s="636" t="str">
        <f>IF(ISERROR(ROUNDUP(S306/P306,2)), "-",ROUNDUP(S306/P306,2))</f>
        <v>-</v>
      </c>
      <c r="W306" s="636"/>
      <c r="X306" s="636"/>
      <c r="Y306" s="636"/>
      <c r="Z306" s="6"/>
      <c r="AA306" s="5"/>
      <c r="AB306" s="5"/>
      <c r="AC306" s="5"/>
      <c r="AD306" s="5"/>
      <c r="AE306" s="5"/>
      <c r="AF306" s="5"/>
      <c r="AG306" s="400"/>
      <c r="AJ306" s="155"/>
      <c r="AK306" s="155"/>
      <c r="AL306" s="155"/>
      <c r="AM306" s="155"/>
      <c r="AN306" s="155"/>
      <c r="AO306" s="155"/>
      <c r="AP306" s="155"/>
      <c r="AQ306" s="155"/>
      <c r="AR306" s="155"/>
    </row>
    <row r="307" spans="1:44" s="4" customFormat="1" ht="7.5" customHeight="1">
      <c r="A307" s="400"/>
      <c r="B307" s="521"/>
      <c r="C307" s="588"/>
      <c r="D307" s="588" t="s">
        <v>260</v>
      </c>
      <c r="E307" s="574"/>
      <c r="F307" s="589"/>
      <c r="G307" s="441"/>
      <c r="H307" s="562"/>
      <c r="I307" s="562"/>
      <c r="J307" s="574"/>
      <c r="K307" s="589"/>
      <c r="L307" s="593"/>
      <c r="M307" s="593"/>
      <c r="N307" s="441"/>
      <c r="O307" s="625"/>
      <c r="P307" s="630"/>
      <c r="Q307" s="631"/>
      <c r="R307" s="632"/>
      <c r="S307" s="630"/>
      <c r="T307" s="631"/>
      <c r="U307" s="632"/>
      <c r="V307" s="637"/>
      <c r="W307" s="637"/>
      <c r="X307" s="637"/>
      <c r="Y307" s="637"/>
      <c r="Z307" s="6"/>
      <c r="AA307" s="5"/>
      <c r="AB307" s="5"/>
      <c r="AC307" s="5"/>
      <c r="AD307" s="5"/>
      <c r="AE307" s="5"/>
      <c r="AF307" s="5"/>
      <c r="AG307" s="400"/>
      <c r="AJ307" s="155"/>
      <c r="AK307" s="155"/>
      <c r="AL307" s="155"/>
      <c r="AM307" s="155"/>
      <c r="AN307" s="155"/>
      <c r="AO307" s="155"/>
      <c r="AP307" s="155"/>
      <c r="AQ307" s="155"/>
      <c r="AR307" s="155"/>
    </row>
    <row r="308" spans="1:44" s="4" customFormat="1" ht="7.5" customHeight="1" thickBot="1">
      <c r="A308" s="400"/>
      <c r="B308" s="521"/>
      <c r="C308" s="588"/>
      <c r="D308" s="588"/>
      <c r="E308" s="574"/>
      <c r="F308" s="589"/>
      <c r="G308" s="441"/>
      <c r="H308" s="562"/>
      <c r="I308" s="562"/>
      <c r="J308" s="574"/>
      <c r="K308" s="589"/>
      <c r="L308" s="593"/>
      <c r="M308" s="593"/>
      <c r="N308" s="441"/>
      <c r="O308" s="626"/>
      <c r="P308" s="633"/>
      <c r="Q308" s="634"/>
      <c r="R308" s="635"/>
      <c r="S308" s="633"/>
      <c r="T308" s="634"/>
      <c r="U308" s="635"/>
      <c r="V308" s="638"/>
      <c r="W308" s="638"/>
      <c r="X308" s="638"/>
      <c r="Y308" s="638"/>
      <c r="Z308" s="6"/>
      <c r="AA308" s="5"/>
      <c r="AB308" s="5"/>
      <c r="AC308" s="5"/>
      <c r="AD308" s="5"/>
      <c r="AE308" s="5"/>
      <c r="AF308" s="5"/>
      <c r="AG308" s="400"/>
      <c r="AJ308" s="155"/>
      <c r="AK308" s="155"/>
      <c r="AL308" s="155"/>
      <c r="AM308" s="155"/>
      <c r="AN308" s="155"/>
      <c r="AO308" s="155"/>
      <c r="AP308" s="155"/>
      <c r="AQ308" s="155"/>
      <c r="AR308" s="155"/>
    </row>
    <row r="309" spans="1:44" s="197" customFormat="1" ht="7.5" customHeight="1">
      <c r="A309" s="400"/>
      <c r="B309" s="398" t="s">
        <v>581</v>
      </c>
      <c r="C309" s="398"/>
      <c r="D309" s="398"/>
      <c r="E309" s="398"/>
      <c r="F309" s="398"/>
      <c r="G309" s="441"/>
      <c r="H309" s="9"/>
      <c r="I309" s="7"/>
      <c r="J309" s="8"/>
      <c r="K309" s="7"/>
      <c r="L309" s="7"/>
      <c r="M309" s="7"/>
      <c r="N309" s="441"/>
      <c r="O309" s="5"/>
      <c r="P309" s="7"/>
      <c r="Q309" s="7"/>
      <c r="R309" s="7"/>
      <c r="S309" s="7"/>
      <c r="T309" s="7"/>
      <c r="U309" s="7"/>
      <c r="V309" s="5"/>
      <c r="W309" s="5"/>
      <c r="X309" s="5"/>
      <c r="Y309" s="5"/>
      <c r="Z309" s="6"/>
      <c r="AA309" s="5"/>
      <c r="AB309" s="5"/>
      <c r="AC309" s="5"/>
      <c r="AD309" s="5"/>
      <c r="AE309" s="5"/>
      <c r="AF309" s="5"/>
      <c r="AG309" s="400"/>
      <c r="AJ309" s="155"/>
      <c r="AK309" s="155"/>
      <c r="AL309" s="155"/>
      <c r="AM309" s="155"/>
      <c r="AN309" s="155"/>
      <c r="AO309" s="155"/>
      <c r="AP309" s="155"/>
      <c r="AQ309" s="155"/>
    </row>
    <row r="310" spans="1:44" s="19" customFormat="1" ht="7.5" customHeight="1">
      <c r="A310" s="400"/>
      <c r="B310" s="399"/>
      <c r="C310" s="399"/>
      <c r="D310" s="399"/>
      <c r="E310" s="399"/>
      <c r="F310" s="399"/>
      <c r="G310" s="441"/>
      <c r="N310" s="441"/>
      <c r="AG310" s="400"/>
      <c r="AJ310" s="154"/>
      <c r="AK310" s="154"/>
      <c r="AL310" s="154"/>
      <c r="AM310" s="154"/>
      <c r="AN310" s="154"/>
      <c r="AO310" s="154"/>
      <c r="AP310" s="154"/>
      <c r="AQ310" s="154"/>
    </row>
    <row r="311" spans="1:44" s="19" customFormat="1" ht="15" customHeight="1">
      <c r="A311" s="376" t="s">
        <v>564</v>
      </c>
      <c r="B311" s="376"/>
      <c r="C311" s="376"/>
      <c r="D311" s="376"/>
      <c r="E311" s="376"/>
      <c r="F311" s="376"/>
      <c r="G311" s="376"/>
      <c r="H311" s="376"/>
      <c r="I311" s="376"/>
      <c r="J311" s="376"/>
      <c r="K311" s="376"/>
      <c r="L311" s="376"/>
      <c r="M311" s="376"/>
      <c r="N311" s="376"/>
      <c r="O311" s="376"/>
      <c r="P311" s="376"/>
      <c r="Q311" s="376"/>
      <c r="R311" s="376"/>
      <c r="S311" s="376"/>
      <c r="T311" s="376"/>
      <c r="U311" s="376"/>
      <c r="V311" s="376"/>
      <c r="W311" s="376"/>
      <c r="X311" s="376"/>
      <c r="Y311" s="376"/>
      <c r="Z311" s="376"/>
      <c r="AA311" s="376"/>
      <c r="AB311" s="376"/>
      <c r="AC311" s="376"/>
      <c r="AD311" s="376"/>
      <c r="AE311" s="376"/>
      <c r="AF311" s="376"/>
      <c r="AG311" s="400"/>
      <c r="AJ311" s="154"/>
      <c r="AK311" s="154"/>
      <c r="AL311" s="154"/>
      <c r="AM311" s="154"/>
      <c r="AN311" s="154"/>
      <c r="AO311" s="154"/>
      <c r="AP311" s="154"/>
      <c r="AQ311" s="154"/>
      <c r="AR311" s="154"/>
    </row>
    <row r="312" spans="1:44" s="196" customFormat="1" ht="22.5" customHeight="1">
      <c r="A312" s="400"/>
      <c r="B312" s="401" t="s">
        <v>569</v>
      </c>
      <c r="C312" s="401"/>
      <c r="D312" s="401"/>
      <c r="E312" s="402"/>
      <c r="F312" s="402"/>
      <c r="G312" s="402"/>
      <c r="H312" s="402"/>
      <c r="I312" s="402"/>
      <c r="J312" s="402"/>
      <c r="K312" s="402"/>
      <c r="L312" s="402"/>
      <c r="M312" s="402"/>
      <c r="N312" s="402"/>
      <c r="O312" s="402"/>
      <c r="P312" s="402"/>
      <c r="Q312" s="402"/>
      <c r="R312" s="402"/>
      <c r="S312" s="402"/>
      <c r="T312" s="402"/>
      <c r="U312" s="402"/>
      <c r="V312" s="402"/>
      <c r="W312" s="402"/>
      <c r="X312" s="402"/>
      <c r="Y312" s="402"/>
      <c r="Z312" s="402"/>
      <c r="AA312" s="402"/>
      <c r="AB312" s="402"/>
      <c r="AC312" s="402"/>
      <c r="AD312" s="402"/>
      <c r="AE312" s="402"/>
      <c r="AF312" s="402"/>
      <c r="AG312" s="400"/>
      <c r="AJ312" s="155"/>
      <c r="AK312" s="155"/>
      <c r="AL312" s="155"/>
      <c r="AM312" s="155"/>
      <c r="AN312" s="155"/>
      <c r="AO312" s="155"/>
      <c r="AP312" s="155"/>
      <c r="AQ312" s="155"/>
      <c r="AR312" s="155"/>
    </row>
    <row r="313" spans="1:44" s="4" customFormat="1" ht="18.75" customHeight="1">
      <c r="A313" s="400"/>
      <c r="B313" s="403" t="s">
        <v>257</v>
      </c>
      <c r="C313" s="404"/>
      <c r="D313" s="405"/>
      <c r="E313" s="406" t="str">
        <f>IF(ＺＥＢリーディング・オーナー登録申請書!$F$46="","",ＺＥＢリーディング・オーナー登録申請書!$F$46)</f>
        <v/>
      </c>
      <c r="F313" s="407"/>
      <c r="G313" s="407"/>
      <c r="H313" s="407"/>
      <c r="I313" s="407"/>
      <c r="J313" s="407"/>
      <c r="K313" s="407"/>
      <c r="L313" s="407"/>
      <c r="M313" s="407"/>
      <c r="N313" s="407"/>
      <c r="O313" s="407"/>
      <c r="P313" s="407"/>
      <c r="Q313" s="407"/>
      <c r="R313" s="407"/>
      <c r="S313" s="407"/>
      <c r="T313" s="407"/>
      <c r="U313" s="407"/>
      <c r="V313" s="407"/>
      <c r="W313" s="407"/>
      <c r="X313" s="407"/>
      <c r="Y313" s="407"/>
      <c r="Z313" s="407"/>
      <c r="AA313" s="407"/>
      <c r="AB313" s="407"/>
      <c r="AC313" s="407"/>
      <c r="AD313" s="407"/>
      <c r="AE313" s="407"/>
      <c r="AF313" s="407"/>
      <c r="AG313" s="400"/>
      <c r="AJ313" s="155"/>
      <c r="AK313" s="155"/>
      <c r="AL313" s="155"/>
      <c r="AM313" s="155"/>
      <c r="AN313" s="155"/>
      <c r="AO313" s="155"/>
      <c r="AP313" s="155"/>
      <c r="AQ313" s="155"/>
      <c r="AR313" s="155"/>
    </row>
    <row r="314" spans="1:44" s="4" customFormat="1" ht="18.75" customHeight="1">
      <c r="A314" s="400"/>
      <c r="B314" s="408" t="s">
        <v>50</v>
      </c>
      <c r="C314" s="409"/>
      <c r="D314" s="410"/>
      <c r="E314" s="411"/>
      <c r="F314" s="412"/>
      <c r="G314" s="412"/>
      <c r="H314" s="412"/>
      <c r="I314" s="412"/>
      <c r="J314" s="412"/>
      <c r="K314" s="412"/>
      <c r="L314" s="412"/>
      <c r="M314" s="412"/>
      <c r="N314" s="412"/>
      <c r="O314" s="412"/>
      <c r="P314" s="412"/>
      <c r="Q314" s="412"/>
      <c r="R314" s="412"/>
      <c r="S314" s="412"/>
      <c r="T314" s="412"/>
      <c r="U314" s="412"/>
      <c r="V314" s="412"/>
      <c r="W314" s="412"/>
      <c r="X314" s="412"/>
      <c r="Y314" s="412"/>
      <c r="Z314" s="412"/>
      <c r="AA314" s="412"/>
      <c r="AB314" s="412"/>
      <c r="AC314" s="412"/>
      <c r="AD314" s="412"/>
      <c r="AE314" s="412"/>
      <c r="AF314" s="412"/>
      <c r="AG314" s="400"/>
      <c r="AJ314" s="155"/>
      <c r="AK314" s="155"/>
      <c r="AL314" s="155"/>
      <c r="AM314" s="155"/>
      <c r="AN314" s="155"/>
      <c r="AO314" s="155"/>
      <c r="AP314" s="155"/>
      <c r="AQ314" s="155"/>
      <c r="AR314" s="155"/>
    </row>
    <row r="315" spans="1:44" s="4" customFormat="1" ht="7.5" customHeight="1">
      <c r="A315" s="400"/>
      <c r="B315" s="413"/>
      <c r="C315" s="413"/>
      <c r="D315" s="413"/>
      <c r="E315" s="413"/>
      <c r="F315" s="413"/>
      <c r="G315" s="413"/>
      <c r="H315" s="413"/>
      <c r="I315" s="413"/>
      <c r="J315" s="413"/>
      <c r="K315" s="413"/>
      <c r="L315" s="413"/>
      <c r="M315" s="413"/>
      <c r="N315" s="413"/>
      <c r="O315" s="413"/>
      <c r="P315" s="413"/>
      <c r="Q315" s="413"/>
      <c r="R315" s="413"/>
      <c r="S315" s="413"/>
      <c r="T315" s="413"/>
      <c r="U315" s="413"/>
      <c r="V315" s="413"/>
      <c r="W315" s="413"/>
      <c r="X315" s="413"/>
      <c r="Y315" s="413"/>
      <c r="Z315" s="413"/>
      <c r="AA315" s="413"/>
      <c r="AB315" s="413"/>
      <c r="AC315" s="413"/>
      <c r="AD315" s="413"/>
      <c r="AE315" s="413"/>
      <c r="AF315" s="413"/>
      <c r="AG315" s="400"/>
      <c r="AJ315" s="155"/>
      <c r="AK315" s="155"/>
      <c r="AL315" s="155"/>
      <c r="AM315" s="155"/>
      <c r="AN315" s="155"/>
      <c r="AO315" s="155"/>
      <c r="AP315" s="155"/>
      <c r="AQ315" s="155"/>
      <c r="AR315" s="155"/>
    </row>
    <row r="316" spans="1:44" s="4" customFormat="1" ht="18.75" customHeight="1">
      <c r="A316" s="400"/>
      <c r="B316" s="414" t="s">
        <v>417</v>
      </c>
      <c r="C316" s="415"/>
      <c r="D316" s="415"/>
      <c r="E316" s="415"/>
      <c r="F316" s="416"/>
      <c r="G316" s="436"/>
      <c r="H316" s="437" t="s">
        <v>303</v>
      </c>
      <c r="I316" s="438"/>
      <c r="J316" s="438"/>
      <c r="K316" s="438"/>
      <c r="L316" s="438"/>
      <c r="M316" s="439"/>
      <c r="N316" s="440"/>
      <c r="O316" s="442" t="s">
        <v>302</v>
      </c>
      <c r="P316" s="443"/>
      <c r="Q316" s="443"/>
      <c r="R316" s="443"/>
      <c r="S316" s="443"/>
      <c r="T316" s="443"/>
      <c r="U316" s="443"/>
      <c r="V316" s="443"/>
      <c r="W316" s="443"/>
      <c r="X316" s="443"/>
      <c r="Y316" s="443"/>
      <c r="Z316" s="443"/>
      <c r="AA316" s="443"/>
      <c r="AB316" s="443"/>
      <c r="AC316" s="443"/>
      <c r="AD316" s="443"/>
      <c r="AE316" s="443"/>
      <c r="AF316" s="444"/>
      <c r="AG316" s="400"/>
      <c r="AJ316" s="155"/>
      <c r="AK316" s="155"/>
      <c r="AL316" s="155"/>
      <c r="AM316" s="155"/>
      <c r="AN316" s="155"/>
      <c r="AO316" s="155"/>
      <c r="AP316" s="155"/>
      <c r="AQ316" s="155"/>
      <c r="AR316" s="155"/>
    </row>
    <row r="317" spans="1:44" s="4" customFormat="1" ht="18.75" customHeight="1">
      <c r="A317" s="400"/>
      <c r="B317" s="417"/>
      <c r="C317" s="418"/>
      <c r="D317" s="418"/>
      <c r="E317" s="418"/>
      <c r="F317" s="419"/>
      <c r="G317" s="436"/>
      <c r="H317" s="445"/>
      <c r="I317" s="446"/>
      <c r="J317" s="446"/>
      <c r="K317" s="446"/>
      <c r="L317" s="446"/>
      <c r="M317" s="447"/>
      <c r="N317" s="440"/>
      <c r="O317" s="454" t="s">
        <v>67</v>
      </c>
      <c r="P317" s="455"/>
      <c r="Q317" s="456"/>
      <c r="R317" s="457" t="s">
        <v>301</v>
      </c>
      <c r="S317" s="455"/>
      <c r="T317" s="455"/>
      <c r="U317" s="458"/>
      <c r="V317" s="457" t="s">
        <v>486</v>
      </c>
      <c r="W317" s="455"/>
      <c r="X317" s="455"/>
      <c r="Y317" s="455"/>
      <c r="Z317" s="455"/>
      <c r="AA317" s="455"/>
      <c r="AB317" s="457" t="s">
        <v>51</v>
      </c>
      <c r="AC317" s="455"/>
      <c r="AD317" s="455"/>
      <c r="AE317" s="455"/>
      <c r="AF317" s="459"/>
      <c r="AG317" s="400"/>
      <c r="AJ317" s="155"/>
      <c r="AK317" s="155"/>
      <c r="AL317" s="155"/>
      <c r="AM317" s="155"/>
      <c r="AN317" s="155"/>
      <c r="AO317" s="155"/>
      <c r="AP317" s="155"/>
      <c r="AQ317" s="155"/>
      <c r="AR317" s="155"/>
    </row>
    <row r="318" spans="1:44" s="4" customFormat="1" ht="30" customHeight="1">
      <c r="A318" s="400"/>
      <c r="B318" s="417"/>
      <c r="C318" s="418"/>
      <c r="D318" s="418"/>
      <c r="E318" s="418"/>
      <c r="F318" s="419"/>
      <c r="G318" s="436"/>
      <c r="H318" s="448"/>
      <c r="I318" s="449"/>
      <c r="J318" s="449"/>
      <c r="K318" s="449"/>
      <c r="L318" s="449"/>
      <c r="M318" s="450"/>
      <c r="N318" s="440"/>
      <c r="O318" s="460" t="s">
        <v>182</v>
      </c>
      <c r="P318" s="426"/>
      <c r="Q318" s="426"/>
      <c r="R318" s="423" t="s">
        <v>182</v>
      </c>
      <c r="S318" s="423"/>
      <c r="T318" s="423"/>
      <c r="U318" s="423"/>
      <c r="V318" s="424" t="s">
        <v>182</v>
      </c>
      <c r="W318" s="424"/>
      <c r="X318" s="424"/>
      <c r="Y318" s="424"/>
      <c r="Z318" s="424"/>
      <c r="AA318" s="424"/>
      <c r="AB318" s="425" t="s">
        <v>182</v>
      </c>
      <c r="AC318" s="426"/>
      <c r="AD318" s="426"/>
      <c r="AE318" s="426"/>
      <c r="AF318" s="427"/>
      <c r="AG318" s="400"/>
      <c r="AJ318" s="155"/>
      <c r="AK318" s="155"/>
      <c r="AL318" s="155"/>
      <c r="AM318" s="155"/>
      <c r="AN318" s="155"/>
      <c r="AO318" s="155"/>
      <c r="AP318" s="155"/>
      <c r="AQ318" s="155"/>
      <c r="AR318" s="155"/>
    </row>
    <row r="319" spans="1:44" s="4" customFormat="1" ht="18.75" customHeight="1">
      <c r="A319" s="400"/>
      <c r="B319" s="417"/>
      <c r="C319" s="418"/>
      <c r="D319" s="418"/>
      <c r="E319" s="418"/>
      <c r="F319" s="419"/>
      <c r="G319" s="436"/>
      <c r="H319" s="448"/>
      <c r="I319" s="449"/>
      <c r="J319" s="449"/>
      <c r="K319" s="449"/>
      <c r="L319" s="449"/>
      <c r="M319" s="450"/>
      <c r="N319" s="440"/>
      <c r="O319" s="428" t="s">
        <v>300</v>
      </c>
      <c r="P319" s="429"/>
      <c r="Q319" s="429"/>
      <c r="R319" s="430" t="s">
        <v>53</v>
      </c>
      <c r="S319" s="430"/>
      <c r="T319" s="430"/>
      <c r="U319" s="430"/>
      <c r="V319" s="430"/>
      <c r="W319" s="430"/>
      <c r="X319" s="430"/>
      <c r="Y319" s="430"/>
      <c r="Z319" s="430"/>
      <c r="AA319" s="431"/>
      <c r="AB319" s="432" t="s">
        <v>299</v>
      </c>
      <c r="AC319" s="433"/>
      <c r="AD319" s="434" t="s">
        <v>54</v>
      </c>
      <c r="AE319" s="434"/>
      <c r="AF319" s="435"/>
      <c r="AG319" s="400"/>
      <c r="AJ319" s="155"/>
      <c r="AK319" s="155"/>
      <c r="AL319" s="155"/>
      <c r="AM319" s="155"/>
      <c r="AN319" s="155"/>
      <c r="AO319" s="155"/>
      <c r="AP319" s="155"/>
      <c r="AQ319" s="155"/>
      <c r="AR319" s="155"/>
    </row>
    <row r="320" spans="1:44" s="4" customFormat="1" ht="22.5" customHeight="1">
      <c r="A320" s="400"/>
      <c r="B320" s="417"/>
      <c r="C320" s="418"/>
      <c r="D320" s="418"/>
      <c r="E320" s="418"/>
      <c r="F320" s="419"/>
      <c r="G320" s="436"/>
      <c r="H320" s="451"/>
      <c r="I320" s="452"/>
      <c r="J320" s="452"/>
      <c r="K320" s="452"/>
      <c r="L320" s="452"/>
      <c r="M320" s="453"/>
      <c r="N320" s="440"/>
      <c r="O320" s="498"/>
      <c r="P320" s="499"/>
      <c r="Q320" s="502" t="s">
        <v>418</v>
      </c>
      <c r="R320" s="504" t="s">
        <v>298</v>
      </c>
      <c r="S320" s="505"/>
      <c r="T320" s="508" t="s">
        <v>252</v>
      </c>
      <c r="U320" s="509"/>
      <c r="V320" s="504" t="s">
        <v>297</v>
      </c>
      <c r="W320" s="505"/>
      <c r="X320" s="505"/>
      <c r="Y320" s="508"/>
      <c r="Z320" s="508"/>
      <c r="AA320" s="508"/>
      <c r="AB320" s="482" t="s">
        <v>182</v>
      </c>
      <c r="AC320" s="483"/>
      <c r="AD320" s="486"/>
      <c r="AE320" s="486"/>
      <c r="AF320" s="487"/>
      <c r="AG320" s="400"/>
      <c r="AJ320" s="155"/>
      <c r="AK320" s="155"/>
      <c r="AL320" s="155"/>
      <c r="AM320" s="155"/>
      <c r="AN320" s="155"/>
      <c r="AO320" s="155"/>
      <c r="AP320" s="155"/>
      <c r="AQ320" s="155"/>
      <c r="AR320" s="155"/>
    </row>
    <row r="321" spans="1:44" s="4" customFormat="1" ht="7.5" customHeight="1">
      <c r="A321" s="400"/>
      <c r="B321" s="417"/>
      <c r="C321" s="418"/>
      <c r="D321" s="418"/>
      <c r="E321" s="418"/>
      <c r="F321" s="419"/>
      <c r="G321" s="436"/>
      <c r="H321" s="490"/>
      <c r="I321" s="490"/>
      <c r="J321" s="490"/>
      <c r="K321" s="490"/>
      <c r="L321" s="490"/>
      <c r="M321" s="490"/>
      <c r="N321" s="440"/>
      <c r="O321" s="500"/>
      <c r="P321" s="501"/>
      <c r="Q321" s="503"/>
      <c r="R321" s="506"/>
      <c r="S321" s="507"/>
      <c r="T321" s="510"/>
      <c r="U321" s="511"/>
      <c r="V321" s="506"/>
      <c r="W321" s="507"/>
      <c r="X321" s="507"/>
      <c r="Y321" s="510"/>
      <c r="Z321" s="510"/>
      <c r="AA321" s="510"/>
      <c r="AB321" s="484"/>
      <c r="AC321" s="485"/>
      <c r="AD321" s="488"/>
      <c r="AE321" s="488"/>
      <c r="AF321" s="489"/>
      <c r="AG321" s="400"/>
      <c r="AJ321" s="155"/>
      <c r="AK321" s="155"/>
      <c r="AL321" s="155"/>
      <c r="AM321" s="155"/>
      <c r="AN321" s="155"/>
      <c r="AO321" s="155"/>
      <c r="AP321" s="155"/>
      <c r="AQ321" s="155"/>
      <c r="AR321" s="155"/>
    </row>
    <row r="322" spans="1:44" s="4" customFormat="1" ht="18.75" customHeight="1">
      <c r="A322" s="400"/>
      <c r="B322" s="417"/>
      <c r="C322" s="418"/>
      <c r="D322" s="418"/>
      <c r="E322" s="418"/>
      <c r="F322" s="419"/>
      <c r="G322" s="436"/>
      <c r="H322" s="491" t="s">
        <v>254</v>
      </c>
      <c r="I322" s="491"/>
      <c r="J322" s="491"/>
      <c r="K322" s="491"/>
      <c r="L322" s="492"/>
      <c r="M322" s="441"/>
      <c r="N322" s="441"/>
      <c r="O322" s="493" t="s">
        <v>296</v>
      </c>
      <c r="P322" s="494"/>
      <c r="Q322" s="494"/>
      <c r="R322" s="494"/>
      <c r="S322" s="494"/>
      <c r="T322" s="494"/>
      <c r="U322" s="494"/>
      <c r="V322" s="494"/>
      <c r="W322" s="494"/>
      <c r="X322" s="494"/>
      <c r="Y322" s="494"/>
      <c r="Z322" s="494"/>
      <c r="AA322" s="494"/>
      <c r="AB322" s="494"/>
      <c r="AC322" s="494"/>
      <c r="AD322" s="494"/>
      <c r="AE322" s="494"/>
      <c r="AF322" s="495"/>
      <c r="AG322" s="400"/>
      <c r="AJ322" s="155"/>
      <c r="AK322" s="155"/>
      <c r="AL322" s="155"/>
      <c r="AM322" s="155"/>
      <c r="AN322" s="155"/>
      <c r="AO322" s="155"/>
      <c r="AP322" s="155"/>
      <c r="AQ322" s="155"/>
      <c r="AR322" s="155"/>
    </row>
    <row r="323" spans="1:44" s="4" customFormat="1" ht="7.5" customHeight="1">
      <c r="A323" s="400"/>
      <c r="B323" s="417"/>
      <c r="C323" s="418"/>
      <c r="D323" s="418"/>
      <c r="E323" s="418"/>
      <c r="F323" s="419"/>
      <c r="G323" s="436"/>
      <c r="H323" s="496" t="str">
        <f>IF(AND(R330&gt;=50,AC330&gt;=100),"『ZEB』",IF(AND(R330&gt;=50,AC330&gt;=75),"Nearly ZEB",IF(AND(R330&gt;=50,AC330&gt;=50),"ZEB Ready","")))</f>
        <v/>
      </c>
      <c r="I323" s="496"/>
      <c r="J323" s="496"/>
      <c r="K323" s="496"/>
      <c r="L323" s="492"/>
      <c r="M323" s="441"/>
      <c r="N323" s="440"/>
      <c r="O323" s="497" t="s">
        <v>420</v>
      </c>
      <c r="P323" s="462"/>
      <c r="Q323" s="512" t="s">
        <v>182</v>
      </c>
      <c r="R323" s="512"/>
      <c r="S323" s="512"/>
      <c r="T323" s="512"/>
      <c r="U323" s="512"/>
      <c r="V323" s="29"/>
      <c r="W323" s="30"/>
      <c r="X323" s="461" t="s">
        <v>421</v>
      </c>
      <c r="Y323" s="462"/>
      <c r="Z323" s="462"/>
      <c r="AA323" s="462"/>
      <c r="AB323" s="462"/>
      <c r="AC323" s="465" t="s">
        <v>182</v>
      </c>
      <c r="AD323" s="465"/>
      <c r="AE323" s="465"/>
      <c r="AF323" s="466"/>
      <c r="AG323" s="400"/>
      <c r="AJ323" s="155"/>
      <c r="AK323" s="156" t="s">
        <v>422</v>
      </c>
      <c r="AL323" s="23" t="b">
        <v>0</v>
      </c>
      <c r="AM323" s="156" t="s">
        <v>423</v>
      </c>
      <c r="AN323" s="23" t="b">
        <v>0</v>
      </c>
      <c r="AO323" s="157"/>
      <c r="AP323" s="158"/>
      <c r="AQ323" s="155"/>
      <c r="AR323" s="155"/>
    </row>
    <row r="324" spans="1:44" s="4" customFormat="1" ht="7.5" customHeight="1">
      <c r="A324" s="400"/>
      <c r="B324" s="417"/>
      <c r="C324" s="418"/>
      <c r="D324" s="418"/>
      <c r="E324" s="418"/>
      <c r="F324" s="419"/>
      <c r="G324" s="436"/>
      <c r="H324" s="496"/>
      <c r="I324" s="496"/>
      <c r="J324" s="496"/>
      <c r="K324" s="496"/>
      <c r="L324" s="492"/>
      <c r="M324" s="441"/>
      <c r="N324" s="440"/>
      <c r="O324" s="471"/>
      <c r="P324" s="464"/>
      <c r="Q324" s="513"/>
      <c r="R324" s="513"/>
      <c r="S324" s="513"/>
      <c r="T324" s="513"/>
      <c r="U324" s="513"/>
      <c r="V324" s="31"/>
      <c r="W324" s="32"/>
      <c r="X324" s="463"/>
      <c r="Y324" s="464"/>
      <c r="Z324" s="464"/>
      <c r="AA324" s="464"/>
      <c r="AB324" s="464"/>
      <c r="AC324" s="467"/>
      <c r="AD324" s="467"/>
      <c r="AE324" s="467"/>
      <c r="AF324" s="468"/>
      <c r="AG324" s="400"/>
      <c r="AJ324" s="155"/>
      <c r="AK324" s="156" t="s">
        <v>424</v>
      </c>
      <c r="AL324" s="23" t="b">
        <v>0</v>
      </c>
      <c r="AM324" s="156" t="s">
        <v>425</v>
      </c>
      <c r="AN324" s="23" t="b">
        <v>0</v>
      </c>
      <c r="AO324" s="157"/>
      <c r="AP324" s="158"/>
      <c r="AQ324" s="155"/>
      <c r="AR324" s="155"/>
    </row>
    <row r="325" spans="1:44" s="4" customFormat="1" ht="7.5" customHeight="1">
      <c r="A325" s="400"/>
      <c r="B325" s="417"/>
      <c r="C325" s="418"/>
      <c r="D325" s="418"/>
      <c r="E325" s="418"/>
      <c r="F325" s="419"/>
      <c r="G325" s="436"/>
      <c r="H325" s="496"/>
      <c r="I325" s="496"/>
      <c r="J325" s="496"/>
      <c r="K325" s="496"/>
      <c r="L325" s="492"/>
      <c r="M325" s="441"/>
      <c r="N325" s="440"/>
      <c r="O325" s="469" t="s">
        <v>426</v>
      </c>
      <c r="P325" s="470"/>
      <c r="Q325" s="472" t="s">
        <v>182</v>
      </c>
      <c r="R325" s="472"/>
      <c r="S325" s="472"/>
      <c r="T325" s="472"/>
      <c r="U325" s="472"/>
      <c r="V325" s="473"/>
      <c r="W325" s="474"/>
      <c r="X325" s="477" t="s">
        <v>427</v>
      </c>
      <c r="Y325" s="470"/>
      <c r="Z325" s="470"/>
      <c r="AA325" s="470"/>
      <c r="AB325" s="470"/>
      <c r="AC325" s="478" t="str">
        <f>IF(AN324=TRUE,"取得","")</f>
        <v/>
      </c>
      <c r="AD325" s="478"/>
      <c r="AE325" s="478"/>
      <c r="AF325" s="479"/>
      <c r="AG325" s="400"/>
      <c r="AJ325" s="155"/>
      <c r="AK325" s="159" t="s">
        <v>266</v>
      </c>
      <c r="AL325" s="24" t="b">
        <v>0</v>
      </c>
      <c r="AM325" s="160"/>
      <c r="AN325" s="161"/>
      <c r="AO325" s="158"/>
      <c r="AP325" s="158"/>
      <c r="AQ325" s="155"/>
      <c r="AR325" s="155"/>
    </row>
    <row r="326" spans="1:44" s="4" customFormat="1" ht="7.5" customHeight="1">
      <c r="A326" s="400"/>
      <c r="B326" s="417"/>
      <c r="C326" s="418"/>
      <c r="D326" s="418"/>
      <c r="E326" s="418"/>
      <c r="F326" s="419"/>
      <c r="G326" s="436"/>
      <c r="H326" s="496"/>
      <c r="I326" s="496"/>
      <c r="J326" s="496"/>
      <c r="K326" s="496"/>
      <c r="L326" s="492"/>
      <c r="M326" s="441"/>
      <c r="N326" s="440"/>
      <c r="O326" s="471"/>
      <c r="P326" s="464"/>
      <c r="Q326" s="467"/>
      <c r="R326" s="467"/>
      <c r="S326" s="467"/>
      <c r="T326" s="467"/>
      <c r="U326" s="467"/>
      <c r="V326" s="475"/>
      <c r="W326" s="476"/>
      <c r="X326" s="463"/>
      <c r="Y326" s="464"/>
      <c r="Z326" s="464"/>
      <c r="AA326" s="464"/>
      <c r="AB326" s="464"/>
      <c r="AC326" s="480"/>
      <c r="AD326" s="480"/>
      <c r="AE326" s="480"/>
      <c r="AF326" s="481"/>
      <c r="AG326" s="400"/>
      <c r="AJ326" s="155"/>
      <c r="AK326" s="161"/>
      <c r="AL326" s="161"/>
      <c r="AM326" s="158"/>
      <c r="AN326" s="158"/>
      <c r="AO326" s="158"/>
      <c r="AP326" s="158"/>
      <c r="AQ326" s="155"/>
      <c r="AR326" s="155"/>
    </row>
    <row r="327" spans="1:44" s="4" customFormat="1" ht="7.5" customHeight="1">
      <c r="A327" s="400"/>
      <c r="B327" s="417"/>
      <c r="C327" s="418"/>
      <c r="D327" s="418"/>
      <c r="E327" s="418"/>
      <c r="F327" s="419"/>
      <c r="G327" s="436"/>
      <c r="H327" s="496"/>
      <c r="I327" s="496"/>
      <c r="J327" s="496"/>
      <c r="K327" s="496"/>
      <c r="L327" s="492"/>
      <c r="M327" s="441"/>
      <c r="N327" s="440"/>
      <c r="O327" s="469" t="s">
        <v>295</v>
      </c>
      <c r="P327" s="470"/>
      <c r="Q327" s="527"/>
      <c r="R327" s="527"/>
      <c r="S327" s="527"/>
      <c r="T327" s="527"/>
      <c r="U327" s="527"/>
      <c r="V327" s="527"/>
      <c r="W327" s="527"/>
      <c r="X327" s="527"/>
      <c r="Y327" s="527"/>
      <c r="Z327" s="527"/>
      <c r="AA327" s="527"/>
      <c r="AB327" s="527"/>
      <c r="AC327" s="527"/>
      <c r="AD327" s="527"/>
      <c r="AE327" s="527"/>
      <c r="AF327" s="528"/>
      <c r="AG327" s="400"/>
      <c r="AJ327" s="155"/>
      <c r="AK327" s="155"/>
      <c r="AL327" s="155"/>
      <c r="AM327" s="155"/>
      <c r="AN327" s="155"/>
      <c r="AO327" s="155"/>
      <c r="AP327" s="155"/>
      <c r="AQ327" s="155"/>
      <c r="AR327" s="155"/>
    </row>
    <row r="328" spans="1:44" s="4" customFormat="1" ht="7.5" customHeight="1">
      <c r="A328" s="400"/>
      <c r="B328" s="417"/>
      <c r="C328" s="418"/>
      <c r="D328" s="418"/>
      <c r="E328" s="418"/>
      <c r="F328" s="419"/>
      <c r="G328" s="436"/>
      <c r="H328" s="496"/>
      <c r="I328" s="496"/>
      <c r="J328" s="496"/>
      <c r="K328" s="496"/>
      <c r="L328" s="492"/>
      <c r="M328" s="441"/>
      <c r="N328" s="440"/>
      <c r="O328" s="525"/>
      <c r="P328" s="526"/>
      <c r="Q328" s="529"/>
      <c r="R328" s="529"/>
      <c r="S328" s="529"/>
      <c r="T328" s="529"/>
      <c r="U328" s="529"/>
      <c r="V328" s="529"/>
      <c r="W328" s="529"/>
      <c r="X328" s="529"/>
      <c r="Y328" s="529"/>
      <c r="Z328" s="529"/>
      <c r="AA328" s="529"/>
      <c r="AB328" s="529"/>
      <c r="AC328" s="529"/>
      <c r="AD328" s="529"/>
      <c r="AE328" s="529"/>
      <c r="AF328" s="530"/>
      <c r="AG328" s="400"/>
      <c r="AJ328" s="155"/>
      <c r="AK328" s="155"/>
      <c r="AL328" s="155"/>
      <c r="AM328" s="155"/>
      <c r="AN328" s="155"/>
      <c r="AO328" s="155"/>
      <c r="AP328" s="155"/>
      <c r="AQ328" s="155"/>
      <c r="AR328" s="155"/>
    </row>
    <row r="329" spans="1:44" s="4" customFormat="1" ht="18.75" customHeight="1">
      <c r="A329" s="400"/>
      <c r="B329" s="417"/>
      <c r="C329" s="418"/>
      <c r="D329" s="418"/>
      <c r="E329" s="418"/>
      <c r="F329" s="419"/>
      <c r="G329" s="436"/>
      <c r="H329" s="496"/>
      <c r="I329" s="496"/>
      <c r="J329" s="496"/>
      <c r="K329" s="496"/>
      <c r="L329" s="492"/>
      <c r="M329" s="441"/>
      <c r="N329" s="441"/>
      <c r="O329" s="531" t="s">
        <v>294</v>
      </c>
      <c r="P329" s="532"/>
      <c r="Q329" s="532"/>
      <c r="R329" s="532"/>
      <c r="S329" s="532"/>
      <c r="T329" s="532"/>
      <c r="U329" s="532"/>
      <c r="V329" s="532"/>
      <c r="W329" s="532"/>
      <c r="X329" s="532"/>
      <c r="Y329" s="532"/>
      <c r="Z329" s="532"/>
      <c r="AA329" s="532"/>
      <c r="AB329" s="532"/>
      <c r="AC329" s="532"/>
      <c r="AD329" s="532"/>
      <c r="AE329" s="532"/>
      <c r="AF329" s="533"/>
      <c r="AG329" s="400"/>
      <c r="AJ329" s="155"/>
      <c r="AK329" s="155"/>
      <c r="AL329" s="155"/>
      <c r="AM329" s="155" t="s">
        <v>293</v>
      </c>
      <c r="AN329" s="155"/>
      <c r="AO329" s="155"/>
      <c r="AP329" s="162">
        <f>AC330</f>
        <v>0</v>
      </c>
      <c r="AQ329" s="155"/>
      <c r="AR329" s="155"/>
    </row>
    <row r="330" spans="1:44" s="4" customFormat="1" ht="26.25" customHeight="1">
      <c r="A330" s="400"/>
      <c r="B330" s="420"/>
      <c r="C330" s="421"/>
      <c r="D330" s="421"/>
      <c r="E330" s="421"/>
      <c r="F330" s="422"/>
      <c r="G330" s="436"/>
      <c r="H330" s="496"/>
      <c r="I330" s="496"/>
      <c r="J330" s="496"/>
      <c r="K330" s="496"/>
      <c r="L330" s="492"/>
      <c r="M330" s="441"/>
      <c r="N330" s="440"/>
      <c r="O330" s="534" t="s">
        <v>56</v>
      </c>
      <c r="P330" s="535"/>
      <c r="Q330" s="535"/>
      <c r="R330" s="536"/>
      <c r="S330" s="536"/>
      <c r="T330" s="536"/>
      <c r="U330" s="537" t="s">
        <v>292</v>
      </c>
      <c r="V330" s="537"/>
      <c r="W330" s="538"/>
      <c r="X330" s="534" t="s">
        <v>293</v>
      </c>
      <c r="Y330" s="535"/>
      <c r="Z330" s="535"/>
      <c r="AA330" s="535"/>
      <c r="AB330" s="535"/>
      <c r="AC330" s="536"/>
      <c r="AD330" s="536"/>
      <c r="AE330" s="536"/>
      <c r="AF330" s="18" t="s">
        <v>292</v>
      </c>
      <c r="AG330" s="400"/>
      <c r="AJ330" s="155"/>
      <c r="AK330" s="155"/>
      <c r="AL330" s="155"/>
      <c r="AM330" s="155" t="s">
        <v>291</v>
      </c>
      <c r="AN330" s="155"/>
      <c r="AO330" s="155"/>
      <c r="AP330" s="163">
        <f>R330</f>
        <v>0</v>
      </c>
      <c r="AQ330" s="162">
        <f>AP329-AP330</f>
        <v>0</v>
      </c>
      <c r="AR330" s="155"/>
    </row>
    <row r="331" spans="1:44" s="4" customFormat="1" ht="7.5" customHeight="1">
      <c r="A331" s="400"/>
      <c r="B331" s="514"/>
      <c r="C331" s="514"/>
      <c r="D331" s="514"/>
      <c r="E331" s="514"/>
      <c r="F331" s="514"/>
      <c r="G331" s="17"/>
      <c r="H331" s="515"/>
      <c r="I331" s="515"/>
      <c r="J331" s="515"/>
      <c r="K331" s="515"/>
      <c r="L331" s="515"/>
      <c r="M331" s="515"/>
      <c r="N331" s="17"/>
      <c r="O331" s="514"/>
      <c r="P331" s="514"/>
      <c r="Q331" s="514"/>
      <c r="R331" s="514"/>
      <c r="S331" s="514"/>
      <c r="T331" s="514"/>
      <c r="U331" s="514"/>
      <c r="V331" s="514"/>
      <c r="W331" s="514"/>
      <c r="X331" s="514"/>
      <c r="Y331" s="514"/>
      <c r="Z331" s="514"/>
      <c r="AA331" s="514"/>
      <c r="AB331" s="514"/>
      <c r="AC331" s="514"/>
      <c r="AD331" s="514"/>
      <c r="AE331" s="514"/>
      <c r="AF331" s="514"/>
      <c r="AG331" s="400"/>
      <c r="AJ331" s="155"/>
      <c r="AK331" s="155"/>
      <c r="AL331" s="155"/>
      <c r="AM331" s="155"/>
      <c r="AN331" s="155"/>
      <c r="AO331" s="155"/>
      <c r="AP331" s="155"/>
      <c r="AQ331" s="155"/>
      <c r="AR331" s="155"/>
    </row>
    <row r="332" spans="1:44" s="4" customFormat="1" ht="18.75" customHeight="1">
      <c r="A332" s="400"/>
      <c r="B332" s="16" t="s">
        <v>290</v>
      </c>
      <c r="C332" s="28" t="s">
        <v>289</v>
      </c>
      <c r="D332" s="516" t="s">
        <v>288</v>
      </c>
      <c r="E332" s="516"/>
      <c r="F332" s="517"/>
      <c r="G332" s="518"/>
      <c r="H332" s="16" t="s">
        <v>290</v>
      </c>
      <c r="I332" s="28" t="s">
        <v>289</v>
      </c>
      <c r="J332" s="516" t="s">
        <v>288</v>
      </c>
      <c r="K332" s="516"/>
      <c r="L332" s="516"/>
      <c r="M332" s="517"/>
      <c r="N332" s="441"/>
      <c r="O332" s="519" t="s">
        <v>287</v>
      </c>
      <c r="P332" s="520"/>
      <c r="Q332" s="520"/>
      <c r="R332" s="520"/>
      <c r="S332" s="520"/>
      <c r="T332" s="520"/>
      <c r="U332" s="520"/>
      <c r="V332" s="520"/>
      <c r="W332" s="520"/>
      <c r="X332" s="520"/>
      <c r="Y332" s="520"/>
      <c r="Z332" s="443"/>
      <c r="AA332" s="443"/>
      <c r="AB332" s="443"/>
      <c r="AC332" s="443"/>
      <c r="AD332" s="443"/>
      <c r="AE332" s="443"/>
      <c r="AF332" s="444"/>
      <c r="AG332" s="400"/>
      <c r="AJ332" s="155"/>
      <c r="AK332" s="155"/>
      <c r="AL332" s="155"/>
      <c r="AM332" s="155"/>
      <c r="AN332" s="155"/>
      <c r="AO332" s="155"/>
      <c r="AP332" s="155"/>
      <c r="AQ332" s="155"/>
      <c r="AR332" s="155"/>
    </row>
    <row r="333" spans="1:44" s="4" customFormat="1" ht="7.5" customHeight="1">
      <c r="A333" s="400"/>
      <c r="B333" s="521" t="s">
        <v>286</v>
      </c>
      <c r="C333" s="522" t="s">
        <v>285</v>
      </c>
      <c r="D333" s="541" t="s">
        <v>284</v>
      </c>
      <c r="E333" s="542"/>
      <c r="F333" s="547"/>
      <c r="G333" s="441"/>
      <c r="H333" s="556" t="s">
        <v>275</v>
      </c>
      <c r="I333" s="559" t="s">
        <v>277</v>
      </c>
      <c r="J333" s="541" t="s">
        <v>262</v>
      </c>
      <c r="K333" s="550"/>
      <c r="L333" s="550"/>
      <c r="M333" s="547"/>
      <c r="N333" s="441"/>
      <c r="O333" s="539" t="s">
        <v>283</v>
      </c>
      <c r="P333" s="539"/>
      <c r="Q333" s="539"/>
      <c r="R333" s="539"/>
      <c r="S333" s="539"/>
      <c r="T333" s="539"/>
      <c r="U333" s="539"/>
      <c r="V333" s="539" t="s">
        <v>431</v>
      </c>
      <c r="W333" s="539"/>
      <c r="X333" s="539"/>
      <c r="Y333" s="539"/>
      <c r="Z333" s="15"/>
      <c r="AA333" s="14"/>
      <c r="AB333" s="14"/>
      <c r="AC333" s="14"/>
      <c r="AD333" s="14"/>
      <c r="AE333" s="14"/>
      <c r="AF333" s="14"/>
      <c r="AG333" s="400"/>
      <c r="AJ333" s="155"/>
      <c r="AK333" s="155"/>
      <c r="AL333" s="155"/>
      <c r="AM333" s="155"/>
      <c r="AN333" s="155"/>
      <c r="AO333" s="155"/>
      <c r="AP333" s="155"/>
      <c r="AQ333" s="155"/>
      <c r="AR333" s="155"/>
    </row>
    <row r="334" spans="1:44" s="4" customFormat="1" ht="7.5" customHeight="1">
      <c r="A334" s="400"/>
      <c r="B334" s="521"/>
      <c r="C334" s="523"/>
      <c r="D334" s="543"/>
      <c r="E334" s="544"/>
      <c r="F334" s="548"/>
      <c r="G334" s="441"/>
      <c r="H334" s="557"/>
      <c r="I334" s="560"/>
      <c r="J334" s="543"/>
      <c r="K334" s="551"/>
      <c r="L334" s="551"/>
      <c r="M334" s="548"/>
      <c r="N334" s="441"/>
      <c r="O334" s="539"/>
      <c r="P334" s="539"/>
      <c r="Q334" s="539"/>
      <c r="R334" s="539"/>
      <c r="S334" s="539"/>
      <c r="T334" s="539"/>
      <c r="U334" s="539"/>
      <c r="V334" s="539"/>
      <c r="W334" s="539"/>
      <c r="X334" s="539"/>
      <c r="Y334" s="539"/>
      <c r="Z334" s="6"/>
      <c r="AA334" s="5"/>
      <c r="AB334" s="5"/>
      <c r="AC334" s="5"/>
      <c r="AD334" s="5"/>
      <c r="AE334" s="5"/>
      <c r="AF334" s="5"/>
      <c r="AG334" s="400"/>
      <c r="AJ334" s="155"/>
      <c r="AK334" s="155"/>
      <c r="AL334" s="155"/>
      <c r="AM334" s="155"/>
      <c r="AN334" s="155"/>
      <c r="AO334" s="155"/>
      <c r="AP334" s="155"/>
      <c r="AQ334" s="155"/>
      <c r="AR334" s="155"/>
    </row>
    <row r="335" spans="1:44" s="4" customFormat="1" ht="7.5" customHeight="1">
      <c r="A335" s="400"/>
      <c r="B335" s="521"/>
      <c r="C335" s="523"/>
      <c r="D335" s="543"/>
      <c r="E335" s="544"/>
      <c r="F335" s="548"/>
      <c r="G335" s="441"/>
      <c r="H335" s="557"/>
      <c r="I335" s="560"/>
      <c r="J335" s="543"/>
      <c r="K335" s="551"/>
      <c r="L335" s="551"/>
      <c r="M335" s="548"/>
      <c r="N335" s="441"/>
      <c r="O335" s="539"/>
      <c r="P335" s="539" t="s">
        <v>281</v>
      </c>
      <c r="Q335" s="539"/>
      <c r="R335" s="539"/>
      <c r="S335" s="539" t="s">
        <v>280</v>
      </c>
      <c r="T335" s="539"/>
      <c r="U335" s="539"/>
      <c r="V335" s="539"/>
      <c r="W335" s="539"/>
      <c r="X335" s="539"/>
      <c r="Y335" s="539"/>
      <c r="Z335" s="6"/>
      <c r="AA335" s="5"/>
      <c r="AB335" s="5"/>
      <c r="AC335" s="5"/>
      <c r="AD335" s="5"/>
      <c r="AE335" s="5"/>
      <c r="AF335" s="5"/>
      <c r="AG335" s="400"/>
      <c r="AJ335" s="155"/>
      <c r="AK335" s="155"/>
      <c r="AL335" s="155"/>
      <c r="AM335" s="155"/>
      <c r="AN335" s="155"/>
      <c r="AO335" s="155"/>
      <c r="AP335" s="155"/>
      <c r="AQ335" s="155"/>
      <c r="AR335" s="155"/>
    </row>
    <row r="336" spans="1:44" s="4" customFormat="1" ht="7.5" customHeight="1" thickBot="1">
      <c r="A336" s="400"/>
      <c r="B336" s="521"/>
      <c r="C336" s="523"/>
      <c r="D336" s="545"/>
      <c r="E336" s="546"/>
      <c r="F336" s="549"/>
      <c r="G336" s="441"/>
      <c r="H336" s="557"/>
      <c r="I336" s="560"/>
      <c r="J336" s="545"/>
      <c r="K336" s="552"/>
      <c r="L336" s="552"/>
      <c r="M336" s="549"/>
      <c r="N336" s="441"/>
      <c r="O336" s="540"/>
      <c r="P336" s="540"/>
      <c r="Q336" s="540"/>
      <c r="R336" s="540"/>
      <c r="S336" s="540"/>
      <c r="T336" s="540"/>
      <c r="U336" s="540"/>
      <c r="V336" s="540"/>
      <c r="W336" s="540"/>
      <c r="X336" s="540"/>
      <c r="Y336" s="540"/>
      <c r="Z336" s="6"/>
      <c r="AA336" s="5"/>
      <c r="AB336" s="5"/>
      <c r="AC336" s="5"/>
      <c r="AD336" s="5"/>
      <c r="AE336" s="5"/>
      <c r="AF336" s="5"/>
      <c r="AG336" s="400"/>
      <c r="AJ336" s="155"/>
      <c r="AK336" s="155"/>
      <c r="AL336" s="155"/>
      <c r="AM336" s="155"/>
      <c r="AN336" s="155"/>
      <c r="AO336" s="155"/>
      <c r="AP336" s="155"/>
      <c r="AQ336" s="155"/>
      <c r="AR336" s="155"/>
    </row>
    <row r="337" spans="1:44" s="4" customFormat="1" ht="7.5" customHeight="1" thickTop="1">
      <c r="A337" s="400"/>
      <c r="B337" s="521"/>
      <c r="C337" s="523"/>
      <c r="D337" s="541" t="s">
        <v>282</v>
      </c>
      <c r="E337" s="542"/>
      <c r="F337" s="547"/>
      <c r="G337" s="441"/>
      <c r="H337" s="557"/>
      <c r="I337" s="560"/>
      <c r="J337" s="541" t="s">
        <v>260</v>
      </c>
      <c r="K337" s="550"/>
      <c r="L337" s="550"/>
      <c r="M337" s="547"/>
      <c r="N337" s="441"/>
      <c r="O337" s="553" t="s">
        <v>433</v>
      </c>
      <c r="P337" s="576"/>
      <c r="Q337" s="576"/>
      <c r="R337" s="576"/>
      <c r="S337" s="576"/>
      <c r="T337" s="576"/>
      <c r="U337" s="576"/>
      <c r="V337" s="579" t="str">
        <f>IF(ISERROR(ROUNDUP(S337/P337,2)), "-",ROUNDUP(S337/P337,2))</f>
        <v>-</v>
      </c>
      <c r="W337" s="579"/>
      <c r="X337" s="579"/>
      <c r="Y337" s="579"/>
      <c r="Z337" s="6"/>
      <c r="AA337" s="5"/>
      <c r="AB337" s="5"/>
      <c r="AC337" s="5"/>
      <c r="AD337" s="5"/>
      <c r="AE337" s="5"/>
      <c r="AF337" s="5"/>
      <c r="AG337" s="400"/>
      <c r="AJ337" s="155"/>
      <c r="AK337" s="155"/>
      <c r="AL337" s="155"/>
      <c r="AM337" s="155"/>
      <c r="AN337" s="155"/>
      <c r="AO337" s="164"/>
      <c r="AP337" s="164" t="s">
        <v>281</v>
      </c>
      <c r="AQ337" s="164" t="s">
        <v>280</v>
      </c>
      <c r="AR337" s="155"/>
    </row>
    <row r="338" spans="1:44" s="4" customFormat="1" ht="7.5" customHeight="1">
      <c r="A338" s="400"/>
      <c r="B338" s="521"/>
      <c r="C338" s="523"/>
      <c r="D338" s="543"/>
      <c r="E338" s="544"/>
      <c r="F338" s="548"/>
      <c r="G338" s="441"/>
      <c r="H338" s="557"/>
      <c r="I338" s="560"/>
      <c r="J338" s="543"/>
      <c r="K338" s="551"/>
      <c r="L338" s="551"/>
      <c r="M338" s="548"/>
      <c r="N338" s="441"/>
      <c r="O338" s="554"/>
      <c r="P338" s="577"/>
      <c r="Q338" s="577"/>
      <c r="R338" s="577"/>
      <c r="S338" s="577"/>
      <c r="T338" s="577"/>
      <c r="U338" s="577"/>
      <c r="V338" s="580"/>
      <c r="W338" s="580"/>
      <c r="X338" s="580"/>
      <c r="Y338" s="580"/>
      <c r="Z338" s="6"/>
      <c r="AA338" s="5"/>
      <c r="AB338" s="5"/>
      <c r="AC338" s="5"/>
      <c r="AD338" s="5"/>
      <c r="AE338" s="5"/>
      <c r="AF338" s="5"/>
      <c r="AG338" s="400"/>
      <c r="AJ338" s="155"/>
      <c r="AK338" s="155"/>
      <c r="AL338" s="155"/>
      <c r="AM338" s="155"/>
      <c r="AN338" s="155"/>
      <c r="AO338" s="165" t="s">
        <v>274</v>
      </c>
      <c r="AP338" s="166">
        <f>P340</f>
        <v>0</v>
      </c>
      <c r="AQ338" s="166">
        <f>S340</f>
        <v>0</v>
      </c>
      <c r="AR338" s="155"/>
    </row>
    <row r="339" spans="1:44" s="4" customFormat="1" ht="7.5" customHeight="1" thickBot="1">
      <c r="A339" s="400"/>
      <c r="B339" s="521"/>
      <c r="C339" s="523"/>
      <c r="D339" s="543"/>
      <c r="E339" s="544"/>
      <c r="F339" s="548"/>
      <c r="G339" s="441"/>
      <c r="H339" s="557"/>
      <c r="I339" s="560"/>
      <c r="J339" s="543"/>
      <c r="K339" s="551"/>
      <c r="L339" s="551"/>
      <c r="M339" s="548"/>
      <c r="N339" s="441"/>
      <c r="O339" s="555"/>
      <c r="P339" s="578"/>
      <c r="Q339" s="578"/>
      <c r="R339" s="578"/>
      <c r="S339" s="578"/>
      <c r="T339" s="578"/>
      <c r="U339" s="578"/>
      <c r="V339" s="581"/>
      <c r="W339" s="581"/>
      <c r="X339" s="581"/>
      <c r="Y339" s="581"/>
      <c r="Z339" s="6"/>
      <c r="AA339" s="5"/>
      <c r="AB339" s="5"/>
      <c r="AC339" s="5"/>
      <c r="AD339" s="5"/>
      <c r="AE339" s="5"/>
      <c r="AF339" s="5"/>
      <c r="AG339" s="400"/>
      <c r="AJ339" s="155"/>
      <c r="AK339" s="155"/>
      <c r="AL339" s="155"/>
      <c r="AM339" s="155"/>
      <c r="AN339" s="155"/>
      <c r="AO339" s="165" t="s">
        <v>263</v>
      </c>
      <c r="AP339" s="166">
        <f>P343</f>
        <v>0</v>
      </c>
      <c r="AQ339" s="166">
        <f>S343</f>
        <v>0</v>
      </c>
      <c r="AR339" s="155"/>
    </row>
    <row r="340" spans="1:44" s="4" customFormat="1" ht="7.5" customHeight="1" thickTop="1">
      <c r="A340" s="400"/>
      <c r="B340" s="521"/>
      <c r="C340" s="523"/>
      <c r="D340" s="545"/>
      <c r="E340" s="546"/>
      <c r="F340" s="549"/>
      <c r="G340" s="441"/>
      <c r="H340" s="557"/>
      <c r="I340" s="560"/>
      <c r="J340" s="543"/>
      <c r="K340" s="551"/>
      <c r="L340" s="551"/>
      <c r="M340" s="548"/>
      <c r="N340" s="441"/>
      <c r="O340" s="582" t="s">
        <v>274</v>
      </c>
      <c r="P340" s="584"/>
      <c r="Q340" s="584"/>
      <c r="R340" s="584"/>
      <c r="S340" s="584"/>
      <c r="T340" s="584"/>
      <c r="U340" s="584"/>
      <c r="V340" s="585" t="str">
        <f>IF(ISERROR(ROUNDUP(S340/P340,2)), "-",ROUNDUP(S340/P340,2))</f>
        <v>-</v>
      </c>
      <c r="W340" s="586"/>
      <c r="X340" s="586"/>
      <c r="Y340" s="587"/>
      <c r="Z340" s="6"/>
      <c r="AA340" s="5"/>
      <c r="AB340" s="5"/>
      <c r="AC340" s="5"/>
      <c r="AD340" s="5"/>
      <c r="AE340" s="5"/>
      <c r="AF340" s="5"/>
      <c r="AG340" s="400"/>
      <c r="AJ340" s="155"/>
      <c r="AK340" s="155"/>
      <c r="AL340" s="155"/>
      <c r="AM340" s="155"/>
      <c r="AN340" s="155"/>
      <c r="AO340" s="165" t="s">
        <v>277</v>
      </c>
      <c r="AP340" s="166">
        <f>P346</f>
        <v>0</v>
      </c>
      <c r="AQ340" s="166">
        <f>S346</f>
        <v>0</v>
      </c>
      <c r="AR340" s="155"/>
    </row>
    <row r="341" spans="1:44" s="4" customFormat="1" ht="7.5" customHeight="1">
      <c r="A341" s="400"/>
      <c r="B341" s="521"/>
      <c r="C341" s="523"/>
      <c r="D341" s="541" t="s">
        <v>279</v>
      </c>
      <c r="E341" s="542"/>
      <c r="F341" s="547"/>
      <c r="G341" s="441"/>
      <c r="H341" s="557"/>
      <c r="I341" s="560"/>
      <c r="J341" s="543"/>
      <c r="K341" s="551"/>
      <c r="L341" s="551"/>
      <c r="M341" s="548"/>
      <c r="N341" s="441"/>
      <c r="O341" s="583"/>
      <c r="P341" s="564"/>
      <c r="Q341" s="564"/>
      <c r="R341" s="564"/>
      <c r="S341" s="564"/>
      <c r="T341" s="564"/>
      <c r="U341" s="564"/>
      <c r="V341" s="568"/>
      <c r="W341" s="569"/>
      <c r="X341" s="569"/>
      <c r="Y341" s="570"/>
      <c r="Z341" s="6"/>
      <c r="AA341" s="5"/>
      <c r="AB341" s="5"/>
      <c r="AC341" s="5"/>
      <c r="AD341" s="5"/>
      <c r="AE341" s="5"/>
      <c r="AF341" s="5"/>
      <c r="AG341" s="400"/>
      <c r="AJ341" s="155"/>
      <c r="AK341" s="155"/>
      <c r="AL341" s="155"/>
      <c r="AM341" s="155"/>
      <c r="AN341" s="155"/>
      <c r="AO341" s="165" t="s">
        <v>276</v>
      </c>
      <c r="AP341" s="166">
        <f>P349</f>
        <v>0</v>
      </c>
      <c r="AQ341" s="166">
        <f>S349</f>
        <v>0</v>
      </c>
      <c r="AR341" s="155"/>
    </row>
    <row r="342" spans="1:44" s="4" customFormat="1" ht="7.5" customHeight="1">
      <c r="A342" s="400"/>
      <c r="B342" s="521"/>
      <c r="C342" s="523"/>
      <c r="D342" s="543"/>
      <c r="E342" s="544"/>
      <c r="F342" s="548"/>
      <c r="G342" s="441"/>
      <c r="H342" s="557"/>
      <c r="I342" s="561"/>
      <c r="J342" s="545"/>
      <c r="K342" s="552"/>
      <c r="L342" s="552"/>
      <c r="M342" s="549"/>
      <c r="N342" s="441"/>
      <c r="O342" s="583"/>
      <c r="P342" s="564"/>
      <c r="Q342" s="564"/>
      <c r="R342" s="564"/>
      <c r="S342" s="564"/>
      <c r="T342" s="564"/>
      <c r="U342" s="564"/>
      <c r="V342" s="571"/>
      <c r="W342" s="572"/>
      <c r="X342" s="572"/>
      <c r="Y342" s="573"/>
      <c r="Z342" s="6"/>
      <c r="AA342" s="5"/>
      <c r="AB342" s="5"/>
      <c r="AC342" s="5"/>
      <c r="AD342" s="5"/>
      <c r="AE342" s="5"/>
      <c r="AF342" s="5"/>
      <c r="AG342" s="400"/>
      <c r="AJ342" s="155"/>
      <c r="AK342" s="155"/>
      <c r="AL342" s="155"/>
      <c r="AM342" s="155"/>
      <c r="AN342" s="155"/>
      <c r="AO342" s="165" t="s">
        <v>270</v>
      </c>
      <c r="AP342" s="166">
        <f>P352</f>
        <v>0</v>
      </c>
      <c r="AQ342" s="166">
        <f>S352</f>
        <v>0</v>
      </c>
      <c r="AR342" s="155"/>
    </row>
    <row r="343" spans="1:44" s="4" customFormat="1" ht="7.5" customHeight="1">
      <c r="A343" s="400"/>
      <c r="B343" s="521"/>
      <c r="C343" s="523"/>
      <c r="D343" s="543"/>
      <c r="E343" s="544"/>
      <c r="F343" s="548"/>
      <c r="G343" s="441"/>
      <c r="H343" s="557"/>
      <c r="I343" s="562" t="s">
        <v>276</v>
      </c>
      <c r="J343" s="541" t="s">
        <v>262</v>
      </c>
      <c r="K343" s="550"/>
      <c r="L343" s="550"/>
      <c r="M343" s="547"/>
      <c r="N343" s="441"/>
      <c r="O343" s="563" t="s">
        <v>263</v>
      </c>
      <c r="P343" s="564"/>
      <c r="Q343" s="564"/>
      <c r="R343" s="564"/>
      <c r="S343" s="564"/>
      <c r="T343" s="564"/>
      <c r="U343" s="564"/>
      <c r="V343" s="565" t="str">
        <f>IF(ISERROR(ROUNDUP(S343/P343,2)), "-",ROUNDUP(S343/P343,2))</f>
        <v>-</v>
      </c>
      <c r="W343" s="566"/>
      <c r="X343" s="566"/>
      <c r="Y343" s="567"/>
      <c r="Z343" s="6"/>
      <c r="AA343" s="5"/>
      <c r="AB343" s="5"/>
      <c r="AC343" s="5"/>
      <c r="AD343" s="5"/>
      <c r="AE343" s="5"/>
      <c r="AF343" s="5"/>
      <c r="AG343" s="400"/>
      <c r="AJ343" s="155"/>
      <c r="AK343" s="155"/>
      <c r="AL343" s="155"/>
      <c r="AM343" s="155"/>
      <c r="AN343" s="155"/>
      <c r="AO343" s="165" t="s">
        <v>271</v>
      </c>
      <c r="AP343" s="166">
        <f>P355</f>
        <v>0</v>
      </c>
      <c r="AQ343" s="166">
        <f>S355</f>
        <v>0</v>
      </c>
      <c r="AR343" s="155"/>
    </row>
    <row r="344" spans="1:44" s="4" customFormat="1" ht="7.5" customHeight="1">
      <c r="A344" s="400"/>
      <c r="B344" s="521"/>
      <c r="C344" s="523"/>
      <c r="D344" s="545"/>
      <c r="E344" s="546"/>
      <c r="F344" s="549"/>
      <c r="G344" s="441"/>
      <c r="H344" s="557"/>
      <c r="I344" s="562"/>
      <c r="J344" s="545"/>
      <c r="K344" s="552"/>
      <c r="L344" s="552"/>
      <c r="M344" s="549"/>
      <c r="N344" s="441"/>
      <c r="O344" s="563"/>
      <c r="P344" s="564"/>
      <c r="Q344" s="564"/>
      <c r="R344" s="564"/>
      <c r="S344" s="564"/>
      <c r="T344" s="564"/>
      <c r="U344" s="564"/>
      <c r="V344" s="568"/>
      <c r="W344" s="569"/>
      <c r="X344" s="569"/>
      <c r="Y344" s="570"/>
      <c r="Z344" s="6"/>
      <c r="AA344" s="5"/>
      <c r="AB344" s="5"/>
      <c r="AC344" s="5"/>
      <c r="AD344" s="5"/>
      <c r="AE344" s="5"/>
      <c r="AF344" s="5"/>
      <c r="AG344" s="400"/>
      <c r="AJ344" s="155"/>
      <c r="AK344" s="155"/>
      <c r="AL344" s="155"/>
      <c r="AM344" s="155"/>
      <c r="AN344" s="155"/>
      <c r="AO344" s="165" t="s">
        <v>267</v>
      </c>
      <c r="AP344" s="166">
        <f>P358</f>
        <v>0</v>
      </c>
      <c r="AQ344" s="166">
        <f>S358</f>
        <v>0</v>
      </c>
      <c r="AR344" s="155"/>
    </row>
    <row r="345" spans="1:44" s="4" customFormat="1" ht="7.5" customHeight="1">
      <c r="A345" s="400"/>
      <c r="B345" s="521"/>
      <c r="C345" s="523"/>
      <c r="D345" s="541" t="s">
        <v>278</v>
      </c>
      <c r="E345" s="542"/>
      <c r="F345" s="547"/>
      <c r="G345" s="441"/>
      <c r="H345" s="557"/>
      <c r="I345" s="562"/>
      <c r="J345" s="574" t="s">
        <v>260</v>
      </c>
      <c r="K345" s="550"/>
      <c r="L345" s="550"/>
      <c r="M345" s="547"/>
      <c r="N345" s="441"/>
      <c r="O345" s="563"/>
      <c r="P345" s="564"/>
      <c r="Q345" s="564"/>
      <c r="R345" s="564"/>
      <c r="S345" s="564"/>
      <c r="T345" s="564"/>
      <c r="U345" s="564"/>
      <c r="V345" s="571"/>
      <c r="W345" s="572"/>
      <c r="X345" s="572"/>
      <c r="Y345" s="573"/>
      <c r="Z345" s="6"/>
      <c r="AA345" s="5"/>
      <c r="AB345" s="5"/>
      <c r="AC345" s="5"/>
      <c r="AD345" s="5"/>
      <c r="AE345" s="5"/>
      <c r="AF345" s="5"/>
      <c r="AG345" s="400"/>
      <c r="AJ345" s="155"/>
      <c r="AK345" s="155"/>
      <c r="AL345" s="155"/>
      <c r="AM345" s="155"/>
      <c r="AN345" s="155"/>
      <c r="AO345" s="165"/>
      <c r="AP345" s="167"/>
      <c r="AQ345" s="167"/>
      <c r="AR345" s="155"/>
    </row>
    <row r="346" spans="1:44" s="4" customFormat="1" ht="7.5" customHeight="1">
      <c r="A346" s="400"/>
      <c r="B346" s="521"/>
      <c r="C346" s="524"/>
      <c r="D346" s="545"/>
      <c r="E346" s="546"/>
      <c r="F346" s="549"/>
      <c r="G346" s="441"/>
      <c r="H346" s="557"/>
      <c r="I346" s="562"/>
      <c r="J346" s="574"/>
      <c r="K346" s="551"/>
      <c r="L346" s="551"/>
      <c r="M346" s="548"/>
      <c r="N346" s="441"/>
      <c r="O346" s="575" t="s">
        <v>277</v>
      </c>
      <c r="P346" s="564"/>
      <c r="Q346" s="564"/>
      <c r="R346" s="564"/>
      <c r="S346" s="564"/>
      <c r="T346" s="564"/>
      <c r="U346" s="564"/>
      <c r="V346" s="565" t="str">
        <f>IF(ISERROR(ROUNDUP(S346/P346,2)), "-",ROUNDUP(S346/P346,2))</f>
        <v>-</v>
      </c>
      <c r="W346" s="566"/>
      <c r="X346" s="566"/>
      <c r="Y346" s="567"/>
      <c r="Z346" s="6"/>
      <c r="AA346" s="5"/>
      <c r="AB346" s="5"/>
      <c r="AC346" s="5"/>
      <c r="AD346" s="5"/>
      <c r="AE346" s="5"/>
      <c r="AF346" s="5"/>
      <c r="AG346" s="400"/>
      <c r="AJ346" s="155"/>
      <c r="AK346" s="155"/>
      <c r="AL346" s="155"/>
      <c r="AM346" s="155"/>
      <c r="AN346" s="155"/>
      <c r="AO346" s="168"/>
      <c r="AP346" s="158"/>
      <c r="AQ346" s="158"/>
      <c r="AR346" s="192"/>
    </row>
    <row r="347" spans="1:44" s="4" customFormat="1" ht="7.5" customHeight="1">
      <c r="A347" s="400"/>
      <c r="B347" s="521"/>
      <c r="C347" s="541" t="s">
        <v>266</v>
      </c>
      <c r="D347" s="12"/>
      <c r="E347" s="12"/>
      <c r="F347" s="589"/>
      <c r="G347" s="441"/>
      <c r="H347" s="557"/>
      <c r="I347" s="562"/>
      <c r="J347" s="574"/>
      <c r="K347" s="552"/>
      <c r="L347" s="552"/>
      <c r="M347" s="549"/>
      <c r="N347" s="441"/>
      <c r="O347" s="575"/>
      <c r="P347" s="564"/>
      <c r="Q347" s="564"/>
      <c r="R347" s="564"/>
      <c r="S347" s="564"/>
      <c r="T347" s="564"/>
      <c r="U347" s="564"/>
      <c r="V347" s="568"/>
      <c r="W347" s="569"/>
      <c r="X347" s="569"/>
      <c r="Y347" s="570"/>
      <c r="Z347" s="6"/>
      <c r="AA347" s="5"/>
      <c r="AB347" s="5"/>
      <c r="AC347" s="5"/>
      <c r="AD347" s="5"/>
      <c r="AE347" s="5"/>
      <c r="AF347" s="5"/>
      <c r="AG347" s="400"/>
      <c r="AJ347" s="155"/>
      <c r="AK347" s="155"/>
      <c r="AL347" s="155"/>
      <c r="AM347" s="155"/>
      <c r="AN347" s="155"/>
      <c r="AO347" s="155"/>
      <c r="AP347" s="155"/>
      <c r="AQ347" s="155"/>
      <c r="AR347" s="155"/>
    </row>
    <row r="348" spans="1:44" s="4" customFormat="1" ht="7.5" customHeight="1">
      <c r="A348" s="400"/>
      <c r="B348" s="521"/>
      <c r="C348" s="543"/>
      <c r="D348" s="11"/>
      <c r="E348" s="11"/>
      <c r="F348" s="589"/>
      <c r="G348" s="441"/>
      <c r="H348" s="557"/>
      <c r="I348" s="594" t="s">
        <v>270</v>
      </c>
      <c r="J348" s="542"/>
      <c r="K348" s="550"/>
      <c r="L348" s="550"/>
      <c r="M348" s="547"/>
      <c r="N348" s="441"/>
      <c r="O348" s="575"/>
      <c r="P348" s="564"/>
      <c r="Q348" s="564"/>
      <c r="R348" s="564"/>
      <c r="S348" s="564"/>
      <c r="T348" s="564"/>
      <c r="U348" s="564"/>
      <c r="V348" s="571"/>
      <c r="W348" s="572"/>
      <c r="X348" s="572"/>
      <c r="Y348" s="573"/>
      <c r="Z348" s="6"/>
      <c r="AA348" s="5"/>
      <c r="AB348" s="5"/>
      <c r="AC348" s="5"/>
      <c r="AD348" s="5"/>
      <c r="AE348" s="5"/>
      <c r="AF348" s="5"/>
      <c r="AG348" s="400"/>
      <c r="AJ348" s="155"/>
      <c r="AK348" s="155"/>
      <c r="AL348" s="155"/>
      <c r="AM348" s="155"/>
      <c r="AN348" s="155"/>
      <c r="AO348" s="155"/>
      <c r="AP348" s="155"/>
      <c r="AQ348" s="155"/>
      <c r="AR348" s="155"/>
    </row>
    <row r="349" spans="1:44" s="4" customFormat="1" ht="7.5" customHeight="1">
      <c r="A349" s="400"/>
      <c r="B349" s="521"/>
      <c r="C349" s="545"/>
      <c r="D349" s="10"/>
      <c r="E349" s="10"/>
      <c r="F349" s="589"/>
      <c r="G349" s="441"/>
      <c r="H349" s="558"/>
      <c r="I349" s="595"/>
      <c r="J349" s="546"/>
      <c r="K349" s="552"/>
      <c r="L349" s="552"/>
      <c r="M349" s="549"/>
      <c r="N349" s="441"/>
      <c r="O349" s="596" t="s">
        <v>276</v>
      </c>
      <c r="P349" s="564"/>
      <c r="Q349" s="564"/>
      <c r="R349" s="564"/>
      <c r="S349" s="564"/>
      <c r="T349" s="564"/>
      <c r="U349" s="564"/>
      <c r="V349" s="565" t="str">
        <f>IF(ISERROR(ROUNDUP(S349/P349,2)), "-",ROUNDUP(S349/P349,2))</f>
        <v>-</v>
      </c>
      <c r="W349" s="566"/>
      <c r="X349" s="566"/>
      <c r="Y349" s="567"/>
      <c r="Z349" s="6"/>
      <c r="AA349" s="5"/>
      <c r="AB349" s="5"/>
      <c r="AC349" s="5"/>
      <c r="AD349" s="5"/>
      <c r="AE349" s="5"/>
      <c r="AF349" s="5"/>
      <c r="AG349" s="400"/>
      <c r="AJ349" s="155"/>
      <c r="AK349" s="155"/>
      <c r="AL349" s="155"/>
      <c r="AM349" s="155"/>
      <c r="AN349" s="155"/>
      <c r="AO349" s="155"/>
      <c r="AP349" s="155"/>
      <c r="AQ349" s="155"/>
      <c r="AR349" s="155"/>
    </row>
    <row r="350" spans="1:44" s="4" customFormat="1" ht="7.5" customHeight="1">
      <c r="A350" s="400"/>
      <c r="B350" s="521" t="s">
        <v>275</v>
      </c>
      <c r="C350" s="588" t="s">
        <v>274</v>
      </c>
      <c r="D350" s="588" t="s">
        <v>273</v>
      </c>
      <c r="E350" s="574"/>
      <c r="F350" s="589"/>
      <c r="G350" s="441"/>
      <c r="H350" s="590"/>
      <c r="I350" s="590"/>
      <c r="J350" s="590"/>
      <c r="K350" s="590"/>
      <c r="L350" s="590"/>
      <c r="M350" s="590"/>
      <c r="N350" s="441"/>
      <c r="O350" s="596"/>
      <c r="P350" s="564"/>
      <c r="Q350" s="564"/>
      <c r="R350" s="564"/>
      <c r="S350" s="564"/>
      <c r="T350" s="564"/>
      <c r="U350" s="564"/>
      <c r="V350" s="568"/>
      <c r="W350" s="569"/>
      <c r="X350" s="569"/>
      <c r="Y350" s="570"/>
      <c r="Z350" s="6"/>
      <c r="AA350" s="5"/>
      <c r="AB350" s="5"/>
      <c r="AC350" s="5"/>
      <c r="AD350" s="5"/>
      <c r="AE350" s="5"/>
      <c r="AF350" s="5"/>
      <c r="AG350" s="400"/>
      <c r="AJ350" s="155"/>
      <c r="AK350" s="155"/>
      <c r="AL350" s="155"/>
      <c r="AM350" s="155"/>
      <c r="AN350" s="155"/>
      <c r="AO350" s="155"/>
      <c r="AP350" s="155"/>
      <c r="AQ350" s="155"/>
      <c r="AR350" s="155"/>
    </row>
    <row r="351" spans="1:44" s="4" customFormat="1" ht="7.5" customHeight="1">
      <c r="A351" s="400"/>
      <c r="B351" s="521"/>
      <c r="C351" s="588"/>
      <c r="D351" s="588"/>
      <c r="E351" s="574"/>
      <c r="F351" s="589"/>
      <c r="G351" s="441"/>
      <c r="H351" s="591" t="s">
        <v>272</v>
      </c>
      <c r="I351" s="562" t="s">
        <v>271</v>
      </c>
      <c r="J351" s="592"/>
      <c r="K351" s="589"/>
      <c r="L351" s="593"/>
      <c r="M351" s="593"/>
      <c r="N351" s="441"/>
      <c r="O351" s="596"/>
      <c r="P351" s="564"/>
      <c r="Q351" s="564"/>
      <c r="R351" s="564"/>
      <c r="S351" s="564"/>
      <c r="T351" s="564"/>
      <c r="U351" s="564"/>
      <c r="V351" s="571"/>
      <c r="W351" s="572"/>
      <c r="X351" s="572"/>
      <c r="Y351" s="573"/>
      <c r="Z351" s="6"/>
      <c r="AA351" s="5"/>
      <c r="AB351" s="5"/>
      <c r="AC351" s="5"/>
      <c r="AD351" s="5"/>
      <c r="AE351" s="5"/>
      <c r="AF351" s="5"/>
      <c r="AG351" s="400"/>
      <c r="AJ351" s="155"/>
      <c r="AK351" s="155"/>
      <c r="AL351" s="155"/>
      <c r="AM351" s="155"/>
      <c r="AN351" s="155"/>
      <c r="AO351" s="155"/>
      <c r="AP351" s="155"/>
      <c r="AQ351" s="155"/>
      <c r="AR351" s="155"/>
    </row>
    <row r="352" spans="1:44" s="4" customFormat="1" ht="7.5" customHeight="1">
      <c r="A352" s="400"/>
      <c r="B352" s="521"/>
      <c r="C352" s="588"/>
      <c r="D352" s="588"/>
      <c r="E352" s="574"/>
      <c r="F352" s="589"/>
      <c r="G352" s="441"/>
      <c r="H352" s="591"/>
      <c r="I352" s="562"/>
      <c r="J352" s="592"/>
      <c r="K352" s="589"/>
      <c r="L352" s="593"/>
      <c r="M352" s="593"/>
      <c r="N352" s="441"/>
      <c r="O352" s="622" t="s">
        <v>270</v>
      </c>
      <c r="P352" s="564"/>
      <c r="Q352" s="564"/>
      <c r="R352" s="564"/>
      <c r="S352" s="564"/>
      <c r="T352" s="564"/>
      <c r="U352" s="564"/>
      <c r="V352" s="565" t="str">
        <f>IF(ISERROR(ROUNDUP(S352/P352,2)), "-",ROUNDUP(S352/P352,2))</f>
        <v>-</v>
      </c>
      <c r="W352" s="566"/>
      <c r="X352" s="566"/>
      <c r="Y352" s="567"/>
      <c r="Z352" s="6"/>
      <c r="AA352" s="5"/>
      <c r="AB352" s="5"/>
      <c r="AC352" s="5"/>
      <c r="AD352" s="5"/>
      <c r="AE352" s="5"/>
      <c r="AF352" s="5"/>
      <c r="AG352" s="400"/>
      <c r="AJ352" s="155"/>
      <c r="AK352" s="155"/>
      <c r="AL352" s="155"/>
      <c r="AM352" s="155"/>
      <c r="AN352" s="155"/>
      <c r="AO352" s="155"/>
      <c r="AP352" s="155"/>
      <c r="AQ352" s="155"/>
      <c r="AR352" s="155"/>
    </row>
    <row r="353" spans="1:44" s="4" customFormat="1" ht="7.5" customHeight="1">
      <c r="A353" s="400"/>
      <c r="B353" s="521"/>
      <c r="C353" s="588"/>
      <c r="D353" s="588"/>
      <c r="E353" s="574"/>
      <c r="F353" s="589"/>
      <c r="G353" s="441"/>
      <c r="H353" s="591"/>
      <c r="I353" s="562" t="s">
        <v>269</v>
      </c>
      <c r="J353" s="592"/>
      <c r="K353" s="589"/>
      <c r="L353" s="593"/>
      <c r="M353" s="593"/>
      <c r="N353" s="441"/>
      <c r="O353" s="622"/>
      <c r="P353" s="564"/>
      <c r="Q353" s="564"/>
      <c r="R353" s="564"/>
      <c r="S353" s="564"/>
      <c r="T353" s="564"/>
      <c r="U353" s="564"/>
      <c r="V353" s="568"/>
      <c r="W353" s="569"/>
      <c r="X353" s="569"/>
      <c r="Y353" s="570"/>
      <c r="Z353" s="6"/>
      <c r="AA353" s="5"/>
      <c r="AB353" s="5"/>
      <c r="AC353" s="5"/>
      <c r="AD353" s="5"/>
      <c r="AE353" s="5"/>
      <c r="AF353" s="5"/>
      <c r="AG353" s="400"/>
      <c r="AJ353" s="155"/>
      <c r="AK353" s="155"/>
      <c r="AL353" s="155"/>
      <c r="AM353" s="155"/>
      <c r="AN353" s="155"/>
      <c r="AO353" s="155"/>
      <c r="AP353" s="155"/>
      <c r="AQ353" s="155"/>
      <c r="AR353" s="155"/>
    </row>
    <row r="354" spans="1:44" s="4" customFormat="1" ht="7.5" customHeight="1">
      <c r="A354" s="400"/>
      <c r="B354" s="521"/>
      <c r="C354" s="588"/>
      <c r="D354" s="588" t="s">
        <v>260</v>
      </c>
      <c r="E354" s="574"/>
      <c r="F354" s="589"/>
      <c r="G354" s="441"/>
      <c r="H354" s="591"/>
      <c r="I354" s="562"/>
      <c r="J354" s="592"/>
      <c r="K354" s="589"/>
      <c r="L354" s="593"/>
      <c r="M354" s="593"/>
      <c r="N354" s="441"/>
      <c r="O354" s="622"/>
      <c r="P354" s="564"/>
      <c r="Q354" s="564"/>
      <c r="R354" s="564"/>
      <c r="S354" s="564"/>
      <c r="T354" s="564"/>
      <c r="U354" s="564"/>
      <c r="V354" s="571"/>
      <c r="W354" s="572"/>
      <c r="X354" s="572"/>
      <c r="Y354" s="573"/>
      <c r="Z354" s="6"/>
      <c r="AA354" s="5"/>
      <c r="AB354" s="5"/>
      <c r="AC354" s="5"/>
      <c r="AD354" s="5"/>
      <c r="AE354" s="5"/>
      <c r="AF354" s="5"/>
      <c r="AG354" s="400"/>
      <c r="AJ354" s="155"/>
      <c r="AK354" s="155"/>
      <c r="AL354" s="155"/>
      <c r="AM354" s="155"/>
      <c r="AN354" s="155"/>
      <c r="AO354" s="155"/>
      <c r="AP354" s="155"/>
      <c r="AQ354" s="155"/>
      <c r="AR354" s="155"/>
    </row>
    <row r="355" spans="1:44" s="4" customFormat="1" ht="7.5" customHeight="1">
      <c r="A355" s="400"/>
      <c r="B355" s="521"/>
      <c r="C355" s="588"/>
      <c r="D355" s="588"/>
      <c r="E355" s="574"/>
      <c r="F355" s="589"/>
      <c r="G355" s="441"/>
      <c r="H355" s="591"/>
      <c r="I355" s="562"/>
      <c r="J355" s="592"/>
      <c r="K355" s="589"/>
      <c r="L355" s="593"/>
      <c r="M355" s="593"/>
      <c r="N355" s="441"/>
      <c r="O355" s="617" t="s">
        <v>372</v>
      </c>
      <c r="P355" s="564"/>
      <c r="Q355" s="564"/>
      <c r="R355" s="564"/>
      <c r="S355" s="564"/>
      <c r="T355" s="564"/>
      <c r="U355" s="564"/>
      <c r="V355" s="609" t="s">
        <v>265</v>
      </c>
      <c r="W355" s="609"/>
      <c r="X355" s="609"/>
      <c r="Y355" s="609"/>
      <c r="Z355" s="6"/>
      <c r="AA355" s="5"/>
      <c r="AB355" s="5"/>
      <c r="AC355" s="5"/>
      <c r="AD355" s="5"/>
      <c r="AE355" s="5"/>
      <c r="AF355" s="5"/>
      <c r="AG355" s="400"/>
      <c r="AJ355" s="155"/>
      <c r="AK355" s="155"/>
      <c r="AL355" s="155"/>
      <c r="AM355" s="155"/>
      <c r="AN355" s="155"/>
      <c r="AO355" s="155"/>
      <c r="AP355" s="155"/>
      <c r="AQ355" s="155"/>
      <c r="AR355" s="155"/>
    </row>
    <row r="356" spans="1:44" s="4" customFormat="1" ht="7.5" customHeight="1">
      <c r="A356" s="400"/>
      <c r="B356" s="521"/>
      <c r="C356" s="588"/>
      <c r="D356" s="588"/>
      <c r="E356" s="574"/>
      <c r="F356" s="589"/>
      <c r="G356" s="441"/>
      <c r="H356" s="591"/>
      <c r="I356" s="562"/>
      <c r="J356" s="592"/>
      <c r="K356" s="589"/>
      <c r="L356" s="593"/>
      <c r="M356" s="593"/>
      <c r="N356" s="441"/>
      <c r="O356" s="618"/>
      <c r="P356" s="564"/>
      <c r="Q356" s="564"/>
      <c r="R356" s="564"/>
      <c r="S356" s="564"/>
      <c r="T356" s="564"/>
      <c r="U356" s="564"/>
      <c r="V356" s="609"/>
      <c r="W356" s="609"/>
      <c r="X356" s="609"/>
      <c r="Y356" s="609"/>
      <c r="Z356" s="6"/>
      <c r="AA356" s="5"/>
      <c r="AB356" s="5"/>
      <c r="AC356" s="5"/>
      <c r="AD356" s="5"/>
      <c r="AE356" s="5"/>
      <c r="AF356" s="5"/>
      <c r="AG356" s="400"/>
      <c r="AJ356" s="155"/>
      <c r="AK356" s="155"/>
      <c r="AL356" s="155"/>
      <c r="AM356" s="155"/>
      <c r="AN356" s="155"/>
      <c r="AO356" s="155"/>
      <c r="AP356" s="155"/>
      <c r="AQ356" s="155"/>
      <c r="AR356" s="155"/>
    </row>
    <row r="357" spans="1:44" s="4" customFormat="1" ht="7.5" customHeight="1">
      <c r="A357" s="400"/>
      <c r="B357" s="521"/>
      <c r="C357" s="588"/>
      <c r="D357" s="588"/>
      <c r="E357" s="574"/>
      <c r="F357" s="589"/>
      <c r="G357" s="441"/>
      <c r="H357" s="620" t="s">
        <v>268</v>
      </c>
      <c r="I357" s="562"/>
      <c r="J357" s="592" t="s">
        <v>262</v>
      </c>
      <c r="K357" s="589"/>
      <c r="L357" s="593"/>
      <c r="M357" s="593"/>
      <c r="N357" s="441"/>
      <c r="O357" s="619"/>
      <c r="P357" s="564"/>
      <c r="Q357" s="564"/>
      <c r="R357" s="564"/>
      <c r="S357" s="564"/>
      <c r="T357" s="564"/>
      <c r="U357" s="564"/>
      <c r="V357" s="609"/>
      <c r="W357" s="609"/>
      <c r="X357" s="609"/>
      <c r="Y357" s="609"/>
      <c r="Z357" s="6"/>
      <c r="AA357" s="5"/>
      <c r="AB357" s="5"/>
      <c r="AC357" s="5"/>
      <c r="AD357" s="5"/>
      <c r="AE357" s="5"/>
      <c r="AF357" s="5"/>
      <c r="AG357" s="400"/>
      <c r="AJ357" s="155"/>
      <c r="AK357" s="155"/>
      <c r="AL357" s="155"/>
      <c r="AM357" s="155"/>
      <c r="AN357" s="155"/>
      <c r="AO357" s="155"/>
      <c r="AP357" s="155"/>
      <c r="AQ357" s="155"/>
      <c r="AR357" s="155"/>
    </row>
    <row r="358" spans="1:44" s="4" customFormat="1" ht="7.5" customHeight="1">
      <c r="A358" s="400"/>
      <c r="B358" s="521"/>
      <c r="C358" s="588"/>
      <c r="D358" s="588"/>
      <c r="E358" s="574"/>
      <c r="F358" s="589"/>
      <c r="G358" s="441"/>
      <c r="H358" s="562"/>
      <c r="I358" s="562"/>
      <c r="J358" s="592"/>
      <c r="K358" s="589"/>
      <c r="L358" s="593"/>
      <c r="M358" s="593"/>
      <c r="N358" s="441"/>
      <c r="O358" s="621" t="s">
        <v>267</v>
      </c>
      <c r="P358" s="564"/>
      <c r="Q358" s="564"/>
      <c r="R358" s="564"/>
      <c r="S358" s="564"/>
      <c r="T358" s="564"/>
      <c r="U358" s="564"/>
      <c r="V358" s="609" t="s">
        <v>265</v>
      </c>
      <c r="W358" s="609"/>
      <c r="X358" s="609"/>
      <c r="Y358" s="609"/>
      <c r="Z358" s="6"/>
      <c r="AA358" s="5"/>
      <c r="AB358" s="5"/>
      <c r="AC358" s="5"/>
      <c r="AD358" s="5"/>
      <c r="AE358" s="5"/>
      <c r="AF358" s="5"/>
      <c r="AG358" s="400"/>
      <c r="AJ358" s="155"/>
      <c r="AK358" s="155"/>
      <c r="AL358" s="155"/>
      <c r="AM358" s="155"/>
      <c r="AN358" s="155"/>
      <c r="AO358" s="155"/>
      <c r="AP358" s="155"/>
      <c r="AQ358" s="155"/>
      <c r="AR358" s="155"/>
    </row>
    <row r="359" spans="1:44" s="4" customFormat="1" ht="7.5" customHeight="1">
      <c r="A359" s="400"/>
      <c r="B359" s="521"/>
      <c r="C359" s="588"/>
      <c r="D359" s="588"/>
      <c r="E359" s="574"/>
      <c r="F359" s="589"/>
      <c r="G359" s="441"/>
      <c r="H359" s="562"/>
      <c r="I359" s="562"/>
      <c r="J359" s="592"/>
      <c r="K359" s="589"/>
      <c r="L359" s="593"/>
      <c r="M359" s="593"/>
      <c r="N359" s="441"/>
      <c r="O359" s="621"/>
      <c r="P359" s="564"/>
      <c r="Q359" s="564"/>
      <c r="R359" s="564"/>
      <c r="S359" s="564"/>
      <c r="T359" s="564"/>
      <c r="U359" s="564"/>
      <c r="V359" s="609"/>
      <c r="W359" s="609"/>
      <c r="X359" s="609"/>
      <c r="Y359" s="609"/>
      <c r="Z359" s="6"/>
      <c r="AA359" s="5"/>
      <c r="AB359" s="5"/>
      <c r="AC359" s="5"/>
      <c r="AD359" s="5"/>
      <c r="AE359" s="5"/>
      <c r="AF359" s="5"/>
      <c r="AG359" s="400"/>
      <c r="AJ359" s="155"/>
      <c r="AK359" s="155"/>
      <c r="AL359" s="155"/>
      <c r="AM359" s="155"/>
      <c r="AN359" s="155"/>
      <c r="AO359" s="155"/>
      <c r="AP359" s="155"/>
      <c r="AQ359" s="155"/>
      <c r="AR359" s="155"/>
    </row>
    <row r="360" spans="1:44" s="4" customFormat="1" ht="7.5" customHeight="1">
      <c r="A360" s="400"/>
      <c r="B360" s="521"/>
      <c r="C360" s="588"/>
      <c r="D360" s="588"/>
      <c r="E360" s="574"/>
      <c r="F360" s="589"/>
      <c r="G360" s="441"/>
      <c r="H360" s="562"/>
      <c r="I360" s="562"/>
      <c r="J360" s="592"/>
      <c r="K360" s="589"/>
      <c r="L360" s="593"/>
      <c r="M360" s="593"/>
      <c r="N360" s="441"/>
      <c r="O360" s="621"/>
      <c r="P360" s="564"/>
      <c r="Q360" s="564"/>
      <c r="R360" s="564"/>
      <c r="S360" s="564"/>
      <c r="T360" s="564"/>
      <c r="U360" s="564"/>
      <c r="V360" s="609"/>
      <c r="W360" s="609"/>
      <c r="X360" s="609"/>
      <c r="Y360" s="609"/>
      <c r="Z360" s="6"/>
      <c r="AA360" s="5"/>
      <c r="AB360" s="5"/>
      <c r="AC360" s="5"/>
      <c r="AD360" s="5"/>
      <c r="AE360" s="5"/>
      <c r="AF360" s="5"/>
      <c r="AG360" s="400"/>
      <c r="AJ360" s="155"/>
      <c r="AK360" s="155"/>
      <c r="AL360" s="155"/>
      <c r="AM360" s="155"/>
      <c r="AN360" s="155"/>
      <c r="AO360" s="155"/>
      <c r="AP360" s="155"/>
      <c r="AQ360" s="155"/>
      <c r="AR360" s="155"/>
    </row>
    <row r="361" spans="1:44" s="4" customFormat="1" ht="7.5" customHeight="1">
      <c r="A361" s="400"/>
      <c r="B361" s="521"/>
      <c r="C361" s="588"/>
      <c r="D361" s="588"/>
      <c r="E361" s="574"/>
      <c r="F361" s="589"/>
      <c r="G361" s="441"/>
      <c r="H361" s="562"/>
      <c r="I361" s="562"/>
      <c r="J361" s="592" t="s">
        <v>260</v>
      </c>
      <c r="K361" s="589"/>
      <c r="L361" s="593"/>
      <c r="M361" s="593"/>
      <c r="N361" s="441"/>
      <c r="O361" s="610" t="s">
        <v>266</v>
      </c>
      <c r="P361" s="564"/>
      <c r="Q361" s="564"/>
      <c r="R361" s="564"/>
      <c r="S361" s="564"/>
      <c r="T361" s="564"/>
      <c r="U361" s="564"/>
      <c r="V361" s="609" t="s">
        <v>265</v>
      </c>
      <c r="W361" s="609"/>
      <c r="X361" s="609"/>
      <c r="Y361" s="609"/>
      <c r="Z361" s="6"/>
      <c r="AA361" s="5"/>
      <c r="AB361" s="5"/>
      <c r="AC361" s="5"/>
      <c r="AD361" s="5"/>
      <c r="AE361" s="5"/>
      <c r="AF361" s="5"/>
      <c r="AG361" s="400"/>
      <c r="AJ361" s="155"/>
      <c r="AK361" s="155"/>
      <c r="AL361" s="155"/>
      <c r="AM361" s="155"/>
      <c r="AN361" s="155"/>
      <c r="AO361" s="155"/>
      <c r="AP361" s="155"/>
      <c r="AQ361" s="155"/>
      <c r="AR361" s="155"/>
    </row>
    <row r="362" spans="1:44" s="4" customFormat="1" ht="7.5" customHeight="1">
      <c r="A362" s="400"/>
      <c r="B362" s="521"/>
      <c r="C362" s="588"/>
      <c r="D362" s="588"/>
      <c r="E362" s="574"/>
      <c r="F362" s="589"/>
      <c r="G362" s="441"/>
      <c r="H362" s="562"/>
      <c r="I362" s="562"/>
      <c r="J362" s="592"/>
      <c r="K362" s="589"/>
      <c r="L362" s="593"/>
      <c r="M362" s="593"/>
      <c r="N362" s="441"/>
      <c r="O362" s="610"/>
      <c r="P362" s="564"/>
      <c r="Q362" s="564"/>
      <c r="R362" s="564"/>
      <c r="S362" s="564"/>
      <c r="T362" s="564"/>
      <c r="U362" s="564"/>
      <c r="V362" s="609"/>
      <c r="W362" s="609"/>
      <c r="X362" s="609"/>
      <c r="Y362" s="609"/>
      <c r="Z362" s="6"/>
      <c r="AA362" s="5"/>
      <c r="AB362" s="5"/>
      <c r="AC362" s="5"/>
      <c r="AD362" s="5"/>
      <c r="AE362" s="5"/>
      <c r="AF362" s="5"/>
      <c r="AG362" s="400"/>
      <c r="AJ362" s="155"/>
      <c r="AK362" s="155"/>
      <c r="AL362" s="155"/>
      <c r="AM362" s="155"/>
      <c r="AN362" s="155"/>
      <c r="AO362" s="155"/>
      <c r="AP362" s="155"/>
      <c r="AQ362" s="155"/>
      <c r="AR362" s="155"/>
    </row>
    <row r="363" spans="1:44" s="4" customFormat="1" ht="7.5" customHeight="1" thickBot="1">
      <c r="A363" s="400"/>
      <c r="B363" s="521"/>
      <c r="C363" s="588"/>
      <c r="D363" s="588"/>
      <c r="E363" s="574"/>
      <c r="F363" s="589"/>
      <c r="G363" s="441"/>
      <c r="H363" s="562"/>
      <c r="I363" s="562"/>
      <c r="J363" s="592"/>
      <c r="K363" s="589"/>
      <c r="L363" s="593"/>
      <c r="M363" s="593"/>
      <c r="N363" s="441"/>
      <c r="O363" s="611"/>
      <c r="P363" s="612"/>
      <c r="Q363" s="612"/>
      <c r="R363" s="612"/>
      <c r="S363" s="612"/>
      <c r="T363" s="612"/>
      <c r="U363" s="612"/>
      <c r="V363" s="613"/>
      <c r="W363" s="613"/>
      <c r="X363" s="613"/>
      <c r="Y363" s="613"/>
      <c r="Z363" s="6"/>
      <c r="AA363" s="5"/>
      <c r="AB363" s="5"/>
      <c r="AC363" s="5"/>
      <c r="AD363" s="5"/>
      <c r="AE363" s="5"/>
      <c r="AF363" s="5"/>
      <c r="AG363" s="400"/>
      <c r="AJ363" s="155"/>
      <c r="AK363" s="155"/>
      <c r="AL363" s="155"/>
      <c r="AM363" s="155"/>
      <c r="AN363" s="155"/>
      <c r="AO363" s="155"/>
      <c r="AP363" s="155"/>
      <c r="AQ363" s="155"/>
      <c r="AR363" s="155"/>
    </row>
    <row r="364" spans="1:44" s="4" customFormat="1" ht="7.5" customHeight="1" thickTop="1">
      <c r="A364" s="400"/>
      <c r="B364" s="521"/>
      <c r="C364" s="588"/>
      <c r="D364" s="588"/>
      <c r="E364" s="574"/>
      <c r="F364" s="589"/>
      <c r="G364" s="441"/>
      <c r="H364" s="562"/>
      <c r="I364" s="562"/>
      <c r="J364" s="592"/>
      <c r="K364" s="589"/>
      <c r="L364" s="593"/>
      <c r="M364" s="593"/>
      <c r="N364" s="441"/>
      <c r="O364" s="614" t="s">
        <v>264</v>
      </c>
      <c r="P364" s="597">
        <f>SUM(P340:R363)</f>
        <v>0</v>
      </c>
      <c r="Q364" s="597"/>
      <c r="R364" s="597"/>
      <c r="S364" s="597">
        <f>SUM(S340:U363)</f>
        <v>0</v>
      </c>
      <c r="T364" s="597"/>
      <c r="U364" s="597"/>
      <c r="V364" s="600" t="str">
        <f>IF(ISERROR(ROUNDUP(S364/P364,2)), "-",ROUNDUP(S364/P364,2))</f>
        <v>-</v>
      </c>
      <c r="W364" s="601"/>
      <c r="X364" s="601"/>
      <c r="Y364" s="602"/>
      <c r="Z364" s="6"/>
      <c r="AA364" s="5"/>
      <c r="AB364" s="5"/>
      <c r="AC364" s="5"/>
      <c r="AD364" s="5"/>
      <c r="AE364" s="5"/>
      <c r="AF364" s="5"/>
      <c r="AG364" s="400"/>
      <c r="AJ364" s="155"/>
      <c r="AK364" s="155"/>
      <c r="AL364" s="155"/>
      <c r="AM364" s="155"/>
      <c r="AN364" s="155"/>
      <c r="AO364" s="155"/>
      <c r="AP364" s="155"/>
      <c r="AQ364" s="155"/>
      <c r="AR364" s="155"/>
    </row>
    <row r="365" spans="1:44" s="4" customFormat="1" ht="7.5" customHeight="1">
      <c r="A365" s="400"/>
      <c r="B365" s="521"/>
      <c r="C365" s="588"/>
      <c r="D365" s="588"/>
      <c r="E365" s="574"/>
      <c r="F365" s="589"/>
      <c r="G365" s="441"/>
      <c r="H365" s="562" t="s">
        <v>414</v>
      </c>
      <c r="I365" s="562"/>
      <c r="J365" s="574" t="s">
        <v>260</v>
      </c>
      <c r="K365" s="589"/>
      <c r="L365" s="593"/>
      <c r="M365" s="593"/>
      <c r="N365" s="441"/>
      <c r="O365" s="615"/>
      <c r="P365" s="598"/>
      <c r="Q365" s="598"/>
      <c r="R365" s="598"/>
      <c r="S365" s="598"/>
      <c r="T365" s="598"/>
      <c r="U365" s="598"/>
      <c r="V365" s="603"/>
      <c r="W365" s="604"/>
      <c r="X365" s="604"/>
      <c r="Y365" s="605"/>
      <c r="Z365" s="6"/>
      <c r="AA365" s="5"/>
      <c r="AB365" s="5"/>
      <c r="AC365" s="5"/>
      <c r="AD365" s="5"/>
      <c r="AE365" s="5"/>
      <c r="AF365" s="5"/>
      <c r="AG365" s="400"/>
      <c r="AJ365" s="155"/>
      <c r="AK365" s="155"/>
      <c r="AL365" s="155"/>
      <c r="AM365" s="155"/>
      <c r="AN365" s="155"/>
      <c r="AO365" s="155"/>
      <c r="AP365" s="155"/>
      <c r="AQ365" s="155"/>
      <c r="AR365" s="155"/>
    </row>
    <row r="366" spans="1:44" s="4" customFormat="1" ht="7.5" customHeight="1" thickBot="1">
      <c r="A366" s="400"/>
      <c r="B366" s="521"/>
      <c r="C366" s="588"/>
      <c r="D366" s="588"/>
      <c r="E366" s="574"/>
      <c r="F366" s="589"/>
      <c r="G366" s="441"/>
      <c r="H366" s="562"/>
      <c r="I366" s="562"/>
      <c r="J366" s="574"/>
      <c r="K366" s="589"/>
      <c r="L366" s="593"/>
      <c r="M366" s="593"/>
      <c r="N366" s="441"/>
      <c r="O366" s="616"/>
      <c r="P366" s="599"/>
      <c r="Q366" s="599"/>
      <c r="R366" s="599"/>
      <c r="S366" s="599"/>
      <c r="T366" s="599"/>
      <c r="U366" s="599"/>
      <c r="V366" s="606"/>
      <c r="W366" s="607"/>
      <c r="X366" s="607"/>
      <c r="Y366" s="608"/>
      <c r="Z366" s="6"/>
      <c r="AA366" s="5"/>
      <c r="AB366" s="5"/>
      <c r="AC366" s="5"/>
      <c r="AD366" s="5"/>
      <c r="AE366" s="5"/>
      <c r="AF366" s="5"/>
      <c r="AG366" s="400"/>
      <c r="AJ366" s="155"/>
      <c r="AK366" s="155"/>
      <c r="AL366" s="155"/>
      <c r="AM366" s="155"/>
      <c r="AN366" s="155"/>
      <c r="AO366" s="155"/>
      <c r="AP366" s="155"/>
      <c r="AQ366" s="155"/>
      <c r="AR366" s="155"/>
    </row>
    <row r="367" spans="1:44" s="4" customFormat="1" ht="7.5" customHeight="1" thickTop="1" thickBot="1">
      <c r="A367" s="400"/>
      <c r="B367" s="521"/>
      <c r="C367" s="588" t="s">
        <v>263</v>
      </c>
      <c r="D367" s="588" t="s">
        <v>262</v>
      </c>
      <c r="E367" s="574"/>
      <c r="F367" s="589"/>
      <c r="G367" s="441"/>
      <c r="H367" s="562"/>
      <c r="I367" s="562"/>
      <c r="J367" s="574"/>
      <c r="K367" s="589"/>
      <c r="L367" s="593"/>
      <c r="M367" s="593"/>
      <c r="N367" s="441"/>
      <c r="O367" s="623"/>
      <c r="P367" s="623"/>
      <c r="Q367" s="623"/>
      <c r="R367" s="623"/>
      <c r="S367" s="623"/>
      <c r="T367" s="623"/>
      <c r="U367" s="623"/>
      <c r="V367" s="623"/>
      <c r="W367" s="623"/>
      <c r="X367" s="623"/>
      <c r="Y367" s="623"/>
      <c r="Z367" s="6"/>
      <c r="AA367" s="5"/>
      <c r="AB367" s="5"/>
      <c r="AC367" s="5"/>
      <c r="AD367" s="5"/>
      <c r="AE367" s="5"/>
      <c r="AF367" s="5"/>
      <c r="AG367" s="400"/>
      <c r="AJ367" s="155"/>
      <c r="AK367" s="155"/>
      <c r="AL367" s="155"/>
      <c r="AM367" s="155"/>
      <c r="AN367" s="155"/>
      <c r="AO367" s="155"/>
      <c r="AP367" s="155"/>
      <c r="AQ367" s="155"/>
      <c r="AR367" s="155"/>
    </row>
    <row r="368" spans="1:44" s="4" customFormat="1" ht="7.5" customHeight="1">
      <c r="A368" s="400"/>
      <c r="B368" s="521"/>
      <c r="C368" s="588"/>
      <c r="D368" s="588"/>
      <c r="E368" s="574"/>
      <c r="F368" s="589"/>
      <c r="G368" s="441"/>
      <c r="H368" s="562"/>
      <c r="I368" s="562"/>
      <c r="J368" s="574"/>
      <c r="K368" s="589"/>
      <c r="L368" s="593"/>
      <c r="M368" s="593"/>
      <c r="N368" s="441"/>
      <c r="O368" s="624" t="s">
        <v>261</v>
      </c>
      <c r="P368" s="627">
        <f>P364-P358</f>
        <v>0</v>
      </c>
      <c r="Q368" s="628"/>
      <c r="R368" s="629"/>
      <c r="S368" s="627">
        <f>S364-S358</f>
        <v>0</v>
      </c>
      <c r="T368" s="628"/>
      <c r="U368" s="629"/>
      <c r="V368" s="636" t="str">
        <f>IF(ISERROR(ROUNDUP(S368/P368,2)), "-",ROUNDUP(S368/P368,2))</f>
        <v>-</v>
      </c>
      <c r="W368" s="636"/>
      <c r="X368" s="636"/>
      <c r="Y368" s="636"/>
      <c r="Z368" s="6"/>
      <c r="AA368" s="5"/>
      <c r="AB368" s="5"/>
      <c r="AC368" s="5"/>
      <c r="AD368" s="5"/>
      <c r="AE368" s="5"/>
      <c r="AF368" s="5"/>
      <c r="AG368" s="400"/>
      <c r="AJ368" s="155"/>
      <c r="AK368" s="155"/>
      <c r="AL368" s="155"/>
      <c r="AM368" s="155"/>
      <c r="AN368" s="155"/>
      <c r="AO368" s="155"/>
      <c r="AP368" s="155"/>
      <c r="AQ368" s="155"/>
      <c r="AR368" s="155"/>
    </row>
    <row r="369" spans="1:44" s="4" customFormat="1" ht="7.5" customHeight="1">
      <c r="A369" s="400"/>
      <c r="B369" s="521"/>
      <c r="C369" s="588"/>
      <c r="D369" s="588" t="s">
        <v>260</v>
      </c>
      <c r="E369" s="574"/>
      <c r="F369" s="589"/>
      <c r="G369" s="441"/>
      <c r="H369" s="562"/>
      <c r="I369" s="562"/>
      <c r="J369" s="574"/>
      <c r="K369" s="589"/>
      <c r="L369" s="593"/>
      <c r="M369" s="593"/>
      <c r="N369" s="441"/>
      <c r="O369" s="625"/>
      <c r="P369" s="630"/>
      <c r="Q369" s="631"/>
      <c r="R369" s="632"/>
      <c r="S369" s="630"/>
      <c r="T369" s="631"/>
      <c r="U369" s="632"/>
      <c r="V369" s="637"/>
      <c r="W369" s="637"/>
      <c r="X369" s="637"/>
      <c r="Y369" s="637"/>
      <c r="Z369" s="6"/>
      <c r="AA369" s="5"/>
      <c r="AB369" s="5"/>
      <c r="AC369" s="5"/>
      <c r="AD369" s="5"/>
      <c r="AE369" s="5"/>
      <c r="AF369" s="5"/>
      <c r="AG369" s="400"/>
      <c r="AJ369" s="155"/>
      <c r="AK369" s="155"/>
      <c r="AL369" s="155"/>
      <c r="AM369" s="155"/>
      <c r="AN369" s="155"/>
      <c r="AO369" s="155"/>
      <c r="AP369" s="155"/>
      <c r="AQ369" s="155"/>
      <c r="AR369" s="155"/>
    </row>
    <row r="370" spans="1:44" s="4" customFormat="1" ht="7.5" customHeight="1" thickBot="1">
      <c r="A370" s="400"/>
      <c r="B370" s="521"/>
      <c r="C370" s="588"/>
      <c r="D370" s="588"/>
      <c r="E370" s="574"/>
      <c r="F370" s="589"/>
      <c r="G370" s="441"/>
      <c r="H370" s="562"/>
      <c r="I370" s="562"/>
      <c r="J370" s="574"/>
      <c r="K370" s="589"/>
      <c r="L370" s="593"/>
      <c r="M370" s="593"/>
      <c r="N370" s="441"/>
      <c r="O370" s="626"/>
      <c r="P370" s="633"/>
      <c r="Q370" s="634"/>
      <c r="R370" s="635"/>
      <c r="S370" s="633"/>
      <c r="T370" s="634"/>
      <c r="U370" s="635"/>
      <c r="V370" s="638"/>
      <c r="W370" s="638"/>
      <c r="X370" s="638"/>
      <c r="Y370" s="638"/>
      <c r="Z370" s="6"/>
      <c r="AA370" s="5"/>
      <c r="AB370" s="5"/>
      <c r="AC370" s="5"/>
      <c r="AD370" s="5"/>
      <c r="AE370" s="5"/>
      <c r="AF370" s="5"/>
      <c r="AG370" s="400"/>
      <c r="AJ370" s="155"/>
      <c r="AK370" s="155"/>
      <c r="AL370" s="155"/>
      <c r="AM370" s="155"/>
      <c r="AN370" s="155"/>
      <c r="AO370" s="155"/>
      <c r="AP370" s="155"/>
      <c r="AQ370" s="155"/>
      <c r="AR370" s="155"/>
    </row>
    <row r="371" spans="1:44" s="197" customFormat="1" ht="7.5" customHeight="1">
      <c r="A371" s="400"/>
      <c r="B371" s="398" t="s">
        <v>581</v>
      </c>
      <c r="C371" s="398"/>
      <c r="D371" s="398"/>
      <c r="E371" s="398"/>
      <c r="F371" s="398"/>
      <c r="G371" s="441"/>
      <c r="H371" s="9"/>
      <c r="I371" s="7"/>
      <c r="J371" s="8"/>
      <c r="K371" s="7"/>
      <c r="L371" s="7"/>
      <c r="M371" s="7"/>
      <c r="N371" s="441"/>
      <c r="O371" s="5"/>
      <c r="P371" s="7"/>
      <c r="Q371" s="7"/>
      <c r="R371" s="7"/>
      <c r="S371" s="7"/>
      <c r="T371" s="7"/>
      <c r="U371" s="7"/>
      <c r="V371" s="5"/>
      <c r="W371" s="5"/>
      <c r="X371" s="5"/>
      <c r="Y371" s="5"/>
      <c r="Z371" s="6"/>
      <c r="AA371" s="5"/>
      <c r="AB371" s="5"/>
      <c r="AC371" s="5"/>
      <c r="AD371" s="5"/>
      <c r="AE371" s="5"/>
      <c r="AF371" s="5"/>
      <c r="AG371" s="400"/>
      <c r="AJ371" s="155"/>
      <c r="AK371" s="155"/>
      <c r="AL371" s="155"/>
      <c r="AM371" s="155"/>
      <c r="AN371" s="155"/>
      <c r="AO371" s="155"/>
      <c r="AP371" s="155"/>
      <c r="AQ371" s="155"/>
    </row>
    <row r="372" spans="1:44" s="19" customFormat="1" ht="7.5" customHeight="1">
      <c r="A372" s="400"/>
      <c r="B372" s="399"/>
      <c r="C372" s="399"/>
      <c r="D372" s="399"/>
      <c r="E372" s="399"/>
      <c r="F372" s="399"/>
      <c r="G372" s="441"/>
      <c r="N372" s="441"/>
      <c r="AG372" s="400"/>
      <c r="AJ372" s="154"/>
      <c r="AK372" s="154"/>
      <c r="AL372" s="154"/>
      <c r="AM372" s="154"/>
      <c r="AN372" s="154"/>
      <c r="AO372" s="154"/>
      <c r="AP372" s="154"/>
      <c r="AQ372" s="154"/>
    </row>
    <row r="373" spans="1:44" s="19" customFormat="1" ht="15" customHeight="1">
      <c r="A373" s="376" t="s">
        <v>564</v>
      </c>
      <c r="B373" s="376"/>
      <c r="C373" s="376"/>
      <c r="D373" s="376"/>
      <c r="E373" s="376"/>
      <c r="F373" s="376"/>
      <c r="G373" s="376"/>
      <c r="H373" s="376"/>
      <c r="I373" s="376"/>
      <c r="J373" s="376"/>
      <c r="K373" s="376"/>
      <c r="L373" s="376"/>
      <c r="M373" s="376"/>
      <c r="N373" s="376"/>
      <c r="O373" s="376"/>
      <c r="P373" s="376"/>
      <c r="Q373" s="376"/>
      <c r="R373" s="376"/>
      <c r="S373" s="376"/>
      <c r="T373" s="376"/>
      <c r="U373" s="376"/>
      <c r="V373" s="376"/>
      <c r="W373" s="376"/>
      <c r="X373" s="376"/>
      <c r="Y373" s="376"/>
      <c r="Z373" s="376"/>
      <c r="AA373" s="376"/>
      <c r="AB373" s="376"/>
      <c r="AC373" s="376"/>
      <c r="AD373" s="376"/>
      <c r="AE373" s="376"/>
      <c r="AF373" s="376"/>
      <c r="AG373" s="400"/>
      <c r="AJ373" s="154"/>
      <c r="AK373" s="154"/>
      <c r="AL373" s="154"/>
      <c r="AM373" s="154"/>
      <c r="AN373" s="154"/>
      <c r="AO373" s="154"/>
      <c r="AP373" s="154"/>
      <c r="AQ373" s="154"/>
      <c r="AR373" s="154"/>
    </row>
    <row r="374" spans="1:44" s="196" customFormat="1" ht="22.5" customHeight="1">
      <c r="A374" s="400"/>
      <c r="B374" s="401" t="s">
        <v>570</v>
      </c>
      <c r="C374" s="401"/>
      <c r="D374" s="401"/>
      <c r="E374" s="402"/>
      <c r="F374" s="402"/>
      <c r="G374" s="402"/>
      <c r="H374" s="402"/>
      <c r="I374" s="402"/>
      <c r="J374" s="402"/>
      <c r="K374" s="402"/>
      <c r="L374" s="402"/>
      <c r="M374" s="402"/>
      <c r="N374" s="402"/>
      <c r="O374" s="402"/>
      <c r="P374" s="402"/>
      <c r="Q374" s="402"/>
      <c r="R374" s="402"/>
      <c r="S374" s="402"/>
      <c r="T374" s="402"/>
      <c r="U374" s="402"/>
      <c r="V374" s="402"/>
      <c r="W374" s="402"/>
      <c r="X374" s="402"/>
      <c r="Y374" s="402"/>
      <c r="Z374" s="402"/>
      <c r="AA374" s="402"/>
      <c r="AB374" s="402"/>
      <c r="AC374" s="402"/>
      <c r="AD374" s="402"/>
      <c r="AE374" s="402"/>
      <c r="AF374" s="402"/>
      <c r="AG374" s="400"/>
      <c r="AJ374" s="155"/>
      <c r="AK374" s="155"/>
      <c r="AL374" s="155"/>
      <c r="AM374" s="155"/>
      <c r="AN374" s="155"/>
      <c r="AO374" s="155"/>
      <c r="AP374" s="155"/>
      <c r="AQ374" s="155"/>
      <c r="AR374" s="155"/>
    </row>
    <row r="375" spans="1:44" s="4" customFormat="1" ht="18.75" customHeight="1">
      <c r="A375" s="400"/>
      <c r="B375" s="403" t="s">
        <v>257</v>
      </c>
      <c r="C375" s="404"/>
      <c r="D375" s="405"/>
      <c r="E375" s="406" t="str">
        <f>IF(ＺＥＢリーディング・オーナー登録申請書!$F$46="","",ＺＥＢリーディング・オーナー登録申請書!$F$46)</f>
        <v/>
      </c>
      <c r="F375" s="407"/>
      <c r="G375" s="407"/>
      <c r="H375" s="407"/>
      <c r="I375" s="407"/>
      <c r="J375" s="407"/>
      <c r="K375" s="407"/>
      <c r="L375" s="407"/>
      <c r="M375" s="407"/>
      <c r="N375" s="407"/>
      <c r="O375" s="407"/>
      <c r="P375" s="407"/>
      <c r="Q375" s="407"/>
      <c r="R375" s="407"/>
      <c r="S375" s="407"/>
      <c r="T375" s="407"/>
      <c r="U375" s="407"/>
      <c r="V375" s="407"/>
      <c r="W375" s="407"/>
      <c r="X375" s="407"/>
      <c r="Y375" s="407"/>
      <c r="Z375" s="407"/>
      <c r="AA375" s="407"/>
      <c r="AB375" s="407"/>
      <c r="AC375" s="407"/>
      <c r="AD375" s="407"/>
      <c r="AE375" s="407"/>
      <c r="AF375" s="407"/>
      <c r="AG375" s="400"/>
      <c r="AJ375" s="155"/>
      <c r="AK375" s="155"/>
      <c r="AL375" s="155"/>
      <c r="AM375" s="155"/>
      <c r="AN375" s="155"/>
      <c r="AO375" s="155"/>
      <c r="AP375" s="155"/>
      <c r="AQ375" s="155"/>
      <c r="AR375" s="155"/>
    </row>
    <row r="376" spans="1:44" s="4" customFormat="1" ht="18.75" customHeight="1">
      <c r="A376" s="400"/>
      <c r="B376" s="408" t="s">
        <v>50</v>
      </c>
      <c r="C376" s="409"/>
      <c r="D376" s="410"/>
      <c r="E376" s="411"/>
      <c r="F376" s="412"/>
      <c r="G376" s="412"/>
      <c r="H376" s="412"/>
      <c r="I376" s="412"/>
      <c r="J376" s="412"/>
      <c r="K376" s="412"/>
      <c r="L376" s="412"/>
      <c r="M376" s="412"/>
      <c r="N376" s="412"/>
      <c r="O376" s="412"/>
      <c r="P376" s="412"/>
      <c r="Q376" s="412"/>
      <c r="R376" s="412"/>
      <c r="S376" s="412"/>
      <c r="T376" s="412"/>
      <c r="U376" s="412"/>
      <c r="V376" s="412"/>
      <c r="W376" s="412"/>
      <c r="X376" s="412"/>
      <c r="Y376" s="412"/>
      <c r="Z376" s="412"/>
      <c r="AA376" s="412"/>
      <c r="AB376" s="412"/>
      <c r="AC376" s="412"/>
      <c r="AD376" s="412"/>
      <c r="AE376" s="412"/>
      <c r="AF376" s="412"/>
      <c r="AG376" s="400"/>
      <c r="AJ376" s="155"/>
      <c r="AK376" s="155"/>
      <c r="AL376" s="155"/>
      <c r="AM376" s="155"/>
      <c r="AN376" s="155"/>
      <c r="AO376" s="155"/>
      <c r="AP376" s="155"/>
      <c r="AQ376" s="155"/>
      <c r="AR376" s="155"/>
    </row>
    <row r="377" spans="1:44" s="4" customFormat="1" ht="7.5" customHeight="1">
      <c r="A377" s="400"/>
      <c r="B377" s="413"/>
      <c r="C377" s="413"/>
      <c r="D377" s="413"/>
      <c r="E377" s="413"/>
      <c r="F377" s="413"/>
      <c r="G377" s="413"/>
      <c r="H377" s="413"/>
      <c r="I377" s="413"/>
      <c r="J377" s="413"/>
      <c r="K377" s="413"/>
      <c r="L377" s="413"/>
      <c r="M377" s="413"/>
      <c r="N377" s="413"/>
      <c r="O377" s="413"/>
      <c r="P377" s="413"/>
      <c r="Q377" s="413"/>
      <c r="R377" s="413"/>
      <c r="S377" s="413"/>
      <c r="T377" s="413"/>
      <c r="U377" s="413"/>
      <c r="V377" s="413"/>
      <c r="W377" s="413"/>
      <c r="X377" s="413"/>
      <c r="Y377" s="413"/>
      <c r="Z377" s="413"/>
      <c r="AA377" s="413"/>
      <c r="AB377" s="413"/>
      <c r="AC377" s="413"/>
      <c r="AD377" s="413"/>
      <c r="AE377" s="413"/>
      <c r="AF377" s="413"/>
      <c r="AG377" s="400"/>
      <c r="AJ377" s="155"/>
      <c r="AK377" s="155"/>
      <c r="AL377" s="155"/>
      <c r="AM377" s="155"/>
      <c r="AN377" s="155"/>
      <c r="AO377" s="155"/>
      <c r="AP377" s="155"/>
      <c r="AQ377" s="155"/>
      <c r="AR377" s="155"/>
    </row>
    <row r="378" spans="1:44" s="4" customFormat="1" ht="18.75" customHeight="1">
      <c r="A378" s="400"/>
      <c r="B378" s="414" t="s">
        <v>417</v>
      </c>
      <c r="C378" s="415"/>
      <c r="D378" s="415"/>
      <c r="E378" s="415"/>
      <c r="F378" s="416"/>
      <c r="G378" s="436"/>
      <c r="H378" s="437" t="s">
        <v>303</v>
      </c>
      <c r="I378" s="438"/>
      <c r="J378" s="438"/>
      <c r="K378" s="438"/>
      <c r="L378" s="438"/>
      <c r="M378" s="439"/>
      <c r="N378" s="440"/>
      <c r="O378" s="442" t="s">
        <v>302</v>
      </c>
      <c r="P378" s="443"/>
      <c r="Q378" s="443"/>
      <c r="R378" s="443"/>
      <c r="S378" s="443"/>
      <c r="T378" s="443"/>
      <c r="U378" s="443"/>
      <c r="V378" s="443"/>
      <c r="W378" s="443"/>
      <c r="X378" s="443"/>
      <c r="Y378" s="443"/>
      <c r="Z378" s="443"/>
      <c r="AA378" s="443"/>
      <c r="AB378" s="443"/>
      <c r="AC378" s="443"/>
      <c r="AD378" s="443"/>
      <c r="AE378" s="443"/>
      <c r="AF378" s="444"/>
      <c r="AG378" s="400"/>
      <c r="AJ378" s="155"/>
      <c r="AK378" s="155"/>
      <c r="AL378" s="155"/>
      <c r="AM378" s="155"/>
      <c r="AN378" s="155"/>
      <c r="AO378" s="155"/>
      <c r="AP378" s="155"/>
      <c r="AQ378" s="155"/>
      <c r="AR378" s="155"/>
    </row>
    <row r="379" spans="1:44" s="4" customFormat="1" ht="18.75" customHeight="1">
      <c r="A379" s="400"/>
      <c r="B379" s="417"/>
      <c r="C379" s="418"/>
      <c r="D379" s="418"/>
      <c r="E379" s="418"/>
      <c r="F379" s="419"/>
      <c r="G379" s="436"/>
      <c r="H379" s="445"/>
      <c r="I379" s="446"/>
      <c r="J379" s="446"/>
      <c r="K379" s="446"/>
      <c r="L379" s="446"/>
      <c r="M379" s="447"/>
      <c r="N379" s="440"/>
      <c r="O379" s="454" t="s">
        <v>67</v>
      </c>
      <c r="P379" s="455"/>
      <c r="Q379" s="456"/>
      <c r="R379" s="457" t="s">
        <v>301</v>
      </c>
      <c r="S379" s="455"/>
      <c r="T379" s="455"/>
      <c r="U379" s="458"/>
      <c r="V379" s="457" t="s">
        <v>486</v>
      </c>
      <c r="W379" s="455"/>
      <c r="X379" s="455"/>
      <c r="Y379" s="455"/>
      <c r="Z379" s="455"/>
      <c r="AA379" s="455"/>
      <c r="AB379" s="457" t="s">
        <v>51</v>
      </c>
      <c r="AC379" s="455"/>
      <c r="AD379" s="455"/>
      <c r="AE379" s="455"/>
      <c r="AF379" s="459"/>
      <c r="AG379" s="400"/>
      <c r="AJ379" s="155"/>
      <c r="AK379" s="155"/>
      <c r="AL379" s="155"/>
      <c r="AM379" s="155"/>
      <c r="AN379" s="155"/>
      <c r="AO379" s="155"/>
      <c r="AP379" s="155"/>
      <c r="AQ379" s="155"/>
      <c r="AR379" s="155"/>
    </row>
    <row r="380" spans="1:44" s="4" customFormat="1" ht="30" customHeight="1">
      <c r="A380" s="400"/>
      <c r="B380" s="417"/>
      <c r="C380" s="418"/>
      <c r="D380" s="418"/>
      <c r="E380" s="418"/>
      <c r="F380" s="419"/>
      <c r="G380" s="436"/>
      <c r="H380" s="448"/>
      <c r="I380" s="449"/>
      <c r="J380" s="449"/>
      <c r="K380" s="449"/>
      <c r="L380" s="449"/>
      <c r="M380" s="450"/>
      <c r="N380" s="440"/>
      <c r="O380" s="460" t="s">
        <v>182</v>
      </c>
      <c r="P380" s="426"/>
      <c r="Q380" s="426"/>
      <c r="R380" s="423" t="s">
        <v>182</v>
      </c>
      <c r="S380" s="423"/>
      <c r="T380" s="423"/>
      <c r="U380" s="423"/>
      <c r="V380" s="424" t="s">
        <v>182</v>
      </c>
      <c r="W380" s="424"/>
      <c r="X380" s="424"/>
      <c r="Y380" s="424"/>
      <c r="Z380" s="424"/>
      <c r="AA380" s="424"/>
      <c r="AB380" s="425" t="s">
        <v>182</v>
      </c>
      <c r="AC380" s="426"/>
      <c r="AD380" s="426"/>
      <c r="AE380" s="426"/>
      <c r="AF380" s="427"/>
      <c r="AG380" s="400"/>
      <c r="AJ380" s="155"/>
      <c r="AK380" s="155"/>
      <c r="AL380" s="155"/>
      <c r="AM380" s="155"/>
      <c r="AN380" s="155"/>
      <c r="AO380" s="155"/>
      <c r="AP380" s="155"/>
      <c r="AQ380" s="155"/>
      <c r="AR380" s="155"/>
    </row>
    <row r="381" spans="1:44" s="4" customFormat="1" ht="18.75" customHeight="1">
      <c r="A381" s="400"/>
      <c r="B381" s="417"/>
      <c r="C381" s="418"/>
      <c r="D381" s="418"/>
      <c r="E381" s="418"/>
      <c r="F381" s="419"/>
      <c r="G381" s="436"/>
      <c r="H381" s="448"/>
      <c r="I381" s="449"/>
      <c r="J381" s="449"/>
      <c r="K381" s="449"/>
      <c r="L381" s="449"/>
      <c r="M381" s="450"/>
      <c r="N381" s="440"/>
      <c r="O381" s="428" t="s">
        <v>300</v>
      </c>
      <c r="P381" s="429"/>
      <c r="Q381" s="429"/>
      <c r="R381" s="430" t="s">
        <v>53</v>
      </c>
      <c r="S381" s="430"/>
      <c r="T381" s="430"/>
      <c r="U381" s="430"/>
      <c r="V381" s="430"/>
      <c r="W381" s="430"/>
      <c r="X381" s="430"/>
      <c r="Y381" s="430"/>
      <c r="Z381" s="430"/>
      <c r="AA381" s="431"/>
      <c r="AB381" s="432" t="s">
        <v>299</v>
      </c>
      <c r="AC381" s="433"/>
      <c r="AD381" s="434" t="s">
        <v>54</v>
      </c>
      <c r="AE381" s="434"/>
      <c r="AF381" s="435"/>
      <c r="AG381" s="400"/>
      <c r="AJ381" s="155"/>
      <c r="AK381" s="155"/>
      <c r="AL381" s="155"/>
      <c r="AM381" s="155"/>
      <c r="AN381" s="155"/>
      <c r="AO381" s="155"/>
      <c r="AP381" s="155"/>
      <c r="AQ381" s="155"/>
      <c r="AR381" s="155"/>
    </row>
    <row r="382" spans="1:44" s="4" customFormat="1" ht="22.5" customHeight="1">
      <c r="A382" s="400"/>
      <c r="B382" s="417"/>
      <c r="C382" s="418"/>
      <c r="D382" s="418"/>
      <c r="E382" s="418"/>
      <c r="F382" s="419"/>
      <c r="G382" s="436"/>
      <c r="H382" s="451"/>
      <c r="I382" s="452"/>
      <c r="J382" s="452"/>
      <c r="K382" s="452"/>
      <c r="L382" s="452"/>
      <c r="M382" s="453"/>
      <c r="N382" s="440"/>
      <c r="O382" s="498"/>
      <c r="P382" s="499"/>
      <c r="Q382" s="502" t="s">
        <v>418</v>
      </c>
      <c r="R382" s="504" t="s">
        <v>298</v>
      </c>
      <c r="S382" s="505"/>
      <c r="T382" s="508" t="s">
        <v>252</v>
      </c>
      <c r="U382" s="509"/>
      <c r="V382" s="504" t="s">
        <v>297</v>
      </c>
      <c r="W382" s="505"/>
      <c r="X382" s="505"/>
      <c r="Y382" s="508"/>
      <c r="Z382" s="508"/>
      <c r="AA382" s="508"/>
      <c r="AB382" s="482" t="s">
        <v>182</v>
      </c>
      <c r="AC382" s="483"/>
      <c r="AD382" s="486"/>
      <c r="AE382" s="486"/>
      <c r="AF382" s="487"/>
      <c r="AG382" s="400"/>
      <c r="AJ382" s="155"/>
      <c r="AK382" s="155"/>
      <c r="AL382" s="155"/>
      <c r="AM382" s="155"/>
      <c r="AN382" s="155"/>
      <c r="AO382" s="155"/>
      <c r="AP382" s="155"/>
      <c r="AQ382" s="155"/>
      <c r="AR382" s="155"/>
    </row>
    <row r="383" spans="1:44" s="4" customFormat="1" ht="7.5" customHeight="1">
      <c r="A383" s="400"/>
      <c r="B383" s="417"/>
      <c r="C383" s="418"/>
      <c r="D383" s="418"/>
      <c r="E383" s="418"/>
      <c r="F383" s="419"/>
      <c r="G383" s="436"/>
      <c r="H383" s="490"/>
      <c r="I383" s="490"/>
      <c r="J383" s="490"/>
      <c r="K383" s="490"/>
      <c r="L383" s="490"/>
      <c r="M383" s="490"/>
      <c r="N383" s="440"/>
      <c r="O383" s="500"/>
      <c r="P383" s="501"/>
      <c r="Q383" s="503"/>
      <c r="R383" s="506"/>
      <c r="S383" s="507"/>
      <c r="T383" s="510"/>
      <c r="U383" s="511"/>
      <c r="V383" s="506"/>
      <c r="W383" s="507"/>
      <c r="X383" s="507"/>
      <c r="Y383" s="510"/>
      <c r="Z383" s="510"/>
      <c r="AA383" s="510"/>
      <c r="AB383" s="484"/>
      <c r="AC383" s="485"/>
      <c r="AD383" s="488"/>
      <c r="AE383" s="488"/>
      <c r="AF383" s="489"/>
      <c r="AG383" s="400"/>
      <c r="AJ383" s="155"/>
      <c r="AK383" s="155"/>
      <c r="AL383" s="155"/>
      <c r="AM383" s="155"/>
      <c r="AN383" s="155"/>
      <c r="AO383" s="155"/>
      <c r="AP383" s="155"/>
      <c r="AQ383" s="155"/>
      <c r="AR383" s="155"/>
    </row>
    <row r="384" spans="1:44" s="4" customFormat="1" ht="18.75" customHeight="1">
      <c r="A384" s="400"/>
      <c r="B384" s="417"/>
      <c r="C384" s="418"/>
      <c r="D384" s="418"/>
      <c r="E384" s="418"/>
      <c r="F384" s="419"/>
      <c r="G384" s="436"/>
      <c r="H384" s="491" t="s">
        <v>254</v>
      </c>
      <c r="I384" s="491"/>
      <c r="J384" s="491"/>
      <c r="K384" s="491"/>
      <c r="L384" s="492"/>
      <c r="M384" s="441"/>
      <c r="N384" s="441"/>
      <c r="O384" s="493" t="s">
        <v>296</v>
      </c>
      <c r="P384" s="494"/>
      <c r="Q384" s="494"/>
      <c r="R384" s="494"/>
      <c r="S384" s="494"/>
      <c r="T384" s="494"/>
      <c r="U384" s="494"/>
      <c r="V384" s="494"/>
      <c r="W384" s="494"/>
      <c r="X384" s="494"/>
      <c r="Y384" s="494"/>
      <c r="Z384" s="494"/>
      <c r="AA384" s="494"/>
      <c r="AB384" s="494"/>
      <c r="AC384" s="494"/>
      <c r="AD384" s="494"/>
      <c r="AE384" s="494"/>
      <c r="AF384" s="495"/>
      <c r="AG384" s="400"/>
      <c r="AJ384" s="155"/>
      <c r="AK384" s="155"/>
      <c r="AL384" s="155"/>
      <c r="AM384" s="155"/>
      <c r="AN384" s="155"/>
      <c r="AO384" s="155"/>
      <c r="AP384" s="155"/>
      <c r="AQ384" s="155"/>
      <c r="AR384" s="155"/>
    </row>
    <row r="385" spans="1:44" s="4" customFormat="1" ht="7.5" customHeight="1">
      <c r="A385" s="400"/>
      <c r="B385" s="417"/>
      <c r="C385" s="418"/>
      <c r="D385" s="418"/>
      <c r="E385" s="418"/>
      <c r="F385" s="419"/>
      <c r="G385" s="436"/>
      <c r="H385" s="496" t="str">
        <f>IF(AND(R392&gt;=50,AC392&gt;=100),"『ZEB』",IF(AND(R392&gt;=50,AC392&gt;=75),"Nearly ZEB",IF(AND(R392&gt;=50,AC392&gt;=50),"ZEB Ready","")))</f>
        <v/>
      </c>
      <c r="I385" s="496"/>
      <c r="J385" s="496"/>
      <c r="K385" s="496"/>
      <c r="L385" s="492"/>
      <c r="M385" s="441"/>
      <c r="N385" s="440"/>
      <c r="O385" s="497" t="s">
        <v>420</v>
      </c>
      <c r="P385" s="462"/>
      <c r="Q385" s="512" t="s">
        <v>182</v>
      </c>
      <c r="R385" s="512"/>
      <c r="S385" s="512"/>
      <c r="T385" s="512"/>
      <c r="U385" s="512"/>
      <c r="V385" s="29"/>
      <c r="W385" s="30"/>
      <c r="X385" s="461" t="s">
        <v>421</v>
      </c>
      <c r="Y385" s="462"/>
      <c r="Z385" s="462"/>
      <c r="AA385" s="462"/>
      <c r="AB385" s="462"/>
      <c r="AC385" s="465" t="s">
        <v>182</v>
      </c>
      <c r="AD385" s="465"/>
      <c r="AE385" s="465"/>
      <c r="AF385" s="466"/>
      <c r="AG385" s="400"/>
      <c r="AJ385" s="155"/>
      <c r="AK385" s="156" t="s">
        <v>422</v>
      </c>
      <c r="AL385" s="23" t="b">
        <v>0</v>
      </c>
      <c r="AM385" s="156" t="s">
        <v>423</v>
      </c>
      <c r="AN385" s="23" t="b">
        <v>0</v>
      </c>
      <c r="AO385" s="157"/>
      <c r="AP385" s="158"/>
      <c r="AQ385" s="155"/>
      <c r="AR385" s="155"/>
    </row>
    <row r="386" spans="1:44" s="4" customFormat="1" ht="7.5" customHeight="1">
      <c r="A386" s="400"/>
      <c r="B386" s="417"/>
      <c r="C386" s="418"/>
      <c r="D386" s="418"/>
      <c r="E386" s="418"/>
      <c r="F386" s="419"/>
      <c r="G386" s="436"/>
      <c r="H386" s="496"/>
      <c r="I386" s="496"/>
      <c r="J386" s="496"/>
      <c r="K386" s="496"/>
      <c r="L386" s="492"/>
      <c r="M386" s="441"/>
      <c r="N386" s="440"/>
      <c r="O386" s="471"/>
      <c r="P386" s="464"/>
      <c r="Q386" s="513"/>
      <c r="R386" s="513"/>
      <c r="S386" s="513"/>
      <c r="T386" s="513"/>
      <c r="U386" s="513"/>
      <c r="V386" s="31"/>
      <c r="W386" s="32"/>
      <c r="X386" s="463"/>
      <c r="Y386" s="464"/>
      <c r="Z386" s="464"/>
      <c r="AA386" s="464"/>
      <c r="AB386" s="464"/>
      <c r="AC386" s="467"/>
      <c r="AD386" s="467"/>
      <c r="AE386" s="467"/>
      <c r="AF386" s="468"/>
      <c r="AG386" s="400"/>
      <c r="AJ386" s="155"/>
      <c r="AK386" s="156" t="s">
        <v>424</v>
      </c>
      <c r="AL386" s="23" t="b">
        <v>0</v>
      </c>
      <c r="AM386" s="156" t="s">
        <v>425</v>
      </c>
      <c r="AN386" s="23" t="b">
        <v>0</v>
      </c>
      <c r="AO386" s="157"/>
      <c r="AP386" s="158"/>
      <c r="AQ386" s="155"/>
      <c r="AR386" s="155"/>
    </row>
    <row r="387" spans="1:44" s="4" customFormat="1" ht="7.5" customHeight="1">
      <c r="A387" s="400"/>
      <c r="B387" s="417"/>
      <c r="C387" s="418"/>
      <c r="D387" s="418"/>
      <c r="E387" s="418"/>
      <c r="F387" s="419"/>
      <c r="G387" s="436"/>
      <c r="H387" s="496"/>
      <c r="I387" s="496"/>
      <c r="J387" s="496"/>
      <c r="K387" s="496"/>
      <c r="L387" s="492"/>
      <c r="M387" s="441"/>
      <c r="N387" s="440"/>
      <c r="O387" s="469" t="s">
        <v>426</v>
      </c>
      <c r="P387" s="470"/>
      <c r="Q387" s="472" t="s">
        <v>182</v>
      </c>
      <c r="R387" s="472"/>
      <c r="S387" s="472"/>
      <c r="T387" s="472"/>
      <c r="U387" s="472"/>
      <c r="V387" s="473"/>
      <c r="W387" s="474"/>
      <c r="X387" s="477" t="s">
        <v>427</v>
      </c>
      <c r="Y387" s="470"/>
      <c r="Z387" s="470"/>
      <c r="AA387" s="470"/>
      <c r="AB387" s="470"/>
      <c r="AC387" s="478" t="str">
        <f>IF(AN386=TRUE,"取得","")</f>
        <v/>
      </c>
      <c r="AD387" s="478"/>
      <c r="AE387" s="478"/>
      <c r="AF387" s="479"/>
      <c r="AG387" s="400"/>
      <c r="AJ387" s="155"/>
      <c r="AK387" s="159" t="s">
        <v>266</v>
      </c>
      <c r="AL387" s="24" t="b">
        <v>0</v>
      </c>
      <c r="AM387" s="160"/>
      <c r="AN387" s="161"/>
      <c r="AO387" s="158"/>
      <c r="AP387" s="158"/>
      <c r="AQ387" s="155"/>
      <c r="AR387" s="155"/>
    </row>
    <row r="388" spans="1:44" s="4" customFormat="1" ht="7.5" customHeight="1">
      <c r="A388" s="400"/>
      <c r="B388" s="417"/>
      <c r="C388" s="418"/>
      <c r="D388" s="418"/>
      <c r="E388" s="418"/>
      <c r="F388" s="419"/>
      <c r="G388" s="436"/>
      <c r="H388" s="496"/>
      <c r="I388" s="496"/>
      <c r="J388" s="496"/>
      <c r="K388" s="496"/>
      <c r="L388" s="492"/>
      <c r="M388" s="441"/>
      <c r="N388" s="440"/>
      <c r="O388" s="471"/>
      <c r="P388" s="464"/>
      <c r="Q388" s="467"/>
      <c r="R388" s="467"/>
      <c r="S388" s="467"/>
      <c r="T388" s="467"/>
      <c r="U388" s="467"/>
      <c r="V388" s="475"/>
      <c r="W388" s="476"/>
      <c r="X388" s="463"/>
      <c r="Y388" s="464"/>
      <c r="Z388" s="464"/>
      <c r="AA388" s="464"/>
      <c r="AB388" s="464"/>
      <c r="AC388" s="480"/>
      <c r="AD388" s="480"/>
      <c r="AE388" s="480"/>
      <c r="AF388" s="481"/>
      <c r="AG388" s="400"/>
      <c r="AJ388" s="155"/>
      <c r="AK388" s="161"/>
      <c r="AL388" s="161"/>
      <c r="AM388" s="158"/>
      <c r="AN388" s="158"/>
      <c r="AO388" s="158"/>
      <c r="AP388" s="158"/>
      <c r="AQ388" s="155"/>
      <c r="AR388" s="155"/>
    </row>
    <row r="389" spans="1:44" s="4" customFormat="1" ht="7.5" customHeight="1">
      <c r="A389" s="400"/>
      <c r="B389" s="417"/>
      <c r="C389" s="418"/>
      <c r="D389" s="418"/>
      <c r="E389" s="418"/>
      <c r="F389" s="419"/>
      <c r="G389" s="436"/>
      <c r="H389" s="496"/>
      <c r="I389" s="496"/>
      <c r="J389" s="496"/>
      <c r="K389" s="496"/>
      <c r="L389" s="492"/>
      <c r="M389" s="441"/>
      <c r="N389" s="440"/>
      <c r="O389" s="469" t="s">
        <v>295</v>
      </c>
      <c r="P389" s="470"/>
      <c r="Q389" s="527"/>
      <c r="R389" s="527"/>
      <c r="S389" s="527"/>
      <c r="T389" s="527"/>
      <c r="U389" s="527"/>
      <c r="V389" s="527"/>
      <c r="W389" s="527"/>
      <c r="X389" s="527"/>
      <c r="Y389" s="527"/>
      <c r="Z389" s="527"/>
      <c r="AA389" s="527"/>
      <c r="AB389" s="527"/>
      <c r="AC389" s="527"/>
      <c r="AD389" s="527"/>
      <c r="AE389" s="527"/>
      <c r="AF389" s="528"/>
      <c r="AG389" s="400"/>
      <c r="AJ389" s="155"/>
      <c r="AK389" s="155"/>
      <c r="AL389" s="155"/>
      <c r="AM389" s="155"/>
      <c r="AN389" s="155"/>
      <c r="AO389" s="155"/>
      <c r="AP389" s="155"/>
      <c r="AQ389" s="155"/>
      <c r="AR389" s="155"/>
    </row>
    <row r="390" spans="1:44" s="4" customFormat="1" ht="7.5" customHeight="1">
      <c r="A390" s="400"/>
      <c r="B390" s="417"/>
      <c r="C390" s="418"/>
      <c r="D390" s="418"/>
      <c r="E390" s="418"/>
      <c r="F390" s="419"/>
      <c r="G390" s="436"/>
      <c r="H390" s="496"/>
      <c r="I390" s="496"/>
      <c r="J390" s="496"/>
      <c r="K390" s="496"/>
      <c r="L390" s="492"/>
      <c r="M390" s="441"/>
      <c r="N390" s="440"/>
      <c r="O390" s="525"/>
      <c r="P390" s="526"/>
      <c r="Q390" s="529"/>
      <c r="R390" s="529"/>
      <c r="S390" s="529"/>
      <c r="T390" s="529"/>
      <c r="U390" s="529"/>
      <c r="V390" s="529"/>
      <c r="W390" s="529"/>
      <c r="X390" s="529"/>
      <c r="Y390" s="529"/>
      <c r="Z390" s="529"/>
      <c r="AA390" s="529"/>
      <c r="AB390" s="529"/>
      <c r="AC390" s="529"/>
      <c r="AD390" s="529"/>
      <c r="AE390" s="529"/>
      <c r="AF390" s="530"/>
      <c r="AG390" s="400"/>
      <c r="AJ390" s="155"/>
      <c r="AK390" s="155"/>
      <c r="AL390" s="155"/>
      <c r="AM390" s="155"/>
      <c r="AN390" s="155"/>
      <c r="AO390" s="155"/>
      <c r="AP390" s="155"/>
      <c r="AQ390" s="155"/>
      <c r="AR390" s="155"/>
    </row>
    <row r="391" spans="1:44" s="4" customFormat="1" ht="18.75" customHeight="1">
      <c r="A391" s="400"/>
      <c r="B391" s="417"/>
      <c r="C391" s="418"/>
      <c r="D391" s="418"/>
      <c r="E391" s="418"/>
      <c r="F391" s="419"/>
      <c r="G391" s="436"/>
      <c r="H391" s="496"/>
      <c r="I391" s="496"/>
      <c r="J391" s="496"/>
      <c r="K391" s="496"/>
      <c r="L391" s="492"/>
      <c r="M391" s="441"/>
      <c r="N391" s="441"/>
      <c r="O391" s="531" t="s">
        <v>294</v>
      </c>
      <c r="P391" s="532"/>
      <c r="Q391" s="532"/>
      <c r="R391" s="532"/>
      <c r="S391" s="532"/>
      <c r="T391" s="532"/>
      <c r="U391" s="532"/>
      <c r="V391" s="532"/>
      <c r="W391" s="532"/>
      <c r="X391" s="532"/>
      <c r="Y391" s="532"/>
      <c r="Z391" s="532"/>
      <c r="AA391" s="532"/>
      <c r="AB391" s="532"/>
      <c r="AC391" s="532"/>
      <c r="AD391" s="532"/>
      <c r="AE391" s="532"/>
      <c r="AF391" s="533"/>
      <c r="AG391" s="400"/>
      <c r="AJ391" s="155"/>
      <c r="AK391" s="155"/>
      <c r="AL391" s="155"/>
      <c r="AM391" s="155" t="s">
        <v>293</v>
      </c>
      <c r="AN391" s="155"/>
      <c r="AO391" s="155"/>
      <c r="AP391" s="162">
        <f>AC392</f>
        <v>0</v>
      </c>
      <c r="AQ391" s="155"/>
      <c r="AR391" s="155"/>
    </row>
    <row r="392" spans="1:44" s="4" customFormat="1" ht="26.25" customHeight="1">
      <c r="A392" s="400"/>
      <c r="B392" s="420"/>
      <c r="C392" s="421"/>
      <c r="D392" s="421"/>
      <c r="E392" s="421"/>
      <c r="F392" s="422"/>
      <c r="G392" s="436"/>
      <c r="H392" s="496"/>
      <c r="I392" s="496"/>
      <c r="J392" s="496"/>
      <c r="K392" s="496"/>
      <c r="L392" s="492"/>
      <c r="M392" s="441"/>
      <c r="N392" s="440"/>
      <c r="O392" s="534" t="s">
        <v>56</v>
      </c>
      <c r="P392" s="535"/>
      <c r="Q392" s="535"/>
      <c r="R392" s="536"/>
      <c r="S392" s="536"/>
      <c r="T392" s="536"/>
      <c r="U392" s="537" t="s">
        <v>292</v>
      </c>
      <c r="V392" s="537"/>
      <c r="W392" s="538"/>
      <c r="X392" s="534" t="s">
        <v>293</v>
      </c>
      <c r="Y392" s="535"/>
      <c r="Z392" s="535"/>
      <c r="AA392" s="535"/>
      <c r="AB392" s="535"/>
      <c r="AC392" s="536"/>
      <c r="AD392" s="536"/>
      <c r="AE392" s="536"/>
      <c r="AF392" s="18" t="s">
        <v>292</v>
      </c>
      <c r="AG392" s="400"/>
      <c r="AJ392" s="155"/>
      <c r="AK392" s="155"/>
      <c r="AL392" s="155"/>
      <c r="AM392" s="155" t="s">
        <v>291</v>
      </c>
      <c r="AN392" s="155"/>
      <c r="AO392" s="155"/>
      <c r="AP392" s="163">
        <f>R392</f>
        <v>0</v>
      </c>
      <c r="AQ392" s="162">
        <f>AP391-AP392</f>
        <v>0</v>
      </c>
      <c r="AR392" s="155"/>
    </row>
    <row r="393" spans="1:44" s="4" customFormat="1" ht="7.5" customHeight="1">
      <c r="A393" s="400"/>
      <c r="B393" s="514"/>
      <c r="C393" s="514"/>
      <c r="D393" s="514"/>
      <c r="E393" s="514"/>
      <c r="F393" s="514"/>
      <c r="G393" s="17"/>
      <c r="H393" s="515"/>
      <c r="I393" s="515"/>
      <c r="J393" s="515"/>
      <c r="K393" s="515"/>
      <c r="L393" s="515"/>
      <c r="M393" s="515"/>
      <c r="N393" s="17"/>
      <c r="O393" s="514"/>
      <c r="P393" s="514"/>
      <c r="Q393" s="514"/>
      <c r="R393" s="514"/>
      <c r="S393" s="514"/>
      <c r="T393" s="514"/>
      <c r="U393" s="514"/>
      <c r="V393" s="514"/>
      <c r="W393" s="514"/>
      <c r="X393" s="514"/>
      <c r="Y393" s="514"/>
      <c r="Z393" s="514"/>
      <c r="AA393" s="514"/>
      <c r="AB393" s="514"/>
      <c r="AC393" s="514"/>
      <c r="AD393" s="514"/>
      <c r="AE393" s="514"/>
      <c r="AF393" s="514"/>
      <c r="AG393" s="400"/>
      <c r="AJ393" s="155"/>
      <c r="AK393" s="155"/>
      <c r="AL393" s="155"/>
      <c r="AM393" s="155"/>
      <c r="AN393" s="155"/>
      <c r="AO393" s="155"/>
      <c r="AP393" s="155"/>
      <c r="AQ393" s="155"/>
      <c r="AR393" s="155"/>
    </row>
    <row r="394" spans="1:44" s="4" customFormat="1" ht="18.75" customHeight="1">
      <c r="A394" s="400"/>
      <c r="B394" s="16" t="s">
        <v>290</v>
      </c>
      <c r="C394" s="28" t="s">
        <v>289</v>
      </c>
      <c r="D394" s="516" t="s">
        <v>288</v>
      </c>
      <c r="E394" s="516"/>
      <c r="F394" s="517"/>
      <c r="G394" s="518"/>
      <c r="H394" s="16" t="s">
        <v>290</v>
      </c>
      <c r="I394" s="28" t="s">
        <v>289</v>
      </c>
      <c r="J394" s="516" t="s">
        <v>288</v>
      </c>
      <c r="K394" s="516"/>
      <c r="L394" s="516"/>
      <c r="M394" s="517"/>
      <c r="N394" s="441"/>
      <c r="O394" s="519" t="s">
        <v>287</v>
      </c>
      <c r="P394" s="520"/>
      <c r="Q394" s="520"/>
      <c r="R394" s="520"/>
      <c r="S394" s="520"/>
      <c r="T394" s="520"/>
      <c r="U394" s="520"/>
      <c r="V394" s="520"/>
      <c r="W394" s="520"/>
      <c r="X394" s="520"/>
      <c r="Y394" s="520"/>
      <c r="Z394" s="443"/>
      <c r="AA394" s="443"/>
      <c r="AB394" s="443"/>
      <c r="AC394" s="443"/>
      <c r="AD394" s="443"/>
      <c r="AE394" s="443"/>
      <c r="AF394" s="444"/>
      <c r="AG394" s="400"/>
      <c r="AJ394" s="155"/>
      <c r="AK394" s="155"/>
      <c r="AL394" s="155"/>
      <c r="AM394" s="155"/>
      <c r="AN394" s="155"/>
      <c r="AO394" s="155"/>
      <c r="AP394" s="155"/>
      <c r="AQ394" s="155"/>
      <c r="AR394" s="155"/>
    </row>
    <row r="395" spans="1:44" s="4" customFormat="1" ht="7.5" customHeight="1">
      <c r="A395" s="400"/>
      <c r="B395" s="521" t="s">
        <v>286</v>
      </c>
      <c r="C395" s="522" t="s">
        <v>285</v>
      </c>
      <c r="D395" s="541" t="s">
        <v>284</v>
      </c>
      <c r="E395" s="542"/>
      <c r="F395" s="547"/>
      <c r="G395" s="441"/>
      <c r="H395" s="556" t="s">
        <v>275</v>
      </c>
      <c r="I395" s="559" t="s">
        <v>277</v>
      </c>
      <c r="J395" s="541" t="s">
        <v>262</v>
      </c>
      <c r="K395" s="550"/>
      <c r="L395" s="550"/>
      <c r="M395" s="547"/>
      <c r="N395" s="441"/>
      <c r="O395" s="539" t="s">
        <v>283</v>
      </c>
      <c r="P395" s="539"/>
      <c r="Q395" s="539"/>
      <c r="R395" s="539"/>
      <c r="S395" s="539"/>
      <c r="T395" s="539"/>
      <c r="U395" s="539"/>
      <c r="V395" s="539" t="s">
        <v>431</v>
      </c>
      <c r="W395" s="539"/>
      <c r="X395" s="539"/>
      <c r="Y395" s="539"/>
      <c r="Z395" s="15"/>
      <c r="AA395" s="14"/>
      <c r="AB395" s="14"/>
      <c r="AC395" s="14"/>
      <c r="AD395" s="14"/>
      <c r="AE395" s="14"/>
      <c r="AF395" s="14"/>
      <c r="AG395" s="400"/>
      <c r="AJ395" s="155"/>
      <c r="AK395" s="155"/>
      <c r="AL395" s="155"/>
      <c r="AM395" s="155"/>
      <c r="AN395" s="155"/>
      <c r="AO395" s="155"/>
      <c r="AP395" s="155"/>
      <c r="AQ395" s="155"/>
      <c r="AR395" s="155"/>
    </row>
    <row r="396" spans="1:44" s="4" customFormat="1" ht="7.5" customHeight="1">
      <c r="A396" s="400"/>
      <c r="B396" s="521"/>
      <c r="C396" s="523"/>
      <c r="D396" s="543"/>
      <c r="E396" s="544"/>
      <c r="F396" s="548"/>
      <c r="G396" s="441"/>
      <c r="H396" s="557"/>
      <c r="I396" s="560"/>
      <c r="J396" s="543"/>
      <c r="K396" s="551"/>
      <c r="L396" s="551"/>
      <c r="M396" s="548"/>
      <c r="N396" s="441"/>
      <c r="O396" s="539"/>
      <c r="P396" s="539"/>
      <c r="Q396" s="539"/>
      <c r="R396" s="539"/>
      <c r="S396" s="539"/>
      <c r="T396" s="539"/>
      <c r="U396" s="539"/>
      <c r="V396" s="539"/>
      <c r="W396" s="539"/>
      <c r="X396" s="539"/>
      <c r="Y396" s="539"/>
      <c r="Z396" s="6"/>
      <c r="AA396" s="5"/>
      <c r="AB396" s="5"/>
      <c r="AC396" s="5"/>
      <c r="AD396" s="5"/>
      <c r="AE396" s="5"/>
      <c r="AF396" s="5"/>
      <c r="AG396" s="400"/>
      <c r="AJ396" s="155"/>
      <c r="AK396" s="155"/>
      <c r="AL396" s="155"/>
      <c r="AM396" s="155"/>
      <c r="AN396" s="155"/>
      <c r="AO396" s="155"/>
      <c r="AP396" s="155"/>
      <c r="AQ396" s="155"/>
      <c r="AR396" s="155"/>
    </row>
    <row r="397" spans="1:44" s="4" customFormat="1" ht="7.5" customHeight="1">
      <c r="A397" s="400"/>
      <c r="B397" s="521"/>
      <c r="C397" s="523"/>
      <c r="D397" s="543"/>
      <c r="E397" s="544"/>
      <c r="F397" s="548"/>
      <c r="G397" s="441"/>
      <c r="H397" s="557"/>
      <c r="I397" s="560"/>
      <c r="J397" s="543"/>
      <c r="K397" s="551"/>
      <c r="L397" s="551"/>
      <c r="M397" s="548"/>
      <c r="N397" s="441"/>
      <c r="O397" s="539"/>
      <c r="P397" s="539" t="s">
        <v>281</v>
      </c>
      <c r="Q397" s="539"/>
      <c r="R397" s="539"/>
      <c r="S397" s="539" t="s">
        <v>280</v>
      </c>
      <c r="T397" s="539"/>
      <c r="U397" s="539"/>
      <c r="V397" s="539"/>
      <c r="W397" s="539"/>
      <c r="X397" s="539"/>
      <c r="Y397" s="539"/>
      <c r="Z397" s="6"/>
      <c r="AA397" s="5"/>
      <c r="AB397" s="5"/>
      <c r="AC397" s="5"/>
      <c r="AD397" s="5"/>
      <c r="AE397" s="5"/>
      <c r="AF397" s="5"/>
      <c r="AG397" s="400"/>
      <c r="AJ397" s="155"/>
      <c r="AK397" s="155"/>
      <c r="AL397" s="155"/>
      <c r="AM397" s="155"/>
      <c r="AN397" s="155"/>
      <c r="AO397" s="155"/>
      <c r="AP397" s="155"/>
      <c r="AQ397" s="155"/>
      <c r="AR397" s="155"/>
    </row>
    <row r="398" spans="1:44" s="4" customFormat="1" ht="7.5" customHeight="1" thickBot="1">
      <c r="A398" s="400"/>
      <c r="B398" s="521"/>
      <c r="C398" s="523"/>
      <c r="D398" s="545"/>
      <c r="E398" s="546"/>
      <c r="F398" s="549"/>
      <c r="G398" s="441"/>
      <c r="H398" s="557"/>
      <c r="I398" s="560"/>
      <c r="J398" s="545"/>
      <c r="K398" s="552"/>
      <c r="L398" s="552"/>
      <c r="M398" s="549"/>
      <c r="N398" s="441"/>
      <c r="O398" s="540"/>
      <c r="P398" s="540"/>
      <c r="Q398" s="540"/>
      <c r="R398" s="540"/>
      <c r="S398" s="540"/>
      <c r="T398" s="540"/>
      <c r="U398" s="540"/>
      <c r="V398" s="540"/>
      <c r="W398" s="540"/>
      <c r="X398" s="540"/>
      <c r="Y398" s="540"/>
      <c r="Z398" s="6"/>
      <c r="AA398" s="5"/>
      <c r="AB398" s="5"/>
      <c r="AC398" s="5"/>
      <c r="AD398" s="5"/>
      <c r="AE398" s="5"/>
      <c r="AF398" s="5"/>
      <c r="AG398" s="400"/>
      <c r="AJ398" s="155"/>
      <c r="AK398" s="155"/>
      <c r="AL398" s="155"/>
      <c r="AM398" s="155"/>
      <c r="AN398" s="155"/>
      <c r="AO398" s="155"/>
      <c r="AP398" s="155"/>
      <c r="AQ398" s="155"/>
      <c r="AR398" s="155"/>
    </row>
    <row r="399" spans="1:44" s="4" customFormat="1" ht="7.5" customHeight="1" thickTop="1">
      <c r="A399" s="400"/>
      <c r="B399" s="521"/>
      <c r="C399" s="523"/>
      <c r="D399" s="541" t="s">
        <v>282</v>
      </c>
      <c r="E399" s="542"/>
      <c r="F399" s="547"/>
      <c r="G399" s="441"/>
      <c r="H399" s="557"/>
      <c r="I399" s="560"/>
      <c r="J399" s="541" t="s">
        <v>260</v>
      </c>
      <c r="K399" s="550"/>
      <c r="L399" s="550"/>
      <c r="M399" s="547"/>
      <c r="N399" s="441"/>
      <c r="O399" s="553" t="s">
        <v>433</v>
      </c>
      <c r="P399" s="576"/>
      <c r="Q399" s="576"/>
      <c r="R399" s="576"/>
      <c r="S399" s="576"/>
      <c r="T399" s="576"/>
      <c r="U399" s="576"/>
      <c r="V399" s="579" t="str">
        <f>IF(ISERROR(ROUNDUP(S399/P399,2)), "-",ROUNDUP(S399/P399,2))</f>
        <v>-</v>
      </c>
      <c r="W399" s="579"/>
      <c r="X399" s="579"/>
      <c r="Y399" s="579"/>
      <c r="Z399" s="6"/>
      <c r="AA399" s="5"/>
      <c r="AB399" s="5"/>
      <c r="AC399" s="5"/>
      <c r="AD399" s="5"/>
      <c r="AE399" s="5"/>
      <c r="AF399" s="5"/>
      <c r="AG399" s="400"/>
      <c r="AJ399" s="155"/>
      <c r="AK399" s="155"/>
      <c r="AL399" s="155"/>
      <c r="AM399" s="155"/>
      <c r="AN399" s="155"/>
      <c r="AO399" s="164"/>
      <c r="AP399" s="164" t="s">
        <v>281</v>
      </c>
      <c r="AQ399" s="164" t="s">
        <v>280</v>
      </c>
      <c r="AR399" s="155"/>
    </row>
    <row r="400" spans="1:44" s="4" customFormat="1" ht="7.5" customHeight="1">
      <c r="A400" s="400"/>
      <c r="B400" s="521"/>
      <c r="C400" s="523"/>
      <c r="D400" s="543"/>
      <c r="E400" s="544"/>
      <c r="F400" s="548"/>
      <c r="G400" s="441"/>
      <c r="H400" s="557"/>
      <c r="I400" s="560"/>
      <c r="J400" s="543"/>
      <c r="K400" s="551"/>
      <c r="L400" s="551"/>
      <c r="M400" s="548"/>
      <c r="N400" s="441"/>
      <c r="O400" s="554"/>
      <c r="P400" s="577"/>
      <c r="Q400" s="577"/>
      <c r="R400" s="577"/>
      <c r="S400" s="577"/>
      <c r="T400" s="577"/>
      <c r="U400" s="577"/>
      <c r="V400" s="580"/>
      <c r="W400" s="580"/>
      <c r="X400" s="580"/>
      <c r="Y400" s="580"/>
      <c r="Z400" s="6"/>
      <c r="AA400" s="5"/>
      <c r="AB400" s="5"/>
      <c r="AC400" s="5"/>
      <c r="AD400" s="5"/>
      <c r="AE400" s="5"/>
      <c r="AF400" s="5"/>
      <c r="AG400" s="400"/>
      <c r="AJ400" s="155"/>
      <c r="AK400" s="155"/>
      <c r="AL400" s="155"/>
      <c r="AM400" s="155"/>
      <c r="AN400" s="155"/>
      <c r="AO400" s="165" t="s">
        <v>274</v>
      </c>
      <c r="AP400" s="166">
        <f>P402</f>
        <v>0</v>
      </c>
      <c r="AQ400" s="166">
        <f>S402</f>
        <v>0</v>
      </c>
      <c r="AR400" s="155"/>
    </row>
    <row r="401" spans="1:44" s="4" customFormat="1" ht="7.5" customHeight="1" thickBot="1">
      <c r="A401" s="400"/>
      <c r="B401" s="521"/>
      <c r="C401" s="523"/>
      <c r="D401" s="543"/>
      <c r="E401" s="544"/>
      <c r="F401" s="548"/>
      <c r="G401" s="441"/>
      <c r="H401" s="557"/>
      <c r="I401" s="560"/>
      <c r="J401" s="543"/>
      <c r="K401" s="551"/>
      <c r="L401" s="551"/>
      <c r="M401" s="548"/>
      <c r="N401" s="441"/>
      <c r="O401" s="555"/>
      <c r="P401" s="578"/>
      <c r="Q401" s="578"/>
      <c r="R401" s="578"/>
      <c r="S401" s="578"/>
      <c r="T401" s="578"/>
      <c r="U401" s="578"/>
      <c r="V401" s="581"/>
      <c r="W401" s="581"/>
      <c r="X401" s="581"/>
      <c r="Y401" s="581"/>
      <c r="Z401" s="6"/>
      <c r="AA401" s="5"/>
      <c r="AB401" s="5"/>
      <c r="AC401" s="5"/>
      <c r="AD401" s="5"/>
      <c r="AE401" s="5"/>
      <c r="AF401" s="5"/>
      <c r="AG401" s="400"/>
      <c r="AJ401" s="155"/>
      <c r="AK401" s="155"/>
      <c r="AL401" s="155"/>
      <c r="AM401" s="155"/>
      <c r="AN401" s="155"/>
      <c r="AO401" s="165" t="s">
        <v>263</v>
      </c>
      <c r="AP401" s="166">
        <f>P405</f>
        <v>0</v>
      </c>
      <c r="AQ401" s="166">
        <f>S405</f>
        <v>0</v>
      </c>
      <c r="AR401" s="155"/>
    </row>
    <row r="402" spans="1:44" s="4" customFormat="1" ht="7.5" customHeight="1" thickTop="1">
      <c r="A402" s="400"/>
      <c r="B402" s="521"/>
      <c r="C402" s="523"/>
      <c r="D402" s="545"/>
      <c r="E402" s="546"/>
      <c r="F402" s="549"/>
      <c r="G402" s="441"/>
      <c r="H402" s="557"/>
      <c r="I402" s="560"/>
      <c r="J402" s="543"/>
      <c r="K402" s="551"/>
      <c r="L402" s="551"/>
      <c r="M402" s="548"/>
      <c r="N402" s="441"/>
      <c r="O402" s="582" t="s">
        <v>274</v>
      </c>
      <c r="P402" s="584"/>
      <c r="Q402" s="584"/>
      <c r="R402" s="584"/>
      <c r="S402" s="584"/>
      <c r="T402" s="584"/>
      <c r="U402" s="584"/>
      <c r="V402" s="585" t="str">
        <f>IF(ISERROR(ROUNDUP(S402/P402,2)), "-",ROUNDUP(S402/P402,2))</f>
        <v>-</v>
      </c>
      <c r="W402" s="586"/>
      <c r="X402" s="586"/>
      <c r="Y402" s="587"/>
      <c r="Z402" s="6"/>
      <c r="AA402" s="5"/>
      <c r="AB402" s="5"/>
      <c r="AC402" s="5"/>
      <c r="AD402" s="5"/>
      <c r="AE402" s="5"/>
      <c r="AF402" s="5"/>
      <c r="AG402" s="400"/>
      <c r="AJ402" s="155"/>
      <c r="AK402" s="155"/>
      <c r="AL402" s="155"/>
      <c r="AM402" s="155"/>
      <c r="AN402" s="155"/>
      <c r="AO402" s="165" t="s">
        <v>277</v>
      </c>
      <c r="AP402" s="166">
        <f>P408</f>
        <v>0</v>
      </c>
      <c r="AQ402" s="166">
        <f>S408</f>
        <v>0</v>
      </c>
      <c r="AR402" s="155"/>
    </row>
    <row r="403" spans="1:44" s="4" customFormat="1" ht="7.5" customHeight="1">
      <c r="A403" s="400"/>
      <c r="B403" s="521"/>
      <c r="C403" s="523"/>
      <c r="D403" s="541" t="s">
        <v>279</v>
      </c>
      <c r="E403" s="542"/>
      <c r="F403" s="547"/>
      <c r="G403" s="441"/>
      <c r="H403" s="557"/>
      <c r="I403" s="560"/>
      <c r="J403" s="543"/>
      <c r="K403" s="551"/>
      <c r="L403" s="551"/>
      <c r="M403" s="548"/>
      <c r="N403" s="441"/>
      <c r="O403" s="583"/>
      <c r="P403" s="564"/>
      <c r="Q403" s="564"/>
      <c r="R403" s="564"/>
      <c r="S403" s="564"/>
      <c r="T403" s="564"/>
      <c r="U403" s="564"/>
      <c r="V403" s="568"/>
      <c r="W403" s="569"/>
      <c r="X403" s="569"/>
      <c r="Y403" s="570"/>
      <c r="Z403" s="6"/>
      <c r="AA403" s="5"/>
      <c r="AB403" s="5"/>
      <c r="AC403" s="5"/>
      <c r="AD403" s="5"/>
      <c r="AE403" s="5"/>
      <c r="AF403" s="5"/>
      <c r="AG403" s="400"/>
      <c r="AJ403" s="155"/>
      <c r="AK403" s="155"/>
      <c r="AL403" s="155"/>
      <c r="AM403" s="155"/>
      <c r="AN403" s="155"/>
      <c r="AO403" s="165" t="s">
        <v>276</v>
      </c>
      <c r="AP403" s="166">
        <f>P411</f>
        <v>0</v>
      </c>
      <c r="AQ403" s="166">
        <f>S411</f>
        <v>0</v>
      </c>
      <c r="AR403" s="155"/>
    </row>
    <row r="404" spans="1:44" s="4" customFormat="1" ht="7.5" customHeight="1">
      <c r="A404" s="400"/>
      <c r="B404" s="521"/>
      <c r="C404" s="523"/>
      <c r="D404" s="543"/>
      <c r="E404" s="544"/>
      <c r="F404" s="548"/>
      <c r="G404" s="441"/>
      <c r="H404" s="557"/>
      <c r="I404" s="561"/>
      <c r="J404" s="545"/>
      <c r="K404" s="552"/>
      <c r="L404" s="552"/>
      <c r="M404" s="549"/>
      <c r="N404" s="441"/>
      <c r="O404" s="583"/>
      <c r="P404" s="564"/>
      <c r="Q404" s="564"/>
      <c r="R404" s="564"/>
      <c r="S404" s="564"/>
      <c r="T404" s="564"/>
      <c r="U404" s="564"/>
      <c r="V404" s="571"/>
      <c r="W404" s="572"/>
      <c r="X404" s="572"/>
      <c r="Y404" s="573"/>
      <c r="Z404" s="6"/>
      <c r="AA404" s="5"/>
      <c r="AB404" s="5"/>
      <c r="AC404" s="5"/>
      <c r="AD404" s="5"/>
      <c r="AE404" s="5"/>
      <c r="AF404" s="5"/>
      <c r="AG404" s="400"/>
      <c r="AJ404" s="155"/>
      <c r="AK404" s="155"/>
      <c r="AL404" s="155"/>
      <c r="AM404" s="155"/>
      <c r="AN404" s="155"/>
      <c r="AO404" s="165" t="s">
        <v>270</v>
      </c>
      <c r="AP404" s="166">
        <f>P414</f>
        <v>0</v>
      </c>
      <c r="AQ404" s="166">
        <f>S414</f>
        <v>0</v>
      </c>
      <c r="AR404" s="155"/>
    </row>
    <row r="405" spans="1:44" s="4" customFormat="1" ht="7.5" customHeight="1">
      <c r="A405" s="400"/>
      <c r="B405" s="521"/>
      <c r="C405" s="523"/>
      <c r="D405" s="543"/>
      <c r="E405" s="544"/>
      <c r="F405" s="548"/>
      <c r="G405" s="441"/>
      <c r="H405" s="557"/>
      <c r="I405" s="562" t="s">
        <v>276</v>
      </c>
      <c r="J405" s="541" t="s">
        <v>262</v>
      </c>
      <c r="K405" s="550"/>
      <c r="L405" s="550"/>
      <c r="M405" s="547"/>
      <c r="N405" s="441"/>
      <c r="O405" s="563" t="s">
        <v>263</v>
      </c>
      <c r="P405" s="564"/>
      <c r="Q405" s="564"/>
      <c r="R405" s="564"/>
      <c r="S405" s="564"/>
      <c r="T405" s="564"/>
      <c r="U405" s="564"/>
      <c r="V405" s="565" t="str">
        <f>IF(ISERROR(ROUNDUP(S405/P405,2)), "-",ROUNDUP(S405/P405,2))</f>
        <v>-</v>
      </c>
      <c r="W405" s="566"/>
      <c r="X405" s="566"/>
      <c r="Y405" s="567"/>
      <c r="Z405" s="6"/>
      <c r="AA405" s="5"/>
      <c r="AB405" s="5"/>
      <c r="AC405" s="5"/>
      <c r="AD405" s="5"/>
      <c r="AE405" s="5"/>
      <c r="AF405" s="5"/>
      <c r="AG405" s="400"/>
      <c r="AJ405" s="155"/>
      <c r="AK405" s="155"/>
      <c r="AL405" s="155"/>
      <c r="AM405" s="155"/>
      <c r="AN405" s="155"/>
      <c r="AO405" s="165" t="s">
        <v>271</v>
      </c>
      <c r="AP405" s="166">
        <f>P417</f>
        <v>0</v>
      </c>
      <c r="AQ405" s="166">
        <f>S417</f>
        <v>0</v>
      </c>
      <c r="AR405" s="155"/>
    </row>
    <row r="406" spans="1:44" s="4" customFormat="1" ht="7.5" customHeight="1">
      <c r="A406" s="400"/>
      <c r="B406" s="521"/>
      <c r="C406" s="523"/>
      <c r="D406" s="545"/>
      <c r="E406" s="546"/>
      <c r="F406" s="549"/>
      <c r="G406" s="441"/>
      <c r="H406" s="557"/>
      <c r="I406" s="562"/>
      <c r="J406" s="545"/>
      <c r="K406" s="552"/>
      <c r="L406" s="552"/>
      <c r="M406" s="549"/>
      <c r="N406" s="441"/>
      <c r="O406" s="563"/>
      <c r="P406" s="564"/>
      <c r="Q406" s="564"/>
      <c r="R406" s="564"/>
      <c r="S406" s="564"/>
      <c r="T406" s="564"/>
      <c r="U406" s="564"/>
      <c r="V406" s="568"/>
      <c r="W406" s="569"/>
      <c r="X406" s="569"/>
      <c r="Y406" s="570"/>
      <c r="Z406" s="6"/>
      <c r="AA406" s="5"/>
      <c r="AB406" s="5"/>
      <c r="AC406" s="5"/>
      <c r="AD406" s="5"/>
      <c r="AE406" s="5"/>
      <c r="AF406" s="5"/>
      <c r="AG406" s="400"/>
      <c r="AJ406" s="155"/>
      <c r="AK406" s="155"/>
      <c r="AL406" s="155"/>
      <c r="AM406" s="155"/>
      <c r="AN406" s="155"/>
      <c r="AO406" s="165" t="s">
        <v>267</v>
      </c>
      <c r="AP406" s="166">
        <f>P420</f>
        <v>0</v>
      </c>
      <c r="AQ406" s="166">
        <f>S420</f>
        <v>0</v>
      </c>
      <c r="AR406" s="155"/>
    </row>
    <row r="407" spans="1:44" s="4" customFormat="1" ht="7.5" customHeight="1">
      <c r="A407" s="400"/>
      <c r="B407" s="521"/>
      <c r="C407" s="523"/>
      <c r="D407" s="541" t="s">
        <v>278</v>
      </c>
      <c r="E407" s="542"/>
      <c r="F407" s="547"/>
      <c r="G407" s="441"/>
      <c r="H407" s="557"/>
      <c r="I407" s="562"/>
      <c r="J407" s="574" t="s">
        <v>260</v>
      </c>
      <c r="K407" s="550"/>
      <c r="L407" s="550"/>
      <c r="M407" s="547"/>
      <c r="N407" s="441"/>
      <c r="O407" s="563"/>
      <c r="P407" s="564"/>
      <c r="Q407" s="564"/>
      <c r="R407" s="564"/>
      <c r="S407" s="564"/>
      <c r="T407" s="564"/>
      <c r="U407" s="564"/>
      <c r="V407" s="571"/>
      <c r="W407" s="572"/>
      <c r="X407" s="572"/>
      <c r="Y407" s="573"/>
      <c r="Z407" s="6"/>
      <c r="AA407" s="5"/>
      <c r="AB407" s="5"/>
      <c r="AC407" s="5"/>
      <c r="AD407" s="5"/>
      <c r="AE407" s="5"/>
      <c r="AF407" s="5"/>
      <c r="AG407" s="400"/>
      <c r="AJ407" s="155"/>
      <c r="AK407" s="155"/>
      <c r="AL407" s="155"/>
      <c r="AM407" s="155"/>
      <c r="AN407" s="155"/>
      <c r="AO407" s="165"/>
      <c r="AP407" s="167"/>
      <c r="AQ407" s="167"/>
      <c r="AR407" s="155"/>
    </row>
    <row r="408" spans="1:44" s="4" customFormat="1" ht="7.5" customHeight="1">
      <c r="A408" s="400"/>
      <c r="B408" s="521"/>
      <c r="C408" s="524"/>
      <c r="D408" s="545"/>
      <c r="E408" s="546"/>
      <c r="F408" s="549"/>
      <c r="G408" s="441"/>
      <c r="H408" s="557"/>
      <c r="I408" s="562"/>
      <c r="J408" s="574"/>
      <c r="K408" s="551"/>
      <c r="L408" s="551"/>
      <c r="M408" s="548"/>
      <c r="N408" s="441"/>
      <c r="O408" s="575" t="s">
        <v>277</v>
      </c>
      <c r="P408" s="564"/>
      <c r="Q408" s="564"/>
      <c r="R408" s="564"/>
      <c r="S408" s="564"/>
      <c r="T408" s="564"/>
      <c r="U408" s="564"/>
      <c r="V408" s="565" t="str">
        <f>IF(ISERROR(ROUNDUP(S408/P408,2)), "-",ROUNDUP(S408/P408,2))</f>
        <v>-</v>
      </c>
      <c r="W408" s="566"/>
      <c r="X408" s="566"/>
      <c r="Y408" s="567"/>
      <c r="Z408" s="6"/>
      <c r="AA408" s="5"/>
      <c r="AB408" s="5"/>
      <c r="AC408" s="5"/>
      <c r="AD408" s="5"/>
      <c r="AE408" s="5"/>
      <c r="AF408" s="5"/>
      <c r="AG408" s="400"/>
      <c r="AJ408" s="155"/>
      <c r="AK408" s="155"/>
      <c r="AL408" s="155"/>
      <c r="AM408" s="155"/>
      <c r="AN408" s="155"/>
      <c r="AO408" s="168"/>
      <c r="AP408" s="158"/>
      <c r="AQ408" s="158"/>
      <c r="AR408" s="192"/>
    </row>
    <row r="409" spans="1:44" s="4" customFormat="1" ht="7.5" customHeight="1">
      <c r="A409" s="400"/>
      <c r="B409" s="521"/>
      <c r="C409" s="541" t="s">
        <v>266</v>
      </c>
      <c r="D409" s="12"/>
      <c r="E409" s="12"/>
      <c r="F409" s="589"/>
      <c r="G409" s="441"/>
      <c r="H409" s="557"/>
      <c r="I409" s="562"/>
      <c r="J409" s="574"/>
      <c r="K409" s="552"/>
      <c r="L409" s="552"/>
      <c r="M409" s="549"/>
      <c r="N409" s="441"/>
      <c r="O409" s="575"/>
      <c r="P409" s="564"/>
      <c r="Q409" s="564"/>
      <c r="R409" s="564"/>
      <c r="S409" s="564"/>
      <c r="T409" s="564"/>
      <c r="U409" s="564"/>
      <c r="V409" s="568"/>
      <c r="W409" s="569"/>
      <c r="X409" s="569"/>
      <c r="Y409" s="570"/>
      <c r="Z409" s="6"/>
      <c r="AA409" s="5"/>
      <c r="AB409" s="5"/>
      <c r="AC409" s="5"/>
      <c r="AD409" s="5"/>
      <c r="AE409" s="5"/>
      <c r="AF409" s="5"/>
      <c r="AG409" s="400"/>
      <c r="AJ409" s="155"/>
      <c r="AK409" s="155"/>
      <c r="AL409" s="155"/>
      <c r="AM409" s="155"/>
      <c r="AN409" s="155"/>
      <c r="AO409" s="155"/>
      <c r="AP409" s="155"/>
      <c r="AQ409" s="155"/>
      <c r="AR409" s="155"/>
    </row>
    <row r="410" spans="1:44" s="4" customFormat="1" ht="7.5" customHeight="1">
      <c r="A410" s="400"/>
      <c r="B410" s="521"/>
      <c r="C410" s="543"/>
      <c r="D410" s="11"/>
      <c r="E410" s="11"/>
      <c r="F410" s="589"/>
      <c r="G410" s="441"/>
      <c r="H410" s="557"/>
      <c r="I410" s="594" t="s">
        <v>270</v>
      </c>
      <c r="J410" s="542"/>
      <c r="K410" s="550"/>
      <c r="L410" s="550"/>
      <c r="M410" s="547"/>
      <c r="N410" s="441"/>
      <c r="O410" s="575"/>
      <c r="P410" s="564"/>
      <c r="Q410" s="564"/>
      <c r="R410" s="564"/>
      <c r="S410" s="564"/>
      <c r="T410" s="564"/>
      <c r="U410" s="564"/>
      <c r="V410" s="571"/>
      <c r="W410" s="572"/>
      <c r="X410" s="572"/>
      <c r="Y410" s="573"/>
      <c r="Z410" s="6"/>
      <c r="AA410" s="5"/>
      <c r="AB410" s="5"/>
      <c r="AC410" s="5"/>
      <c r="AD410" s="5"/>
      <c r="AE410" s="5"/>
      <c r="AF410" s="5"/>
      <c r="AG410" s="400"/>
      <c r="AJ410" s="155"/>
      <c r="AK410" s="155"/>
      <c r="AL410" s="155"/>
      <c r="AM410" s="155"/>
      <c r="AN410" s="155"/>
      <c r="AO410" s="155"/>
      <c r="AP410" s="155"/>
      <c r="AQ410" s="155"/>
      <c r="AR410" s="155"/>
    </row>
    <row r="411" spans="1:44" s="4" customFormat="1" ht="7.5" customHeight="1">
      <c r="A411" s="400"/>
      <c r="B411" s="521"/>
      <c r="C411" s="545"/>
      <c r="D411" s="10"/>
      <c r="E411" s="10"/>
      <c r="F411" s="589"/>
      <c r="G411" s="441"/>
      <c r="H411" s="558"/>
      <c r="I411" s="595"/>
      <c r="J411" s="546"/>
      <c r="K411" s="552"/>
      <c r="L411" s="552"/>
      <c r="M411" s="549"/>
      <c r="N411" s="441"/>
      <c r="O411" s="596" t="s">
        <v>276</v>
      </c>
      <c r="P411" s="564"/>
      <c r="Q411" s="564"/>
      <c r="R411" s="564"/>
      <c r="S411" s="564"/>
      <c r="T411" s="564"/>
      <c r="U411" s="564"/>
      <c r="V411" s="565" t="str">
        <f>IF(ISERROR(ROUNDUP(S411/P411,2)), "-",ROUNDUP(S411/P411,2))</f>
        <v>-</v>
      </c>
      <c r="W411" s="566"/>
      <c r="X411" s="566"/>
      <c r="Y411" s="567"/>
      <c r="Z411" s="6"/>
      <c r="AA411" s="5"/>
      <c r="AB411" s="5"/>
      <c r="AC411" s="5"/>
      <c r="AD411" s="5"/>
      <c r="AE411" s="5"/>
      <c r="AF411" s="5"/>
      <c r="AG411" s="400"/>
      <c r="AJ411" s="155"/>
      <c r="AK411" s="155"/>
      <c r="AL411" s="155"/>
      <c r="AM411" s="155"/>
      <c r="AN411" s="155"/>
      <c r="AO411" s="155"/>
      <c r="AP411" s="155"/>
      <c r="AQ411" s="155"/>
      <c r="AR411" s="155"/>
    </row>
    <row r="412" spans="1:44" s="4" customFormat="1" ht="7.5" customHeight="1">
      <c r="A412" s="400"/>
      <c r="B412" s="521" t="s">
        <v>275</v>
      </c>
      <c r="C412" s="588" t="s">
        <v>274</v>
      </c>
      <c r="D412" s="588" t="s">
        <v>273</v>
      </c>
      <c r="E412" s="574"/>
      <c r="F412" s="589"/>
      <c r="G412" s="441"/>
      <c r="H412" s="590"/>
      <c r="I412" s="590"/>
      <c r="J412" s="590"/>
      <c r="K412" s="590"/>
      <c r="L412" s="590"/>
      <c r="M412" s="590"/>
      <c r="N412" s="441"/>
      <c r="O412" s="596"/>
      <c r="P412" s="564"/>
      <c r="Q412" s="564"/>
      <c r="R412" s="564"/>
      <c r="S412" s="564"/>
      <c r="T412" s="564"/>
      <c r="U412" s="564"/>
      <c r="V412" s="568"/>
      <c r="W412" s="569"/>
      <c r="X412" s="569"/>
      <c r="Y412" s="570"/>
      <c r="Z412" s="6"/>
      <c r="AA412" s="5"/>
      <c r="AB412" s="5"/>
      <c r="AC412" s="5"/>
      <c r="AD412" s="5"/>
      <c r="AE412" s="5"/>
      <c r="AF412" s="5"/>
      <c r="AG412" s="400"/>
      <c r="AJ412" s="155"/>
      <c r="AK412" s="155"/>
      <c r="AL412" s="155"/>
      <c r="AM412" s="155"/>
      <c r="AN412" s="155"/>
      <c r="AO412" s="155"/>
      <c r="AP412" s="155"/>
      <c r="AQ412" s="155"/>
      <c r="AR412" s="155"/>
    </row>
    <row r="413" spans="1:44" s="4" customFormat="1" ht="7.5" customHeight="1">
      <c r="A413" s="400"/>
      <c r="B413" s="521"/>
      <c r="C413" s="588"/>
      <c r="D413" s="588"/>
      <c r="E413" s="574"/>
      <c r="F413" s="589"/>
      <c r="G413" s="441"/>
      <c r="H413" s="591" t="s">
        <v>272</v>
      </c>
      <c r="I413" s="562" t="s">
        <v>271</v>
      </c>
      <c r="J413" s="592"/>
      <c r="K413" s="589"/>
      <c r="L413" s="593"/>
      <c r="M413" s="593"/>
      <c r="N413" s="441"/>
      <c r="O413" s="596"/>
      <c r="P413" s="564"/>
      <c r="Q413" s="564"/>
      <c r="R413" s="564"/>
      <c r="S413" s="564"/>
      <c r="T413" s="564"/>
      <c r="U413" s="564"/>
      <c r="V413" s="571"/>
      <c r="W413" s="572"/>
      <c r="X413" s="572"/>
      <c r="Y413" s="573"/>
      <c r="Z413" s="6"/>
      <c r="AA413" s="5"/>
      <c r="AB413" s="5"/>
      <c r="AC413" s="5"/>
      <c r="AD413" s="5"/>
      <c r="AE413" s="5"/>
      <c r="AF413" s="5"/>
      <c r="AG413" s="400"/>
      <c r="AJ413" s="155"/>
      <c r="AK413" s="155"/>
      <c r="AL413" s="155"/>
      <c r="AM413" s="155"/>
      <c r="AN413" s="155"/>
      <c r="AO413" s="155"/>
      <c r="AP413" s="155"/>
      <c r="AQ413" s="155"/>
      <c r="AR413" s="155"/>
    </row>
    <row r="414" spans="1:44" s="4" customFormat="1" ht="7.5" customHeight="1">
      <c r="A414" s="400"/>
      <c r="B414" s="521"/>
      <c r="C414" s="588"/>
      <c r="D414" s="588"/>
      <c r="E414" s="574"/>
      <c r="F414" s="589"/>
      <c r="G414" s="441"/>
      <c r="H414" s="591"/>
      <c r="I414" s="562"/>
      <c r="J414" s="592"/>
      <c r="K414" s="589"/>
      <c r="L414" s="593"/>
      <c r="M414" s="593"/>
      <c r="N414" s="441"/>
      <c r="O414" s="622" t="s">
        <v>270</v>
      </c>
      <c r="P414" s="564"/>
      <c r="Q414" s="564"/>
      <c r="R414" s="564"/>
      <c r="S414" s="564"/>
      <c r="T414" s="564"/>
      <c r="U414" s="564"/>
      <c r="V414" s="565" t="str">
        <f>IF(ISERROR(ROUNDUP(S414/P414,2)), "-",ROUNDUP(S414/P414,2))</f>
        <v>-</v>
      </c>
      <c r="W414" s="566"/>
      <c r="X414" s="566"/>
      <c r="Y414" s="567"/>
      <c r="Z414" s="6"/>
      <c r="AA414" s="5"/>
      <c r="AB414" s="5"/>
      <c r="AC414" s="5"/>
      <c r="AD414" s="5"/>
      <c r="AE414" s="5"/>
      <c r="AF414" s="5"/>
      <c r="AG414" s="400"/>
      <c r="AJ414" s="155"/>
      <c r="AK414" s="155"/>
      <c r="AL414" s="155"/>
      <c r="AM414" s="155"/>
      <c r="AN414" s="155"/>
      <c r="AO414" s="155"/>
      <c r="AP414" s="155"/>
      <c r="AQ414" s="155"/>
      <c r="AR414" s="155"/>
    </row>
    <row r="415" spans="1:44" s="4" customFormat="1" ht="7.5" customHeight="1">
      <c r="A415" s="400"/>
      <c r="B415" s="521"/>
      <c r="C415" s="588"/>
      <c r="D415" s="588"/>
      <c r="E415" s="574"/>
      <c r="F415" s="589"/>
      <c r="G415" s="441"/>
      <c r="H415" s="591"/>
      <c r="I415" s="562" t="s">
        <v>269</v>
      </c>
      <c r="J415" s="592"/>
      <c r="K415" s="589"/>
      <c r="L415" s="593"/>
      <c r="M415" s="593"/>
      <c r="N415" s="441"/>
      <c r="O415" s="622"/>
      <c r="P415" s="564"/>
      <c r="Q415" s="564"/>
      <c r="R415" s="564"/>
      <c r="S415" s="564"/>
      <c r="T415" s="564"/>
      <c r="U415" s="564"/>
      <c r="V415" s="568"/>
      <c r="W415" s="569"/>
      <c r="X415" s="569"/>
      <c r="Y415" s="570"/>
      <c r="Z415" s="6"/>
      <c r="AA415" s="5"/>
      <c r="AB415" s="5"/>
      <c r="AC415" s="5"/>
      <c r="AD415" s="5"/>
      <c r="AE415" s="5"/>
      <c r="AF415" s="5"/>
      <c r="AG415" s="400"/>
      <c r="AJ415" s="155"/>
      <c r="AK415" s="155"/>
      <c r="AL415" s="155"/>
      <c r="AM415" s="155"/>
      <c r="AN415" s="155"/>
      <c r="AO415" s="155"/>
      <c r="AP415" s="155"/>
      <c r="AQ415" s="155"/>
      <c r="AR415" s="155"/>
    </row>
    <row r="416" spans="1:44" s="4" customFormat="1" ht="7.5" customHeight="1">
      <c r="A416" s="400"/>
      <c r="B416" s="521"/>
      <c r="C416" s="588"/>
      <c r="D416" s="588" t="s">
        <v>260</v>
      </c>
      <c r="E416" s="574"/>
      <c r="F416" s="589"/>
      <c r="G416" s="441"/>
      <c r="H416" s="591"/>
      <c r="I416" s="562"/>
      <c r="J416" s="592"/>
      <c r="K416" s="589"/>
      <c r="L416" s="593"/>
      <c r="M416" s="593"/>
      <c r="N416" s="441"/>
      <c r="O416" s="622"/>
      <c r="P416" s="564"/>
      <c r="Q416" s="564"/>
      <c r="R416" s="564"/>
      <c r="S416" s="564"/>
      <c r="T416" s="564"/>
      <c r="U416" s="564"/>
      <c r="V416" s="571"/>
      <c r="W416" s="572"/>
      <c r="X416" s="572"/>
      <c r="Y416" s="573"/>
      <c r="Z416" s="6"/>
      <c r="AA416" s="5"/>
      <c r="AB416" s="5"/>
      <c r="AC416" s="5"/>
      <c r="AD416" s="5"/>
      <c r="AE416" s="5"/>
      <c r="AF416" s="5"/>
      <c r="AG416" s="400"/>
      <c r="AJ416" s="155"/>
      <c r="AK416" s="155"/>
      <c r="AL416" s="155"/>
      <c r="AM416" s="155"/>
      <c r="AN416" s="155"/>
      <c r="AO416" s="155"/>
      <c r="AP416" s="155"/>
      <c r="AQ416" s="155"/>
      <c r="AR416" s="155"/>
    </row>
    <row r="417" spans="1:44" s="4" customFormat="1" ht="7.5" customHeight="1">
      <c r="A417" s="400"/>
      <c r="B417" s="521"/>
      <c r="C417" s="588"/>
      <c r="D417" s="588"/>
      <c r="E417" s="574"/>
      <c r="F417" s="589"/>
      <c r="G417" s="441"/>
      <c r="H417" s="591"/>
      <c r="I417" s="562"/>
      <c r="J417" s="592"/>
      <c r="K417" s="589"/>
      <c r="L417" s="593"/>
      <c r="M417" s="593"/>
      <c r="N417" s="441"/>
      <c r="O417" s="617" t="s">
        <v>372</v>
      </c>
      <c r="P417" s="564"/>
      <c r="Q417" s="564"/>
      <c r="R417" s="564"/>
      <c r="S417" s="564"/>
      <c r="T417" s="564"/>
      <c r="U417" s="564"/>
      <c r="V417" s="609" t="s">
        <v>265</v>
      </c>
      <c r="W417" s="609"/>
      <c r="X417" s="609"/>
      <c r="Y417" s="609"/>
      <c r="Z417" s="6"/>
      <c r="AA417" s="5"/>
      <c r="AB417" s="5"/>
      <c r="AC417" s="5"/>
      <c r="AD417" s="5"/>
      <c r="AE417" s="5"/>
      <c r="AF417" s="5"/>
      <c r="AG417" s="400"/>
      <c r="AJ417" s="155"/>
      <c r="AK417" s="155"/>
      <c r="AL417" s="155"/>
      <c r="AM417" s="155"/>
      <c r="AN417" s="155"/>
      <c r="AO417" s="155"/>
      <c r="AP417" s="155"/>
      <c r="AQ417" s="155"/>
      <c r="AR417" s="155"/>
    </row>
    <row r="418" spans="1:44" s="4" customFormat="1" ht="7.5" customHeight="1">
      <c r="A418" s="400"/>
      <c r="B418" s="521"/>
      <c r="C418" s="588"/>
      <c r="D418" s="588"/>
      <c r="E418" s="574"/>
      <c r="F418" s="589"/>
      <c r="G418" s="441"/>
      <c r="H418" s="591"/>
      <c r="I418" s="562"/>
      <c r="J418" s="592"/>
      <c r="K418" s="589"/>
      <c r="L418" s="593"/>
      <c r="M418" s="593"/>
      <c r="N418" s="441"/>
      <c r="O418" s="618"/>
      <c r="P418" s="564"/>
      <c r="Q418" s="564"/>
      <c r="R418" s="564"/>
      <c r="S418" s="564"/>
      <c r="T418" s="564"/>
      <c r="U418" s="564"/>
      <c r="V418" s="609"/>
      <c r="W418" s="609"/>
      <c r="X418" s="609"/>
      <c r="Y418" s="609"/>
      <c r="Z418" s="6"/>
      <c r="AA418" s="5"/>
      <c r="AB418" s="5"/>
      <c r="AC418" s="5"/>
      <c r="AD418" s="5"/>
      <c r="AE418" s="5"/>
      <c r="AF418" s="5"/>
      <c r="AG418" s="400"/>
      <c r="AJ418" s="155"/>
      <c r="AK418" s="155"/>
      <c r="AL418" s="155"/>
      <c r="AM418" s="155"/>
      <c r="AN418" s="155"/>
      <c r="AO418" s="155"/>
      <c r="AP418" s="155"/>
      <c r="AQ418" s="155"/>
      <c r="AR418" s="155"/>
    </row>
    <row r="419" spans="1:44" s="4" customFormat="1" ht="7.5" customHeight="1">
      <c r="A419" s="400"/>
      <c r="B419" s="521"/>
      <c r="C419" s="588"/>
      <c r="D419" s="588"/>
      <c r="E419" s="574"/>
      <c r="F419" s="589"/>
      <c r="G419" s="441"/>
      <c r="H419" s="620" t="s">
        <v>268</v>
      </c>
      <c r="I419" s="562"/>
      <c r="J419" s="592" t="s">
        <v>262</v>
      </c>
      <c r="K419" s="589"/>
      <c r="L419" s="593"/>
      <c r="M419" s="593"/>
      <c r="N419" s="441"/>
      <c r="O419" s="619"/>
      <c r="P419" s="564"/>
      <c r="Q419" s="564"/>
      <c r="R419" s="564"/>
      <c r="S419" s="564"/>
      <c r="T419" s="564"/>
      <c r="U419" s="564"/>
      <c r="V419" s="609"/>
      <c r="W419" s="609"/>
      <c r="X419" s="609"/>
      <c r="Y419" s="609"/>
      <c r="Z419" s="6"/>
      <c r="AA419" s="5"/>
      <c r="AB419" s="5"/>
      <c r="AC419" s="5"/>
      <c r="AD419" s="5"/>
      <c r="AE419" s="5"/>
      <c r="AF419" s="5"/>
      <c r="AG419" s="400"/>
      <c r="AJ419" s="155"/>
      <c r="AK419" s="155"/>
      <c r="AL419" s="155"/>
      <c r="AM419" s="155"/>
      <c r="AN419" s="155"/>
      <c r="AO419" s="155"/>
      <c r="AP419" s="155"/>
      <c r="AQ419" s="155"/>
      <c r="AR419" s="155"/>
    </row>
    <row r="420" spans="1:44" s="4" customFormat="1" ht="7.5" customHeight="1">
      <c r="A420" s="400"/>
      <c r="B420" s="521"/>
      <c r="C420" s="588"/>
      <c r="D420" s="588"/>
      <c r="E420" s="574"/>
      <c r="F420" s="589"/>
      <c r="G420" s="441"/>
      <c r="H420" s="562"/>
      <c r="I420" s="562"/>
      <c r="J420" s="592"/>
      <c r="K420" s="589"/>
      <c r="L420" s="593"/>
      <c r="M420" s="593"/>
      <c r="N420" s="441"/>
      <c r="O420" s="621" t="s">
        <v>267</v>
      </c>
      <c r="P420" s="564"/>
      <c r="Q420" s="564"/>
      <c r="R420" s="564"/>
      <c r="S420" s="564"/>
      <c r="T420" s="564"/>
      <c r="U420" s="564"/>
      <c r="V420" s="609" t="s">
        <v>265</v>
      </c>
      <c r="W420" s="609"/>
      <c r="X420" s="609"/>
      <c r="Y420" s="609"/>
      <c r="Z420" s="6"/>
      <c r="AA420" s="5"/>
      <c r="AB420" s="5"/>
      <c r="AC420" s="5"/>
      <c r="AD420" s="5"/>
      <c r="AE420" s="5"/>
      <c r="AF420" s="5"/>
      <c r="AG420" s="400"/>
      <c r="AJ420" s="155"/>
      <c r="AK420" s="155"/>
      <c r="AL420" s="155"/>
      <c r="AM420" s="155"/>
      <c r="AN420" s="155"/>
      <c r="AO420" s="155"/>
      <c r="AP420" s="155"/>
      <c r="AQ420" s="155"/>
      <c r="AR420" s="155"/>
    </row>
    <row r="421" spans="1:44" s="4" customFormat="1" ht="7.5" customHeight="1">
      <c r="A421" s="400"/>
      <c r="B421" s="521"/>
      <c r="C421" s="588"/>
      <c r="D421" s="588"/>
      <c r="E421" s="574"/>
      <c r="F421" s="589"/>
      <c r="G421" s="441"/>
      <c r="H421" s="562"/>
      <c r="I421" s="562"/>
      <c r="J421" s="592"/>
      <c r="K421" s="589"/>
      <c r="L421" s="593"/>
      <c r="M421" s="593"/>
      <c r="N421" s="441"/>
      <c r="O421" s="621"/>
      <c r="P421" s="564"/>
      <c r="Q421" s="564"/>
      <c r="R421" s="564"/>
      <c r="S421" s="564"/>
      <c r="T421" s="564"/>
      <c r="U421" s="564"/>
      <c r="V421" s="609"/>
      <c r="W421" s="609"/>
      <c r="X421" s="609"/>
      <c r="Y421" s="609"/>
      <c r="Z421" s="6"/>
      <c r="AA421" s="5"/>
      <c r="AB421" s="5"/>
      <c r="AC421" s="5"/>
      <c r="AD421" s="5"/>
      <c r="AE421" s="5"/>
      <c r="AF421" s="5"/>
      <c r="AG421" s="400"/>
      <c r="AJ421" s="155"/>
      <c r="AK421" s="155"/>
      <c r="AL421" s="155"/>
      <c r="AM421" s="155"/>
      <c r="AN421" s="155"/>
      <c r="AO421" s="155"/>
      <c r="AP421" s="155"/>
      <c r="AQ421" s="155"/>
      <c r="AR421" s="155"/>
    </row>
    <row r="422" spans="1:44" s="4" customFormat="1" ht="7.5" customHeight="1">
      <c r="A422" s="400"/>
      <c r="B422" s="521"/>
      <c r="C422" s="588"/>
      <c r="D422" s="588"/>
      <c r="E422" s="574"/>
      <c r="F422" s="589"/>
      <c r="G422" s="441"/>
      <c r="H422" s="562"/>
      <c r="I422" s="562"/>
      <c r="J422" s="592"/>
      <c r="K422" s="589"/>
      <c r="L422" s="593"/>
      <c r="M422" s="593"/>
      <c r="N422" s="441"/>
      <c r="O422" s="621"/>
      <c r="P422" s="564"/>
      <c r="Q422" s="564"/>
      <c r="R422" s="564"/>
      <c r="S422" s="564"/>
      <c r="T422" s="564"/>
      <c r="U422" s="564"/>
      <c r="V422" s="609"/>
      <c r="W422" s="609"/>
      <c r="X422" s="609"/>
      <c r="Y422" s="609"/>
      <c r="Z422" s="6"/>
      <c r="AA422" s="5"/>
      <c r="AB422" s="5"/>
      <c r="AC422" s="5"/>
      <c r="AD422" s="5"/>
      <c r="AE422" s="5"/>
      <c r="AF422" s="5"/>
      <c r="AG422" s="400"/>
      <c r="AJ422" s="155"/>
      <c r="AK422" s="155"/>
      <c r="AL422" s="155"/>
      <c r="AM422" s="155"/>
      <c r="AN422" s="155"/>
      <c r="AO422" s="155"/>
      <c r="AP422" s="155"/>
      <c r="AQ422" s="155"/>
      <c r="AR422" s="155"/>
    </row>
    <row r="423" spans="1:44" s="4" customFormat="1" ht="7.5" customHeight="1">
      <c r="A423" s="400"/>
      <c r="B423" s="521"/>
      <c r="C423" s="588"/>
      <c r="D423" s="588"/>
      <c r="E423" s="574"/>
      <c r="F423" s="589"/>
      <c r="G423" s="441"/>
      <c r="H423" s="562"/>
      <c r="I423" s="562"/>
      <c r="J423" s="592" t="s">
        <v>260</v>
      </c>
      <c r="K423" s="589"/>
      <c r="L423" s="593"/>
      <c r="M423" s="593"/>
      <c r="N423" s="441"/>
      <c r="O423" s="610" t="s">
        <v>266</v>
      </c>
      <c r="P423" s="564"/>
      <c r="Q423" s="564"/>
      <c r="R423" s="564"/>
      <c r="S423" s="564"/>
      <c r="T423" s="564"/>
      <c r="U423" s="564"/>
      <c r="V423" s="609" t="s">
        <v>265</v>
      </c>
      <c r="W423" s="609"/>
      <c r="X423" s="609"/>
      <c r="Y423" s="609"/>
      <c r="Z423" s="6"/>
      <c r="AA423" s="5"/>
      <c r="AB423" s="5"/>
      <c r="AC423" s="5"/>
      <c r="AD423" s="5"/>
      <c r="AE423" s="5"/>
      <c r="AF423" s="5"/>
      <c r="AG423" s="400"/>
      <c r="AJ423" s="155"/>
      <c r="AK423" s="155"/>
      <c r="AL423" s="155"/>
      <c r="AM423" s="155"/>
      <c r="AN423" s="155"/>
      <c r="AO423" s="155"/>
      <c r="AP423" s="155"/>
      <c r="AQ423" s="155"/>
      <c r="AR423" s="155"/>
    </row>
    <row r="424" spans="1:44" s="4" customFormat="1" ht="7.5" customHeight="1">
      <c r="A424" s="400"/>
      <c r="B424" s="521"/>
      <c r="C424" s="588"/>
      <c r="D424" s="588"/>
      <c r="E424" s="574"/>
      <c r="F424" s="589"/>
      <c r="G424" s="441"/>
      <c r="H424" s="562"/>
      <c r="I424" s="562"/>
      <c r="J424" s="592"/>
      <c r="K424" s="589"/>
      <c r="L424" s="593"/>
      <c r="M424" s="593"/>
      <c r="N424" s="441"/>
      <c r="O424" s="610"/>
      <c r="P424" s="564"/>
      <c r="Q424" s="564"/>
      <c r="R424" s="564"/>
      <c r="S424" s="564"/>
      <c r="T424" s="564"/>
      <c r="U424" s="564"/>
      <c r="V424" s="609"/>
      <c r="W424" s="609"/>
      <c r="X424" s="609"/>
      <c r="Y424" s="609"/>
      <c r="Z424" s="6"/>
      <c r="AA424" s="5"/>
      <c r="AB424" s="5"/>
      <c r="AC424" s="5"/>
      <c r="AD424" s="5"/>
      <c r="AE424" s="5"/>
      <c r="AF424" s="5"/>
      <c r="AG424" s="400"/>
      <c r="AJ424" s="155"/>
      <c r="AK424" s="155"/>
      <c r="AL424" s="155"/>
      <c r="AM424" s="155"/>
      <c r="AN424" s="155"/>
      <c r="AO424" s="155"/>
      <c r="AP424" s="155"/>
      <c r="AQ424" s="155"/>
      <c r="AR424" s="155"/>
    </row>
    <row r="425" spans="1:44" s="4" customFormat="1" ht="7.5" customHeight="1" thickBot="1">
      <c r="A425" s="400"/>
      <c r="B425" s="521"/>
      <c r="C425" s="588"/>
      <c r="D425" s="588"/>
      <c r="E425" s="574"/>
      <c r="F425" s="589"/>
      <c r="G425" s="441"/>
      <c r="H425" s="562"/>
      <c r="I425" s="562"/>
      <c r="J425" s="592"/>
      <c r="K425" s="589"/>
      <c r="L425" s="593"/>
      <c r="M425" s="593"/>
      <c r="N425" s="441"/>
      <c r="O425" s="611"/>
      <c r="P425" s="612"/>
      <c r="Q425" s="612"/>
      <c r="R425" s="612"/>
      <c r="S425" s="612"/>
      <c r="T425" s="612"/>
      <c r="U425" s="612"/>
      <c r="V425" s="613"/>
      <c r="W425" s="613"/>
      <c r="X425" s="613"/>
      <c r="Y425" s="613"/>
      <c r="Z425" s="6"/>
      <c r="AA425" s="5"/>
      <c r="AB425" s="5"/>
      <c r="AC425" s="5"/>
      <c r="AD425" s="5"/>
      <c r="AE425" s="5"/>
      <c r="AF425" s="5"/>
      <c r="AG425" s="400"/>
      <c r="AJ425" s="155"/>
      <c r="AK425" s="155"/>
      <c r="AL425" s="155"/>
      <c r="AM425" s="155"/>
      <c r="AN425" s="155"/>
      <c r="AO425" s="155"/>
      <c r="AP425" s="155"/>
      <c r="AQ425" s="155"/>
      <c r="AR425" s="155"/>
    </row>
    <row r="426" spans="1:44" s="4" customFormat="1" ht="7.5" customHeight="1" thickTop="1">
      <c r="A426" s="400"/>
      <c r="B426" s="521"/>
      <c r="C426" s="588"/>
      <c r="D426" s="588"/>
      <c r="E426" s="574"/>
      <c r="F426" s="589"/>
      <c r="G426" s="441"/>
      <c r="H426" s="562"/>
      <c r="I426" s="562"/>
      <c r="J426" s="592"/>
      <c r="K426" s="589"/>
      <c r="L426" s="593"/>
      <c r="M426" s="593"/>
      <c r="N426" s="441"/>
      <c r="O426" s="614" t="s">
        <v>264</v>
      </c>
      <c r="P426" s="597">
        <f>SUM(P402:R425)</f>
        <v>0</v>
      </c>
      <c r="Q426" s="597"/>
      <c r="R426" s="597"/>
      <c r="S426" s="597">
        <f>SUM(S402:U425)</f>
        <v>0</v>
      </c>
      <c r="T426" s="597"/>
      <c r="U426" s="597"/>
      <c r="V426" s="600" t="str">
        <f>IF(ISERROR(ROUNDUP(S426/P426,2)), "-",ROUNDUP(S426/P426,2))</f>
        <v>-</v>
      </c>
      <c r="W426" s="601"/>
      <c r="X426" s="601"/>
      <c r="Y426" s="602"/>
      <c r="Z426" s="6"/>
      <c r="AA426" s="5"/>
      <c r="AB426" s="5"/>
      <c r="AC426" s="5"/>
      <c r="AD426" s="5"/>
      <c r="AE426" s="5"/>
      <c r="AF426" s="5"/>
      <c r="AG426" s="400"/>
      <c r="AJ426" s="155"/>
      <c r="AK426" s="155"/>
      <c r="AL426" s="155"/>
      <c r="AM426" s="155"/>
      <c r="AN426" s="155"/>
      <c r="AO426" s="155"/>
      <c r="AP426" s="155"/>
      <c r="AQ426" s="155"/>
      <c r="AR426" s="155"/>
    </row>
    <row r="427" spans="1:44" s="4" customFormat="1" ht="7.5" customHeight="1">
      <c r="A427" s="400"/>
      <c r="B427" s="521"/>
      <c r="C427" s="588"/>
      <c r="D427" s="588"/>
      <c r="E427" s="574"/>
      <c r="F427" s="589"/>
      <c r="G427" s="441"/>
      <c r="H427" s="562" t="s">
        <v>414</v>
      </c>
      <c r="I427" s="562"/>
      <c r="J427" s="574" t="s">
        <v>260</v>
      </c>
      <c r="K427" s="589"/>
      <c r="L427" s="593"/>
      <c r="M427" s="593"/>
      <c r="N427" s="441"/>
      <c r="O427" s="615"/>
      <c r="P427" s="598"/>
      <c r="Q427" s="598"/>
      <c r="R427" s="598"/>
      <c r="S427" s="598"/>
      <c r="T427" s="598"/>
      <c r="U427" s="598"/>
      <c r="V427" s="603"/>
      <c r="W427" s="604"/>
      <c r="X427" s="604"/>
      <c r="Y427" s="605"/>
      <c r="Z427" s="6"/>
      <c r="AA427" s="5"/>
      <c r="AB427" s="5"/>
      <c r="AC427" s="5"/>
      <c r="AD427" s="5"/>
      <c r="AE427" s="5"/>
      <c r="AF427" s="5"/>
      <c r="AG427" s="400"/>
      <c r="AJ427" s="155"/>
      <c r="AK427" s="155"/>
      <c r="AL427" s="155"/>
      <c r="AM427" s="155"/>
      <c r="AN427" s="155"/>
      <c r="AO427" s="155"/>
      <c r="AP427" s="155"/>
      <c r="AQ427" s="155"/>
      <c r="AR427" s="155"/>
    </row>
    <row r="428" spans="1:44" s="4" customFormat="1" ht="7.5" customHeight="1" thickBot="1">
      <c r="A428" s="400"/>
      <c r="B428" s="521"/>
      <c r="C428" s="588"/>
      <c r="D428" s="588"/>
      <c r="E428" s="574"/>
      <c r="F428" s="589"/>
      <c r="G428" s="441"/>
      <c r="H428" s="562"/>
      <c r="I428" s="562"/>
      <c r="J428" s="574"/>
      <c r="K428" s="589"/>
      <c r="L428" s="593"/>
      <c r="M428" s="593"/>
      <c r="N428" s="441"/>
      <c r="O428" s="616"/>
      <c r="P428" s="599"/>
      <c r="Q428" s="599"/>
      <c r="R428" s="599"/>
      <c r="S428" s="599"/>
      <c r="T428" s="599"/>
      <c r="U428" s="599"/>
      <c r="V428" s="606"/>
      <c r="W428" s="607"/>
      <c r="X428" s="607"/>
      <c r="Y428" s="608"/>
      <c r="Z428" s="6"/>
      <c r="AA428" s="5"/>
      <c r="AB428" s="5"/>
      <c r="AC428" s="5"/>
      <c r="AD428" s="5"/>
      <c r="AE428" s="5"/>
      <c r="AF428" s="5"/>
      <c r="AG428" s="400"/>
      <c r="AJ428" s="155"/>
      <c r="AK428" s="155"/>
      <c r="AL428" s="155"/>
      <c r="AM428" s="155"/>
      <c r="AN428" s="155"/>
      <c r="AO428" s="155"/>
      <c r="AP428" s="155"/>
      <c r="AQ428" s="155"/>
      <c r="AR428" s="155"/>
    </row>
    <row r="429" spans="1:44" s="4" customFormat="1" ht="7.5" customHeight="1" thickTop="1" thickBot="1">
      <c r="A429" s="400"/>
      <c r="B429" s="521"/>
      <c r="C429" s="588" t="s">
        <v>263</v>
      </c>
      <c r="D429" s="588" t="s">
        <v>262</v>
      </c>
      <c r="E429" s="574"/>
      <c r="F429" s="589"/>
      <c r="G429" s="441"/>
      <c r="H429" s="562"/>
      <c r="I429" s="562"/>
      <c r="J429" s="574"/>
      <c r="K429" s="589"/>
      <c r="L429" s="593"/>
      <c r="M429" s="593"/>
      <c r="N429" s="441"/>
      <c r="O429" s="623"/>
      <c r="P429" s="623"/>
      <c r="Q429" s="623"/>
      <c r="R429" s="623"/>
      <c r="S429" s="623"/>
      <c r="T429" s="623"/>
      <c r="U429" s="623"/>
      <c r="V429" s="623"/>
      <c r="W429" s="623"/>
      <c r="X429" s="623"/>
      <c r="Y429" s="623"/>
      <c r="Z429" s="6"/>
      <c r="AA429" s="5"/>
      <c r="AB429" s="5"/>
      <c r="AC429" s="5"/>
      <c r="AD429" s="5"/>
      <c r="AE429" s="5"/>
      <c r="AF429" s="5"/>
      <c r="AG429" s="400"/>
      <c r="AJ429" s="155"/>
      <c r="AK429" s="155"/>
      <c r="AL429" s="155"/>
      <c r="AM429" s="155"/>
      <c r="AN429" s="155"/>
      <c r="AO429" s="155"/>
      <c r="AP429" s="155"/>
      <c r="AQ429" s="155"/>
      <c r="AR429" s="155"/>
    </row>
    <row r="430" spans="1:44" s="4" customFormat="1" ht="7.5" customHeight="1">
      <c r="A430" s="400"/>
      <c r="B430" s="521"/>
      <c r="C430" s="588"/>
      <c r="D430" s="588"/>
      <c r="E430" s="574"/>
      <c r="F430" s="589"/>
      <c r="G430" s="441"/>
      <c r="H430" s="562"/>
      <c r="I430" s="562"/>
      <c r="J430" s="574"/>
      <c r="K430" s="589"/>
      <c r="L430" s="593"/>
      <c r="M430" s="593"/>
      <c r="N430" s="441"/>
      <c r="O430" s="624" t="s">
        <v>261</v>
      </c>
      <c r="P430" s="627">
        <f>P426-P420</f>
        <v>0</v>
      </c>
      <c r="Q430" s="628"/>
      <c r="R430" s="629"/>
      <c r="S430" s="627">
        <f>S426-S420</f>
        <v>0</v>
      </c>
      <c r="T430" s="628"/>
      <c r="U430" s="629"/>
      <c r="V430" s="636" t="str">
        <f>IF(ISERROR(ROUNDUP(S430/P430,2)), "-",ROUNDUP(S430/P430,2))</f>
        <v>-</v>
      </c>
      <c r="W430" s="636"/>
      <c r="X430" s="636"/>
      <c r="Y430" s="636"/>
      <c r="Z430" s="6"/>
      <c r="AA430" s="5"/>
      <c r="AB430" s="5"/>
      <c r="AC430" s="5"/>
      <c r="AD430" s="5"/>
      <c r="AE430" s="5"/>
      <c r="AF430" s="5"/>
      <c r="AG430" s="400"/>
      <c r="AJ430" s="155"/>
      <c r="AK430" s="155"/>
      <c r="AL430" s="155"/>
      <c r="AM430" s="155"/>
      <c r="AN430" s="155"/>
      <c r="AO430" s="155"/>
      <c r="AP430" s="155"/>
      <c r="AQ430" s="155"/>
      <c r="AR430" s="155"/>
    </row>
    <row r="431" spans="1:44" s="4" customFormat="1" ht="7.5" customHeight="1">
      <c r="A431" s="400"/>
      <c r="B431" s="521"/>
      <c r="C431" s="588"/>
      <c r="D431" s="588" t="s">
        <v>260</v>
      </c>
      <c r="E431" s="574"/>
      <c r="F431" s="589"/>
      <c r="G431" s="441"/>
      <c r="H431" s="562"/>
      <c r="I431" s="562"/>
      <c r="J431" s="574"/>
      <c r="K431" s="589"/>
      <c r="L431" s="593"/>
      <c r="M431" s="593"/>
      <c r="N431" s="441"/>
      <c r="O431" s="625"/>
      <c r="P431" s="630"/>
      <c r="Q431" s="631"/>
      <c r="R431" s="632"/>
      <c r="S431" s="630"/>
      <c r="T431" s="631"/>
      <c r="U431" s="632"/>
      <c r="V431" s="637"/>
      <c r="W431" s="637"/>
      <c r="X431" s="637"/>
      <c r="Y431" s="637"/>
      <c r="Z431" s="6"/>
      <c r="AA431" s="5"/>
      <c r="AB431" s="5"/>
      <c r="AC431" s="5"/>
      <c r="AD431" s="5"/>
      <c r="AE431" s="5"/>
      <c r="AF431" s="5"/>
      <c r="AG431" s="400"/>
      <c r="AJ431" s="155"/>
      <c r="AK431" s="155"/>
      <c r="AL431" s="155"/>
      <c r="AM431" s="155"/>
      <c r="AN431" s="155"/>
      <c r="AO431" s="155"/>
      <c r="AP431" s="155"/>
      <c r="AQ431" s="155"/>
      <c r="AR431" s="155"/>
    </row>
    <row r="432" spans="1:44" s="4" customFormat="1" ht="7.5" customHeight="1" thickBot="1">
      <c r="A432" s="400"/>
      <c r="B432" s="521"/>
      <c r="C432" s="588"/>
      <c r="D432" s="588"/>
      <c r="E432" s="574"/>
      <c r="F432" s="589"/>
      <c r="G432" s="441"/>
      <c r="H432" s="562"/>
      <c r="I432" s="562"/>
      <c r="J432" s="574"/>
      <c r="K432" s="589"/>
      <c r="L432" s="593"/>
      <c r="M432" s="593"/>
      <c r="N432" s="441"/>
      <c r="O432" s="626"/>
      <c r="P432" s="633"/>
      <c r="Q432" s="634"/>
      <c r="R432" s="635"/>
      <c r="S432" s="633"/>
      <c r="T432" s="634"/>
      <c r="U432" s="635"/>
      <c r="V432" s="638"/>
      <c r="W432" s="638"/>
      <c r="X432" s="638"/>
      <c r="Y432" s="638"/>
      <c r="Z432" s="6"/>
      <c r="AA432" s="5"/>
      <c r="AB432" s="5"/>
      <c r="AC432" s="5"/>
      <c r="AD432" s="5"/>
      <c r="AE432" s="5"/>
      <c r="AF432" s="5"/>
      <c r="AG432" s="400"/>
      <c r="AJ432" s="155"/>
      <c r="AK432" s="155"/>
      <c r="AL432" s="155"/>
      <c r="AM432" s="155"/>
      <c r="AN432" s="155"/>
      <c r="AO432" s="155"/>
      <c r="AP432" s="155"/>
      <c r="AQ432" s="155"/>
      <c r="AR432" s="155"/>
    </row>
    <row r="433" spans="1:44" s="197" customFormat="1" ht="7.5" customHeight="1">
      <c r="A433" s="400"/>
      <c r="B433" s="398" t="s">
        <v>581</v>
      </c>
      <c r="C433" s="398"/>
      <c r="D433" s="398"/>
      <c r="E433" s="398"/>
      <c r="F433" s="398"/>
      <c r="G433" s="441"/>
      <c r="H433" s="9"/>
      <c r="I433" s="7"/>
      <c r="J433" s="8"/>
      <c r="K433" s="7"/>
      <c r="L433" s="7"/>
      <c r="M433" s="7"/>
      <c r="N433" s="441"/>
      <c r="O433" s="5"/>
      <c r="P433" s="7"/>
      <c r="Q433" s="7"/>
      <c r="R433" s="7"/>
      <c r="S433" s="7"/>
      <c r="T433" s="7"/>
      <c r="U433" s="7"/>
      <c r="V433" s="5"/>
      <c r="W433" s="5"/>
      <c r="X433" s="5"/>
      <c r="Y433" s="5"/>
      <c r="Z433" s="6"/>
      <c r="AA433" s="5"/>
      <c r="AB433" s="5"/>
      <c r="AC433" s="5"/>
      <c r="AD433" s="5"/>
      <c r="AE433" s="5"/>
      <c r="AF433" s="5"/>
      <c r="AG433" s="400"/>
      <c r="AJ433" s="155"/>
      <c r="AK433" s="155"/>
      <c r="AL433" s="155"/>
      <c r="AM433" s="155"/>
      <c r="AN433" s="155"/>
      <c r="AO433" s="155"/>
      <c r="AP433" s="155"/>
      <c r="AQ433" s="155"/>
    </row>
    <row r="434" spans="1:44" s="19" customFormat="1" ht="7.5" customHeight="1">
      <c r="A434" s="400"/>
      <c r="B434" s="399"/>
      <c r="C434" s="399"/>
      <c r="D434" s="399"/>
      <c r="E434" s="399"/>
      <c r="F434" s="399"/>
      <c r="G434" s="441"/>
      <c r="N434" s="441"/>
      <c r="AG434" s="400"/>
      <c r="AJ434" s="154"/>
      <c r="AK434" s="154"/>
      <c r="AL434" s="154"/>
      <c r="AM434" s="154"/>
      <c r="AN434" s="154"/>
      <c r="AO434" s="154"/>
      <c r="AP434" s="154"/>
      <c r="AQ434" s="154"/>
    </row>
    <row r="435" spans="1:44" s="19" customFormat="1" ht="15" customHeight="1">
      <c r="A435" s="376" t="s">
        <v>564</v>
      </c>
      <c r="B435" s="376"/>
      <c r="C435" s="376"/>
      <c r="D435" s="376"/>
      <c r="E435" s="376"/>
      <c r="F435" s="376"/>
      <c r="G435" s="376"/>
      <c r="H435" s="376"/>
      <c r="I435" s="376"/>
      <c r="J435" s="376"/>
      <c r="K435" s="376"/>
      <c r="L435" s="376"/>
      <c r="M435" s="376"/>
      <c r="N435" s="376"/>
      <c r="O435" s="376"/>
      <c r="P435" s="376"/>
      <c r="Q435" s="376"/>
      <c r="R435" s="376"/>
      <c r="S435" s="376"/>
      <c r="T435" s="376"/>
      <c r="U435" s="376"/>
      <c r="V435" s="376"/>
      <c r="W435" s="376"/>
      <c r="X435" s="376"/>
      <c r="Y435" s="376"/>
      <c r="Z435" s="376"/>
      <c r="AA435" s="376"/>
      <c r="AB435" s="376"/>
      <c r="AC435" s="376"/>
      <c r="AD435" s="376"/>
      <c r="AE435" s="376"/>
      <c r="AF435" s="376"/>
      <c r="AG435" s="400"/>
      <c r="AJ435" s="154"/>
      <c r="AK435" s="154"/>
      <c r="AL435" s="154"/>
      <c r="AM435" s="154"/>
      <c r="AN435" s="154"/>
      <c r="AO435" s="154"/>
      <c r="AP435" s="154"/>
      <c r="AQ435" s="154"/>
      <c r="AR435" s="154"/>
    </row>
    <row r="436" spans="1:44" s="196" customFormat="1" ht="22.5" customHeight="1">
      <c r="A436" s="400"/>
      <c r="B436" s="401" t="s">
        <v>571</v>
      </c>
      <c r="C436" s="401"/>
      <c r="D436" s="401"/>
      <c r="E436" s="402"/>
      <c r="F436" s="402"/>
      <c r="G436" s="402"/>
      <c r="H436" s="402"/>
      <c r="I436" s="402"/>
      <c r="J436" s="402"/>
      <c r="K436" s="402"/>
      <c r="L436" s="402"/>
      <c r="M436" s="402"/>
      <c r="N436" s="402"/>
      <c r="O436" s="402"/>
      <c r="P436" s="402"/>
      <c r="Q436" s="402"/>
      <c r="R436" s="402"/>
      <c r="S436" s="402"/>
      <c r="T436" s="402"/>
      <c r="U436" s="402"/>
      <c r="V436" s="402"/>
      <c r="W436" s="402"/>
      <c r="X436" s="402"/>
      <c r="Y436" s="402"/>
      <c r="Z436" s="402"/>
      <c r="AA436" s="402"/>
      <c r="AB436" s="402"/>
      <c r="AC436" s="402"/>
      <c r="AD436" s="402"/>
      <c r="AE436" s="402"/>
      <c r="AF436" s="402"/>
      <c r="AG436" s="400"/>
      <c r="AJ436" s="155"/>
      <c r="AK436" s="155"/>
      <c r="AL436" s="155"/>
      <c r="AM436" s="155"/>
      <c r="AN436" s="155"/>
      <c r="AO436" s="155"/>
      <c r="AP436" s="155"/>
      <c r="AQ436" s="155"/>
      <c r="AR436" s="155"/>
    </row>
    <row r="437" spans="1:44" s="4" customFormat="1" ht="18.75" customHeight="1">
      <c r="A437" s="400"/>
      <c r="B437" s="403" t="s">
        <v>257</v>
      </c>
      <c r="C437" s="404"/>
      <c r="D437" s="405"/>
      <c r="E437" s="406" t="str">
        <f>IF(ＺＥＢリーディング・オーナー登録申請書!$F$46="","",ＺＥＢリーディング・オーナー登録申請書!$F$46)</f>
        <v/>
      </c>
      <c r="F437" s="407"/>
      <c r="G437" s="407"/>
      <c r="H437" s="407"/>
      <c r="I437" s="407"/>
      <c r="J437" s="407"/>
      <c r="K437" s="407"/>
      <c r="L437" s="407"/>
      <c r="M437" s="407"/>
      <c r="N437" s="407"/>
      <c r="O437" s="407"/>
      <c r="P437" s="407"/>
      <c r="Q437" s="407"/>
      <c r="R437" s="407"/>
      <c r="S437" s="407"/>
      <c r="T437" s="407"/>
      <c r="U437" s="407"/>
      <c r="V437" s="407"/>
      <c r="W437" s="407"/>
      <c r="X437" s="407"/>
      <c r="Y437" s="407"/>
      <c r="Z437" s="407"/>
      <c r="AA437" s="407"/>
      <c r="AB437" s="407"/>
      <c r="AC437" s="407"/>
      <c r="AD437" s="407"/>
      <c r="AE437" s="407"/>
      <c r="AF437" s="407"/>
      <c r="AG437" s="400"/>
      <c r="AJ437" s="155"/>
      <c r="AK437" s="155"/>
      <c r="AL437" s="155"/>
      <c r="AM437" s="155"/>
      <c r="AN437" s="155"/>
      <c r="AO437" s="155"/>
      <c r="AP437" s="155"/>
      <c r="AQ437" s="155"/>
      <c r="AR437" s="155"/>
    </row>
    <row r="438" spans="1:44" s="4" customFormat="1" ht="18.75" customHeight="1">
      <c r="A438" s="400"/>
      <c r="B438" s="408" t="s">
        <v>50</v>
      </c>
      <c r="C438" s="409"/>
      <c r="D438" s="410"/>
      <c r="E438" s="411"/>
      <c r="F438" s="412"/>
      <c r="G438" s="412"/>
      <c r="H438" s="412"/>
      <c r="I438" s="412"/>
      <c r="J438" s="412"/>
      <c r="K438" s="412"/>
      <c r="L438" s="412"/>
      <c r="M438" s="412"/>
      <c r="N438" s="412"/>
      <c r="O438" s="412"/>
      <c r="P438" s="412"/>
      <c r="Q438" s="412"/>
      <c r="R438" s="412"/>
      <c r="S438" s="412"/>
      <c r="T438" s="412"/>
      <c r="U438" s="412"/>
      <c r="V438" s="412"/>
      <c r="W438" s="412"/>
      <c r="X438" s="412"/>
      <c r="Y438" s="412"/>
      <c r="Z438" s="412"/>
      <c r="AA438" s="412"/>
      <c r="AB438" s="412"/>
      <c r="AC438" s="412"/>
      <c r="AD438" s="412"/>
      <c r="AE438" s="412"/>
      <c r="AF438" s="412"/>
      <c r="AG438" s="400"/>
      <c r="AJ438" s="155"/>
      <c r="AK438" s="155"/>
      <c r="AL438" s="155"/>
      <c r="AM438" s="155"/>
      <c r="AN438" s="155"/>
      <c r="AO438" s="155"/>
      <c r="AP438" s="155"/>
      <c r="AQ438" s="155"/>
      <c r="AR438" s="155"/>
    </row>
    <row r="439" spans="1:44" s="4" customFormat="1" ht="7.5" customHeight="1">
      <c r="A439" s="400"/>
      <c r="B439" s="413"/>
      <c r="C439" s="413"/>
      <c r="D439" s="413"/>
      <c r="E439" s="413"/>
      <c r="F439" s="413"/>
      <c r="G439" s="413"/>
      <c r="H439" s="413"/>
      <c r="I439" s="413"/>
      <c r="J439" s="413"/>
      <c r="K439" s="413"/>
      <c r="L439" s="413"/>
      <c r="M439" s="413"/>
      <c r="N439" s="413"/>
      <c r="O439" s="413"/>
      <c r="P439" s="413"/>
      <c r="Q439" s="413"/>
      <c r="R439" s="413"/>
      <c r="S439" s="413"/>
      <c r="T439" s="413"/>
      <c r="U439" s="413"/>
      <c r="V439" s="413"/>
      <c r="W439" s="413"/>
      <c r="X439" s="413"/>
      <c r="Y439" s="413"/>
      <c r="Z439" s="413"/>
      <c r="AA439" s="413"/>
      <c r="AB439" s="413"/>
      <c r="AC439" s="413"/>
      <c r="AD439" s="413"/>
      <c r="AE439" s="413"/>
      <c r="AF439" s="413"/>
      <c r="AG439" s="400"/>
      <c r="AJ439" s="155"/>
      <c r="AK439" s="155"/>
      <c r="AL439" s="155"/>
      <c r="AM439" s="155"/>
      <c r="AN439" s="155"/>
      <c r="AO439" s="155"/>
      <c r="AP439" s="155"/>
      <c r="AQ439" s="155"/>
      <c r="AR439" s="155"/>
    </row>
    <row r="440" spans="1:44" s="4" customFormat="1" ht="18.75" customHeight="1">
      <c r="A440" s="400"/>
      <c r="B440" s="414" t="s">
        <v>417</v>
      </c>
      <c r="C440" s="415"/>
      <c r="D440" s="415"/>
      <c r="E440" s="415"/>
      <c r="F440" s="416"/>
      <c r="G440" s="436"/>
      <c r="H440" s="437" t="s">
        <v>303</v>
      </c>
      <c r="I440" s="438"/>
      <c r="J440" s="438"/>
      <c r="K440" s="438"/>
      <c r="L440" s="438"/>
      <c r="M440" s="439"/>
      <c r="N440" s="440"/>
      <c r="O440" s="442" t="s">
        <v>302</v>
      </c>
      <c r="P440" s="443"/>
      <c r="Q440" s="443"/>
      <c r="R440" s="443"/>
      <c r="S440" s="443"/>
      <c r="T440" s="443"/>
      <c r="U440" s="443"/>
      <c r="V440" s="443"/>
      <c r="W440" s="443"/>
      <c r="X440" s="443"/>
      <c r="Y440" s="443"/>
      <c r="Z440" s="443"/>
      <c r="AA440" s="443"/>
      <c r="AB440" s="443"/>
      <c r="AC440" s="443"/>
      <c r="AD440" s="443"/>
      <c r="AE440" s="443"/>
      <c r="AF440" s="444"/>
      <c r="AG440" s="400"/>
      <c r="AJ440" s="155"/>
      <c r="AK440" s="155"/>
      <c r="AL440" s="155"/>
      <c r="AM440" s="155"/>
      <c r="AN440" s="155"/>
      <c r="AO440" s="155"/>
      <c r="AP440" s="155"/>
      <c r="AQ440" s="155"/>
      <c r="AR440" s="155"/>
    </row>
    <row r="441" spans="1:44" s="4" customFormat="1" ht="18.75" customHeight="1">
      <c r="A441" s="400"/>
      <c r="B441" s="417"/>
      <c r="C441" s="418"/>
      <c r="D441" s="418"/>
      <c r="E441" s="418"/>
      <c r="F441" s="419"/>
      <c r="G441" s="436"/>
      <c r="H441" s="445"/>
      <c r="I441" s="446"/>
      <c r="J441" s="446"/>
      <c r="K441" s="446"/>
      <c r="L441" s="446"/>
      <c r="M441" s="447"/>
      <c r="N441" s="440"/>
      <c r="O441" s="454" t="s">
        <v>67</v>
      </c>
      <c r="P441" s="455"/>
      <c r="Q441" s="456"/>
      <c r="R441" s="457" t="s">
        <v>301</v>
      </c>
      <c r="S441" s="455"/>
      <c r="T441" s="455"/>
      <c r="U441" s="458"/>
      <c r="V441" s="457" t="s">
        <v>486</v>
      </c>
      <c r="W441" s="455"/>
      <c r="X441" s="455"/>
      <c r="Y441" s="455"/>
      <c r="Z441" s="455"/>
      <c r="AA441" s="455"/>
      <c r="AB441" s="457" t="s">
        <v>51</v>
      </c>
      <c r="AC441" s="455"/>
      <c r="AD441" s="455"/>
      <c r="AE441" s="455"/>
      <c r="AF441" s="459"/>
      <c r="AG441" s="400"/>
      <c r="AJ441" s="155"/>
      <c r="AK441" s="155"/>
      <c r="AL441" s="155"/>
      <c r="AM441" s="155"/>
      <c r="AN441" s="155"/>
      <c r="AO441" s="155"/>
      <c r="AP441" s="155"/>
      <c r="AQ441" s="155"/>
      <c r="AR441" s="155"/>
    </row>
    <row r="442" spans="1:44" s="4" customFormat="1" ht="30" customHeight="1">
      <c r="A442" s="400"/>
      <c r="B442" s="417"/>
      <c r="C442" s="418"/>
      <c r="D442" s="418"/>
      <c r="E442" s="418"/>
      <c r="F442" s="419"/>
      <c r="G442" s="436"/>
      <c r="H442" s="448"/>
      <c r="I442" s="449"/>
      <c r="J442" s="449"/>
      <c r="K442" s="449"/>
      <c r="L442" s="449"/>
      <c r="M442" s="450"/>
      <c r="N442" s="440"/>
      <c r="O442" s="460" t="s">
        <v>182</v>
      </c>
      <c r="P442" s="426"/>
      <c r="Q442" s="426"/>
      <c r="R442" s="423" t="s">
        <v>182</v>
      </c>
      <c r="S442" s="423"/>
      <c r="T442" s="423"/>
      <c r="U442" s="423"/>
      <c r="V442" s="424" t="s">
        <v>182</v>
      </c>
      <c r="W442" s="424"/>
      <c r="X442" s="424"/>
      <c r="Y442" s="424"/>
      <c r="Z442" s="424"/>
      <c r="AA442" s="424"/>
      <c r="AB442" s="425" t="s">
        <v>182</v>
      </c>
      <c r="AC442" s="426"/>
      <c r="AD442" s="426"/>
      <c r="AE442" s="426"/>
      <c r="AF442" s="427"/>
      <c r="AG442" s="400"/>
      <c r="AJ442" s="155"/>
      <c r="AK442" s="155"/>
      <c r="AL442" s="155"/>
      <c r="AM442" s="155"/>
      <c r="AN442" s="155"/>
      <c r="AO442" s="155"/>
      <c r="AP442" s="155"/>
      <c r="AQ442" s="155"/>
      <c r="AR442" s="155"/>
    </row>
    <row r="443" spans="1:44" s="4" customFormat="1" ht="18.75" customHeight="1">
      <c r="A443" s="400"/>
      <c r="B443" s="417"/>
      <c r="C443" s="418"/>
      <c r="D443" s="418"/>
      <c r="E443" s="418"/>
      <c r="F443" s="419"/>
      <c r="G443" s="436"/>
      <c r="H443" s="448"/>
      <c r="I443" s="449"/>
      <c r="J443" s="449"/>
      <c r="K443" s="449"/>
      <c r="L443" s="449"/>
      <c r="M443" s="450"/>
      <c r="N443" s="440"/>
      <c r="O443" s="428" t="s">
        <v>300</v>
      </c>
      <c r="P443" s="429"/>
      <c r="Q443" s="429"/>
      <c r="R443" s="430" t="s">
        <v>53</v>
      </c>
      <c r="S443" s="430"/>
      <c r="T443" s="430"/>
      <c r="U443" s="430"/>
      <c r="V443" s="430"/>
      <c r="W443" s="430"/>
      <c r="X443" s="430"/>
      <c r="Y443" s="430"/>
      <c r="Z443" s="430"/>
      <c r="AA443" s="431"/>
      <c r="AB443" s="432" t="s">
        <v>299</v>
      </c>
      <c r="AC443" s="433"/>
      <c r="AD443" s="434" t="s">
        <v>54</v>
      </c>
      <c r="AE443" s="434"/>
      <c r="AF443" s="435"/>
      <c r="AG443" s="400"/>
      <c r="AJ443" s="155"/>
      <c r="AK443" s="155"/>
      <c r="AL443" s="155"/>
      <c r="AM443" s="155"/>
      <c r="AN443" s="155"/>
      <c r="AO443" s="155"/>
      <c r="AP443" s="155"/>
      <c r="AQ443" s="155"/>
      <c r="AR443" s="155"/>
    </row>
    <row r="444" spans="1:44" s="4" customFormat="1" ht="22.5" customHeight="1">
      <c r="A444" s="400"/>
      <c r="B444" s="417"/>
      <c r="C444" s="418"/>
      <c r="D444" s="418"/>
      <c r="E444" s="418"/>
      <c r="F444" s="419"/>
      <c r="G444" s="436"/>
      <c r="H444" s="451"/>
      <c r="I444" s="452"/>
      <c r="J444" s="452"/>
      <c r="K444" s="452"/>
      <c r="L444" s="452"/>
      <c r="M444" s="453"/>
      <c r="N444" s="440"/>
      <c r="O444" s="498"/>
      <c r="P444" s="499"/>
      <c r="Q444" s="502" t="s">
        <v>418</v>
      </c>
      <c r="R444" s="504" t="s">
        <v>298</v>
      </c>
      <c r="S444" s="505"/>
      <c r="T444" s="508" t="s">
        <v>252</v>
      </c>
      <c r="U444" s="509"/>
      <c r="V444" s="504" t="s">
        <v>297</v>
      </c>
      <c r="W444" s="505"/>
      <c r="X444" s="505"/>
      <c r="Y444" s="508"/>
      <c r="Z444" s="508"/>
      <c r="AA444" s="508"/>
      <c r="AB444" s="482" t="s">
        <v>182</v>
      </c>
      <c r="AC444" s="483"/>
      <c r="AD444" s="486"/>
      <c r="AE444" s="486"/>
      <c r="AF444" s="487"/>
      <c r="AG444" s="400"/>
      <c r="AJ444" s="155"/>
      <c r="AK444" s="155"/>
      <c r="AL444" s="155"/>
      <c r="AM444" s="155"/>
      <c r="AN444" s="155"/>
      <c r="AO444" s="155"/>
      <c r="AP444" s="155"/>
      <c r="AQ444" s="155"/>
      <c r="AR444" s="155"/>
    </row>
    <row r="445" spans="1:44" s="4" customFormat="1" ht="7.5" customHeight="1">
      <c r="A445" s="400"/>
      <c r="B445" s="417"/>
      <c r="C445" s="418"/>
      <c r="D445" s="418"/>
      <c r="E445" s="418"/>
      <c r="F445" s="419"/>
      <c r="G445" s="436"/>
      <c r="H445" s="490"/>
      <c r="I445" s="490"/>
      <c r="J445" s="490"/>
      <c r="K445" s="490"/>
      <c r="L445" s="490"/>
      <c r="M445" s="490"/>
      <c r="N445" s="440"/>
      <c r="O445" s="500"/>
      <c r="P445" s="501"/>
      <c r="Q445" s="503"/>
      <c r="R445" s="506"/>
      <c r="S445" s="507"/>
      <c r="T445" s="510"/>
      <c r="U445" s="511"/>
      <c r="V445" s="506"/>
      <c r="W445" s="507"/>
      <c r="X445" s="507"/>
      <c r="Y445" s="510"/>
      <c r="Z445" s="510"/>
      <c r="AA445" s="510"/>
      <c r="AB445" s="484"/>
      <c r="AC445" s="485"/>
      <c r="AD445" s="488"/>
      <c r="AE445" s="488"/>
      <c r="AF445" s="489"/>
      <c r="AG445" s="400"/>
      <c r="AJ445" s="155"/>
      <c r="AK445" s="155"/>
      <c r="AL445" s="155"/>
      <c r="AM445" s="155"/>
      <c r="AN445" s="155"/>
      <c r="AO445" s="155"/>
      <c r="AP445" s="155"/>
      <c r="AQ445" s="155"/>
      <c r="AR445" s="155"/>
    </row>
    <row r="446" spans="1:44" s="4" customFormat="1" ht="18.75" customHeight="1">
      <c r="A446" s="400"/>
      <c r="B446" s="417"/>
      <c r="C446" s="418"/>
      <c r="D446" s="418"/>
      <c r="E446" s="418"/>
      <c r="F446" s="419"/>
      <c r="G446" s="436"/>
      <c r="H446" s="491" t="s">
        <v>254</v>
      </c>
      <c r="I446" s="491"/>
      <c r="J446" s="491"/>
      <c r="K446" s="491"/>
      <c r="L446" s="492"/>
      <c r="M446" s="441"/>
      <c r="N446" s="441"/>
      <c r="O446" s="493" t="s">
        <v>296</v>
      </c>
      <c r="P446" s="494"/>
      <c r="Q446" s="494"/>
      <c r="R446" s="494"/>
      <c r="S446" s="494"/>
      <c r="T446" s="494"/>
      <c r="U446" s="494"/>
      <c r="V446" s="494"/>
      <c r="W446" s="494"/>
      <c r="X446" s="494"/>
      <c r="Y446" s="494"/>
      <c r="Z446" s="494"/>
      <c r="AA446" s="494"/>
      <c r="AB446" s="494"/>
      <c r="AC446" s="494"/>
      <c r="AD446" s="494"/>
      <c r="AE446" s="494"/>
      <c r="AF446" s="495"/>
      <c r="AG446" s="400"/>
      <c r="AJ446" s="155"/>
      <c r="AK446" s="155"/>
      <c r="AL446" s="155"/>
      <c r="AM446" s="155"/>
      <c r="AN446" s="155"/>
      <c r="AO446" s="155"/>
      <c r="AP446" s="155"/>
      <c r="AQ446" s="155"/>
      <c r="AR446" s="155"/>
    </row>
    <row r="447" spans="1:44" s="4" customFormat="1" ht="7.5" customHeight="1">
      <c r="A447" s="400"/>
      <c r="B447" s="417"/>
      <c r="C447" s="418"/>
      <c r="D447" s="418"/>
      <c r="E447" s="418"/>
      <c r="F447" s="419"/>
      <c r="G447" s="436"/>
      <c r="H447" s="496" t="str">
        <f>IF(AND(R454&gt;=50,AC454&gt;=100),"『ZEB』",IF(AND(R454&gt;=50,AC454&gt;=75),"Nearly ZEB",IF(AND(R454&gt;=50,AC454&gt;=50),"ZEB Ready","")))</f>
        <v/>
      </c>
      <c r="I447" s="496"/>
      <c r="J447" s="496"/>
      <c r="K447" s="496"/>
      <c r="L447" s="492"/>
      <c r="M447" s="441"/>
      <c r="N447" s="440"/>
      <c r="O447" s="497" t="s">
        <v>500</v>
      </c>
      <c r="P447" s="462"/>
      <c r="Q447" s="512" t="s">
        <v>182</v>
      </c>
      <c r="R447" s="512"/>
      <c r="S447" s="512"/>
      <c r="T447" s="512"/>
      <c r="U447" s="512"/>
      <c r="V447" s="29"/>
      <c r="W447" s="30"/>
      <c r="X447" s="461" t="s">
        <v>421</v>
      </c>
      <c r="Y447" s="462"/>
      <c r="Z447" s="462"/>
      <c r="AA447" s="462"/>
      <c r="AB447" s="462"/>
      <c r="AC447" s="465" t="s">
        <v>182</v>
      </c>
      <c r="AD447" s="465"/>
      <c r="AE447" s="465"/>
      <c r="AF447" s="466"/>
      <c r="AG447" s="400"/>
      <c r="AJ447" s="155"/>
      <c r="AK447" s="156" t="s">
        <v>422</v>
      </c>
      <c r="AL447" s="23" t="b">
        <v>0</v>
      </c>
      <c r="AM447" s="156" t="s">
        <v>423</v>
      </c>
      <c r="AN447" s="23" t="b">
        <v>0</v>
      </c>
      <c r="AO447" s="157"/>
      <c r="AP447" s="158"/>
      <c r="AQ447" s="155"/>
      <c r="AR447" s="155"/>
    </row>
    <row r="448" spans="1:44" s="4" customFormat="1" ht="7.5" customHeight="1">
      <c r="A448" s="400"/>
      <c r="B448" s="417"/>
      <c r="C448" s="418"/>
      <c r="D448" s="418"/>
      <c r="E448" s="418"/>
      <c r="F448" s="419"/>
      <c r="G448" s="436"/>
      <c r="H448" s="496"/>
      <c r="I448" s="496"/>
      <c r="J448" s="496"/>
      <c r="K448" s="496"/>
      <c r="L448" s="492"/>
      <c r="M448" s="441"/>
      <c r="N448" s="440"/>
      <c r="O448" s="471"/>
      <c r="P448" s="464"/>
      <c r="Q448" s="513"/>
      <c r="R448" s="513"/>
      <c r="S448" s="513"/>
      <c r="T448" s="513"/>
      <c r="U448" s="513"/>
      <c r="V448" s="31"/>
      <c r="W448" s="32"/>
      <c r="X448" s="463"/>
      <c r="Y448" s="464"/>
      <c r="Z448" s="464"/>
      <c r="AA448" s="464"/>
      <c r="AB448" s="464"/>
      <c r="AC448" s="467"/>
      <c r="AD448" s="467"/>
      <c r="AE448" s="467"/>
      <c r="AF448" s="468"/>
      <c r="AG448" s="400"/>
      <c r="AJ448" s="155"/>
      <c r="AK448" s="156" t="s">
        <v>424</v>
      </c>
      <c r="AL448" s="23" t="b">
        <v>0</v>
      </c>
      <c r="AM448" s="156" t="s">
        <v>425</v>
      </c>
      <c r="AN448" s="23" t="b">
        <v>0</v>
      </c>
      <c r="AO448" s="157"/>
      <c r="AP448" s="158"/>
      <c r="AQ448" s="155"/>
      <c r="AR448" s="155"/>
    </row>
    <row r="449" spans="1:44" s="4" customFormat="1" ht="7.5" customHeight="1">
      <c r="A449" s="400"/>
      <c r="B449" s="417"/>
      <c r="C449" s="418"/>
      <c r="D449" s="418"/>
      <c r="E449" s="418"/>
      <c r="F449" s="419"/>
      <c r="G449" s="436"/>
      <c r="H449" s="496"/>
      <c r="I449" s="496"/>
      <c r="J449" s="496"/>
      <c r="K449" s="496"/>
      <c r="L449" s="492"/>
      <c r="M449" s="441"/>
      <c r="N449" s="440"/>
      <c r="O449" s="469" t="s">
        <v>426</v>
      </c>
      <c r="P449" s="470"/>
      <c r="Q449" s="472" t="s">
        <v>182</v>
      </c>
      <c r="R449" s="472"/>
      <c r="S449" s="472"/>
      <c r="T449" s="472"/>
      <c r="U449" s="472"/>
      <c r="V449" s="473"/>
      <c r="W449" s="474"/>
      <c r="X449" s="477" t="s">
        <v>427</v>
      </c>
      <c r="Y449" s="470"/>
      <c r="Z449" s="470"/>
      <c r="AA449" s="470"/>
      <c r="AB449" s="470"/>
      <c r="AC449" s="478" t="str">
        <f>IF(AN448=TRUE,"取得","")</f>
        <v/>
      </c>
      <c r="AD449" s="478"/>
      <c r="AE449" s="478"/>
      <c r="AF449" s="479"/>
      <c r="AG449" s="400"/>
      <c r="AJ449" s="155"/>
      <c r="AK449" s="159" t="s">
        <v>266</v>
      </c>
      <c r="AL449" s="24" t="b">
        <v>0</v>
      </c>
      <c r="AM449" s="160"/>
      <c r="AN449" s="161"/>
      <c r="AO449" s="158"/>
      <c r="AP449" s="158"/>
      <c r="AQ449" s="155"/>
      <c r="AR449" s="155"/>
    </row>
    <row r="450" spans="1:44" s="4" customFormat="1" ht="7.5" customHeight="1">
      <c r="A450" s="400"/>
      <c r="B450" s="417"/>
      <c r="C450" s="418"/>
      <c r="D450" s="418"/>
      <c r="E450" s="418"/>
      <c r="F450" s="419"/>
      <c r="G450" s="436"/>
      <c r="H450" s="496"/>
      <c r="I450" s="496"/>
      <c r="J450" s="496"/>
      <c r="K450" s="496"/>
      <c r="L450" s="492"/>
      <c r="M450" s="441"/>
      <c r="N450" s="440"/>
      <c r="O450" s="471"/>
      <c r="P450" s="464"/>
      <c r="Q450" s="467"/>
      <c r="R450" s="467"/>
      <c r="S450" s="467"/>
      <c r="T450" s="467"/>
      <c r="U450" s="467"/>
      <c r="V450" s="475"/>
      <c r="W450" s="476"/>
      <c r="X450" s="463"/>
      <c r="Y450" s="464"/>
      <c r="Z450" s="464"/>
      <c r="AA450" s="464"/>
      <c r="AB450" s="464"/>
      <c r="AC450" s="480"/>
      <c r="AD450" s="480"/>
      <c r="AE450" s="480"/>
      <c r="AF450" s="481"/>
      <c r="AG450" s="400"/>
      <c r="AJ450" s="155"/>
      <c r="AK450" s="161"/>
      <c r="AL450" s="161"/>
      <c r="AM450" s="158"/>
      <c r="AN450" s="158"/>
      <c r="AO450" s="158"/>
      <c r="AP450" s="158"/>
      <c r="AQ450" s="155"/>
      <c r="AR450" s="155"/>
    </row>
    <row r="451" spans="1:44" s="4" customFormat="1" ht="7.5" customHeight="1">
      <c r="A451" s="400"/>
      <c r="B451" s="417"/>
      <c r="C451" s="418"/>
      <c r="D451" s="418"/>
      <c r="E451" s="418"/>
      <c r="F451" s="419"/>
      <c r="G451" s="436"/>
      <c r="H451" s="496"/>
      <c r="I451" s="496"/>
      <c r="J451" s="496"/>
      <c r="K451" s="496"/>
      <c r="L451" s="492"/>
      <c r="M451" s="441"/>
      <c r="N451" s="440"/>
      <c r="O451" s="469" t="s">
        <v>295</v>
      </c>
      <c r="P451" s="470"/>
      <c r="Q451" s="527"/>
      <c r="R451" s="527"/>
      <c r="S451" s="527"/>
      <c r="T451" s="527"/>
      <c r="U451" s="527"/>
      <c r="V451" s="527"/>
      <c r="W451" s="527"/>
      <c r="X451" s="527"/>
      <c r="Y451" s="527"/>
      <c r="Z451" s="527"/>
      <c r="AA451" s="527"/>
      <c r="AB451" s="527"/>
      <c r="AC451" s="527"/>
      <c r="AD451" s="527"/>
      <c r="AE451" s="527"/>
      <c r="AF451" s="528"/>
      <c r="AG451" s="400"/>
      <c r="AJ451" s="155"/>
      <c r="AK451" s="155"/>
      <c r="AL451" s="155"/>
      <c r="AM451" s="155"/>
      <c r="AN451" s="155"/>
      <c r="AO451" s="155"/>
      <c r="AP451" s="155"/>
      <c r="AQ451" s="155"/>
      <c r="AR451" s="155"/>
    </row>
    <row r="452" spans="1:44" s="4" customFormat="1" ht="7.5" customHeight="1">
      <c r="A452" s="400"/>
      <c r="B452" s="417"/>
      <c r="C452" s="418"/>
      <c r="D452" s="418"/>
      <c r="E452" s="418"/>
      <c r="F452" s="419"/>
      <c r="G452" s="436"/>
      <c r="H452" s="496"/>
      <c r="I452" s="496"/>
      <c r="J452" s="496"/>
      <c r="K452" s="496"/>
      <c r="L452" s="492"/>
      <c r="M452" s="441"/>
      <c r="N452" s="440"/>
      <c r="O452" s="525"/>
      <c r="P452" s="526"/>
      <c r="Q452" s="529"/>
      <c r="R452" s="529"/>
      <c r="S452" s="529"/>
      <c r="T452" s="529"/>
      <c r="U452" s="529"/>
      <c r="V452" s="529"/>
      <c r="W452" s="529"/>
      <c r="X452" s="529"/>
      <c r="Y452" s="529"/>
      <c r="Z452" s="529"/>
      <c r="AA452" s="529"/>
      <c r="AB452" s="529"/>
      <c r="AC452" s="529"/>
      <c r="AD452" s="529"/>
      <c r="AE452" s="529"/>
      <c r="AF452" s="530"/>
      <c r="AG452" s="400"/>
      <c r="AJ452" s="155"/>
      <c r="AK452" s="155"/>
      <c r="AL452" s="155"/>
      <c r="AM452" s="155"/>
      <c r="AN452" s="155"/>
      <c r="AO452" s="155"/>
      <c r="AP452" s="155"/>
      <c r="AQ452" s="155"/>
      <c r="AR452" s="155"/>
    </row>
    <row r="453" spans="1:44" s="4" customFormat="1" ht="18.75" customHeight="1">
      <c r="A453" s="400"/>
      <c r="B453" s="417"/>
      <c r="C453" s="418"/>
      <c r="D453" s="418"/>
      <c r="E453" s="418"/>
      <c r="F453" s="419"/>
      <c r="G453" s="436"/>
      <c r="H453" s="496"/>
      <c r="I453" s="496"/>
      <c r="J453" s="496"/>
      <c r="K453" s="496"/>
      <c r="L453" s="492"/>
      <c r="M453" s="441"/>
      <c r="N453" s="441"/>
      <c r="O453" s="531" t="s">
        <v>294</v>
      </c>
      <c r="P453" s="532"/>
      <c r="Q453" s="532"/>
      <c r="R453" s="532"/>
      <c r="S453" s="532"/>
      <c r="T453" s="532"/>
      <c r="U453" s="532"/>
      <c r="V453" s="532"/>
      <c r="W453" s="532"/>
      <c r="X453" s="532"/>
      <c r="Y453" s="532"/>
      <c r="Z453" s="532"/>
      <c r="AA453" s="532"/>
      <c r="AB453" s="532"/>
      <c r="AC453" s="532"/>
      <c r="AD453" s="532"/>
      <c r="AE453" s="532"/>
      <c r="AF453" s="533"/>
      <c r="AG453" s="400"/>
      <c r="AJ453" s="155"/>
      <c r="AK453" s="155"/>
      <c r="AL453" s="155"/>
      <c r="AM453" s="155" t="s">
        <v>293</v>
      </c>
      <c r="AN453" s="155"/>
      <c r="AO453" s="155"/>
      <c r="AP453" s="162">
        <f>AC454</f>
        <v>0</v>
      </c>
      <c r="AQ453" s="155"/>
      <c r="AR453" s="155"/>
    </row>
    <row r="454" spans="1:44" s="4" customFormat="1" ht="26.25" customHeight="1">
      <c r="A454" s="400"/>
      <c r="B454" s="420"/>
      <c r="C454" s="421"/>
      <c r="D454" s="421"/>
      <c r="E454" s="421"/>
      <c r="F454" s="422"/>
      <c r="G454" s="436"/>
      <c r="H454" s="496"/>
      <c r="I454" s="496"/>
      <c r="J454" s="496"/>
      <c r="K454" s="496"/>
      <c r="L454" s="492"/>
      <c r="M454" s="441"/>
      <c r="N454" s="440"/>
      <c r="O454" s="534" t="s">
        <v>56</v>
      </c>
      <c r="P454" s="535"/>
      <c r="Q454" s="535"/>
      <c r="R454" s="536"/>
      <c r="S454" s="536"/>
      <c r="T454" s="536"/>
      <c r="U454" s="537" t="s">
        <v>292</v>
      </c>
      <c r="V454" s="537"/>
      <c r="W454" s="538"/>
      <c r="X454" s="534" t="s">
        <v>293</v>
      </c>
      <c r="Y454" s="535"/>
      <c r="Z454" s="535"/>
      <c r="AA454" s="535"/>
      <c r="AB454" s="535"/>
      <c r="AC454" s="536"/>
      <c r="AD454" s="536"/>
      <c r="AE454" s="536"/>
      <c r="AF454" s="18" t="s">
        <v>292</v>
      </c>
      <c r="AG454" s="400"/>
      <c r="AJ454" s="155"/>
      <c r="AK454" s="155"/>
      <c r="AL454" s="155"/>
      <c r="AM454" s="155" t="s">
        <v>291</v>
      </c>
      <c r="AN454" s="155"/>
      <c r="AO454" s="155"/>
      <c r="AP454" s="163">
        <f>R454</f>
        <v>0</v>
      </c>
      <c r="AQ454" s="162">
        <f>AP453-AP454</f>
        <v>0</v>
      </c>
      <c r="AR454" s="155"/>
    </row>
    <row r="455" spans="1:44" s="4" customFormat="1" ht="7.5" customHeight="1">
      <c r="A455" s="400"/>
      <c r="B455" s="514"/>
      <c r="C455" s="514"/>
      <c r="D455" s="514"/>
      <c r="E455" s="514"/>
      <c r="F455" s="514"/>
      <c r="G455" s="17"/>
      <c r="H455" s="515"/>
      <c r="I455" s="515"/>
      <c r="J455" s="515"/>
      <c r="K455" s="515"/>
      <c r="L455" s="515"/>
      <c r="M455" s="515"/>
      <c r="N455" s="17"/>
      <c r="O455" s="514"/>
      <c r="P455" s="514"/>
      <c r="Q455" s="514"/>
      <c r="R455" s="514"/>
      <c r="S455" s="514"/>
      <c r="T455" s="514"/>
      <c r="U455" s="514"/>
      <c r="V455" s="514"/>
      <c r="W455" s="514"/>
      <c r="X455" s="514"/>
      <c r="Y455" s="514"/>
      <c r="Z455" s="514"/>
      <c r="AA455" s="514"/>
      <c r="AB455" s="514"/>
      <c r="AC455" s="514"/>
      <c r="AD455" s="514"/>
      <c r="AE455" s="514"/>
      <c r="AF455" s="514"/>
      <c r="AG455" s="400"/>
      <c r="AJ455" s="155"/>
      <c r="AK455" s="155"/>
      <c r="AL455" s="155"/>
      <c r="AM455" s="155"/>
      <c r="AN455" s="155"/>
      <c r="AO455" s="155"/>
      <c r="AP455" s="155"/>
      <c r="AQ455" s="155"/>
      <c r="AR455" s="155"/>
    </row>
    <row r="456" spans="1:44" s="4" customFormat="1" ht="18.75" customHeight="1">
      <c r="A456" s="400"/>
      <c r="B456" s="16" t="s">
        <v>290</v>
      </c>
      <c r="C456" s="28" t="s">
        <v>289</v>
      </c>
      <c r="D456" s="516" t="s">
        <v>288</v>
      </c>
      <c r="E456" s="516"/>
      <c r="F456" s="517"/>
      <c r="G456" s="518"/>
      <c r="H456" s="16" t="s">
        <v>290</v>
      </c>
      <c r="I456" s="28" t="s">
        <v>289</v>
      </c>
      <c r="J456" s="516" t="s">
        <v>288</v>
      </c>
      <c r="K456" s="516"/>
      <c r="L456" s="516"/>
      <c r="M456" s="517"/>
      <c r="N456" s="441"/>
      <c r="O456" s="519" t="s">
        <v>287</v>
      </c>
      <c r="P456" s="520"/>
      <c r="Q456" s="520"/>
      <c r="R456" s="520"/>
      <c r="S456" s="520"/>
      <c r="T456" s="520"/>
      <c r="U456" s="520"/>
      <c r="V456" s="520"/>
      <c r="W456" s="520"/>
      <c r="X456" s="520"/>
      <c r="Y456" s="520"/>
      <c r="Z456" s="443"/>
      <c r="AA456" s="443"/>
      <c r="AB456" s="443"/>
      <c r="AC456" s="443"/>
      <c r="AD456" s="443"/>
      <c r="AE456" s="443"/>
      <c r="AF456" s="444"/>
      <c r="AG456" s="400"/>
      <c r="AJ456" s="155"/>
      <c r="AK456" s="155"/>
      <c r="AL456" s="155"/>
      <c r="AM456" s="155"/>
      <c r="AN456" s="155"/>
      <c r="AO456" s="155"/>
      <c r="AP456" s="155"/>
      <c r="AQ456" s="155"/>
      <c r="AR456" s="155"/>
    </row>
    <row r="457" spans="1:44" s="4" customFormat="1" ht="7.5" customHeight="1">
      <c r="A457" s="400"/>
      <c r="B457" s="521" t="s">
        <v>286</v>
      </c>
      <c r="C457" s="522" t="s">
        <v>285</v>
      </c>
      <c r="D457" s="541" t="s">
        <v>284</v>
      </c>
      <c r="E457" s="542"/>
      <c r="F457" s="547"/>
      <c r="G457" s="441"/>
      <c r="H457" s="556" t="s">
        <v>275</v>
      </c>
      <c r="I457" s="559" t="s">
        <v>277</v>
      </c>
      <c r="J457" s="541" t="s">
        <v>262</v>
      </c>
      <c r="K457" s="550"/>
      <c r="L457" s="550"/>
      <c r="M457" s="547"/>
      <c r="N457" s="441"/>
      <c r="O457" s="539" t="s">
        <v>283</v>
      </c>
      <c r="P457" s="539"/>
      <c r="Q457" s="539"/>
      <c r="R457" s="539"/>
      <c r="S457" s="539"/>
      <c r="T457" s="539"/>
      <c r="U457" s="539"/>
      <c r="V457" s="539" t="s">
        <v>431</v>
      </c>
      <c r="W457" s="539"/>
      <c r="X457" s="539"/>
      <c r="Y457" s="539"/>
      <c r="Z457" s="15"/>
      <c r="AA457" s="14"/>
      <c r="AB457" s="14"/>
      <c r="AC457" s="14"/>
      <c r="AD457" s="14"/>
      <c r="AE457" s="14"/>
      <c r="AF457" s="14"/>
      <c r="AG457" s="400"/>
      <c r="AJ457" s="155"/>
      <c r="AK457" s="155"/>
      <c r="AL457" s="155"/>
      <c r="AM457" s="155"/>
      <c r="AN457" s="155"/>
      <c r="AO457" s="155"/>
      <c r="AP457" s="155"/>
      <c r="AQ457" s="155"/>
      <c r="AR457" s="155"/>
    </row>
    <row r="458" spans="1:44" s="4" customFormat="1" ht="7.5" customHeight="1">
      <c r="A458" s="400"/>
      <c r="B458" s="521"/>
      <c r="C458" s="523"/>
      <c r="D458" s="543"/>
      <c r="E458" s="544"/>
      <c r="F458" s="548"/>
      <c r="G458" s="441"/>
      <c r="H458" s="557"/>
      <c r="I458" s="560"/>
      <c r="J458" s="543"/>
      <c r="K458" s="551"/>
      <c r="L458" s="551"/>
      <c r="M458" s="548"/>
      <c r="N458" s="441"/>
      <c r="O458" s="539"/>
      <c r="P458" s="539"/>
      <c r="Q458" s="539"/>
      <c r="R458" s="539"/>
      <c r="S458" s="539"/>
      <c r="T458" s="539"/>
      <c r="U458" s="539"/>
      <c r="V458" s="539"/>
      <c r="W458" s="539"/>
      <c r="X458" s="539"/>
      <c r="Y458" s="539"/>
      <c r="Z458" s="6"/>
      <c r="AA458" s="5"/>
      <c r="AB458" s="5"/>
      <c r="AC458" s="5"/>
      <c r="AD458" s="5"/>
      <c r="AE458" s="5"/>
      <c r="AF458" s="5"/>
      <c r="AG458" s="400"/>
      <c r="AJ458" s="155"/>
      <c r="AK458" s="155"/>
      <c r="AL458" s="155"/>
      <c r="AM458" s="155"/>
      <c r="AN458" s="155"/>
      <c r="AO458" s="155"/>
      <c r="AP458" s="155"/>
      <c r="AQ458" s="155"/>
      <c r="AR458" s="155"/>
    </row>
    <row r="459" spans="1:44" s="4" customFormat="1" ht="7.5" customHeight="1">
      <c r="A459" s="400"/>
      <c r="B459" s="521"/>
      <c r="C459" s="523"/>
      <c r="D459" s="543"/>
      <c r="E459" s="544"/>
      <c r="F459" s="548"/>
      <c r="G459" s="441"/>
      <c r="H459" s="557"/>
      <c r="I459" s="560"/>
      <c r="J459" s="543"/>
      <c r="K459" s="551"/>
      <c r="L459" s="551"/>
      <c r="M459" s="548"/>
      <c r="N459" s="441"/>
      <c r="O459" s="539"/>
      <c r="P459" s="539" t="s">
        <v>281</v>
      </c>
      <c r="Q459" s="539"/>
      <c r="R459" s="539"/>
      <c r="S459" s="539" t="s">
        <v>280</v>
      </c>
      <c r="T459" s="539"/>
      <c r="U459" s="539"/>
      <c r="V459" s="539"/>
      <c r="W459" s="539"/>
      <c r="X459" s="539"/>
      <c r="Y459" s="539"/>
      <c r="Z459" s="6"/>
      <c r="AA459" s="5"/>
      <c r="AB459" s="5"/>
      <c r="AC459" s="5"/>
      <c r="AD459" s="5"/>
      <c r="AE459" s="5"/>
      <c r="AF459" s="5"/>
      <c r="AG459" s="400"/>
      <c r="AJ459" s="155"/>
      <c r="AK459" s="155"/>
      <c r="AL459" s="155"/>
      <c r="AM459" s="155"/>
      <c r="AN459" s="155"/>
      <c r="AO459" s="155"/>
      <c r="AP459" s="155"/>
      <c r="AQ459" s="155"/>
      <c r="AR459" s="155"/>
    </row>
    <row r="460" spans="1:44" s="4" customFormat="1" ht="7.5" customHeight="1" thickBot="1">
      <c r="A460" s="400"/>
      <c r="B460" s="521"/>
      <c r="C460" s="523"/>
      <c r="D460" s="545"/>
      <c r="E460" s="546"/>
      <c r="F460" s="549"/>
      <c r="G460" s="441"/>
      <c r="H460" s="557"/>
      <c r="I460" s="560"/>
      <c r="J460" s="545"/>
      <c r="K460" s="552"/>
      <c r="L460" s="552"/>
      <c r="M460" s="549"/>
      <c r="N460" s="441"/>
      <c r="O460" s="540"/>
      <c r="P460" s="540"/>
      <c r="Q460" s="540"/>
      <c r="R460" s="540"/>
      <c r="S460" s="540"/>
      <c r="T460" s="540"/>
      <c r="U460" s="540"/>
      <c r="V460" s="540"/>
      <c r="W460" s="540"/>
      <c r="X460" s="540"/>
      <c r="Y460" s="540"/>
      <c r="Z460" s="6"/>
      <c r="AA460" s="5"/>
      <c r="AB460" s="5"/>
      <c r="AC460" s="5"/>
      <c r="AD460" s="5"/>
      <c r="AE460" s="5"/>
      <c r="AF460" s="5"/>
      <c r="AG460" s="400"/>
      <c r="AJ460" s="155"/>
      <c r="AK460" s="155"/>
      <c r="AL460" s="155"/>
      <c r="AM460" s="155"/>
      <c r="AN460" s="155"/>
      <c r="AO460" s="155"/>
      <c r="AP460" s="155"/>
      <c r="AQ460" s="155"/>
      <c r="AR460" s="155"/>
    </row>
    <row r="461" spans="1:44" s="4" customFormat="1" ht="7.5" customHeight="1" thickTop="1">
      <c r="A461" s="400"/>
      <c r="B461" s="521"/>
      <c r="C461" s="523"/>
      <c r="D461" s="541" t="s">
        <v>282</v>
      </c>
      <c r="E461" s="542"/>
      <c r="F461" s="547"/>
      <c r="G461" s="441"/>
      <c r="H461" s="557"/>
      <c r="I461" s="560"/>
      <c r="J461" s="541" t="s">
        <v>260</v>
      </c>
      <c r="K461" s="550"/>
      <c r="L461" s="550"/>
      <c r="M461" s="547"/>
      <c r="N461" s="441"/>
      <c r="O461" s="553" t="s">
        <v>433</v>
      </c>
      <c r="P461" s="576"/>
      <c r="Q461" s="576"/>
      <c r="R461" s="576"/>
      <c r="S461" s="576"/>
      <c r="T461" s="576"/>
      <c r="U461" s="576"/>
      <c r="V461" s="579" t="str">
        <f>IF(ISERROR(ROUNDUP(S461/P461,2)), "-",ROUNDUP(S461/P461,2))</f>
        <v>-</v>
      </c>
      <c r="W461" s="579"/>
      <c r="X461" s="579"/>
      <c r="Y461" s="579"/>
      <c r="Z461" s="6"/>
      <c r="AA461" s="5"/>
      <c r="AB461" s="5"/>
      <c r="AC461" s="5"/>
      <c r="AD461" s="5"/>
      <c r="AE461" s="5"/>
      <c r="AF461" s="5"/>
      <c r="AG461" s="400"/>
      <c r="AJ461" s="155"/>
      <c r="AK461" s="155"/>
      <c r="AL461" s="155"/>
      <c r="AM461" s="155"/>
      <c r="AN461" s="155"/>
      <c r="AO461" s="164"/>
      <c r="AP461" s="164" t="s">
        <v>281</v>
      </c>
      <c r="AQ461" s="164" t="s">
        <v>280</v>
      </c>
      <c r="AR461" s="155"/>
    </row>
    <row r="462" spans="1:44" s="4" customFormat="1" ht="7.5" customHeight="1">
      <c r="A462" s="400"/>
      <c r="B462" s="521"/>
      <c r="C462" s="523"/>
      <c r="D462" s="543"/>
      <c r="E462" s="544"/>
      <c r="F462" s="548"/>
      <c r="G462" s="441"/>
      <c r="H462" s="557"/>
      <c r="I462" s="560"/>
      <c r="J462" s="543"/>
      <c r="K462" s="551"/>
      <c r="L462" s="551"/>
      <c r="M462" s="548"/>
      <c r="N462" s="441"/>
      <c r="O462" s="554"/>
      <c r="P462" s="577"/>
      <c r="Q462" s="577"/>
      <c r="R462" s="577"/>
      <c r="S462" s="577"/>
      <c r="T462" s="577"/>
      <c r="U462" s="577"/>
      <c r="V462" s="580"/>
      <c r="W462" s="580"/>
      <c r="X462" s="580"/>
      <c r="Y462" s="580"/>
      <c r="Z462" s="6"/>
      <c r="AA462" s="5"/>
      <c r="AB462" s="5"/>
      <c r="AC462" s="5"/>
      <c r="AD462" s="5"/>
      <c r="AE462" s="5"/>
      <c r="AF462" s="5"/>
      <c r="AG462" s="400"/>
      <c r="AJ462" s="155"/>
      <c r="AK462" s="155"/>
      <c r="AL462" s="155"/>
      <c r="AM462" s="155"/>
      <c r="AN462" s="155"/>
      <c r="AO462" s="165" t="s">
        <v>274</v>
      </c>
      <c r="AP462" s="166">
        <f>P464</f>
        <v>0</v>
      </c>
      <c r="AQ462" s="166">
        <f>S464</f>
        <v>0</v>
      </c>
      <c r="AR462" s="155"/>
    </row>
    <row r="463" spans="1:44" s="4" customFormat="1" ht="7.5" customHeight="1" thickBot="1">
      <c r="A463" s="400"/>
      <c r="B463" s="521"/>
      <c r="C463" s="523"/>
      <c r="D463" s="543"/>
      <c r="E463" s="544"/>
      <c r="F463" s="548"/>
      <c r="G463" s="441"/>
      <c r="H463" s="557"/>
      <c r="I463" s="560"/>
      <c r="J463" s="543"/>
      <c r="K463" s="551"/>
      <c r="L463" s="551"/>
      <c r="M463" s="548"/>
      <c r="N463" s="441"/>
      <c r="O463" s="555"/>
      <c r="P463" s="578"/>
      <c r="Q463" s="578"/>
      <c r="R463" s="578"/>
      <c r="S463" s="578"/>
      <c r="T463" s="578"/>
      <c r="U463" s="578"/>
      <c r="V463" s="581"/>
      <c r="W463" s="581"/>
      <c r="X463" s="581"/>
      <c r="Y463" s="581"/>
      <c r="Z463" s="6"/>
      <c r="AA463" s="5"/>
      <c r="AB463" s="5"/>
      <c r="AC463" s="5"/>
      <c r="AD463" s="5"/>
      <c r="AE463" s="5"/>
      <c r="AF463" s="5"/>
      <c r="AG463" s="400"/>
      <c r="AJ463" s="155"/>
      <c r="AK463" s="155"/>
      <c r="AL463" s="155"/>
      <c r="AM463" s="155"/>
      <c r="AN463" s="155"/>
      <c r="AO463" s="165" t="s">
        <v>263</v>
      </c>
      <c r="AP463" s="166">
        <f>P467</f>
        <v>0</v>
      </c>
      <c r="AQ463" s="166">
        <f>S467</f>
        <v>0</v>
      </c>
      <c r="AR463" s="155"/>
    </row>
    <row r="464" spans="1:44" s="4" customFormat="1" ht="7.5" customHeight="1" thickTop="1">
      <c r="A464" s="400"/>
      <c r="B464" s="521"/>
      <c r="C464" s="523"/>
      <c r="D464" s="545"/>
      <c r="E464" s="546"/>
      <c r="F464" s="549"/>
      <c r="G464" s="441"/>
      <c r="H464" s="557"/>
      <c r="I464" s="560"/>
      <c r="J464" s="543"/>
      <c r="K464" s="551"/>
      <c r="L464" s="551"/>
      <c r="M464" s="548"/>
      <c r="N464" s="441"/>
      <c r="O464" s="582" t="s">
        <v>274</v>
      </c>
      <c r="P464" s="584"/>
      <c r="Q464" s="584"/>
      <c r="R464" s="584"/>
      <c r="S464" s="584"/>
      <c r="T464" s="584"/>
      <c r="U464" s="584"/>
      <c r="V464" s="585" t="str">
        <f>IF(ISERROR(ROUNDUP(S464/P464,2)), "-",ROUNDUP(S464/P464,2))</f>
        <v>-</v>
      </c>
      <c r="W464" s="586"/>
      <c r="X464" s="586"/>
      <c r="Y464" s="587"/>
      <c r="Z464" s="6"/>
      <c r="AA464" s="5"/>
      <c r="AB464" s="5"/>
      <c r="AC464" s="5"/>
      <c r="AD464" s="5"/>
      <c r="AE464" s="5"/>
      <c r="AF464" s="5"/>
      <c r="AG464" s="400"/>
      <c r="AJ464" s="155"/>
      <c r="AK464" s="155"/>
      <c r="AL464" s="155"/>
      <c r="AM464" s="155"/>
      <c r="AN464" s="155"/>
      <c r="AO464" s="165" t="s">
        <v>277</v>
      </c>
      <c r="AP464" s="166">
        <f>P470</f>
        <v>0</v>
      </c>
      <c r="AQ464" s="166">
        <f>S470</f>
        <v>0</v>
      </c>
      <c r="AR464" s="155"/>
    </row>
    <row r="465" spans="1:44" s="4" customFormat="1" ht="7.5" customHeight="1">
      <c r="A465" s="400"/>
      <c r="B465" s="521"/>
      <c r="C465" s="523"/>
      <c r="D465" s="541" t="s">
        <v>279</v>
      </c>
      <c r="E465" s="542"/>
      <c r="F465" s="547"/>
      <c r="G465" s="441"/>
      <c r="H465" s="557"/>
      <c r="I465" s="560"/>
      <c r="J465" s="543"/>
      <c r="K465" s="551"/>
      <c r="L465" s="551"/>
      <c r="M465" s="548"/>
      <c r="N465" s="441"/>
      <c r="O465" s="583"/>
      <c r="P465" s="564"/>
      <c r="Q465" s="564"/>
      <c r="R465" s="564"/>
      <c r="S465" s="564"/>
      <c r="T465" s="564"/>
      <c r="U465" s="564"/>
      <c r="V465" s="568"/>
      <c r="W465" s="569"/>
      <c r="X465" s="569"/>
      <c r="Y465" s="570"/>
      <c r="Z465" s="6"/>
      <c r="AA465" s="5"/>
      <c r="AB465" s="5"/>
      <c r="AC465" s="5"/>
      <c r="AD465" s="5"/>
      <c r="AE465" s="5"/>
      <c r="AF465" s="5"/>
      <c r="AG465" s="400"/>
      <c r="AJ465" s="155"/>
      <c r="AK465" s="155"/>
      <c r="AL465" s="155"/>
      <c r="AM465" s="155"/>
      <c r="AN465" s="155"/>
      <c r="AO465" s="165" t="s">
        <v>276</v>
      </c>
      <c r="AP465" s="166">
        <f>P473</f>
        <v>0</v>
      </c>
      <c r="AQ465" s="166">
        <f>S473</f>
        <v>0</v>
      </c>
      <c r="AR465" s="155"/>
    </row>
    <row r="466" spans="1:44" s="4" customFormat="1" ht="7.5" customHeight="1">
      <c r="A466" s="400"/>
      <c r="B466" s="521"/>
      <c r="C466" s="523"/>
      <c r="D466" s="543"/>
      <c r="E466" s="544"/>
      <c r="F466" s="548"/>
      <c r="G466" s="441"/>
      <c r="H466" s="557"/>
      <c r="I466" s="561"/>
      <c r="J466" s="545"/>
      <c r="K466" s="552"/>
      <c r="L466" s="552"/>
      <c r="M466" s="549"/>
      <c r="N466" s="441"/>
      <c r="O466" s="583"/>
      <c r="P466" s="564"/>
      <c r="Q466" s="564"/>
      <c r="R466" s="564"/>
      <c r="S466" s="564"/>
      <c r="T466" s="564"/>
      <c r="U466" s="564"/>
      <c r="V466" s="571"/>
      <c r="W466" s="572"/>
      <c r="X466" s="572"/>
      <c r="Y466" s="573"/>
      <c r="Z466" s="6"/>
      <c r="AA466" s="5"/>
      <c r="AB466" s="5"/>
      <c r="AC466" s="5"/>
      <c r="AD466" s="5"/>
      <c r="AE466" s="5"/>
      <c r="AF466" s="5"/>
      <c r="AG466" s="400"/>
      <c r="AJ466" s="155"/>
      <c r="AK466" s="155"/>
      <c r="AL466" s="155"/>
      <c r="AM466" s="155"/>
      <c r="AN466" s="155"/>
      <c r="AO466" s="165" t="s">
        <v>270</v>
      </c>
      <c r="AP466" s="166">
        <f>P476</f>
        <v>0</v>
      </c>
      <c r="AQ466" s="166">
        <f>S476</f>
        <v>0</v>
      </c>
      <c r="AR466" s="155"/>
    </row>
    <row r="467" spans="1:44" s="4" customFormat="1" ht="7.5" customHeight="1">
      <c r="A467" s="400"/>
      <c r="B467" s="521"/>
      <c r="C467" s="523"/>
      <c r="D467" s="543"/>
      <c r="E467" s="544"/>
      <c r="F467" s="548"/>
      <c r="G467" s="441"/>
      <c r="H467" s="557"/>
      <c r="I467" s="562" t="s">
        <v>276</v>
      </c>
      <c r="J467" s="541" t="s">
        <v>262</v>
      </c>
      <c r="K467" s="550"/>
      <c r="L467" s="550"/>
      <c r="M467" s="547"/>
      <c r="N467" s="441"/>
      <c r="O467" s="563" t="s">
        <v>263</v>
      </c>
      <c r="P467" s="564"/>
      <c r="Q467" s="564"/>
      <c r="R467" s="564"/>
      <c r="S467" s="564"/>
      <c r="T467" s="564"/>
      <c r="U467" s="564"/>
      <c r="V467" s="565" t="str">
        <f>IF(ISERROR(ROUNDUP(S467/P467,2)), "-",ROUNDUP(S467/P467,2))</f>
        <v>-</v>
      </c>
      <c r="W467" s="566"/>
      <c r="X467" s="566"/>
      <c r="Y467" s="567"/>
      <c r="Z467" s="6"/>
      <c r="AA467" s="5"/>
      <c r="AB467" s="5"/>
      <c r="AC467" s="5"/>
      <c r="AD467" s="5"/>
      <c r="AE467" s="5"/>
      <c r="AF467" s="5"/>
      <c r="AG467" s="400"/>
      <c r="AJ467" s="155"/>
      <c r="AK467" s="155"/>
      <c r="AL467" s="155"/>
      <c r="AM467" s="155"/>
      <c r="AN467" s="155"/>
      <c r="AO467" s="165" t="s">
        <v>271</v>
      </c>
      <c r="AP467" s="166">
        <f>P479</f>
        <v>0</v>
      </c>
      <c r="AQ467" s="166">
        <f>S479</f>
        <v>0</v>
      </c>
      <c r="AR467" s="155"/>
    </row>
    <row r="468" spans="1:44" s="4" customFormat="1" ht="7.5" customHeight="1">
      <c r="A468" s="400"/>
      <c r="B468" s="521"/>
      <c r="C468" s="523"/>
      <c r="D468" s="545"/>
      <c r="E468" s="546"/>
      <c r="F468" s="549"/>
      <c r="G468" s="441"/>
      <c r="H468" s="557"/>
      <c r="I468" s="562"/>
      <c r="J468" s="545"/>
      <c r="K468" s="552"/>
      <c r="L468" s="552"/>
      <c r="M468" s="549"/>
      <c r="N468" s="441"/>
      <c r="O468" s="563"/>
      <c r="P468" s="564"/>
      <c r="Q468" s="564"/>
      <c r="R468" s="564"/>
      <c r="S468" s="564"/>
      <c r="T468" s="564"/>
      <c r="U468" s="564"/>
      <c r="V468" s="568"/>
      <c r="W468" s="569"/>
      <c r="X468" s="569"/>
      <c r="Y468" s="570"/>
      <c r="Z468" s="6"/>
      <c r="AA468" s="5"/>
      <c r="AB468" s="5"/>
      <c r="AC468" s="5"/>
      <c r="AD468" s="5"/>
      <c r="AE468" s="5"/>
      <c r="AF468" s="5"/>
      <c r="AG468" s="400"/>
      <c r="AJ468" s="155"/>
      <c r="AK468" s="155"/>
      <c r="AL468" s="155"/>
      <c r="AM468" s="155"/>
      <c r="AN468" s="155"/>
      <c r="AO468" s="165" t="s">
        <v>267</v>
      </c>
      <c r="AP468" s="166">
        <f>P482</f>
        <v>0</v>
      </c>
      <c r="AQ468" s="166">
        <f>S482</f>
        <v>0</v>
      </c>
      <c r="AR468" s="155"/>
    </row>
    <row r="469" spans="1:44" s="4" customFormat="1" ht="7.5" customHeight="1">
      <c r="A469" s="400"/>
      <c r="B469" s="521"/>
      <c r="C469" s="523"/>
      <c r="D469" s="541" t="s">
        <v>278</v>
      </c>
      <c r="E469" s="542"/>
      <c r="F469" s="547"/>
      <c r="G469" s="441"/>
      <c r="H469" s="557"/>
      <c r="I469" s="562"/>
      <c r="J469" s="574" t="s">
        <v>260</v>
      </c>
      <c r="K469" s="550"/>
      <c r="L469" s="550"/>
      <c r="M469" s="547"/>
      <c r="N469" s="441"/>
      <c r="O469" s="563"/>
      <c r="P469" s="564"/>
      <c r="Q469" s="564"/>
      <c r="R469" s="564"/>
      <c r="S469" s="564"/>
      <c r="T469" s="564"/>
      <c r="U469" s="564"/>
      <c r="V469" s="571"/>
      <c r="W469" s="572"/>
      <c r="X469" s="572"/>
      <c r="Y469" s="573"/>
      <c r="Z469" s="6"/>
      <c r="AA469" s="5"/>
      <c r="AB469" s="5"/>
      <c r="AC469" s="5"/>
      <c r="AD469" s="5"/>
      <c r="AE469" s="5"/>
      <c r="AF469" s="5"/>
      <c r="AG469" s="400"/>
      <c r="AJ469" s="155"/>
      <c r="AK469" s="155"/>
      <c r="AL469" s="155"/>
      <c r="AM469" s="155"/>
      <c r="AN469" s="155"/>
      <c r="AO469" s="165"/>
      <c r="AP469" s="167"/>
      <c r="AQ469" s="167"/>
      <c r="AR469" s="155"/>
    </row>
    <row r="470" spans="1:44" s="4" customFormat="1" ht="7.5" customHeight="1">
      <c r="A470" s="400"/>
      <c r="B470" s="521"/>
      <c r="C470" s="524"/>
      <c r="D470" s="545"/>
      <c r="E470" s="546"/>
      <c r="F470" s="549"/>
      <c r="G470" s="441"/>
      <c r="H470" s="557"/>
      <c r="I470" s="562"/>
      <c r="J470" s="574"/>
      <c r="K470" s="551"/>
      <c r="L470" s="551"/>
      <c r="M470" s="548"/>
      <c r="N470" s="441"/>
      <c r="O470" s="575" t="s">
        <v>277</v>
      </c>
      <c r="P470" s="564"/>
      <c r="Q470" s="564"/>
      <c r="R470" s="564"/>
      <c r="S470" s="564"/>
      <c r="T470" s="564"/>
      <c r="U470" s="564"/>
      <c r="V470" s="565" t="str">
        <f>IF(ISERROR(ROUNDUP(S470/P470,2)), "-",ROUNDUP(S470/P470,2))</f>
        <v>-</v>
      </c>
      <c r="W470" s="566"/>
      <c r="X470" s="566"/>
      <c r="Y470" s="567"/>
      <c r="Z470" s="6"/>
      <c r="AA470" s="5"/>
      <c r="AB470" s="5"/>
      <c r="AC470" s="5"/>
      <c r="AD470" s="5"/>
      <c r="AE470" s="5"/>
      <c r="AF470" s="5"/>
      <c r="AG470" s="400"/>
      <c r="AJ470" s="155"/>
      <c r="AK470" s="155"/>
      <c r="AL470" s="155"/>
      <c r="AM470" s="155"/>
      <c r="AN470" s="155"/>
      <c r="AO470" s="168"/>
      <c r="AP470" s="158"/>
      <c r="AQ470" s="158"/>
      <c r="AR470" s="192"/>
    </row>
    <row r="471" spans="1:44" s="4" customFormat="1" ht="7.5" customHeight="1">
      <c r="A471" s="400"/>
      <c r="B471" s="521"/>
      <c r="C471" s="541" t="s">
        <v>266</v>
      </c>
      <c r="D471" s="12"/>
      <c r="E471" s="12"/>
      <c r="F471" s="589"/>
      <c r="G471" s="441"/>
      <c r="H471" s="557"/>
      <c r="I471" s="562"/>
      <c r="J471" s="574"/>
      <c r="K471" s="552"/>
      <c r="L471" s="552"/>
      <c r="M471" s="549"/>
      <c r="N471" s="441"/>
      <c r="O471" s="575"/>
      <c r="P471" s="564"/>
      <c r="Q471" s="564"/>
      <c r="R471" s="564"/>
      <c r="S471" s="564"/>
      <c r="T471" s="564"/>
      <c r="U471" s="564"/>
      <c r="V471" s="568"/>
      <c r="W471" s="569"/>
      <c r="X471" s="569"/>
      <c r="Y471" s="570"/>
      <c r="Z471" s="6"/>
      <c r="AA471" s="5"/>
      <c r="AB471" s="5"/>
      <c r="AC471" s="5"/>
      <c r="AD471" s="5"/>
      <c r="AE471" s="5"/>
      <c r="AF471" s="5"/>
      <c r="AG471" s="400"/>
      <c r="AJ471" s="155"/>
      <c r="AK471" s="155"/>
      <c r="AL471" s="155"/>
      <c r="AM471" s="155"/>
      <c r="AN471" s="155"/>
      <c r="AO471" s="155"/>
      <c r="AP471" s="155"/>
      <c r="AQ471" s="155"/>
      <c r="AR471" s="155"/>
    </row>
    <row r="472" spans="1:44" s="4" customFormat="1" ht="7.5" customHeight="1">
      <c r="A472" s="400"/>
      <c r="B472" s="521"/>
      <c r="C472" s="543"/>
      <c r="D472" s="11"/>
      <c r="E472" s="11"/>
      <c r="F472" s="589"/>
      <c r="G472" s="441"/>
      <c r="H472" s="557"/>
      <c r="I472" s="594" t="s">
        <v>270</v>
      </c>
      <c r="J472" s="542"/>
      <c r="K472" s="550"/>
      <c r="L472" s="550"/>
      <c r="M472" s="547"/>
      <c r="N472" s="441"/>
      <c r="O472" s="575"/>
      <c r="P472" s="564"/>
      <c r="Q472" s="564"/>
      <c r="R472" s="564"/>
      <c r="S472" s="564"/>
      <c r="T472" s="564"/>
      <c r="U472" s="564"/>
      <c r="V472" s="571"/>
      <c r="W472" s="572"/>
      <c r="X472" s="572"/>
      <c r="Y472" s="573"/>
      <c r="Z472" s="6"/>
      <c r="AA472" s="5"/>
      <c r="AB472" s="5"/>
      <c r="AC472" s="5"/>
      <c r="AD472" s="5"/>
      <c r="AE472" s="5"/>
      <c r="AF472" s="5"/>
      <c r="AG472" s="400"/>
      <c r="AJ472" s="155"/>
      <c r="AK472" s="155"/>
      <c r="AL472" s="155"/>
      <c r="AM472" s="155"/>
      <c r="AN472" s="155"/>
      <c r="AO472" s="155"/>
      <c r="AP472" s="155"/>
      <c r="AQ472" s="155"/>
      <c r="AR472" s="155"/>
    </row>
    <row r="473" spans="1:44" s="4" customFormat="1" ht="7.5" customHeight="1">
      <c r="A473" s="400"/>
      <c r="B473" s="521"/>
      <c r="C473" s="545"/>
      <c r="D473" s="10"/>
      <c r="E473" s="10"/>
      <c r="F473" s="589"/>
      <c r="G473" s="441"/>
      <c r="H473" s="558"/>
      <c r="I473" s="595"/>
      <c r="J473" s="546"/>
      <c r="K473" s="552"/>
      <c r="L473" s="552"/>
      <c r="M473" s="549"/>
      <c r="N473" s="441"/>
      <c r="O473" s="596" t="s">
        <v>276</v>
      </c>
      <c r="P473" s="564"/>
      <c r="Q473" s="564"/>
      <c r="R473" s="564"/>
      <c r="S473" s="564"/>
      <c r="T473" s="564"/>
      <c r="U473" s="564"/>
      <c r="V473" s="565" t="str">
        <f>IF(ISERROR(ROUNDUP(S473/P473,2)), "-",ROUNDUP(S473/P473,2))</f>
        <v>-</v>
      </c>
      <c r="W473" s="566"/>
      <c r="X473" s="566"/>
      <c r="Y473" s="567"/>
      <c r="Z473" s="6"/>
      <c r="AA473" s="5"/>
      <c r="AB473" s="5"/>
      <c r="AC473" s="5"/>
      <c r="AD473" s="5"/>
      <c r="AE473" s="5"/>
      <c r="AF473" s="5"/>
      <c r="AG473" s="400"/>
      <c r="AJ473" s="155"/>
      <c r="AK473" s="155"/>
      <c r="AL473" s="155"/>
      <c r="AM473" s="155"/>
      <c r="AN473" s="155"/>
      <c r="AO473" s="155"/>
      <c r="AP473" s="155"/>
      <c r="AQ473" s="155"/>
      <c r="AR473" s="155"/>
    </row>
    <row r="474" spans="1:44" s="4" customFormat="1" ht="7.5" customHeight="1">
      <c r="A474" s="400"/>
      <c r="B474" s="521" t="s">
        <v>275</v>
      </c>
      <c r="C474" s="588" t="s">
        <v>274</v>
      </c>
      <c r="D474" s="588" t="s">
        <v>273</v>
      </c>
      <c r="E474" s="574"/>
      <c r="F474" s="589"/>
      <c r="G474" s="441"/>
      <c r="H474" s="590"/>
      <c r="I474" s="590"/>
      <c r="J474" s="590"/>
      <c r="K474" s="590"/>
      <c r="L474" s="590"/>
      <c r="M474" s="590"/>
      <c r="N474" s="441"/>
      <c r="O474" s="596"/>
      <c r="P474" s="564"/>
      <c r="Q474" s="564"/>
      <c r="R474" s="564"/>
      <c r="S474" s="564"/>
      <c r="T474" s="564"/>
      <c r="U474" s="564"/>
      <c r="V474" s="568"/>
      <c r="W474" s="569"/>
      <c r="X474" s="569"/>
      <c r="Y474" s="570"/>
      <c r="Z474" s="6"/>
      <c r="AA474" s="5"/>
      <c r="AB474" s="5"/>
      <c r="AC474" s="5"/>
      <c r="AD474" s="5"/>
      <c r="AE474" s="5"/>
      <c r="AF474" s="5"/>
      <c r="AG474" s="400"/>
      <c r="AJ474" s="155"/>
      <c r="AK474" s="155"/>
      <c r="AL474" s="155"/>
      <c r="AM474" s="155"/>
      <c r="AN474" s="155"/>
      <c r="AO474" s="155"/>
      <c r="AP474" s="155"/>
      <c r="AQ474" s="155"/>
      <c r="AR474" s="155"/>
    </row>
    <row r="475" spans="1:44" s="4" customFormat="1" ht="7.5" customHeight="1">
      <c r="A475" s="400"/>
      <c r="B475" s="521"/>
      <c r="C475" s="588"/>
      <c r="D475" s="588"/>
      <c r="E475" s="574"/>
      <c r="F475" s="589"/>
      <c r="G475" s="441"/>
      <c r="H475" s="591" t="s">
        <v>272</v>
      </c>
      <c r="I475" s="562" t="s">
        <v>271</v>
      </c>
      <c r="J475" s="592"/>
      <c r="K475" s="589"/>
      <c r="L475" s="593"/>
      <c r="M475" s="593"/>
      <c r="N475" s="441"/>
      <c r="O475" s="596"/>
      <c r="P475" s="564"/>
      <c r="Q475" s="564"/>
      <c r="R475" s="564"/>
      <c r="S475" s="564"/>
      <c r="T475" s="564"/>
      <c r="U475" s="564"/>
      <c r="V475" s="571"/>
      <c r="W475" s="572"/>
      <c r="X475" s="572"/>
      <c r="Y475" s="573"/>
      <c r="Z475" s="6"/>
      <c r="AA475" s="5"/>
      <c r="AB475" s="5"/>
      <c r="AC475" s="5"/>
      <c r="AD475" s="5"/>
      <c r="AE475" s="5"/>
      <c r="AF475" s="5"/>
      <c r="AG475" s="400"/>
      <c r="AJ475" s="155"/>
      <c r="AK475" s="155"/>
      <c r="AL475" s="155"/>
      <c r="AM475" s="155"/>
      <c r="AN475" s="155"/>
      <c r="AO475" s="155"/>
      <c r="AP475" s="155"/>
      <c r="AQ475" s="155"/>
      <c r="AR475" s="155"/>
    </row>
    <row r="476" spans="1:44" s="4" customFormat="1" ht="7.5" customHeight="1">
      <c r="A476" s="400"/>
      <c r="B476" s="521"/>
      <c r="C476" s="588"/>
      <c r="D476" s="588"/>
      <c r="E476" s="574"/>
      <c r="F476" s="589"/>
      <c r="G476" s="441"/>
      <c r="H476" s="591"/>
      <c r="I476" s="562"/>
      <c r="J476" s="592"/>
      <c r="K476" s="589"/>
      <c r="L476" s="593"/>
      <c r="M476" s="593"/>
      <c r="N476" s="441"/>
      <c r="O476" s="622" t="s">
        <v>270</v>
      </c>
      <c r="P476" s="564"/>
      <c r="Q476" s="564"/>
      <c r="R476" s="564"/>
      <c r="S476" s="564"/>
      <c r="T476" s="564"/>
      <c r="U476" s="564"/>
      <c r="V476" s="565" t="str">
        <f>IF(ISERROR(ROUNDUP(S476/P476,2)), "-",ROUNDUP(S476/P476,2))</f>
        <v>-</v>
      </c>
      <c r="W476" s="566"/>
      <c r="X476" s="566"/>
      <c r="Y476" s="567"/>
      <c r="Z476" s="6"/>
      <c r="AA476" s="5"/>
      <c r="AB476" s="5"/>
      <c r="AC476" s="5"/>
      <c r="AD476" s="5"/>
      <c r="AE476" s="5"/>
      <c r="AF476" s="5"/>
      <c r="AG476" s="400"/>
      <c r="AJ476" s="155"/>
      <c r="AK476" s="155"/>
      <c r="AL476" s="155"/>
      <c r="AM476" s="155"/>
      <c r="AN476" s="155"/>
      <c r="AO476" s="155"/>
      <c r="AP476" s="155"/>
      <c r="AQ476" s="155"/>
      <c r="AR476" s="155"/>
    </row>
    <row r="477" spans="1:44" s="4" customFormat="1" ht="7.5" customHeight="1">
      <c r="A477" s="400"/>
      <c r="B477" s="521"/>
      <c r="C477" s="588"/>
      <c r="D477" s="588"/>
      <c r="E477" s="574"/>
      <c r="F477" s="589"/>
      <c r="G477" s="441"/>
      <c r="H477" s="591"/>
      <c r="I477" s="562" t="s">
        <v>269</v>
      </c>
      <c r="J477" s="592"/>
      <c r="K477" s="589"/>
      <c r="L477" s="593"/>
      <c r="M477" s="593"/>
      <c r="N477" s="441"/>
      <c r="O477" s="622"/>
      <c r="P477" s="564"/>
      <c r="Q477" s="564"/>
      <c r="R477" s="564"/>
      <c r="S477" s="564"/>
      <c r="T477" s="564"/>
      <c r="U477" s="564"/>
      <c r="V477" s="568"/>
      <c r="W477" s="569"/>
      <c r="X477" s="569"/>
      <c r="Y477" s="570"/>
      <c r="Z477" s="6"/>
      <c r="AA477" s="5"/>
      <c r="AB477" s="5"/>
      <c r="AC477" s="5"/>
      <c r="AD477" s="5"/>
      <c r="AE477" s="5"/>
      <c r="AF477" s="5"/>
      <c r="AG477" s="400"/>
      <c r="AJ477" s="155"/>
      <c r="AK477" s="155"/>
      <c r="AL477" s="155"/>
      <c r="AM477" s="155"/>
      <c r="AN477" s="155"/>
      <c r="AO477" s="155"/>
      <c r="AP477" s="155"/>
      <c r="AQ477" s="155"/>
      <c r="AR477" s="155"/>
    </row>
    <row r="478" spans="1:44" s="4" customFormat="1" ht="7.5" customHeight="1">
      <c r="A478" s="400"/>
      <c r="B478" s="521"/>
      <c r="C478" s="588"/>
      <c r="D478" s="588" t="s">
        <v>260</v>
      </c>
      <c r="E478" s="574"/>
      <c r="F478" s="589"/>
      <c r="G478" s="441"/>
      <c r="H478" s="591"/>
      <c r="I478" s="562"/>
      <c r="J478" s="592"/>
      <c r="K478" s="589"/>
      <c r="L478" s="593"/>
      <c r="M478" s="593"/>
      <c r="N478" s="441"/>
      <c r="O478" s="622"/>
      <c r="P478" s="564"/>
      <c r="Q478" s="564"/>
      <c r="R478" s="564"/>
      <c r="S478" s="564"/>
      <c r="T478" s="564"/>
      <c r="U478" s="564"/>
      <c r="V478" s="571"/>
      <c r="W478" s="572"/>
      <c r="X478" s="572"/>
      <c r="Y478" s="573"/>
      <c r="Z478" s="6"/>
      <c r="AA478" s="5"/>
      <c r="AB478" s="5"/>
      <c r="AC478" s="5"/>
      <c r="AD478" s="5"/>
      <c r="AE478" s="5"/>
      <c r="AF478" s="5"/>
      <c r="AG478" s="400"/>
      <c r="AJ478" s="155"/>
      <c r="AK478" s="155"/>
      <c r="AL478" s="155"/>
      <c r="AM478" s="155"/>
      <c r="AN478" s="155"/>
      <c r="AO478" s="155"/>
      <c r="AP478" s="155"/>
      <c r="AQ478" s="155"/>
      <c r="AR478" s="155"/>
    </row>
    <row r="479" spans="1:44" s="4" customFormat="1" ht="7.5" customHeight="1">
      <c r="A479" s="400"/>
      <c r="B479" s="521"/>
      <c r="C479" s="588"/>
      <c r="D479" s="588"/>
      <c r="E479" s="574"/>
      <c r="F479" s="589"/>
      <c r="G479" s="441"/>
      <c r="H479" s="591"/>
      <c r="I479" s="562"/>
      <c r="J479" s="592"/>
      <c r="K479" s="589"/>
      <c r="L479" s="593"/>
      <c r="M479" s="593"/>
      <c r="N479" s="441"/>
      <c r="O479" s="617" t="s">
        <v>372</v>
      </c>
      <c r="P479" s="564"/>
      <c r="Q479" s="564"/>
      <c r="R479" s="564"/>
      <c r="S479" s="564"/>
      <c r="T479" s="564"/>
      <c r="U479" s="564"/>
      <c r="V479" s="609" t="s">
        <v>265</v>
      </c>
      <c r="W479" s="609"/>
      <c r="X479" s="609"/>
      <c r="Y479" s="609"/>
      <c r="Z479" s="6"/>
      <c r="AA479" s="5"/>
      <c r="AB479" s="5"/>
      <c r="AC479" s="5"/>
      <c r="AD479" s="5"/>
      <c r="AE479" s="5"/>
      <c r="AF479" s="5"/>
      <c r="AG479" s="400"/>
      <c r="AJ479" s="155"/>
      <c r="AK479" s="155"/>
      <c r="AL479" s="155"/>
      <c r="AM479" s="155"/>
      <c r="AN479" s="155"/>
      <c r="AO479" s="155"/>
      <c r="AP479" s="155"/>
      <c r="AQ479" s="155"/>
      <c r="AR479" s="155"/>
    </row>
    <row r="480" spans="1:44" s="4" customFormat="1" ht="7.5" customHeight="1">
      <c r="A480" s="400"/>
      <c r="B480" s="521"/>
      <c r="C480" s="588"/>
      <c r="D480" s="588"/>
      <c r="E480" s="574"/>
      <c r="F480" s="589"/>
      <c r="G480" s="441"/>
      <c r="H480" s="591"/>
      <c r="I480" s="562"/>
      <c r="J480" s="592"/>
      <c r="K480" s="589"/>
      <c r="L480" s="593"/>
      <c r="M480" s="593"/>
      <c r="N480" s="441"/>
      <c r="O480" s="618"/>
      <c r="P480" s="564"/>
      <c r="Q480" s="564"/>
      <c r="R480" s="564"/>
      <c r="S480" s="564"/>
      <c r="T480" s="564"/>
      <c r="U480" s="564"/>
      <c r="V480" s="609"/>
      <c r="W480" s="609"/>
      <c r="X480" s="609"/>
      <c r="Y480" s="609"/>
      <c r="Z480" s="6"/>
      <c r="AA480" s="5"/>
      <c r="AB480" s="5"/>
      <c r="AC480" s="5"/>
      <c r="AD480" s="5"/>
      <c r="AE480" s="5"/>
      <c r="AF480" s="5"/>
      <c r="AG480" s="400"/>
      <c r="AJ480" s="155"/>
      <c r="AK480" s="155"/>
      <c r="AL480" s="155"/>
      <c r="AM480" s="155"/>
      <c r="AN480" s="155"/>
      <c r="AO480" s="155"/>
      <c r="AP480" s="155"/>
      <c r="AQ480" s="155"/>
      <c r="AR480" s="155"/>
    </row>
    <row r="481" spans="1:44" s="4" customFormat="1" ht="7.5" customHeight="1">
      <c r="A481" s="400"/>
      <c r="B481" s="521"/>
      <c r="C481" s="588"/>
      <c r="D481" s="588"/>
      <c r="E481" s="574"/>
      <c r="F481" s="589"/>
      <c r="G481" s="441"/>
      <c r="H481" s="620" t="s">
        <v>268</v>
      </c>
      <c r="I481" s="562"/>
      <c r="J481" s="592" t="s">
        <v>262</v>
      </c>
      <c r="K481" s="589"/>
      <c r="L481" s="593"/>
      <c r="M481" s="593"/>
      <c r="N481" s="441"/>
      <c r="O481" s="619"/>
      <c r="P481" s="564"/>
      <c r="Q481" s="564"/>
      <c r="R481" s="564"/>
      <c r="S481" s="564"/>
      <c r="T481" s="564"/>
      <c r="U481" s="564"/>
      <c r="V481" s="609"/>
      <c r="W481" s="609"/>
      <c r="X481" s="609"/>
      <c r="Y481" s="609"/>
      <c r="Z481" s="6"/>
      <c r="AA481" s="5"/>
      <c r="AB481" s="5"/>
      <c r="AC481" s="5"/>
      <c r="AD481" s="5"/>
      <c r="AE481" s="5"/>
      <c r="AF481" s="5"/>
      <c r="AG481" s="400"/>
      <c r="AJ481" s="155"/>
      <c r="AK481" s="155"/>
      <c r="AL481" s="155"/>
      <c r="AM481" s="155"/>
      <c r="AN481" s="155"/>
      <c r="AO481" s="155"/>
      <c r="AP481" s="155"/>
      <c r="AQ481" s="155"/>
      <c r="AR481" s="155"/>
    </row>
    <row r="482" spans="1:44" s="4" customFormat="1" ht="7.5" customHeight="1">
      <c r="A482" s="400"/>
      <c r="B482" s="521"/>
      <c r="C482" s="588"/>
      <c r="D482" s="588"/>
      <c r="E482" s="574"/>
      <c r="F482" s="589"/>
      <c r="G482" s="441"/>
      <c r="H482" s="562"/>
      <c r="I482" s="562"/>
      <c r="J482" s="592"/>
      <c r="K482" s="589"/>
      <c r="L482" s="593"/>
      <c r="M482" s="593"/>
      <c r="N482" s="441"/>
      <c r="O482" s="621" t="s">
        <v>267</v>
      </c>
      <c r="P482" s="564"/>
      <c r="Q482" s="564"/>
      <c r="R482" s="564"/>
      <c r="S482" s="564"/>
      <c r="T482" s="564"/>
      <c r="U482" s="564"/>
      <c r="V482" s="609" t="s">
        <v>265</v>
      </c>
      <c r="W482" s="609"/>
      <c r="X482" s="609"/>
      <c r="Y482" s="609"/>
      <c r="Z482" s="6"/>
      <c r="AA482" s="5"/>
      <c r="AB482" s="5"/>
      <c r="AC482" s="5"/>
      <c r="AD482" s="5"/>
      <c r="AE482" s="5"/>
      <c r="AF482" s="5"/>
      <c r="AG482" s="400"/>
      <c r="AJ482" s="155"/>
      <c r="AK482" s="155"/>
      <c r="AL482" s="155"/>
      <c r="AM482" s="155"/>
      <c r="AN482" s="155"/>
      <c r="AO482" s="155"/>
      <c r="AP482" s="155"/>
      <c r="AQ482" s="155"/>
      <c r="AR482" s="155"/>
    </row>
    <row r="483" spans="1:44" s="4" customFormat="1" ht="7.5" customHeight="1">
      <c r="A483" s="400"/>
      <c r="B483" s="521"/>
      <c r="C483" s="588"/>
      <c r="D483" s="588"/>
      <c r="E483" s="574"/>
      <c r="F483" s="589"/>
      <c r="G483" s="441"/>
      <c r="H483" s="562"/>
      <c r="I483" s="562"/>
      <c r="J483" s="592"/>
      <c r="K483" s="589"/>
      <c r="L483" s="593"/>
      <c r="M483" s="593"/>
      <c r="N483" s="441"/>
      <c r="O483" s="621"/>
      <c r="P483" s="564"/>
      <c r="Q483" s="564"/>
      <c r="R483" s="564"/>
      <c r="S483" s="564"/>
      <c r="T483" s="564"/>
      <c r="U483" s="564"/>
      <c r="V483" s="609"/>
      <c r="W483" s="609"/>
      <c r="X483" s="609"/>
      <c r="Y483" s="609"/>
      <c r="Z483" s="6"/>
      <c r="AA483" s="5"/>
      <c r="AB483" s="5"/>
      <c r="AC483" s="5"/>
      <c r="AD483" s="5"/>
      <c r="AE483" s="5"/>
      <c r="AF483" s="5"/>
      <c r="AG483" s="400"/>
      <c r="AJ483" s="155"/>
      <c r="AK483" s="155"/>
      <c r="AL483" s="155"/>
      <c r="AM483" s="155"/>
      <c r="AN483" s="155"/>
      <c r="AO483" s="155"/>
      <c r="AP483" s="155"/>
      <c r="AQ483" s="155"/>
      <c r="AR483" s="155"/>
    </row>
    <row r="484" spans="1:44" s="4" customFormat="1" ht="7.5" customHeight="1">
      <c r="A484" s="400"/>
      <c r="B484" s="521"/>
      <c r="C484" s="588"/>
      <c r="D484" s="588"/>
      <c r="E484" s="574"/>
      <c r="F484" s="589"/>
      <c r="G484" s="441"/>
      <c r="H484" s="562"/>
      <c r="I484" s="562"/>
      <c r="J484" s="592"/>
      <c r="K484" s="589"/>
      <c r="L484" s="593"/>
      <c r="M484" s="593"/>
      <c r="N484" s="441"/>
      <c r="O484" s="621"/>
      <c r="P484" s="564"/>
      <c r="Q484" s="564"/>
      <c r="R484" s="564"/>
      <c r="S484" s="564"/>
      <c r="T484" s="564"/>
      <c r="U484" s="564"/>
      <c r="V484" s="609"/>
      <c r="W484" s="609"/>
      <c r="X484" s="609"/>
      <c r="Y484" s="609"/>
      <c r="Z484" s="6"/>
      <c r="AA484" s="5"/>
      <c r="AB484" s="5"/>
      <c r="AC484" s="5"/>
      <c r="AD484" s="5"/>
      <c r="AE484" s="5"/>
      <c r="AF484" s="5"/>
      <c r="AG484" s="400"/>
      <c r="AJ484" s="155"/>
      <c r="AK484" s="155"/>
      <c r="AL484" s="155"/>
      <c r="AM484" s="155"/>
      <c r="AN484" s="155"/>
      <c r="AO484" s="155"/>
      <c r="AP484" s="155"/>
      <c r="AQ484" s="155"/>
      <c r="AR484" s="155"/>
    </row>
    <row r="485" spans="1:44" s="4" customFormat="1" ht="7.5" customHeight="1">
      <c r="A485" s="400"/>
      <c r="B485" s="521"/>
      <c r="C485" s="588"/>
      <c r="D485" s="588"/>
      <c r="E485" s="574"/>
      <c r="F485" s="589"/>
      <c r="G485" s="441"/>
      <c r="H485" s="562"/>
      <c r="I485" s="562"/>
      <c r="J485" s="592" t="s">
        <v>260</v>
      </c>
      <c r="K485" s="589"/>
      <c r="L485" s="593"/>
      <c r="M485" s="593"/>
      <c r="N485" s="441"/>
      <c r="O485" s="610" t="s">
        <v>266</v>
      </c>
      <c r="P485" s="564"/>
      <c r="Q485" s="564"/>
      <c r="R485" s="564"/>
      <c r="S485" s="564"/>
      <c r="T485" s="564"/>
      <c r="U485" s="564"/>
      <c r="V485" s="609" t="s">
        <v>265</v>
      </c>
      <c r="W485" s="609"/>
      <c r="X485" s="609"/>
      <c r="Y485" s="609"/>
      <c r="Z485" s="6"/>
      <c r="AA485" s="5"/>
      <c r="AB485" s="5"/>
      <c r="AC485" s="5"/>
      <c r="AD485" s="5"/>
      <c r="AE485" s="5"/>
      <c r="AF485" s="5"/>
      <c r="AG485" s="400"/>
      <c r="AJ485" s="155"/>
      <c r="AK485" s="155"/>
      <c r="AL485" s="155"/>
      <c r="AM485" s="155"/>
      <c r="AN485" s="155"/>
      <c r="AO485" s="155"/>
      <c r="AP485" s="155"/>
      <c r="AQ485" s="155"/>
      <c r="AR485" s="155"/>
    </row>
    <row r="486" spans="1:44" s="4" customFormat="1" ht="7.5" customHeight="1">
      <c r="A486" s="400"/>
      <c r="B486" s="521"/>
      <c r="C486" s="588"/>
      <c r="D486" s="588"/>
      <c r="E486" s="574"/>
      <c r="F486" s="589"/>
      <c r="G486" s="441"/>
      <c r="H486" s="562"/>
      <c r="I486" s="562"/>
      <c r="J486" s="592"/>
      <c r="K486" s="589"/>
      <c r="L486" s="593"/>
      <c r="M486" s="593"/>
      <c r="N486" s="441"/>
      <c r="O486" s="610"/>
      <c r="P486" s="564"/>
      <c r="Q486" s="564"/>
      <c r="R486" s="564"/>
      <c r="S486" s="564"/>
      <c r="T486" s="564"/>
      <c r="U486" s="564"/>
      <c r="V486" s="609"/>
      <c r="W486" s="609"/>
      <c r="X486" s="609"/>
      <c r="Y486" s="609"/>
      <c r="Z486" s="6"/>
      <c r="AA486" s="5"/>
      <c r="AB486" s="5"/>
      <c r="AC486" s="5"/>
      <c r="AD486" s="5"/>
      <c r="AE486" s="5"/>
      <c r="AF486" s="5"/>
      <c r="AG486" s="400"/>
      <c r="AJ486" s="155"/>
      <c r="AK486" s="155"/>
      <c r="AL486" s="155"/>
      <c r="AM486" s="155"/>
      <c r="AN486" s="155"/>
      <c r="AO486" s="155"/>
      <c r="AP486" s="155"/>
      <c r="AQ486" s="155"/>
      <c r="AR486" s="155"/>
    </row>
    <row r="487" spans="1:44" s="4" customFormat="1" ht="7.5" customHeight="1" thickBot="1">
      <c r="A487" s="400"/>
      <c r="B487" s="521"/>
      <c r="C487" s="588"/>
      <c r="D487" s="588"/>
      <c r="E487" s="574"/>
      <c r="F487" s="589"/>
      <c r="G487" s="441"/>
      <c r="H487" s="562"/>
      <c r="I487" s="562"/>
      <c r="J487" s="592"/>
      <c r="K487" s="589"/>
      <c r="L487" s="593"/>
      <c r="M487" s="593"/>
      <c r="N487" s="441"/>
      <c r="O487" s="611"/>
      <c r="P487" s="612"/>
      <c r="Q487" s="612"/>
      <c r="R487" s="612"/>
      <c r="S487" s="612"/>
      <c r="T487" s="612"/>
      <c r="U487" s="612"/>
      <c r="V487" s="613"/>
      <c r="W487" s="613"/>
      <c r="X487" s="613"/>
      <c r="Y487" s="613"/>
      <c r="Z487" s="6"/>
      <c r="AA487" s="5"/>
      <c r="AB487" s="5"/>
      <c r="AC487" s="5"/>
      <c r="AD487" s="5"/>
      <c r="AE487" s="5"/>
      <c r="AF487" s="5"/>
      <c r="AG487" s="400"/>
      <c r="AJ487" s="155"/>
      <c r="AK487" s="155"/>
      <c r="AL487" s="155"/>
      <c r="AM487" s="155"/>
      <c r="AN487" s="155"/>
      <c r="AO487" s="155"/>
      <c r="AP487" s="155"/>
      <c r="AQ487" s="155"/>
      <c r="AR487" s="155"/>
    </row>
    <row r="488" spans="1:44" s="4" customFormat="1" ht="7.5" customHeight="1" thickTop="1">
      <c r="A488" s="400"/>
      <c r="B488" s="521"/>
      <c r="C488" s="588"/>
      <c r="D488" s="588"/>
      <c r="E488" s="574"/>
      <c r="F488" s="589"/>
      <c r="G488" s="441"/>
      <c r="H488" s="562"/>
      <c r="I488" s="562"/>
      <c r="J488" s="592"/>
      <c r="K488" s="589"/>
      <c r="L488" s="593"/>
      <c r="M488" s="593"/>
      <c r="N488" s="441"/>
      <c r="O488" s="614" t="s">
        <v>264</v>
      </c>
      <c r="P488" s="597">
        <f>SUM(P464:R487)</f>
        <v>0</v>
      </c>
      <c r="Q488" s="597"/>
      <c r="R488" s="597"/>
      <c r="S488" s="597">
        <f>SUM(S464:U487)</f>
        <v>0</v>
      </c>
      <c r="T488" s="597"/>
      <c r="U488" s="597"/>
      <c r="V488" s="600" t="str">
        <f>IF(ISERROR(ROUNDUP(S488/P488,2)), "-",ROUNDUP(S488/P488,2))</f>
        <v>-</v>
      </c>
      <c r="W488" s="601"/>
      <c r="X488" s="601"/>
      <c r="Y488" s="602"/>
      <c r="Z488" s="6"/>
      <c r="AA488" s="5"/>
      <c r="AB488" s="5"/>
      <c r="AC488" s="5"/>
      <c r="AD488" s="5"/>
      <c r="AE488" s="5"/>
      <c r="AF488" s="5"/>
      <c r="AG488" s="400"/>
      <c r="AJ488" s="155"/>
      <c r="AK488" s="155"/>
      <c r="AL488" s="155"/>
      <c r="AM488" s="155"/>
      <c r="AN488" s="155"/>
      <c r="AO488" s="155"/>
      <c r="AP488" s="155"/>
      <c r="AQ488" s="155"/>
      <c r="AR488" s="155"/>
    </row>
    <row r="489" spans="1:44" s="4" customFormat="1" ht="7.5" customHeight="1">
      <c r="A489" s="400"/>
      <c r="B489" s="521"/>
      <c r="C489" s="588"/>
      <c r="D489" s="588"/>
      <c r="E489" s="574"/>
      <c r="F489" s="589"/>
      <c r="G489" s="441"/>
      <c r="H489" s="562" t="s">
        <v>414</v>
      </c>
      <c r="I489" s="562"/>
      <c r="J489" s="574" t="s">
        <v>260</v>
      </c>
      <c r="K489" s="589"/>
      <c r="L489" s="593"/>
      <c r="M489" s="593"/>
      <c r="N489" s="441"/>
      <c r="O489" s="615"/>
      <c r="P489" s="598"/>
      <c r="Q489" s="598"/>
      <c r="R489" s="598"/>
      <c r="S489" s="598"/>
      <c r="T489" s="598"/>
      <c r="U489" s="598"/>
      <c r="V489" s="603"/>
      <c r="W489" s="604"/>
      <c r="X489" s="604"/>
      <c r="Y489" s="605"/>
      <c r="Z489" s="6"/>
      <c r="AA489" s="5"/>
      <c r="AB489" s="5"/>
      <c r="AC489" s="5"/>
      <c r="AD489" s="5"/>
      <c r="AE489" s="5"/>
      <c r="AF489" s="5"/>
      <c r="AG489" s="400"/>
      <c r="AJ489" s="155"/>
      <c r="AK489" s="155"/>
      <c r="AL489" s="155"/>
      <c r="AM489" s="155"/>
      <c r="AN489" s="155"/>
      <c r="AO489" s="155"/>
      <c r="AP489" s="155"/>
      <c r="AQ489" s="155"/>
      <c r="AR489" s="155"/>
    </row>
    <row r="490" spans="1:44" s="4" customFormat="1" ht="7.5" customHeight="1" thickBot="1">
      <c r="A490" s="400"/>
      <c r="B490" s="521"/>
      <c r="C490" s="588"/>
      <c r="D490" s="588"/>
      <c r="E490" s="574"/>
      <c r="F490" s="589"/>
      <c r="G490" s="441"/>
      <c r="H490" s="562"/>
      <c r="I490" s="562"/>
      <c r="J490" s="574"/>
      <c r="K490" s="589"/>
      <c r="L490" s="593"/>
      <c r="M490" s="593"/>
      <c r="N490" s="441"/>
      <c r="O490" s="616"/>
      <c r="P490" s="599"/>
      <c r="Q490" s="599"/>
      <c r="R490" s="599"/>
      <c r="S490" s="599"/>
      <c r="T490" s="599"/>
      <c r="U490" s="599"/>
      <c r="V490" s="606"/>
      <c r="W490" s="607"/>
      <c r="X490" s="607"/>
      <c r="Y490" s="608"/>
      <c r="Z490" s="6"/>
      <c r="AA490" s="5"/>
      <c r="AB490" s="5"/>
      <c r="AC490" s="5"/>
      <c r="AD490" s="5"/>
      <c r="AE490" s="5"/>
      <c r="AF490" s="5"/>
      <c r="AG490" s="400"/>
      <c r="AJ490" s="155"/>
      <c r="AK490" s="155"/>
      <c r="AL490" s="155"/>
      <c r="AM490" s="155"/>
      <c r="AN490" s="155"/>
      <c r="AO490" s="155"/>
      <c r="AP490" s="155"/>
      <c r="AQ490" s="155"/>
      <c r="AR490" s="155"/>
    </row>
    <row r="491" spans="1:44" s="4" customFormat="1" ht="7.5" customHeight="1" thickTop="1" thickBot="1">
      <c r="A491" s="400"/>
      <c r="B491" s="521"/>
      <c r="C491" s="588" t="s">
        <v>263</v>
      </c>
      <c r="D491" s="588" t="s">
        <v>262</v>
      </c>
      <c r="E491" s="574"/>
      <c r="F491" s="589"/>
      <c r="G491" s="441"/>
      <c r="H491" s="562"/>
      <c r="I491" s="562"/>
      <c r="J491" s="574"/>
      <c r="K491" s="589"/>
      <c r="L491" s="593"/>
      <c r="M491" s="593"/>
      <c r="N491" s="441"/>
      <c r="O491" s="623"/>
      <c r="P491" s="623"/>
      <c r="Q491" s="623"/>
      <c r="R491" s="623"/>
      <c r="S491" s="623"/>
      <c r="T491" s="623"/>
      <c r="U491" s="623"/>
      <c r="V491" s="623"/>
      <c r="W491" s="623"/>
      <c r="X491" s="623"/>
      <c r="Y491" s="623"/>
      <c r="Z491" s="6"/>
      <c r="AA491" s="5"/>
      <c r="AB491" s="5"/>
      <c r="AC491" s="5"/>
      <c r="AD491" s="5"/>
      <c r="AE491" s="5"/>
      <c r="AF491" s="5"/>
      <c r="AG491" s="400"/>
      <c r="AJ491" s="155"/>
      <c r="AK491" s="155"/>
      <c r="AL491" s="155"/>
      <c r="AM491" s="155"/>
      <c r="AN491" s="155"/>
      <c r="AO491" s="155"/>
      <c r="AP491" s="155"/>
      <c r="AQ491" s="155"/>
      <c r="AR491" s="155"/>
    </row>
    <row r="492" spans="1:44" s="4" customFormat="1" ht="7.5" customHeight="1">
      <c r="A492" s="400"/>
      <c r="B492" s="521"/>
      <c r="C492" s="588"/>
      <c r="D492" s="588"/>
      <c r="E492" s="574"/>
      <c r="F492" s="589"/>
      <c r="G492" s="441"/>
      <c r="H492" s="562"/>
      <c r="I492" s="562"/>
      <c r="J492" s="574"/>
      <c r="K492" s="589"/>
      <c r="L492" s="593"/>
      <c r="M492" s="593"/>
      <c r="N492" s="441"/>
      <c r="O492" s="624" t="s">
        <v>261</v>
      </c>
      <c r="P492" s="627">
        <f>P488-P482</f>
        <v>0</v>
      </c>
      <c r="Q492" s="628"/>
      <c r="R492" s="629"/>
      <c r="S492" s="627">
        <f>S488-S482</f>
        <v>0</v>
      </c>
      <c r="T492" s="628"/>
      <c r="U492" s="629"/>
      <c r="V492" s="636" t="str">
        <f>IF(ISERROR(ROUNDUP(S492/P492,2)), "-",ROUNDUP(S492/P492,2))</f>
        <v>-</v>
      </c>
      <c r="W492" s="636"/>
      <c r="X492" s="636"/>
      <c r="Y492" s="636"/>
      <c r="Z492" s="6"/>
      <c r="AA492" s="5"/>
      <c r="AB492" s="5"/>
      <c r="AC492" s="5"/>
      <c r="AD492" s="5"/>
      <c r="AE492" s="5"/>
      <c r="AF492" s="5"/>
      <c r="AG492" s="400"/>
      <c r="AJ492" s="155"/>
      <c r="AK492" s="155"/>
      <c r="AL492" s="155"/>
      <c r="AM492" s="155"/>
      <c r="AN492" s="155"/>
      <c r="AO492" s="155"/>
      <c r="AP492" s="155"/>
      <c r="AQ492" s="155"/>
      <c r="AR492" s="155"/>
    </row>
    <row r="493" spans="1:44" s="4" customFormat="1" ht="7.5" customHeight="1">
      <c r="A493" s="400"/>
      <c r="B493" s="521"/>
      <c r="C493" s="588"/>
      <c r="D493" s="588" t="s">
        <v>260</v>
      </c>
      <c r="E493" s="574"/>
      <c r="F493" s="589"/>
      <c r="G493" s="441"/>
      <c r="H493" s="562"/>
      <c r="I493" s="562"/>
      <c r="J493" s="574"/>
      <c r="K493" s="589"/>
      <c r="L493" s="593"/>
      <c r="M493" s="593"/>
      <c r="N493" s="441"/>
      <c r="O493" s="625"/>
      <c r="P493" s="630"/>
      <c r="Q493" s="631"/>
      <c r="R493" s="632"/>
      <c r="S493" s="630"/>
      <c r="T493" s="631"/>
      <c r="U493" s="632"/>
      <c r="V493" s="637"/>
      <c r="W493" s="637"/>
      <c r="X493" s="637"/>
      <c r="Y493" s="637"/>
      <c r="Z493" s="6"/>
      <c r="AA493" s="5"/>
      <c r="AB493" s="5"/>
      <c r="AC493" s="5"/>
      <c r="AD493" s="5"/>
      <c r="AE493" s="5"/>
      <c r="AF493" s="5"/>
      <c r="AG493" s="400"/>
      <c r="AJ493" s="155"/>
      <c r="AK493" s="155"/>
      <c r="AL493" s="155"/>
      <c r="AM493" s="155"/>
      <c r="AN493" s="155"/>
      <c r="AO493" s="155"/>
      <c r="AP493" s="155"/>
      <c r="AQ493" s="155"/>
      <c r="AR493" s="155"/>
    </row>
    <row r="494" spans="1:44" s="4" customFormat="1" ht="7.5" customHeight="1" thickBot="1">
      <c r="A494" s="400"/>
      <c r="B494" s="521"/>
      <c r="C494" s="588"/>
      <c r="D494" s="588"/>
      <c r="E494" s="574"/>
      <c r="F494" s="589"/>
      <c r="G494" s="441"/>
      <c r="H494" s="562"/>
      <c r="I494" s="562"/>
      <c r="J494" s="574"/>
      <c r="K494" s="589"/>
      <c r="L494" s="593"/>
      <c r="M494" s="593"/>
      <c r="N494" s="441"/>
      <c r="O494" s="626"/>
      <c r="P494" s="633"/>
      <c r="Q494" s="634"/>
      <c r="R494" s="635"/>
      <c r="S494" s="633"/>
      <c r="T494" s="634"/>
      <c r="U494" s="635"/>
      <c r="V494" s="638"/>
      <c r="W494" s="638"/>
      <c r="X494" s="638"/>
      <c r="Y494" s="638"/>
      <c r="Z494" s="6"/>
      <c r="AA494" s="5"/>
      <c r="AB494" s="5"/>
      <c r="AC494" s="5"/>
      <c r="AD494" s="5"/>
      <c r="AE494" s="5"/>
      <c r="AF494" s="5"/>
      <c r="AG494" s="400"/>
      <c r="AJ494" s="155"/>
      <c r="AK494" s="155"/>
      <c r="AL494" s="155"/>
      <c r="AM494" s="155"/>
      <c r="AN494" s="155"/>
      <c r="AO494" s="155"/>
      <c r="AP494" s="155"/>
      <c r="AQ494" s="155"/>
      <c r="AR494" s="155"/>
    </row>
    <row r="495" spans="1:44" s="197" customFormat="1" ht="7.5" customHeight="1">
      <c r="A495" s="400"/>
      <c r="B495" s="398" t="s">
        <v>581</v>
      </c>
      <c r="C495" s="398"/>
      <c r="D495" s="398"/>
      <c r="E495" s="398"/>
      <c r="F495" s="398"/>
      <c r="G495" s="441"/>
      <c r="H495" s="9"/>
      <c r="I495" s="7"/>
      <c r="J495" s="8"/>
      <c r="K495" s="7"/>
      <c r="L495" s="7"/>
      <c r="M495" s="7"/>
      <c r="N495" s="441"/>
      <c r="O495" s="5"/>
      <c r="P495" s="7"/>
      <c r="Q495" s="7"/>
      <c r="R495" s="7"/>
      <c r="S495" s="7"/>
      <c r="T495" s="7"/>
      <c r="U495" s="7"/>
      <c r="V495" s="5"/>
      <c r="W495" s="5"/>
      <c r="X495" s="5"/>
      <c r="Y495" s="5"/>
      <c r="Z495" s="6"/>
      <c r="AA495" s="5"/>
      <c r="AB495" s="5"/>
      <c r="AC495" s="5"/>
      <c r="AD495" s="5"/>
      <c r="AE495" s="5"/>
      <c r="AF495" s="5"/>
      <c r="AG495" s="400"/>
      <c r="AJ495" s="155"/>
      <c r="AK495" s="155"/>
      <c r="AL495" s="155"/>
      <c r="AM495" s="155"/>
      <c r="AN495" s="155"/>
      <c r="AO495" s="155"/>
      <c r="AP495" s="155"/>
      <c r="AQ495" s="155"/>
    </row>
    <row r="496" spans="1:44" s="19" customFormat="1" ht="7.5" customHeight="1">
      <c r="A496" s="400"/>
      <c r="B496" s="399"/>
      <c r="C496" s="399"/>
      <c r="D496" s="399"/>
      <c r="E496" s="399"/>
      <c r="F496" s="399"/>
      <c r="G496" s="441"/>
      <c r="N496" s="441"/>
      <c r="AG496" s="400"/>
      <c r="AJ496" s="154"/>
      <c r="AK496" s="154"/>
      <c r="AL496" s="154"/>
      <c r="AM496" s="154"/>
      <c r="AN496" s="154"/>
      <c r="AO496" s="154"/>
      <c r="AP496" s="154"/>
      <c r="AQ496" s="154"/>
    </row>
    <row r="497" spans="1:44" s="19" customFormat="1" ht="15" customHeight="1">
      <c r="A497" s="376" t="s">
        <v>564</v>
      </c>
      <c r="B497" s="376"/>
      <c r="C497" s="376"/>
      <c r="D497" s="376"/>
      <c r="E497" s="376"/>
      <c r="F497" s="376"/>
      <c r="G497" s="376"/>
      <c r="H497" s="376"/>
      <c r="I497" s="376"/>
      <c r="J497" s="376"/>
      <c r="K497" s="376"/>
      <c r="L497" s="376"/>
      <c r="M497" s="376"/>
      <c r="N497" s="376"/>
      <c r="O497" s="376"/>
      <c r="P497" s="376"/>
      <c r="Q497" s="376"/>
      <c r="R497" s="376"/>
      <c r="S497" s="376"/>
      <c r="T497" s="376"/>
      <c r="U497" s="376"/>
      <c r="V497" s="376"/>
      <c r="W497" s="376"/>
      <c r="X497" s="376"/>
      <c r="Y497" s="376"/>
      <c r="Z497" s="376"/>
      <c r="AA497" s="376"/>
      <c r="AB497" s="376"/>
      <c r="AC497" s="376"/>
      <c r="AD497" s="376"/>
      <c r="AE497" s="376"/>
      <c r="AF497" s="376"/>
      <c r="AG497" s="400"/>
      <c r="AJ497" s="154"/>
      <c r="AK497" s="154"/>
      <c r="AL497" s="154"/>
      <c r="AM497" s="154"/>
      <c r="AN497" s="154"/>
      <c r="AO497" s="154"/>
      <c r="AP497" s="154"/>
      <c r="AQ497" s="154"/>
      <c r="AR497" s="154"/>
    </row>
    <row r="498" spans="1:44" s="196" customFormat="1" ht="22.5" customHeight="1">
      <c r="A498" s="400"/>
      <c r="B498" s="401" t="s">
        <v>572</v>
      </c>
      <c r="C498" s="401"/>
      <c r="D498" s="401"/>
      <c r="E498" s="402"/>
      <c r="F498" s="402"/>
      <c r="G498" s="402"/>
      <c r="H498" s="402"/>
      <c r="I498" s="402"/>
      <c r="J498" s="402"/>
      <c r="K498" s="402"/>
      <c r="L498" s="402"/>
      <c r="M498" s="402"/>
      <c r="N498" s="402"/>
      <c r="O498" s="402"/>
      <c r="P498" s="402"/>
      <c r="Q498" s="402"/>
      <c r="R498" s="402"/>
      <c r="S498" s="402"/>
      <c r="T498" s="402"/>
      <c r="U498" s="402"/>
      <c r="V498" s="402"/>
      <c r="W498" s="402"/>
      <c r="X498" s="402"/>
      <c r="Y498" s="402"/>
      <c r="Z498" s="402"/>
      <c r="AA498" s="402"/>
      <c r="AB498" s="402"/>
      <c r="AC498" s="402"/>
      <c r="AD498" s="402"/>
      <c r="AE498" s="402"/>
      <c r="AF498" s="402"/>
      <c r="AG498" s="400"/>
      <c r="AJ498" s="155"/>
      <c r="AK498" s="155"/>
      <c r="AL498" s="155"/>
      <c r="AM498" s="155"/>
      <c r="AN498" s="155"/>
      <c r="AO498" s="155"/>
      <c r="AP498" s="155"/>
      <c r="AQ498" s="155"/>
      <c r="AR498" s="155"/>
    </row>
    <row r="499" spans="1:44" s="4" customFormat="1" ht="18.75" customHeight="1">
      <c r="A499" s="400"/>
      <c r="B499" s="403" t="s">
        <v>257</v>
      </c>
      <c r="C499" s="404"/>
      <c r="D499" s="405"/>
      <c r="E499" s="406" t="str">
        <f>IF(ＺＥＢリーディング・オーナー登録申請書!$F$46="","",ＺＥＢリーディング・オーナー登録申請書!$F$46)</f>
        <v/>
      </c>
      <c r="F499" s="407"/>
      <c r="G499" s="407"/>
      <c r="H499" s="407"/>
      <c r="I499" s="407"/>
      <c r="J499" s="407"/>
      <c r="K499" s="407"/>
      <c r="L499" s="407"/>
      <c r="M499" s="407"/>
      <c r="N499" s="407"/>
      <c r="O499" s="407"/>
      <c r="P499" s="407"/>
      <c r="Q499" s="407"/>
      <c r="R499" s="407"/>
      <c r="S499" s="407"/>
      <c r="T499" s="407"/>
      <c r="U499" s="407"/>
      <c r="V499" s="407"/>
      <c r="W499" s="407"/>
      <c r="X499" s="407"/>
      <c r="Y499" s="407"/>
      <c r="Z499" s="407"/>
      <c r="AA499" s="407"/>
      <c r="AB499" s="407"/>
      <c r="AC499" s="407"/>
      <c r="AD499" s="407"/>
      <c r="AE499" s="407"/>
      <c r="AF499" s="407"/>
      <c r="AG499" s="400"/>
      <c r="AJ499" s="155"/>
      <c r="AK499" s="155"/>
      <c r="AL499" s="155"/>
      <c r="AM499" s="155"/>
      <c r="AN499" s="155"/>
      <c r="AO499" s="155"/>
      <c r="AP499" s="155"/>
      <c r="AQ499" s="155"/>
      <c r="AR499" s="155"/>
    </row>
    <row r="500" spans="1:44" s="4" customFormat="1" ht="18.75" customHeight="1">
      <c r="A500" s="400"/>
      <c r="B500" s="408" t="s">
        <v>50</v>
      </c>
      <c r="C500" s="409"/>
      <c r="D500" s="410"/>
      <c r="E500" s="411"/>
      <c r="F500" s="412"/>
      <c r="G500" s="412"/>
      <c r="H500" s="412"/>
      <c r="I500" s="412"/>
      <c r="J500" s="412"/>
      <c r="K500" s="412"/>
      <c r="L500" s="412"/>
      <c r="M500" s="412"/>
      <c r="N500" s="412"/>
      <c r="O500" s="412"/>
      <c r="P500" s="412"/>
      <c r="Q500" s="412"/>
      <c r="R500" s="412"/>
      <c r="S500" s="412"/>
      <c r="T500" s="412"/>
      <c r="U500" s="412"/>
      <c r="V500" s="412"/>
      <c r="W500" s="412"/>
      <c r="X500" s="412"/>
      <c r="Y500" s="412"/>
      <c r="Z500" s="412"/>
      <c r="AA500" s="412"/>
      <c r="AB500" s="412"/>
      <c r="AC500" s="412"/>
      <c r="AD500" s="412"/>
      <c r="AE500" s="412"/>
      <c r="AF500" s="412"/>
      <c r="AG500" s="400"/>
      <c r="AJ500" s="155"/>
      <c r="AK500" s="155"/>
      <c r="AL500" s="155"/>
      <c r="AM500" s="155"/>
      <c r="AN500" s="155"/>
      <c r="AO500" s="155"/>
      <c r="AP500" s="155"/>
      <c r="AQ500" s="155"/>
      <c r="AR500" s="155"/>
    </row>
    <row r="501" spans="1:44" s="4" customFormat="1" ht="7.5" customHeight="1">
      <c r="A501" s="400"/>
      <c r="B501" s="413"/>
      <c r="C501" s="413"/>
      <c r="D501" s="413"/>
      <c r="E501" s="413"/>
      <c r="F501" s="413"/>
      <c r="G501" s="413"/>
      <c r="H501" s="413"/>
      <c r="I501" s="413"/>
      <c r="J501" s="413"/>
      <c r="K501" s="413"/>
      <c r="L501" s="413"/>
      <c r="M501" s="413"/>
      <c r="N501" s="413"/>
      <c r="O501" s="413"/>
      <c r="P501" s="413"/>
      <c r="Q501" s="413"/>
      <c r="R501" s="413"/>
      <c r="S501" s="413"/>
      <c r="T501" s="413"/>
      <c r="U501" s="413"/>
      <c r="V501" s="413"/>
      <c r="W501" s="413"/>
      <c r="X501" s="413"/>
      <c r="Y501" s="413"/>
      <c r="Z501" s="413"/>
      <c r="AA501" s="413"/>
      <c r="AB501" s="413"/>
      <c r="AC501" s="413"/>
      <c r="AD501" s="413"/>
      <c r="AE501" s="413"/>
      <c r="AF501" s="413"/>
      <c r="AG501" s="400"/>
      <c r="AJ501" s="155"/>
      <c r="AK501" s="155"/>
      <c r="AL501" s="155"/>
      <c r="AM501" s="155"/>
      <c r="AN501" s="155"/>
      <c r="AO501" s="155"/>
      <c r="AP501" s="155"/>
      <c r="AQ501" s="155"/>
      <c r="AR501" s="155"/>
    </row>
    <row r="502" spans="1:44" s="4" customFormat="1" ht="18.75" customHeight="1">
      <c r="A502" s="400"/>
      <c r="B502" s="414" t="s">
        <v>417</v>
      </c>
      <c r="C502" s="415"/>
      <c r="D502" s="415"/>
      <c r="E502" s="415"/>
      <c r="F502" s="416"/>
      <c r="G502" s="436"/>
      <c r="H502" s="437" t="s">
        <v>303</v>
      </c>
      <c r="I502" s="438"/>
      <c r="J502" s="438"/>
      <c r="K502" s="438"/>
      <c r="L502" s="438"/>
      <c r="M502" s="439"/>
      <c r="N502" s="440"/>
      <c r="O502" s="442" t="s">
        <v>302</v>
      </c>
      <c r="P502" s="443"/>
      <c r="Q502" s="443"/>
      <c r="R502" s="443"/>
      <c r="S502" s="443"/>
      <c r="T502" s="443"/>
      <c r="U502" s="443"/>
      <c r="V502" s="443"/>
      <c r="W502" s="443"/>
      <c r="X502" s="443"/>
      <c r="Y502" s="443"/>
      <c r="Z502" s="443"/>
      <c r="AA502" s="443"/>
      <c r="AB502" s="443"/>
      <c r="AC502" s="443"/>
      <c r="AD502" s="443"/>
      <c r="AE502" s="443"/>
      <c r="AF502" s="444"/>
      <c r="AG502" s="400"/>
      <c r="AJ502" s="155"/>
      <c r="AK502" s="155"/>
      <c r="AL502" s="155"/>
      <c r="AM502" s="155"/>
      <c r="AN502" s="155"/>
      <c r="AO502" s="155"/>
      <c r="AP502" s="155"/>
      <c r="AQ502" s="155"/>
      <c r="AR502" s="155"/>
    </row>
    <row r="503" spans="1:44" s="4" customFormat="1" ht="18.75" customHeight="1">
      <c r="A503" s="400"/>
      <c r="B503" s="417"/>
      <c r="C503" s="418"/>
      <c r="D503" s="418"/>
      <c r="E503" s="418"/>
      <c r="F503" s="419"/>
      <c r="G503" s="436"/>
      <c r="H503" s="445"/>
      <c r="I503" s="446"/>
      <c r="J503" s="446"/>
      <c r="K503" s="446"/>
      <c r="L503" s="446"/>
      <c r="M503" s="447"/>
      <c r="N503" s="440"/>
      <c r="O503" s="454" t="s">
        <v>67</v>
      </c>
      <c r="P503" s="455"/>
      <c r="Q503" s="456"/>
      <c r="R503" s="457" t="s">
        <v>301</v>
      </c>
      <c r="S503" s="455"/>
      <c r="T503" s="455"/>
      <c r="U503" s="458"/>
      <c r="V503" s="457" t="s">
        <v>486</v>
      </c>
      <c r="W503" s="455"/>
      <c r="X503" s="455"/>
      <c r="Y503" s="455"/>
      <c r="Z503" s="455"/>
      <c r="AA503" s="455"/>
      <c r="AB503" s="457" t="s">
        <v>51</v>
      </c>
      <c r="AC503" s="455"/>
      <c r="AD503" s="455"/>
      <c r="AE503" s="455"/>
      <c r="AF503" s="459"/>
      <c r="AG503" s="400"/>
      <c r="AJ503" s="155"/>
      <c r="AK503" s="155"/>
      <c r="AL503" s="155"/>
      <c r="AM503" s="155"/>
      <c r="AN503" s="155"/>
      <c r="AO503" s="155"/>
      <c r="AP503" s="155"/>
      <c r="AQ503" s="155"/>
      <c r="AR503" s="155"/>
    </row>
    <row r="504" spans="1:44" s="4" customFormat="1" ht="30" customHeight="1">
      <c r="A504" s="400"/>
      <c r="B504" s="417"/>
      <c r="C504" s="418"/>
      <c r="D504" s="418"/>
      <c r="E504" s="418"/>
      <c r="F504" s="419"/>
      <c r="G504" s="436"/>
      <c r="H504" s="448"/>
      <c r="I504" s="449"/>
      <c r="J504" s="449"/>
      <c r="K504" s="449"/>
      <c r="L504" s="449"/>
      <c r="M504" s="450"/>
      <c r="N504" s="440"/>
      <c r="O504" s="460" t="s">
        <v>182</v>
      </c>
      <c r="P504" s="426"/>
      <c r="Q504" s="426"/>
      <c r="R504" s="423" t="s">
        <v>182</v>
      </c>
      <c r="S504" s="423"/>
      <c r="T504" s="423"/>
      <c r="U504" s="423"/>
      <c r="V504" s="424" t="s">
        <v>182</v>
      </c>
      <c r="W504" s="424"/>
      <c r="X504" s="424"/>
      <c r="Y504" s="424"/>
      <c r="Z504" s="424"/>
      <c r="AA504" s="424"/>
      <c r="AB504" s="425" t="s">
        <v>182</v>
      </c>
      <c r="AC504" s="426"/>
      <c r="AD504" s="426"/>
      <c r="AE504" s="426"/>
      <c r="AF504" s="427"/>
      <c r="AG504" s="400"/>
      <c r="AJ504" s="155"/>
      <c r="AK504" s="155"/>
      <c r="AL504" s="155"/>
      <c r="AM504" s="155"/>
      <c r="AN504" s="155"/>
      <c r="AO504" s="155"/>
      <c r="AP504" s="155"/>
      <c r="AQ504" s="155"/>
      <c r="AR504" s="155"/>
    </row>
    <row r="505" spans="1:44" s="4" customFormat="1" ht="18.75" customHeight="1">
      <c r="A505" s="400"/>
      <c r="B505" s="417"/>
      <c r="C505" s="418"/>
      <c r="D505" s="418"/>
      <c r="E505" s="418"/>
      <c r="F505" s="419"/>
      <c r="G505" s="436"/>
      <c r="H505" s="448"/>
      <c r="I505" s="449"/>
      <c r="J505" s="449"/>
      <c r="K505" s="449"/>
      <c r="L505" s="449"/>
      <c r="M505" s="450"/>
      <c r="N505" s="440"/>
      <c r="O505" s="428" t="s">
        <v>300</v>
      </c>
      <c r="P505" s="429"/>
      <c r="Q505" s="429"/>
      <c r="R505" s="430" t="s">
        <v>53</v>
      </c>
      <c r="S505" s="430"/>
      <c r="T505" s="430"/>
      <c r="U505" s="430"/>
      <c r="V505" s="430"/>
      <c r="W505" s="430"/>
      <c r="X505" s="430"/>
      <c r="Y505" s="430"/>
      <c r="Z505" s="430"/>
      <c r="AA505" s="431"/>
      <c r="AB505" s="432" t="s">
        <v>299</v>
      </c>
      <c r="AC505" s="433"/>
      <c r="AD505" s="434" t="s">
        <v>54</v>
      </c>
      <c r="AE505" s="434"/>
      <c r="AF505" s="435"/>
      <c r="AG505" s="400"/>
      <c r="AJ505" s="155"/>
      <c r="AK505" s="155"/>
      <c r="AL505" s="155"/>
      <c r="AM505" s="155"/>
      <c r="AN505" s="155"/>
      <c r="AO505" s="155"/>
      <c r="AP505" s="155"/>
      <c r="AQ505" s="155"/>
      <c r="AR505" s="155"/>
    </row>
    <row r="506" spans="1:44" s="4" customFormat="1" ht="22.5" customHeight="1">
      <c r="A506" s="400"/>
      <c r="B506" s="417"/>
      <c r="C506" s="418"/>
      <c r="D506" s="418"/>
      <c r="E506" s="418"/>
      <c r="F506" s="419"/>
      <c r="G506" s="436"/>
      <c r="H506" s="451"/>
      <c r="I506" s="452"/>
      <c r="J506" s="452"/>
      <c r="K506" s="452"/>
      <c r="L506" s="452"/>
      <c r="M506" s="453"/>
      <c r="N506" s="440"/>
      <c r="O506" s="498"/>
      <c r="P506" s="499"/>
      <c r="Q506" s="502" t="s">
        <v>418</v>
      </c>
      <c r="R506" s="504" t="s">
        <v>298</v>
      </c>
      <c r="S506" s="505"/>
      <c r="T506" s="508" t="s">
        <v>252</v>
      </c>
      <c r="U506" s="509"/>
      <c r="V506" s="504" t="s">
        <v>297</v>
      </c>
      <c r="W506" s="505"/>
      <c r="X506" s="505"/>
      <c r="Y506" s="508"/>
      <c r="Z506" s="508"/>
      <c r="AA506" s="508"/>
      <c r="AB506" s="482" t="s">
        <v>182</v>
      </c>
      <c r="AC506" s="483"/>
      <c r="AD506" s="486"/>
      <c r="AE506" s="486"/>
      <c r="AF506" s="487"/>
      <c r="AG506" s="400"/>
      <c r="AJ506" s="155"/>
      <c r="AK506" s="155"/>
      <c r="AL506" s="155"/>
      <c r="AM506" s="155"/>
      <c r="AN506" s="155"/>
      <c r="AO506" s="155"/>
      <c r="AP506" s="155"/>
      <c r="AQ506" s="155"/>
      <c r="AR506" s="155"/>
    </row>
    <row r="507" spans="1:44" s="4" customFormat="1" ht="7.5" customHeight="1">
      <c r="A507" s="400"/>
      <c r="B507" s="417"/>
      <c r="C507" s="418"/>
      <c r="D507" s="418"/>
      <c r="E507" s="418"/>
      <c r="F507" s="419"/>
      <c r="G507" s="436"/>
      <c r="H507" s="490"/>
      <c r="I507" s="490"/>
      <c r="J507" s="490"/>
      <c r="K507" s="490"/>
      <c r="L507" s="490"/>
      <c r="M507" s="490"/>
      <c r="N507" s="440"/>
      <c r="O507" s="500"/>
      <c r="P507" s="501"/>
      <c r="Q507" s="503"/>
      <c r="R507" s="506"/>
      <c r="S507" s="507"/>
      <c r="T507" s="510"/>
      <c r="U507" s="511"/>
      <c r="V507" s="506"/>
      <c r="W507" s="507"/>
      <c r="X507" s="507"/>
      <c r="Y507" s="510"/>
      <c r="Z507" s="510"/>
      <c r="AA507" s="510"/>
      <c r="AB507" s="484"/>
      <c r="AC507" s="485"/>
      <c r="AD507" s="488"/>
      <c r="AE507" s="488"/>
      <c r="AF507" s="489"/>
      <c r="AG507" s="400"/>
      <c r="AJ507" s="155"/>
      <c r="AK507" s="155"/>
      <c r="AL507" s="155"/>
      <c r="AM507" s="155"/>
      <c r="AN507" s="155"/>
      <c r="AO507" s="155"/>
      <c r="AP507" s="155"/>
      <c r="AQ507" s="155"/>
      <c r="AR507" s="155"/>
    </row>
    <row r="508" spans="1:44" s="4" customFormat="1" ht="18.75" customHeight="1">
      <c r="A508" s="400"/>
      <c r="B508" s="417"/>
      <c r="C508" s="418"/>
      <c r="D508" s="418"/>
      <c r="E508" s="418"/>
      <c r="F508" s="419"/>
      <c r="G508" s="436"/>
      <c r="H508" s="491" t="s">
        <v>254</v>
      </c>
      <c r="I508" s="491"/>
      <c r="J508" s="491"/>
      <c r="K508" s="491"/>
      <c r="L508" s="492"/>
      <c r="M508" s="441"/>
      <c r="N508" s="441"/>
      <c r="O508" s="493" t="s">
        <v>296</v>
      </c>
      <c r="P508" s="494"/>
      <c r="Q508" s="494"/>
      <c r="R508" s="494"/>
      <c r="S508" s="494"/>
      <c r="T508" s="494"/>
      <c r="U508" s="494"/>
      <c r="V508" s="494"/>
      <c r="W508" s="494"/>
      <c r="X508" s="494"/>
      <c r="Y508" s="494"/>
      <c r="Z508" s="494"/>
      <c r="AA508" s="494"/>
      <c r="AB508" s="494"/>
      <c r="AC508" s="494"/>
      <c r="AD508" s="494"/>
      <c r="AE508" s="494"/>
      <c r="AF508" s="495"/>
      <c r="AG508" s="400"/>
      <c r="AJ508" s="155"/>
      <c r="AK508" s="155"/>
      <c r="AL508" s="155"/>
      <c r="AM508" s="155"/>
      <c r="AN508" s="155"/>
      <c r="AO508" s="155"/>
      <c r="AP508" s="155"/>
      <c r="AQ508" s="155"/>
      <c r="AR508" s="155"/>
    </row>
    <row r="509" spans="1:44" s="4" customFormat="1" ht="7.5" customHeight="1">
      <c r="A509" s="400"/>
      <c r="B509" s="417"/>
      <c r="C509" s="418"/>
      <c r="D509" s="418"/>
      <c r="E509" s="418"/>
      <c r="F509" s="419"/>
      <c r="G509" s="436"/>
      <c r="H509" s="496" t="str">
        <f>IF(AND(R516&gt;=50,AC516&gt;=100),"『ZEB』",IF(AND(R516&gt;=50,AC516&gt;=75),"Nearly ZEB",IF(AND(R516&gt;=50,AC516&gt;=50),"ZEB Ready","")))</f>
        <v/>
      </c>
      <c r="I509" s="496"/>
      <c r="J509" s="496"/>
      <c r="K509" s="496"/>
      <c r="L509" s="492"/>
      <c r="M509" s="441"/>
      <c r="N509" s="440"/>
      <c r="O509" s="497" t="s">
        <v>420</v>
      </c>
      <c r="P509" s="462"/>
      <c r="Q509" s="512" t="s">
        <v>182</v>
      </c>
      <c r="R509" s="512"/>
      <c r="S509" s="512"/>
      <c r="T509" s="512"/>
      <c r="U509" s="512"/>
      <c r="V509" s="29"/>
      <c r="W509" s="30"/>
      <c r="X509" s="461" t="s">
        <v>421</v>
      </c>
      <c r="Y509" s="462"/>
      <c r="Z509" s="462"/>
      <c r="AA509" s="462"/>
      <c r="AB509" s="462"/>
      <c r="AC509" s="465" t="s">
        <v>182</v>
      </c>
      <c r="AD509" s="465"/>
      <c r="AE509" s="465"/>
      <c r="AF509" s="466"/>
      <c r="AG509" s="400"/>
      <c r="AJ509" s="155"/>
      <c r="AK509" s="156" t="s">
        <v>422</v>
      </c>
      <c r="AL509" s="23" t="b">
        <v>0</v>
      </c>
      <c r="AM509" s="156" t="s">
        <v>423</v>
      </c>
      <c r="AN509" s="23" t="b">
        <v>0</v>
      </c>
      <c r="AO509" s="157"/>
      <c r="AP509" s="158"/>
      <c r="AQ509" s="155"/>
      <c r="AR509" s="155"/>
    </row>
    <row r="510" spans="1:44" s="4" customFormat="1" ht="7.5" customHeight="1">
      <c r="A510" s="400"/>
      <c r="B510" s="417"/>
      <c r="C510" s="418"/>
      <c r="D510" s="418"/>
      <c r="E510" s="418"/>
      <c r="F510" s="419"/>
      <c r="G510" s="436"/>
      <c r="H510" s="496"/>
      <c r="I510" s="496"/>
      <c r="J510" s="496"/>
      <c r="K510" s="496"/>
      <c r="L510" s="492"/>
      <c r="M510" s="441"/>
      <c r="N510" s="440"/>
      <c r="O510" s="471"/>
      <c r="P510" s="464"/>
      <c r="Q510" s="513"/>
      <c r="R510" s="513"/>
      <c r="S510" s="513"/>
      <c r="T510" s="513"/>
      <c r="U510" s="513"/>
      <c r="V510" s="31"/>
      <c r="W510" s="32"/>
      <c r="X510" s="463"/>
      <c r="Y510" s="464"/>
      <c r="Z510" s="464"/>
      <c r="AA510" s="464"/>
      <c r="AB510" s="464"/>
      <c r="AC510" s="467"/>
      <c r="AD510" s="467"/>
      <c r="AE510" s="467"/>
      <c r="AF510" s="468"/>
      <c r="AG510" s="400"/>
      <c r="AJ510" s="155"/>
      <c r="AK510" s="156" t="s">
        <v>424</v>
      </c>
      <c r="AL510" s="23" t="b">
        <v>0</v>
      </c>
      <c r="AM510" s="156" t="s">
        <v>425</v>
      </c>
      <c r="AN510" s="23" t="b">
        <v>0</v>
      </c>
      <c r="AO510" s="157"/>
      <c r="AP510" s="158"/>
      <c r="AQ510" s="155"/>
      <c r="AR510" s="155"/>
    </row>
    <row r="511" spans="1:44" s="4" customFormat="1" ht="7.5" customHeight="1">
      <c r="A511" s="400"/>
      <c r="B511" s="417"/>
      <c r="C511" s="418"/>
      <c r="D511" s="418"/>
      <c r="E511" s="418"/>
      <c r="F511" s="419"/>
      <c r="G511" s="436"/>
      <c r="H511" s="496"/>
      <c r="I511" s="496"/>
      <c r="J511" s="496"/>
      <c r="K511" s="496"/>
      <c r="L511" s="492"/>
      <c r="M511" s="441"/>
      <c r="N511" s="440"/>
      <c r="O511" s="469" t="s">
        <v>426</v>
      </c>
      <c r="P511" s="470"/>
      <c r="Q511" s="472" t="s">
        <v>182</v>
      </c>
      <c r="R511" s="472"/>
      <c r="S511" s="472"/>
      <c r="T511" s="472"/>
      <c r="U511" s="472"/>
      <c r="V511" s="473"/>
      <c r="W511" s="474"/>
      <c r="X511" s="477" t="s">
        <v>427</v>
      </c>
      <c r="Y511" s="470"/>
      <c r="Z511" s="470"/>
      <c r="AA511" s="470"/>
      <c r="AB511" s="470"/>
      <c r="AC511" s="478" t="str">
        <f>IF(AN510=TRUE,"取得","")</f>
        <v/>
      </c>
      <c r="AD511" s="478"/>
      <c r="AE511" s="478"/>
      <c r="AF511" s="479"/>
      <c r="AG511" s="400"/>
      <c r="AJ511" s="155"/>
      <c r="AK511" s="159" t="s">
        <v>266</v>
      </c>
      <c r="AL511" s="24" t="b">
        <v>0</v>
      </c>
      <c r="AM511" s="160"/>
      <c r="AN511" s="161"/>
      <c r="AO511" s="158"/>
      <c r="AP511" s="158"/>
      <c r="AQ511" s="155"/>
      <c r="AR511" s="155"/>
    </row>
    <row r="512" spans="1:44" s="4" customFormat="1" ht="7.5" customHeight="1">
      <c r="A512" s="400"/>
      <c r="B512" s="417"/>
      <c r="C512" s="418"/>
      <c r="D512" s="418"/>
      <c r="E512" s="418"/>
      <c r="F512" s="419"/>
      <c r="G512" s="436"/>
      <c r="H512" s="496"/>
      <c r="I512" s="496"/>
      <c r="J512" s="496"/>
      <c r="K512" s="496"/>
      <c r="L512" s="492"/>
      <c r="M512" s="441"/>
      <c r="N512" s="440"/>
      <c r="O512" s="471"/>
      <c r="P512" s="464"/>
      <c r="Q512" s="467"/>
      <c r="R512" s="467"/>
      <c r="S512" s="467"/>
      <c r="T512" s="467"/>
      <c r="U512" s="467"/>
      <c r="V512" s="475"/>
      <c r="W512" s="476"/>
      <c r="X512" s="463"/>
      <c r="Y512" s="464"/>
      <c r="Z512" s="464"/>
      <c r="AA512" s="464"/>
      <c r="AB512" s="464"/>
      <c r="AC512" s="480"/>
      <c r="AD512" s="480"/>
      <c r="AE512" s="480"/>
      <c r="AF512" s="481"/>
      <c r="AG512" s="400"/>
      <c r="AJ512" s="155"/>
      <c r="AK512" s="161"/>
      <c r="AL512" s="161"/>
      <c r="AM512" s="158"/>
      <c r="AN512" s="158"/>
      <c r="AO512" s="158"/>
      <c r="AP512" s="158"/>
      <c r="AQ512" s="155"/>
      <c r="AR512" s="155"/>
    </row>
    <row r="513" spans="1:44" s="4" customFormat="1" ht="7.5" customHeight="1">
      <c r="A513" s="400"/>
      <c r="B513" s="417"/>
      <c r="C513" s="418"/>
      <c r="D513" s="418"/>
      <c r="E513" s="418"/>
      <c r="F513" s="419"/>
      <c r="G513" s="436"/>
      <c r="H513" s="496"/>
      <c r="I513" s="496"/>
      <c r="J513" s="496"/>
      <c r="K513" s="496"/>
      <c r="L513" s="492"/>
      <c r="M513" s="441"/>
      <c r="N513" s="440"/>
      <c r="O513" s="469" t="s">
        <v>295</v>
      </c>
      <c r="P513" s="470"/>
      <c r="Q513" s="527"/>
      <c r="R513" s="527"/>
      <c r="S513" s="527"/>
      <c r="T513" s="527"/>
      <c r="U513" s="527"/>
      <c r="V513" s="527"/>
      <c r="W513" s="527"/>
      <c r="X513" s="527"/>
      <c r="Y513" s="527"/>
      <c r="Z513" s="527"/>
      <c r="AA513" s="527"/>
      <c r="AB513" s="527"/>
      <c r="AC513" s="527"/>
      <c r="AD513" s="527"/>
      <c r="AE513" s="527"/>
      <c r="AF513" s="528"/>
      <c r="AG513" s="400"/>
      <c r="AJ513" s="155"/>
      <c r="AK513" s="155"/>
      <c r="AL513" s="155"/>
      <c r="AM513" s="155"/>
      <c r="AN513" s="155"/>
      <c r="AO513" s="155"/>
      <c r="AP513" s="155"/>
      <c r="AQ513" s="155"/>
      <c r="AR513" s="155"/>
    </row>
    <row r="514" spans="1:44" s="4" customFormat="1" ht="7.5" customHeight="1">
      <c r="A514" s="400"/>
      <c r="B514" s="417"/>
      <c r="C514" s="418"/>
      <c r="D514" s="418"/>
      <c r="E514" s="418"/>
      <c r="F514" s="419"/>
      <c r="G514" s="436"/>
      <c r="H514" s="496"/>
      <c r="I514" s="496"/>
      <c r="J514" s="496"/>
      <c r="K514" s="496"/>
      <c r="L514" s="492"/>
      <c r="M514" s="441"/>
      <c r="N514" s="440"/>
      <c r="O514" s="525"/>
      <c r="P514" s="526"/>
      <c r="Q514" s="529"/>
      <c r="R514" s="529"/>
      <c r="S514" s="529"/>
      <c r="T514" s="529"/>
      <c r="U514" s="529"/>
      <c r="V514" s="529"/>
      <c r="W514" s="529"/>
      <c r="X514" s="529"/>
      <c r="Y514" s="529"/>
      <c r="Z514" s="529"/>
      <c r="AA514" s="529"/>
      <c r="AB514" s="529"/>
      <c r="AC514" s="529"/>
      <c r="AD514" s="529"/>
      <c r="AE514" s="529"/>
      <c r="AF514" s="530"/>
      <c r="AG514" s="400"/>
      <c r="AJ514" s="155"/>
      <c r="AK514" s="155"/>
      <c r="AL514" s="155"/>
      <c r="AM514" s="155"/>
      <c r="AN514" s="155"/>
      <c r="AO514" s="155"/>
      <c r="AP514" s="155"/>
      <c r="AQ514" s="155"/>
      <c r="AR514" s="155"/>
    </row>
    <row r="515" spans="1:44" s="4" customFormat="1" ht="18.75" customHeight="1">
      <c r="A515" s="400"/>
      <c r="B515" s="417"/>
      <c r="C515" s="418"/>
      <c r="D515" s="418"/>
      <c r="E515" s="418"/>
      <c r="F515" s="419"/>
      <c r="G515" s="436"/>
      <c r="H515" s="496"/>
      <c r="I515" s="496"/>
      <c r="J515" s="496"/>
      <c r="K515" s="496"/>
      <c r="L515" s="492"/>
      <c r="M515" s="441"/>
      <c r="N515" s="441"/>
      <c r="O515" s="531" t="s">
        <v>294</v>
      </c>
      <c r="P515" s="532"/>
      <c r="Q515" s="532"/>
      <c r="R515" s="532"/>
      <c r="S515" s="532"/>
      <c r="T515" s="532"/>
      <c r="U515" s="532"/>
      <c r="V515" s="532"/>
      <c r="W515" s="532"/>
      <c r="X515" s="532"/>
      <c r="Y515" s="532"/>
      <c r="Z515" s="532"/>
      <c r="AA515" s="532"/>
      <c r="AB515" s="532"/>
      <c r="AC515" s="532"/>
      <c r="AD515" s="532"/>
      <c r="AE515" s="532"/>
      <c r="AF515" s="533"/>
      <c r="AG515" s="400"/>
      <c r="AJ515" s="155"/>
      <c r="AK515" s="155"/>
      <c r="AL515" s="155"/>
      <c r="AM515" s="155" t="s">
        <v>293</v>
      </c>
      <c r="AN515" s="155"/>
      <c r="AO515" s="155"/>
      <c r="AP515" s="162">
        <f>AC516</f>
        <v>0</v>
      </c>
      <c r="AQ515" s="155"/>
      <c r="AR515" s="155"/>
    </row>
    <row r="516" spans="1:44" s="4" customFormat="1" ht="26.25" customHeight="1">
      <c r="A516" s="400"/>
      <c r="B516" s="420"/>
      <c r="C516" s="421"/>
      <c r="D516" s="421"/>
      <c r="E516" s="421"/>
      <c r="F516" s="422"/>
      <c r="G516" s="436"/>
      <c r="H516" s="496"/>
      <c r="I516" s="496"/>
      <c r="J516" s="496"/>
      <c r="K516" s="496"/>
      <c r="L516" s="492"/>
      <c r="M516" s="441"/>
      <c r="N516" s="440"/>
      <c r="O516" s="534" t="s">
        <v>56</v>
      </c>
      <c r="P516" s="535"/>
      <c r="Q516" s="535"/>
      <c r="R516" s="536"/>
      <c r="S516" s="536"/>
      <c r="T516" s="536"/>
      <c r="U516" s="537" t="s">
        <v>292</v>
      </c>
      <c r="V516" s="537"/>
      <c r="W516" s="538"/>
      <c r="X516" s="534" t="s">
        <v>293</v>
      </c>
      <c r="Y516" s="535"/>
      <c r="Z516" s="535"/>
      <c r="AA516" s="535"/>
      <c r="AB516" s="535"/>
      <c r="AC516" s="536"/>
      <c r="AD516" s="536"/>
      <c r="AE516" s="536"/>
      <c r="AF516" s="18" t="s">
        <v>292</v>
      </c>
      <c r="AG516" s="400"/>
      <c r="AJ516" s="155"/>
      <c r="AK516" s="155"/>
      <c r="AL516" s="155"/>
      <c r="AM516" s="155" t="s">
        <v>291</v>
      </c>
      <c r="AN516" s="155"/>
      <c r="AO516" s="155"/>
      <c r="AP516" s="163">
        <f>R516</f>
        <v>0</v>
      </c>
      <c r="AQ516" s="162">
        <f>AP515-AP516</f>
        <v>0</v>
      </c>
      <c r="AR516" s="155"/>
    </row>
    <row r="517" spans="1:44" s="4" customFormat="1" ht="7.5" customHeight="1">
      <c r="A517" s="400"/>
      <c r="B517" s="514"/>
      <c r="C517" s="514"/>
      <c r="D517" s="514"/>
      <c r="E517" s="514"/>
      <c r="F517" s="514"/>
      <c r="G517" s="17"/>
      <c r="H517" s="515"/>
      <c r="I517" s="515"/>
      <c r="J517" s="515"/>
      <c r="K517" s="515"/>
      <c r="L517" s="515"/>
      <c r="M517" s="515"/>
      <c r="N517" s="17"/>
      <c r="O517" s="514"/>
      <c r="P517" s="514"/>
      <c r="Q517" s="514"/>
      <c r="R517" s="514"/>
      <c r="S517" s="514"/>
      <c r="T517" s="514"/>
      <c r="U517" s="514"/>
      <c r="V517" s="514"/>
      <c r="W517" s="514"/>
      <c r="X517" s="514"/>
      <c r="Y517" s="514"/>
      <c r="Z517" s="514"/>
      <c r="AA517" s="514"/>
      <c r="AB517" s="514"/>
      <c r="AC517" s="514"/>
      <c r="AD517" s="514"/>
      <c r="AE517" s="514"/>
      <c r="AF517" s="514"/>
      <c r="AG517" s="400"/>
      <c r="AJ517" s="155"/>
      <c r="AK517" s="155"/>
      <c r="AL517" s="155"/>
      <c r="AM517" s="155"/>
      <c r="AN517" s="155"/>
      <c r="AO517" s="155"/>
      <c r="AP517" s="155"/>
      <c r="AQ517" s="155"/>
      <c r="AR517" s="155"/>
    </row>
    <row r="518" spans="1:44" s="4" customFormat="1" ht="18.75" customHeight="1">
      <c r="A518" s="400"/>
      <c r="B518" s="16" t="s">
        <v>290</v>
      </c>
      <c r="C518" s="28" t="s">
        <v>289</v>
      </c>
      <c r="D518" s="516" t="s">
        <v>288</v>
      </c>
      <c r="E518" s="516"/>
      <c r="F518" s="517"/>
      <c r="G518" s="518"/>
      <c r="H518" s="16" t="s">
        <v>290</v>
      </c>
      <c r="I518" s="28" t="s">
        <v>289</v>
      </c>
      <c r="J518" s="516" t="s">
        <v>288</v>
      </c>
      <c r="K518" s="516"/>
      <c r="L518" s="516"/>
      <c r="M518" s="517"/>
      <c r="N518" s="441"/>
      <c r="O518" s="519" t="s">
        <v>287</v>
      </c>
      <c r="P518" s="520"/>
      <c r="Q518" s="520"/>
      <c r="R518" s="520"/>
      <c r="S518" s="520"/>
      <c r="T518" s="520"/>
      <c r="U518" s="520"/>
      <c r="V518" s="520"/>
      <c r="W518" s="520"/>
      <c r="X518" s="520"/>
      <c r="Y518" s="520"/>
      <c r="Z518" s="443"/>
      <c r="AA518" s="443"/>
      <c r="AB518" s="443"/>
      <c r="AC518" s="443"/>
      <c r="AD518" s="443"/>
      <c r="AE518" s="443"/>
      <c r="AF518" s="444"/>
      <c r="AG518" s="400"/>
      <c r="AJ518" s="155"/>
      <c r="AK518" s="155"/>
      <c r="AL518" s="155"/>
      <c r="AM518" s="155"/>
      <c r="AN518" s="155"/>
      <c r="AO518" s="155"/>
      <c r="AP518" s="155"/>
      <c r="AQ518" s="155"/>
      <c r="AR518" s="155"/>
    </row>
    <row r="519" spans="1:44" s="4" customFormat="1" ht="7.5" customHeight="1">
      <c r="A519" s="400"/>
      <c r="B519" s="521" t="s">
        <v>286</v>
      </c>
      <c r="C519" s="522" t="s">
        <v>285</v>
      </c>
      <c r="D519" s="541" t="s">
        <v>284</v>
      </c>
      <c r="E519" s="542"/>
      <c r="F519" s="547"/>
      <c r="G519" s="441"/>
      <c r="H519" s="556" t="s">
        <v>275</v>
      </c>
      <c r="I519" s="559" t="s">
        <v>277</v>
      </c>
      <c r="J519" s="541" t="s">
        <v>262</v>
      </c>
      <c r="K519" s="550"/>
      <c r="L519" s="550"/>
      <c r="M519" s="547"/>
      <c r="N519" s="441"/>
      <c r="O519" s="539" t="s">
        <v>283</v>
      </c>
      <c r="P519" s="539"/>
      <c r="Q519" s="539"/>
      <c r="R519" s="539"/>
      <c r="S519" s="539"/>
      <c r="T519" s="539"/>
      <c r="U519" s="539"/>
      <c r="V519" s="539" t="s">
        <v>431</v>
      </c>
      <c r="W519" s="539"/>
      <c r="X519" s="539"/>
      <c r="Y519" s="539"/>
      <c r="Z519" s="15"/>
      <c r="AA519" s="14"/>
      <c r="AB519" s="14"/>
      <c r="AC519" s="14"/>
      <c r="AD519" s="14"/>
      <c r="AE519" s="14"/>
      <c r="AF519" s="14"/>
      <c r="AG519" s="400"/>
      <c r="AJ519" s="155"/>
      <c r="AK519" s="155"/>
      <c r="AL519" s="155"/>
      <c r="AM519" s="155"/>
      <c r="AN519" s="155"/>
      <c r="AO519" s="155"/>
      <c r="AP519" s="155"/>
      <c r="AQ519" s="155"/>
      <c r="AR519" s="155"/>
    </row>
    <row r="520" spans="1:44" s="4" customFormat="1" ht="7.5" customHeight="1">
      <c r="A520" s="400"/>
      <c r="B520" s="521"/>
      <c r="C520" s="523"/>
      <c r="D520" s="543"/>
      <c r="E520" s="544"/>
      <c r="F520" s="548"/>
      <c r="G520" s="441"/>
      <c r="H520" s="557"/>
      <c r="I520" s="560"/>
      <c r="J520" s="543"/>
      <c r="K520" s="551"/>
      <c r="L520" s="551"/>
      <c r="M520" s="548"/>
      <c r="N520" s="441"/>
      <c r="O520" s="539"/>
      <c r="P520" s="539"/>
      <c r="Q520" s="539"/>
      <c r="R520" s="539"/>
      <c r="S520" s="539"/>
      <c r="T520" s="539"/>
      <c r="U520" s="539"/>
      <c r="V520" s="539"/>
      <c r="W520" s="539"/>
      <c r="X520" s="539"/>
      <c r="Y520" s="539"/>
      <c r="Z520" s="6"/>
      <c r="AA520" s="5"/>
      <c r="AB520" s="5"/>
      <c r="AC520" s="5"/>
      <c r="AD520" s="5"/>
      <c r="AE520" s="5"/>
      <c r="AF520" s="5"/>
      <c r="AG520" s="400"/>
      <c r="AJ520" s="155"/>
      <c r="AK520" s="155"/>
      <c r="AL520" s="155"/>
      <c r="AM520" s="155"/>
      <c r="AN520" s="155"/>
      <c r="AO520" s="155"/>
      <c r="AP520" s="155"/>
      <c r="AQ520" s="155"/>
      <c r="AR520" s="155"/>
    </row>
    <row r="521" spans="1:44" s="4" customFormat="1" ht="7.5" customHeight="1">
      <c r="A521" s="400"/>
      <c r="B521" s="521"/>
      <c r="C521" s="523"/>
      <c r="D521" s="543"/>
      <c r="E521" s="544"/>
      <c r="F521" s="548"/>
      <c r="G521" s="441"/>
      <c r="H521" s="557"/>
      <c r="I521" s="560"/>
      <c r="J521" s="543"/>
      <c r="K521" s="551"/>
      <c r="L521" s="551"/>
      <c r="M521" s="548"/>
      <c r="N521" s="441"/>
      <c r="O521" s="539"/>
      <c r="P521" s="539" t="s">
        <v>281</v>
      </c>
      <c r="Q521" s="539"/>
      <c r="R521" s="539"/>
      <c r="S521" s="539" t="s">
        <v>280</v>
      </c>
      <c r="T521" s="539"/>
      <c r="U521" s="539"/>
      <c r="V521" s="539"/>
      <c r="W521" s="539"/>
      <c r="X521" s="539"/>
      <c r="Y521" s="539"/>
      <c r="Z521" s="6"/>
      <c r="AA521" s="5"/>
      <c r="AB521" s="5"/>
      <c r="AC521" s="5"/>
      <c r="AD521" s="5"/>
      <c r="AE521" s="5"/>
      <c r="AF521" s="5"/>
      <c r="AG521" s="400"/>
      <c r="AJ521" s="155"/>
      <c r="AK521" s="155"/>
      <c r="AL521" s="155"/>
      <c r="AM521" s="155"/>
      <c r="AN521" s="155"/>
      <c r="AO521" s="155"/>
      <c r="AP521" s="155"/>
      <c r="AQ521" s="155"/>
      <c r="AR521" s="155"/>
    </row>
    <row r="522" spans="1:44" s="4" customFormat="1" ht="7.5" customHeight="1" thickBot="1">
      <c r="A522" s="400"/>
      <c r="B522" s="521"/>
      <c r="C522" s="523"/>
      <c r="D522" s="545"/>
      <c r="E522" s="546"/>
      <c r="F522" s="549"/>
      <c r="G522" s="441"/>
      <c r="H522" s="557"/>
      <c r="I522" s="560"/>
      <c r="J522" s="545"/>
      <c r="K522" s="552"/>
      <c r="L522" s="552"/>
      <c r="M522" s="549"/>
      <c r="N522" s="441"/>
      <c r="O522" s="540"/>
      <c r="P522" s="540"/>
      <c r="Q522" s="540"/>
      <c r="R522" s="540"/>
      <c r="S522" s="540"/>
      <c r="T522" s="540"/>
      <c r="U522" s="540"/>
      <c r="V522" s="540"/>
      <c r="W522" s="540"/>
      <c r="X522" s="540"/>
      <c r="Y522" s="540"/>
      <c r="Z522" s="6"/>
      <c r="AA522" s="5"/>
      <c r="AB522" s="5"/>
      <c r="AC522" s="5"/>
      <c r="AD522" s="5"/>
      <c r="AE522" s="5"/>
      <c r="AF522" s="5"/>
      <c r="AG522" s="400"/>
      <c r="AJ522" s="155"/>
      <c r="AK522" s="155"/>
      <c r="AL522" s="155"/>
      <c r="AM522" s="155"/>
      <c r="AN522" s="155"/>
      <c r="AO522" s="155"/>
      <c r="AP522" s="155"/>
      <c r="AQ522" s="155"/>
      <c r="AR522" s="155"/>
    </row>
    <row r="523" spans="1:44" s="4" customFormat="1" ht="7.5" customHeight="1" thickTop="1">
      <c r="A523" s="400"/>
      <c r="B523" s="521"/>
      <c r="C523" s="523"/>
      <c r="D523" s="541" t="s">
        <v>282</v>
      </c>
      <c r="E523" s="542"/>
      <c r="F523" s="547"/>
      <c r="G523" s="441"/>
      <c r="H523" s="557"/>
      <c r="I523" s="560"/>
      <c r="J523" s="541" t="s">
        <v>260</v>
      </c>
      <c r="K523" s="550"/>
      <c r="L523" s="550"/>
      <c r="M523" s="547"/>
      <c r="N523" s="441"/>
      <c r="O523" s="553" t="s">
        <v>433</v>
      </c>
      <c r="P523" s="576"/>
      <c r="Q523" s="576"/>
      <c r="R523" s="576"/>
      <c r="S523" s="576"/>
      <c r="T523" s="576"/>
      <c r="U523" s="576"/>
      <c r="V523" s="579" t="str">
        <f>IF(ISERROR(ROUNDUP(S523/P523,2)), "-",ROUNDUP(S523/P523,2))</f>
        <v>-</v>
      </c>
      <c r="W523" s="579"/>
      <c r="X523" s="579"/>
      <c r="Y523" s="579"/>
      <c r="Z523" s="6"/>
      <c r="AA523" s="5"/>
      <c r="AB523" s="5"/>
      <c r="AC523" s="5"/>
      <c r="AD523" s="5"/>
      <c r="AE523" s="5"/>
      <c r="AF523" s="5"/>
      <c r="AG523" s="400"/>
      <c r="AJ523" s="155"/>
      <c r="AK523" s="155"/>
      <c r="AL523" s="155"/>
      <c r="AM523" s="155"/>
      <c r="AN523" s="155"/>
      <c r="AO523" s="164"/>
      <c r="AP523" s="164" t="s">
        <v>281</v>
      </c>
      <c r="AQ523" s="164" t="s">
        <v>280</v>
      </c>
      <c r="AR523" s="155"/>
    </row>
    <row r="524" spans="1:44" s="4" customFormat="1" ht="7.5" customHeight="1">
      <c r="A524" s="400"/>
      <c r="B524" s="521"/>
      <c r="C524" s="523"/>
      <c r="D524" s="543"/>
      <c r="E524" s="544"/>
      <c r="F524" s="548"/>
      <c r="G524" s="441"/>
      <c r="H524" s="557"/>
      <c r="I524" s="560"/>
      <c r="J524" s="543"/>
      <c r="K524" s="551"/>
      <c r="L524" s="551"/>
      <c r="M524" s="548"/>
      <c r="N524" s="441"/>
      <c r="O524" s="554"/>
      <c r="P524" s="577"/>
      <c r="Q524" s="577"/>
      <c r="R524" s="577"/>
      <c r="S524" s="577"/>
      <c r="T524" s="577"/>
      <c r="U524" s="577"/>
      <c r="V524" s="580"/>
      <c r="W524" s="580"/>
      <c r="X524" s="580"/>
      <c r="Y524" s="580"/>
      <c r="Z524" s="6"/>
      <c r="AA524" s="5"/>
      <c r="AB524" s="5"/>
      <c r="AC524" s="5"/>
      <c r="AD524" s="5"/>
      <c r="AE524" s="5"/>
      <c r="AF524" s="5"/>
      <c r="AG524" s="400"/>
      <c r="AJ524" s="155"/>
      <c r="AK524" s="155"/>
      <c r="AL524" s="155"/>
      <c r="AM524" s="155"/>
      <c r="AN524" s="155"/>
      <c r="AO524" s="165" t="s">
        <v>274</v>
      </c>
      <c r="AP524" s="166">
        <f>P526</f>
        <v>0</v>
      </c>
      <c r="AQ524" s="166">
        <f>S526</f>
        <v>0</v>
      </c>
      <c r="AR524" s="155"/>
    </row>
    <row r="525" spans="1:44" s="4" customFormat="1" ht="7.5" customHeight="1" thickBot="1">
      <c r="A525" s="400"/>
      <c r="B525" s="521"/>
      <c r="C525" s="523"/>
      <c r="D525" s="543"/>
      <c r="E525" s="544"/>
      <c r="F525" s="548"/>
      <c r="G525" s="441"/>
      <c r="H525" s="557"/>
      <c r="I525" s="560"/>
      <c r="J525" s="543"/>
      <c r="K525" s="551"/>
      <c r="L525" s="551"/>
      <c r="M525" s="548"/>
      <c r="N525" s="441"/>
      <c r="O525" s="555"/>
      <c r="P525" s="578"/>
      <c r="Q525" s="578"/>
      <c r="R525" s="578"/>
      <c r="S525" s="578"/>
      <c r="T525" s="578"/>
      <c r="U525" s="578"/>
      <c r="V525" s="581"/>
      <c r="W525" s="581"/>
      <c r="X525" s="581"/>
      <c r="Y525" s="581"/>
      <c r="Z525" s="6"/>
      <c r="AA525" s="5"/>
      <c r="AB525" s="5"/>
      <c r="AC525" s="5"/>
      <c r="AD525" s="5"/>
      <c r="AE525" s="5"/>
      <c r="AF525" s="5"/>
      <c r="AG525" s="400"/>
      <c r="AJ525" s="155"/>
      <c r="AK525" s="155"/>
      <c r="AL525" s="155"/>
      <c r="AM525" s="155"/>
      <c r="AN525" s="155"/>
      <c r="AO525" s="165" t="s">
        <v>263</v>
      </c>
      <c r="AP525" s="166">
        <f>P529</f>
        <v>0</v>
      </c>
      <c r="AQ525" s="166">
        <f>S529</f>
        <v>0</v>
      </c>
      <c r="AR525" s="155"/>
    </row>
    <row r="526" spans="1:44" s="4" customFormat="1" ht="7.5" customHeight="1" thickTop="1">
      <c r="A526" s="400"/>
      <c r="B526" s="521"/>
      <c r="C526" s="523"/>
      <c r="D526" s="545"/>
      <c r="E526" s="546"/>
      <c r="F526" s="549"/>
      <c r="G526" s="441"/>
      <c r="H526" s="557"/>
      <c r="I526" s="560"/>
      <c r="J526" s="543"/>
      <c r="K526" s="551"/>
      <c r="L526" s="551"/>
      <c r="M526" s="548"/>
      <c r="N526" s="441"/>
      <c r="O526" s="582" t="s">
        <v>274</v>
      </c>
      <c r="P526" s="584"/>
      <c r="Q526" s="584"/>
      <c r="R526" s="584"/>
      <c r="S526" s="584"/>
      <c r="T526" s="584"/>
      <c r="U526" s="584"/>
      <c r="V526" s="585" t="str">
        <f>IF(ISERROR(ROUNDUP(S526/P526,2)), "-",ROUNDUP(S526/P526,2))</f>
        <v>-</v>
      </c>
      <c r="W526" s="586"/>
      <c r="X526" s="586"/>
      <c r="Y526" s="587"/>
      <c r="Z526" s="6"/>
      <c r="AA526" s="5"/>
      <c r="AB526" s="5"/>
      <c r="AC526" s="5"/>
      <c r="AD526" s="5"/>
      <c r="AE526" s="5"/>
      <c r="AF526" s="5"/>
      <c r="AG526" s="400"/>
      <c r="AJ526" s="155"/>
      <c r="AK526" s="155"/>
      <c r="AL526" s="155"/>
      <c r="AM526" s="155"/>
      <c r="AN526" s="155"/>
      <c r="AO526" s="165" t="s">
        <v>277</v>
      </c>
      <c r="AP526" s="166">
        <f>P532</f>
        <v>0</v>
      </c>
      <c r="AQ526" s="166">
        <f>S532</f>
        <v>0</v>
      </c>
      <c r="AR526" s="155"/>
    </row>
    <row r="527" spans="1:44" s="4" customFormat="1" ht="7.5" customHeight="1">
      <c r="A527" s="400"/>
      <c r="B527" s="521"/>
      <c r="C527" s="523"/>
      <c r="D527" s="541" t="s">
        <v>279</v>
      </c>
      <c r="E527" s="542"/>
      <c r="F527" s="547"/>
      <c r="G527" s="441"/>
      <c r="H527" s="557"/>
      <c r="I527" s="560"/>
      <c r="J527" s="543"/>
      <c r="K527" s="551"/>
      <c r="L527" s="551"/>
      <c r="M527" s="548"/>
      <c r="N527" s="441"/>
      <c r="O527" s="583"/>
      <c r="P527" s="564"/>
      <c r="Q527" s="564"/>
      <c r="R527" s="564"/>
      <c r="S527" s="564"/>
      <c r="T527" s="564"/>
      <c r="U527" s="564"/>
      <c r="V527" s="568"/>
      <c r="W527" s="569"/>
      <c r="X527" s="569"/>
      <c r="Y527" s="570"/>
      <c r="Z527" s="6"/>
      <c r="AA527" s="5"/>
      <c r="AB527" s="5"/>
      <c r="AC527" s="5"/>
      <c r="AD527" s="5"/>
      <c r="AE527" s="5"/>
      <c r="AF527" s="5"/>
      <c r="AG527" s="400"/>
      <c r="AJ527" s="155"/>
      <c r="AK527" s="155"/>
      <c r="AL527" s="155"/>
      <c r="AM527" s="155"/>
      <c r="AN527" s="155"/>
      <c r="AO527" s="165" t="s">
        <v>276</v>
      </c>
      <c r="AP527" s="166">
        <f>P535</f>
        <v>0</v>
      </c>
      <c r="AQ527" s="166">
        <f>S535</f>
        <v>0</v>
      </c>
      <c r="AR527" s="155"/>
    </row>
    <row r="528" spans="1:44" s="4" customFormat="1" ht="7.5" customHeight="1">
      <c r="A528" s="400"/>
      <c r="B528" s="521"/>
      <c r="C528" s="523"/>
      <c r="D528" s="543"/>
      <c r="E528" s="544"/>
      <c r="F528" s="548"/>
      <c r="G528" s="441"/>
      <c r="H528" s="557"/>
      <c r="I528" s="561"/>
      <c r="J528" s="545"/>
      <c r="K528" s="552"/>
      <c r="L528" s="552"/>
      <c r="M528" s="549"/>
      <c r="N528" s="441"/>
      <c r="O528" s="583"/>
      <c r="P528" s="564"/>
      <c r="Q528" s="564"/>
      <c r="R528" s="564"/>
      <c r="S528" s="564"/>
      <c r="T528" s="564"/>
      <c r="U528" s="564"/>
      <c r="V528" s="571"/>
      <c r="W528" s="572"/>
      <c r="X528" s="572"/>
      <c r="Y528" s="573"/>
      <c r="Z528" s="6"/>
      <c r="AA528" s="5"/>
      <c r="AB528" s="5"/>
      <c r="AC528" s="5"/>
      <c r="AD528" s="5"/>
      <c r="AE528" s="5"/>
      <c r="AF528" s="5"/>
      <c r="AG528" s="400"/>
      <c r="AJ528" s="155"/>
      <c r="AK528" s="155"/>
      <c r="AL528" s="155"/>
      <c r="AM528" s="155"/>
      <c r="AN528" s="155"/>
      <c r="AO528" s="165" t="s">
        <v>270</v>
      </c>
      <c r="AP528" s="166">
        <f>P538</f>
        <v>0</v>
      </c>
      <c r="AQ528" s="166">
        <f>S538</f>
        <v>0</v>
      </c>
      <c r="AR528" s="155"/>
    </row>
    <row r="529" spans="1:44" s="4" customFormat="1" ht="7.5" customHeight="1">
      <c r="A529" s="400"/>
      <c r="B529" s="521"/>
      <c r="C529" s="523"/>
      <c r="D529" s="543"/>
      <c r="E529" s="544"/>
      <c r="F529" s="548"/>
      <c r="G529" s="441"/>
      <c r="H529" s="557"/>
      <c r="I529" s="562" t="s">
        <v>276</v>
      </c>
      <c r="J529" s="541" t="s">
        <v>262</v>
      </c>
      <c r="K529" s="550"/>
      <c r="L529" s="550"/>
      <c r="M529" s="547"/>
      <c r="N529" s="441"/>
      <c r="O529" s="563" t="s">
        <v>263</v>
      </c>
      <c r="P529" s="564"/>
      <c r="Q529" s="564"/>
      <c r="R529" s="564"/>
      <c r="S529" s="564"/>
      <c r="T529" s="564"/>
      <c r="U529" s="564"/>
      <c r="V529" s="565" t="str">
        <f>IF(ISERROR(ROUNDUP(S529/P529,2)), "-",ROUNDUP(S529/P529,2))</f>
        <v>-</v>
      </c>
      <c r="W529" s="566"/>
      <c r="X529" s="566"/>
      <c r="Y529" s="567"/>
      <c r="Z529" s="6"/>
      <c r="AA529" s="5"/>
      <c r="AB529" s="5"/>
      <c r="AC529" s="5"/>
      <c r="AD529" s="5"/>
      <c r="AE529" s="5"/>
      <c r="AF529" s="5"/>
      <c r="AG529" s="400"/>
      <c r="AJ529" s="155"/>
      <c r="AK529" s="155"/>
      <c r="AL529" s="155"/>
      <c r="AM529" s="155"/>
      <c r="AN529" s="155"/>
      <c r="AO529" s="165" t="s">
        <v>271</v>
      </c>
      <c r="AP529" s="166">
        <f>P541</f>
        <v>0</v>
      </c>
      <c r="AQ529" s="166">
        <f>S541</f>
        <v>0</v>
      </c>
      <c r="AR529" s="155"/>
    </row>
    <row r="530" spans="1:44" s="4" customFormat="1" ht="7.5" customHeight="1">
      <c r="A530" s="400"/>
      <c r="B530" s="521"/>
      <c r="C530" s="523"/>
      <c r="D530" s="545"/>
      <c r="E530" s="546"/>
      <c r="F530" s="549"/>
      <c r="G530" s="441"/>
      <c r="H530" s="557"/>
      <c r="I530" s="562"/>
      <c r="J530" s="545"/>
      <c r="K530" s="552"/>
      <c r="L530" s="552"/>
      <c r="M530" s="549"/>
      <c r="N530" s="441"/>
      <c r="O530" s="563"/>
      <c r="P530" s="564"/>
      <c r="Q530" s="564"/>
      <c r="R530" s="564"/>
      <c r="S530" s="564"/>
      <c r="T530" s="564"/>
      <c r="U530" s="564"/>
      <c r="V530" s="568"/>
      <c r="W530" s="569"/>
      <c r="X530" s="569"/>
      <c r="Y530" s="570"/>
      <c r="Z530" s="6"/>
      <c r="AA530" s="5"/>
      <c r="AB530" s="5"/>
      <c r="AC530" s="5"/>
      <c r="AD530" s="5"/>
      <c r="AE530" s="5"/>
      <c r="AF530" s="5"/>
      <c r="AG530" s="400"/>
      <c r="AJ530" s="155"/>
      <c r="AK530" s="155"/>
      <c r="AL530" s="155"/>
      <c r="AM530" s="155"/>
      <c r="AN530" s="155"/>
      <c r="AO530" s="165" t="s">
        <v>267</v>
      </c>
      <c r="AP530" s="166">
        <f>P544</f>
        <v>0</v>
      </c>
      <c r="AQ530" s="166">
        <f>S544</f>
        <v>0</v>
      </c>
      <c r="AR530" s="155"/>
    </row>
    <row r="531" spans="1:44" s="4" customFormat="1" ht="7.5" customHeight="1">
      <c r="A531" s="400"/>
      <c r="B531" s="521"/>
      <c r="C531" s="523"/>
      <c r="D531" s="541" t="s">
        <v>278</v>
      </c>
      <c r="E531" s="542"/>
      <c r="F531" s="547"/>
      <c r="G531" s="441"/>
      <c r="H531" s="557"/>
      <c r="I531" s="562"/>
      <c r="J531" s="574" t="s">
        <v>260</v>
      </c>
      <c r="K531" s="550"/>
      <c r="L531" s="550"/>
      <c r="M531" s="547"/>
      <c r="N531" s="441"/>
      <c r="O531" s="563"/>
      <c r="P531" s="564"/>
      <c r="Q531" s="564"/>
      <c r="R531" s="564"/>
      <c r="S531" s="564"/>
      <c r="T531" s="564"/>
      <c r="U531" s="564"/>
      <c r="V531" s="571"/>
      <c r="W531" s="572"/>
      <c r="X531" s="572"/>
      <c r="Y531" s="573"/>
      <c r="Z531" s="6"/>
      <c r="AA531" s="5"/>
      <c r="AB531" s="5"/>
      <c r="AC531" s="5"/>
      <c r="AD531" s="5"/>
      <c r="AE531" s="5"/>
      <c r="AF531" s="5"/>
      <c r="AG531" s="400"/>
      <c r="AJ531" s="155"/>
      <c r="AK531" s="155"/>
      <c r="AL531" s="155"/>
      <c r="AM531" s="155"/>
      <c r="AN531" s="155"/>
      <c r="AO531" s="165"/>
      <c r="AP531" s="167"/>
      <c r="AQ531" s="167"/>
      <c r="AR531" s="155"/>
    </row>
    <row r="532" spans="1:44" s="4" customFormat="1" ht="7.5" customHeight="1">
      <c r="A532" s="400"/>
      <c r="B532" s="521"/>
      <c r="C532" s="524"/>
      <c r="D532" s="545"/>
      <c r="E532" s="546"/>
      <c r="F532" s="549"/>
      <c r="G532" s="441"/>
      <c r="H532" s="557"/>
      <c r="I532" s="562"/>
      <c r="J532" s="574"/>
      <c r="K532" s="551"/>
      <c r="L532" s="551"/>
      <c r="M532" s="548"/>
      <c r="N532" s="441"/>
      <c r="O532" s="575" t="s">
        <v>277</v>
      </c>
      <c r="P532" s="564"/>
      <c r="Q532" s="564"/>
      <c r="R532" s="564"/>
      <c r="S532" s="564"/>
      <c r="T532" s="564"/>
      <c r="U532" s="564"/>
      <c r="V532" s="565" t="str">
        <f>IF(ISERROR(ROUNDUP(S532/P532,2)), "-",ROUNDUP(S532/P532,2))</f>
        <v>-</v>
      </c>
      <c r="W532" s="566"/>
      <c r="X532" s="566"/>
      <c r="Y532" s="567"/>
      <c r="Z532" s="6"/>
      <c r="AA532" s="5"/>
      <c r="AB532" s="5"/>
      <c r="AC532" s="5"/>
      <c r="AD532" s="5"/>
      <c r="AE532" s="5"/>
      <c r="AF532" s="5"/>
      <c r="AG532" s="400"/>
      <c r="AJ532" s="155"/>
      <c r="AK532" s="155"/>
      <c r="AL532" s="155"/>
      <c r="AM532" s="155"/>
      <c r="AN532" s="155"/>
      <c r="AO532" s="168"/>
      <c r="AP532" s="158"/>
      <c r="AQ532" s="158"/>
      <c r="AR532" s="192"/>
    </row>
    <row r="533" spans="1:44" s="4" customFormat="1" ht="7.5" customHeight="1">
      <c r="A533" s="400"/>
      <c r="B533" s="521"/>
      <c r="C533" s="541" t="s">
        <v>266</v>
      </c>
      <c r="D533" s="12"/>
      <c r="E533" s="12"/>
      <c r="F533" s="589"/>
      <c r="G533" s="441"/>
      <c r="H533" s="557"/>
      <c r="I533" s="562"/>
      <c r="J533" s="574"/>
      <c r="K533" s="552"/>
      <c r="L533" s="552"/>
      <c r="M533" s="549"/>
      <c r="N533" s="441"/>
      <c r="O533" s="575"/>
      <c r="P533" s="564"/>
      <c r="Q533" s="564"/>
      <c r="R533" s="564"/>
      <c r="S533" s="564"/>
      <c r="T533" s="564"/>
      <c r="U533" s="564"/>
      <c r="V533" s="568"/>
      <c r="W533" s="569"/>
      <c r="X533" s="569"/>
      <c r="Y533" s="570"/>
      <c r="Z533" s="6"/>
      <c r="AA533" s="5"/>
      <c r="AB533" s="5"/>
      <c r="AC533" s="5"/>
      <c r="AD533" s="5"/>
      <c r="AE533" s="5"/>
      <c r="AF533" s="5"/>
      <c r="AG533" s="400"/>
      <c r="AJ533" s="155"/>
      <c r="AK533" s="155"/>
      <c r="AL533" s="155"/>
      <c r="AM533" s="155"/>
      <c r="AN533" s="155"/>
      <c r="AO533" s="155"/>
      <c r="AP533" s="155"/>
      <c r="AQ533" s="155"/>
      <c r="AR533" s="155"/>
    </row>
    <row r="534" spans="1:44" s="4" customFormat="1" ht="7.5" customHeight="1">
      <c r="A534" s="400"/>
      <c r="B534" s="521"/>
      <c r="C534" s="543"/>
      <c r="D534" s="11"/>
      <c r="E534" s="11"/>
      <c r="F534" s="589"/>
      <c r="G534" s="441"/>
      <c r="H534" s="557"/>
      <c r="I534" s="594" t="s">
        <v>270</v>
      </c>
      <c r="J534" s="542"/>
      <c r="K534" s="550"/>
      <c r="L534" s="550"/>
      <c r="M534" s="547"/>
      <c r="N534" s="441"/>
      <c r="O534" s="575"/>
      <c r="P534" s="564"/>
      <c r="Q534" s="564"/>
      <c r="R534" s="564"/>
      <c r="S534" s="564"/>
      <c r="T534" s="564"/>
      <c r="U534" s="564"/>
      <c r="V534" s="571"/>
      <c r="W534" s="572"/>
      <c r="X534" s="572"/>
      <c r="Y534" s="573"/>
      <c r="Z534" s="6"/>
      <c r="AA534" s="5"/>
      <c r="AB534" s="5"/>
      <c r="AC534" s="5"/>
      <c r="AD534" s="5"/>
      <c r="AE534" s="5"/>
      <c r="AF534" s="5"/>
      <c r="AG534" s="400"/>
      <c r="AJ534" s="155"/>
      <c r="AK534" s="155"/>
      <c r="AL534" s="155"/>
      <c r="AM534" s="155"/>
      <c r="AN534" s="155"/>
      <c r="AO534" s="155"/>
      <c r="AP534" s="155"/>
      <c r="AQ534" s="155"/>
      <c r="AR534" s="155"/>
    </row>
    <row r="535" spans="1:44" s="4" customFormat="1" ht="7.5" customHeight="1">
      <c r="A535" s="400"/>
      <c r="B535" s="521"/>
      <c r="C535" s="545"/>
      <c r="D535" s="10"/>
      <c r="E535" s="10"/>
      <c r="F535" s="589"/>
      <c r="G535" s="441"/>
      <c r="H535" s="558"/>
      <c r="I535" s="595"/>
      <c r="J535" s="546"/>
      <c r="K535" s="552"/>
      <c r="L535" s="552"/>
      <c r="M535" s="549"/>
      <c r="N535" s="441"/>
      <c r="O535" s="596" t="s">
        <v>276</v>
      </c>
      <c r="P535" s="564"/>
      <c r="Q535" s="564"/>
      <c r="R535" s="564"/>
      <c r="S535" s="564"/>
      <c r="T535" s="564"/>
      <c r="U535" s="564"/>
      <c r="V535" s="565" t="str">
        <f>IF(ISERROR(ROUNDUP(S535/P535,2)), "-",ROUNDUP(S535/P535,2))</f>
        <v>-</v>
      </c>
      <c r="W535" s="566"/>
      <c r="X535" s="566"/>
      <c r="Y535" s="567"/>
      <c r="Z535" s="6"/>
      <c r="AA535" s="5"/>
      <c r="AB535" s="5"/>
      <c r="AC535" s="5"/>
      <c r="AD535" s="5"/>
      <c r="AE535" s="5"/>
      <c r="AF535" s="5"/>
      <c r="AG535" s="400"/>
      <c r="AJ535" s="155"/>
      <c r="AK535" s="155"/>
      <c r="AL535" s="155"/>
      <c r="AM535" s="155"/>
      <c r="AN535" s="155"/>
      <c r="AO535" s="155"/>
      <c r="AP535" s="155"/>
      <c r="AQ535" s="155"/>
      <c r="AR535" s="155"/>
    </row>
    <row r="536" spans="1:44" s="4" customFormat="1" ht="7.5" customHeight="1">
      <c r="A536" s="400"/>
      <c r="B536" s="521" t="s">
        <v>275</v>
      </c>
      <c r="C536" s="588" t="s">
        <v>274</v>
      </c>
      <c r="D536" s="588" t="s">
        <v>273</v>
      </c>
      <c r="E536" s="574"/>
      <c r="F536" s="589"/>
      <c r="G536" s="441"/>
      <c r="H536" s="590"/>
      <c r="I536" s="590"/>
      <c r="J536" s="590"/>
      <c r="K536" s="590"/>
      <c r="L536" s="590"/>
      <c r="M536" s="590"/>
      <c r="N536" s="441"/>
      <c r="O536" s="596"/>
      <c r="P536" s="564"/>
      <c r="Q536" s="564"/>
      <c r="R536" s="564"/>
      <c r="S536" s="564"/>
      <c r="T536" s="564"/>
      <c r="U536" s="564"/>
      <c r="V536" s="568"/>
      <c r="W536" s="569"/>
      <c r="X536" s="569"/>
      <c r="Y536" s="570"/>
      <c r="Z536" s="6"/>
      <c r="AA536" s="5"/>
      <c r="AB536" s="5"/>
      <c r="AC536" s="5"/>
      <c r="AD536" s="5"/>
      <c r="AE536" s="5"/>
      <c r="AF536" s="5"/>
      <c r="AG536" s="400"/>
      <c r="AJ536" s="155"/>
      <c r="AK536" s="155"/>
      <c r="AL536" s="155"/>
      <c r="AM536" s="155"/>
      <c r="AN536" s="155"/>
      <c r="AO536" s="155"/>
      <c r="AP536" s="155"/>
      <c r="AQ536" s="155"/>
      <c r="AR536" s="155"/>
    </row>
    <row r="537" spans="1:44" s="4" customFormat="1" ht="7.5" customHeight="1">
      <c r="A537" s="400"/>
      <c r="B537" s="521"/>
      <c r="C537" s="588"/>
      <c r="D537" s="588"/>
      <c r="E537" s="574"/>
      <c r="F537" s="589"/>
      <c r="G537" s="441"/>
      <c r="H537" s="591" t="s">
        <v>272</v>
      </c>
      <c r="I537" s="562" t="s">
        <v>271</v>
      </c>
      <c r="J537" s="592"/>
      <c r="K537" s="589"/>
      <c r="L537" s="593"/>
      <c r="M537" s="593"/>
      <c r="N537" s="441"/>
      <c r="O537" s="596"/>
      <c r="P537" s="564"/>
      <c r="Q537" s="564"/>
      <c r="R537" s="564"/>
      <c r="S537" s="564"/>
      <c r="T537" s="564"/>
      <c r="U537" s="564"/>
      <c r="V537" s="571"/>
      <c r="W537" s="572"/>
      <c r="X537" s="572"/>
      <c r="Y537" s="573"/>
      <c r="Z537" s="6"/>
      <c r="AA537" s="5"/>
      <c r="AB537" s="5"/>
      <c r="AC537" s="5"/>
      <c r="AD537" s="5"/>
      <c r="AE537" s="5"/>
      <c r="AF537" s="5"/>
      <c r="AG537" s="400"/>
      <c r="AJ537" s="155"/>
      <c r="AK537" s="155"/>
      <c r="AL537" s="155"/>
      <c r="AM537" s="155"/>
      <c r="AN537" s="155"/>
      <c r="AO537" s="155"/>
      <c r="AP537" s="155"/>
      <c r="AQ537" s="155"/>
      <c r="AR537" s="155"/>
    </row>
    <row r="538" spans="1:44" s="4" customFormat="1" ht="7.5" customHeight="1">
      <c r="A538" s="400"/>
      <c r="B538" s="521"/>
      <c r="C538" s="588"/>
      <c r="D538" s="588"/>
      <c r="E538" s="574"/>
      <c r="F538" s="589"/>
      <c r="G538" s="441"/>
      <c r="H538" s="591"/>
      <c r="I538" s="562"/>
      <c r="J538" s="592"/>
      <c r="K538" s="589"/>
      <c r="L538" s="593"/>
      <c r="M538" s="593"/>
      <c r="N538" s="441"/>
      <c r="O538" s="622" t="s">
        <v>270</v>
      </c>
      <c r="P538" s="564"/>
      <c r="Q538" s="564"/>
      <c r="R538" s="564"/>
      <c r="S538" s="564"/>
      <c r="T538" s="564"/>
      <c r="U538" s="564"/>
      <c r="V538" s="565" t="str">
        <f>IF(ISERROR(ROUNDUP(S538/P538,2)), "-",ROUNDUP(S538/P538,2))</f>
        <v>-</v>
      </c>
      <c r="W538" s="566"/>
      <c r="X538" s="566"/>
      <c r="Y538" s="567"/>
      <c r="Z538" s="6"/>
      <c r="AA538" s="5"/>
      <c r="AB538" s="5"/>
      <c r="AC538" s="5"/>
      <c r="AD538" s="5"/>
      <c r="AE538" s="5"/>
      <c r="AF538" s="5"/>
      <c r="AG538" s="400"/>
      <c r="AJ538" s="155"/>
      <c r="AK538" s="155"/>
      <c r="AL538" s="155"/>
      <c r="AM538" s="155"/>
      <c r="AN538" s="155"/>
      <c r="AO538" s="155"/>
      <c r="AP538" s="155"/>
      <c r="AQ538" s="155"/>
      <c r="AR538" s="155"/>
    </row>
    <row r="539" spans="1:44" s="4" customFormat="1" ht="7.5" customHeight="1">
      <c r="A539" s="400"/>
      <c r="B539" s="521"/>
      <c r="C539" s="588"/>
      <c r="D539" s="588"/>
      <c r="E539" s="574"/>
      <c r="F539" s="589"/>
      <c r="G539" s="441"/>
      <c r="H539" s="591"/>
      <c r="I539" s="562" t="s">
        <v>269</v>
      </c>
      <c r="J539" s="592"/>
      <c r="K539" s="589"/>
      <c r="L539" s="593"/>
      <c r="M539" s="593"/>
      <c r="N539" s="441"/>
      <c r="O539" s="622"/>
      <c r="P539" s="564"/>
      <c r="Q539" s="564"/>
      <c r="R539" s="564"/>
      <c r="S539" s="564"/>
      <c r="T539" s="564"/>
      <c r="U539" s="564"/>
      <c r="V539" s="568"/>
      <c r="W539" s="569"/>
      <c r="X539" s="569"/>
      <c r="Y539" s="570"/>
      <c r="Z539" s="6"/>
      <c r="AA539" s="5"/>
      <c r="AB539" s="5"/>
      <c r="AC539" s="5"/>
      <c r="AD539" s="5"/>
      <c r="AE539" s="5"/>
      <c r="AF539" s="5"/>
      <c r="AG539" s="400"/>
      <c r="AJ539" s="155"/>
      <c r="AK539" s="155"/>
      <c r="AL539" s="155"/>
      <c r="AM539" s="155"/>
      <c r="AN539" s="155"/>
      <c r="AO539" s="155"/>
      <c r="AP539" s="155"/>
      <c r="AQ539" s="155"/>
      <c r="AR539" s="155"/>
    </row>
    <row r="540" spans="1:44" s="4" customFormat="1" ht="7.5" customHeight="1">
      <c r="A540" s="400"/>
      <c r="B540" s="521"/>
      <c r="C540" s="588"/>
      <c r="D540" s="588" t="s">
        <v>260</v>
      </c>
      <c r="E540" s="574"/>
      <c r="F540" s="589"/>
      <c r="G540" s="441"/>
      <c r="H540" s="591"/>
      <c r="I540" s="562"/>
      <c r="J540" s="592"/>
      <c r="K540" s="589"/>
      <c r="L540" s="593"/>
      <c r="M540" s="593"/>
      <c r="N540" s="441"/>
      <c r="O540" s="622"/>
      <c r="P540" s="564"/>
      <c r="Q540" s="564"/>
      <c r="R540" s="564"/>
      <c r="S540" s="564"/>
      <c r="T540" s="564"/>
      <c r="U540" s="564"/>
      <c r="V540" s="571"/>
      <c r="W540" s="572"/>
      <c r="X540" s="572"/>
      <c r="Y540" s="573"/>
      <c r="Z540" s="6"/>
      <c r="AA540" s="5"/>
      <c r="AB540" s="5"/>
      <c r="AC540" s="5"/>
      <c r="AD540" s="5"/>
      <c r="AE540" s="5"/>
      <c r="AF540" s="5"/>
      <c r="AG540" s="400"/>
      <c r="AJ540" s="155"/>
      <c r="AK540" s="155"/>
      <c r="AL540" s="155"/>
      <c r="AM540" s="155"/>
      <c r="AN540" s="155"/>
      <c r="AO540" s="155"/>
      <c r="AP540" s="155"/>
      <c r="AQ540" s="155"/>
      <c r="AR540" s="155"/>
    </row>
    <row r="541" spans="1:44" s="4" customFormat="1" ht="7.5" customHeight="1">
      <c r="A541" s="400"/>
      <c r="B541" s="521"/>
      <c r="C541" s="588"/>
      <c r="D541" s="588"/>
      <c r="E541" s="574"/>
      <c r="F541" s="589"/>
      <c r="G541" s="441"/>
      <c r="H541" s="591"/>
      <c r="I541" s="562"/>
      <c r="J541" s="592"/>
      <c r="K541" s="589"/>
      <c r="L541" s="593"/>
      <c r="M541" s="593"/>
      <c r="N541" s="441"/>
      <c r="O541" s="617" t="s">
        <v>372</v>
      </c>
      <c r="P541" s="564"/>
      <c r="Q541" s="564"/>
      <c r="R541" s="564"/>
      <c r="S541" s="564"/>
      <c r="T541" s="564"/>
      <c r="U541" s="564"/>
      <c r="V541" s="609" t="s">
        <v>265</v>
      </c>
      <c r="W541" s="609"/>
      <c r="X541" s="609"/>
      <c r="Y541" s="609"/>
      <c r="Z541" s="6"/>
      <c r="AA541" s="5"/>
      <c r="AB541" s="5"/>
      <c r="AC541" s="5"/>
      <c r="AD541" s="5"/>
      <c r="AE541" s="5"/>
      <c r="AF541" s="5"/>
      <c r="AG541" s="400"/>
      <c r="AJ541" s="155"/>
      <c r="AK541" s="155"/>
      <c r="AL541" s="155"/>
      <c r="AM541" s="155"/>
      <c r="AN541" s="155"/>
      <c r="AO541" s="155"/>
      <c r="AP541" s="155"/>
      <c r="AQ541" s="155"/>
      <c r="AR541" s="155"/>
    </row>
    <row r="542" spans="1:44" s="4" customFormat="1" ht="7.5" customHeight="1">
      <c r="A542" s="400"/>
      <c r="B542" s="521"/>
      <c r="C542" s="588"/>
      <c r="D542" s="588"/>
      <c r="E542" s="574"/>
      <c r="F542" s="589"/>
      <c r="G542" s="441"/>
      <c r="H542" s="591"/>
      <c r="I542" s="562"/>
      <c r="J542" s="592"/>
      <c r="K542" s="589"/>
      <c r="L542" s="593"/>
      <c r="M542" s="593"/>
      <c r="N542" s="441"/>
      <c r="O542" s="618"/>
      <c r="P542" s="564"/>
      <c r="Q542" s="564"/>
      <c r="R542" s="564"/>
      <c r="S542" s="564"/>
      <c r="T542" s="564"/>
      <c r="U542" s="564"/>
      <c r="V542" s="609"/>
      <c r="W542" s="609"/>
      <c r="X542" s="609"/>
      <c r="Y542" s="609"/>
      <c r="Z542" s="6"/>
      <c r="AA542" s="5"/>
      <c r="AB542" s="5"/>
      <c r="AC542" s="5"/>
      <c r="AD542" s="5"/>
      <c r="AE542" s="5"/>
      <c r="AF542" s="5"/>
      <c r="AG542" s="400"/>
      <c r="AJ542" s="155"/>
      <c r="AK542" s="155"/>
      <c r="AL542" s="155"/>
      <c r="AM542" s="155"/>
      <c r="AN542" s="155"/>
      <c r="AO542" s="155"/>
      <c r="AP542" s="155"/>
      <c r="AQ542" s="155"/>
      <c r="AR542" s="155"/>
    </row>
    <row r="543" spans="1:44" s="4" customFormat="1" ht="7.5" customHeight="1">
      <c r="A543" s="400"/>
      <c r="B543" s="521"/>
      <c r="C543" s="588"/>
      <c r="D543" s="588"/>
      <c r="E543" s="574"/>
      <c r="F543" s="589"/>
      <c r="G543" s="441"/>
      <c r="H543" s="620" t="s">
        <v>268</v>
      </c>
      <c r="I543" s="562"/>
      <c r="J543" s="592" t="s">
        <v>262</v>
      </c>
      <c r="K543" s="589"/>
      <c r="L543" s="593"/>
      <c r="M543" s="593"/>
      <c r="N543" s="441"/>
      <c r="O543" s="619"/>
      <c r="P543" s="564"/>
      <c r="Q543" s="564"/>
      <c r="R543" s="564"/>
      <c r="S543" s="564"/>
      <c r="T543" s="564"/>
      <c r="U543" s="564"/>
      <c r="V543" s="609"/>
      <c r="W543" s="609"/>
      <c r="X543" s="609"/>
      <c r="Y543" s="609"/>
      <c r="Z543" s="6"/>
      <c r="AA543" s="5"/>
      <c r="AB543" s="5"/>
      <c r="AC543" s="5"/>
      <c r="AD543" s="5"/>
      <c r="AE543" s="5"/>
      <c r="AF543" s="5"/>
      <c r="AG543" s="400"/>
      <c r="AJ543" s="155"/>
      <c r="AK543" s="155"/>
      <c r="AL543" s="155"/>
      <c r="AM543" s="155"/>
      <c r="AN543" s="155"/>
      <c r="AO543" s="155"/>
      <c r="AP543" s="155"/>
      <c r="AQ543" s="155"/>
      <c r="AR543" s="155"/>
    </row>
    <row r="544" spans="1:44" s="4" customFormat="1" ht="7.5" customHeight="1">
      <c r="A544" s="400"/>
      <c r="B544" s="521"/>
      <c r="C544" s="588"/>
      <c r="D544" s="588"/>
      <c r="E544" s="574"/>
      <c r="F544" s="589"/>
      <c r="G544" s="441"/>
      <c r="H544" s="562"/>
      <c r="I544" s="562"/>
      <c r="J544" s="592"/>
      <c r="K544" s="589"/>
      <c r="L544" s="593"/>
      <c r="M544" s="593"/>
      <c r="N544" s="441"/>
      <c r="O544" s="621" t="s">
        <v>267</v>
      </c>
      <c r="P544" s="564"/>
      <c r="Q544" s="564"/>
      <c r="R544" s="564"/>
      <c r="S544" s="564"/>
      <c r="T544" s="564"/>
      <c r="U544" s="564"/>
      <c r="V544" s="609" t="s">
        <v>265</v>
      </c>
      <c r="W544" s="609"/>
      <c r="X544" s="609"/>
      <c r="Y544" s="609"/>
      <c r="Z544" s="6"/>
      <c r="AA544" s="5"/>
      <c r="AB544" s="5"/>
      <c r="AC544" s="5"/>
      <c r="AD544" s="5"/>
      <c r="AE544" s="5"/>
      <c r="AF544" s="5"/>
      <c r="AG544" s="400"/>
      <c r="AJ544" s="155"/>
      <c r="AK544" s="155"/>
      <c r="AL544" s="155"/>
      <c r="AM544" s="155"/>
      <c r="AN544" s="155"/>
      <c r="AO544" s="155"/>
      <c r="AP544" s="155"/>
      <c r="AQ544" s="155"/>
      <c r="AR544" s="155"/>
    </row>
    <row r="545" spans="1:44" s="4" customFormat="1" ht="7.5" customHeight="1">
      <c r="A545" s="400"/>
      <c r="B545" s="521"/>
      <c r="C545" s="588"/>
      <c r="D545" s="588"/>
      <c r="E545" s="574"/>
      <c r="F545" s="589"/>
      <c r="G545" s="441"/>
      <c r="H545" s="562"/>
      <c r="I545" s="562"/>
      <c r="J545" s="592"/>
      <c r="K545" s="589"/>
      <c r="L545" s="593"/>
      <c r="M545" s="593"/>
      <c r="N545" s="441"/>
      <c r="O545" s="621"/>
      <c r="P545" s="564"/>
      <c r="Q545" s="564"/>
      <c r="R545" s="564"/>
      <c r="S545" s="564"/>
      <c r="T545" s="564"/>
      <c r="U545" s="564"/>
      <c r="V545" s="609"/>
      <c r="W545" s="609"/>
      <c r="X545" s="609"/>
      <c r="Y545" s="609"/>
      <c r="Z545" s="6"/>
      <c r="AA545" s="5"/>
      <c r="AB545" s="5"/>
      <c r="AC545" s="5"/>
      <c r="AD545" s="5"/>
      <c r="AE545" s="5"/>
      <c r="AF545" s="5"/>
      <c r="AG545" s="400"/>
      <c r="AJ545" s="155"/>
      <c r="AK545" s="155"/>
      <c r="AL545" s="155"/>
      <c r="AM545" s="155"/>
      <c r="AN545" s="155"/>
      <c r="AO545" s="155"/>
      <c r="AP545" s="155"/>
      <c r="AQ545" s="155"/>
      <c r="AR545" s="155"/>
    </row>
    <row r="546" spans="1:44" s="4" customFormat="1" ht="7.5" customHeight="1">
      <c r="A546" s="400"/>
      <c r="B546" s="521"/>
      <c r="C546" s="588"/>
      <c r="D546" s="588"/>
      <c r="E546" s="574"/>
      <c r="F546" s="589"/>
      <c r="G546" s="441"/>
      <c r="H546" s="562"/>
      <c r="I546" s="562"/>
      <c r="J546" s="592"/>
      <c r="K546" s="589"/>
      <c r="L546" s="593"/>
      <c r="M546" s="593"/>
      <c r="N546" s="441"/>
      <c r="O546" s="621"/>
      <c r="P546" s="564"/>
      <c r="Q546" s="564"/>
      <c r="R546" s="564"/>
      <c r="S546" s="564"/>
      <c r="T546" s="564"/>
      <c r="U546" s="564"/>
      <c r="V546" s="609"/>
      <c r="W546" s="609"/>
      <c r="X546" s="609"/>
      <c r="Y546" s="609"/>
      <c r="Z546" s="6"/>
      <c r="AA546" s="5"/>
      <c r="AB546" s="5"/>
      <c r="AC546" s="5"/>
      <c r="AD546" s="5"/>
      <c r="AE546" s="5"/>
      <c r="AF546" s="5"/>
      <c r="AG546" s="400"/>
      <c r="AJ546" s="155"/>
      <c r="AK546" s="155"/>
      <c r="AL546" s="155"/>
      <c r="AM546" s="155"/>
      <c r="AN546" s="155"/>
      <c r="AO546" s="155"/>
      <c r="AP546" s="155"/>
      <c r="AQ546" s="155"/>
      <c r="AR546" s="155"/>
    </row>
    <row r="547" spans="1:44" s="4" customFormat="1" ht="7.5" customHeight="1">
      <c r="A547" s="400"/>
      <c r="B547" s="521"/>
      <c r="C547" s="588"/>
      <c r="D547" s="588"/>
      <c r="E547" s="574"/>
      <c r="F547" s="589"/>
      <c r="G547" s="441"/>
      <c r="H547" s="562"/>
      <c r="I547" s="562"/>
      <c r="J547" s="592" t="s">
        <v>260</v>
      </c>
      <c r="K547" s="589"/>
      <c r="L547" s="593"/>
      <c r="M547" s="593"/>
      <c r="N547" s="441"/>
      <c r="O547" s="610" t="s">
        <v>266</v>
      </c>
      <c r="P547" s="564"/>
      <c r="Q547" s="564"/>
      <c r="R547" s="564"/>
      <c r="S547" s="564"/>
      <c r="T547" s="564"/>
      <c r="U547" s="564"/>
      <c r="V547" s="609" t="s">
        <v>265</v>
      </c>
      <c r="W547" s="609"/>
      <c r="X547" s="609"/>
      <c r="Y547" s="609"/>
      <c r="Z547" s="6"/>
      <c r="AA547" s="5"/>
      <c r="AB547" s="5"/>
      <c r="AC547" s="5"/>
      <c r="AD547" s="5"/>
      <c r="AE547" s="5"/>
      <c r="AF547" s="5"/>
      <c r="AG547" s="400"/>
      <c r="AJ547" s="155"/>
      <c r="AK547" s="155"/>
      <c r="AL547" s="155"/>
      <c r="AM547" s="155"/>
      <c r="AN547" s="155"/>
      <c r="AO547" s="155"/>
      <c r="AP547" s="155"/>
      <c r="AQ547" s="155"/>
      <c r="AR547" s="155"/>
    </row>
    <row r="548" spans="1:44" s="4" customFormat="1" ht="7.5" customHeight="1">
      <c r="A548" s="400"/>
      <c r="B548" s="521"/>
      <c r="C548" s="588"/>
      <c r="D548" s="588"/>
      <c r="E548" s="574"/>
      <c r="F548" s="589"/>
      <c r="G548" s="441"/>
      <c r="H548" s="562"/>
      <c r="I548" s="562"/>
      <c r="J548" s="592"/>
      <c r="K548" s="589"/>
      <c r="L548" s="593"/>
      <c r="M548" s="593"/>
      <c r="N548" s="441"/>
      <c r="O548" s="610"/>
      <c r="P548" s="564"/>
      <c r="Q548" s="564"/>
      <c r="R548" s="564"/>
      <c r="S548" s="564"/>
      <c r="T548" s="564"/>
      <c r="U548" s="564"/>
      <c r="V548" s="609"/>
      <c r="W548" s="609"/>
      <c r="X548" s="609"/>
      <c r="Y548" s="609"/>
      <c r="Z548" s="6"/>
      <c r="AA548" s="5"/>
      <c r="AB548" s="5"/>
      <c r="AC548" s="5"/>
      <c r="AD548" s="5"/>
      <c r="AE548" s="5"/>
      <c r="AF548" s="5"/>
      <c r="AG548" s="400"/>
      <c r="AJ548" s="155"/>
      <c r="AK548" s="155"/>
      <c r="AL548" s="155"/>
      <c r="AM548" s="155"/>
      <c r="AN548" s="155"/>
      <c r="AO548" s="155"/>
      <c r="AP548" s="155"/>
      <c r="AQ548" s="155"/>
      <c r="AR548" s="155"/>
    </row>
    <row r="549" spans="1:44" s="4" customFormat="1" ht="7.5" customHeight="1" thickBot="1">
      <c r="A549" s="400"/>
      <c r="B549" s="521"/>
      <c r="C549" s="588"/>
      <c r="D549" s="588"/>
      <c r="E549" s="574"/>
      <c r="F549" s="589"/>
      <c r="G549" s="441"/>
      <c r="H549" s="562"/>
      <c r="I549" s="562"/>
      <c r="J549" s="592"/>
      <c r="K549" s="589"/>
      <c r="L549" s="593"/>
      <c r="M549" s="593"/>
      <c r="N549" s="441"/>
      <c r="O549" s="611"/>
      <c r="P549" s="612"/>
      <c r="Q549" s="612"/>
      <c r="R549" s="612"/>
      <c r="S549" s="612"/>
      <c r="T549" s="612"/>
      <c r="U549" s="612"/>
      <c r="V549" s="613"/>
      <c r="W549" s="613"/>
      <c r="X549" s="613"/>
      <c r="Y549" s="613"/>
      <c r="Z549" s="6"/>
      <c r="AA549" s="5"/>
      <c r="AB549" s="5"/>
      <c r="AC549" s="5"/>
      <c r="AD549" s="5"/>
      <c r="AE549" s="5"/>
      <c r="AF549" s="5"/>
      <c r="AG549" s="400"/>
      <c r="AJ549" s="155"/>
      <c r="AK549" s="155"/>
      <c r="AL549" s="155"/>
      <c r="AM549" s="155"/>
      <c r="AN549" s="155"/>
      <c r="AO549" s="155"/>
      <c r="AP549" s="155"/>
      <c r="AQ549" s="155"/>
      <c r="AR549" s="155"/>
    </row>
    <row r="550" spans="1:44" s="4" customFormat="1" ht="7.5" customHeight="1" thickTop="1">
      <c r="A550" s="400"/>
      <c r="B550" s="521"/>
      <c r="C550" s="588"/>
      <c r="D550" s="588"/>
      <c r="E550" s="574"/>
      <c r="F550" s="589"/>
      <c r="G550" s="441"/>
      <c r="H550" s="562"/>
      <c r="I550" s="562"/>
      <c r="J550" s="592"/>
      <c r="K550" s="589"/>
      <c r="L550" s="593"/>
      <c r="M550" s="593"/>
      <c r="N550" s="441"/>
      <c r="O550" s="614" t="s">
        <v>264</v>
      </c>
      <c r="P550" s="597">
        <f>SUM(P526:R549)</f>
        <v>0</v>
      </c>
      <c r="Q550" s="597"/>
      <c r="R550" s="597"/>
      <c r="S550" s="597">
        <f>SUM(S526:U549)</f>
        <v>0</v>
      </c>
      <c r="T550" s="597"/>
      <c r="U550" s="597"/>
      <c r="V550" s="600" t="str">
        <f>IF(ISERROR(ROUNDUP(S550/P550,2)), "-",ROUNDUP(S550/P550,2))</f>
        <v>-</v>
      </c>
      <c r="W550" s="601"/>
      <c r="X550" s="601"/>
      <c r="Y550" s="602"/>
      <c r="Z550" s="6"/>
      <c r="AA550" s="5"/>
      <c r="AB550" s="5"/>
      <c r="AC550" s="5"/>
      <c r="AD550" s="5"/>
      <c r="AE550" s="5"/>
      <c r="AF550" s="5"/>
      <c r="AG550" s="400"/>
      <c r="AJ550" s="155"/>
      <c r="AK550" s="155"/>
      <c r="AL550" s="155"/>
      <c r="AM550" s="155"/>
      <c r="AN550" s="155"/>
      <c r="AO550" s="155"/>
      <c r="AP550" s="155"/>
      <c r="AQ550" s="155"/>
      <c r="AR550" s="155"/>
    </row>
    <row r="551" spans="1:44" s="4" customFormat="1" ht="7.5" customHeight="1">
      <c r="A551" s="400"/>
      <c r="B551" s="521"/>
      <c r="C551" s="588"/>
      <c r="D551" s="588"/>
      <c r="E551" s="574"/>
      <c r="F551" s="589"/>
      <c r="G551" s="441"/>
      <c r="H551" s="562" t="s">
        <v>414</v>
      </c>
      <c r="I551" s="562"/>
      <c r="J551" s="574" t="s">
        <v>260</v>
      </c>
      <c r="K551" s="589"/>
      <c r="L551" s="593"/>
      <c r="M551" s="593"/>
      <c r="N551" s="441"/>
      <c r="O551" s="615"/>
      <c r="P551" s="598"/>
      <c r="Q551" s="598"/>
      <c r="R551" s="598"/>
      <c r="S551" s="598"/>
      <c r="T551" s="598"/>
      <c r="U551" s="598"/>
      <c r="V551" s="603"/>
      <c r="W551" s="604"/>
      <c r="X551" s="604"/>
      <c r="Y551" s="605"/>
      <c r="Z551" s="6"/>
      <c r="AA551" s="5"/>
      <c r="AB551" s="5"/>
      <c r="AC551" s="5"/>
      <c r="AD551" s="5"/>
      <c r="AE551" s="5"/>
      <c r="AF551" s="5"/>
      <c r="AG551" s="400"/>
      <c r="AJ551" s="155"/>
      <c r="AK551" s="155"/>
      <c r="AL551" s="155"/>
      <c r="AM551" s="155"/>
      <c r="AN551" s="155"/>
      <c r="AO551" s="155"/>
      <c r="AP551" s="155"/>
      <c r="AQ551" s="155"/>
      <c r="AR551" s="155"/>
    </row>
    <row r="552" spans="1:44" s="4" customFormat="1" ht="7.5" customHeight="1" thickBot="1">
      <c r="A552" s="400"/>
      <c r="B552" s="521"/>
      <c r="C552" s="588"/>
      <c r="D552" s="588"/>
      <c r="E552" s="574"/>
      <c r="F552" s="589"/>
      <c r="G552" s="441"/>
      <c r="H552" s="562"/>
      <c r="I552" s="562"/>
      <c r="J552" s="574"/>
      <c r="K552" s="589"/>
      <c r="L552" s="593"/>
      <c r="M552" s="593"/>
      <c r="N552" s="441"/>
      <c r="O552" s="616"/>
      <c r="P552" s="599"/>
      <c r="Q552" s="599"/>
      <c r="R552" s="599"/>
      <c r="S552" s="599"/>
      <c r="T552" s="599"/>
      <c r="U552" s="599"/>
      <c r="V552" s="606"/>
      <c r="W552" s="607"/>
      <c r="X552" s="607"/>
      <c r="Y552" s="608"/>
      <c r="Z552" s="6"/>
      <c r="AA552" s="5"/>
      <c r="AB552" s="5"/>
      <c r="AC552" s="5"/>
      <c r="AD552" s="5"/>
      <c r="AE552" s="5"/>
      <c r="AF552" s="5"/>
      <c r="AG552" s="400"/>
      <c r="AJ552" s="155"/>
      <c r="AK552" s="155"/>
      <c r="AL552" s="155"/>
      <c r="AM552" s="155"/>
      <c r="AN552" s="155"/>
      <c r="AO552" s="155"/>
      <c r="AP552" s="155"/>
      <c r="AQ552" s="155"/>
      <c r="AR552" s="155"/>
    </row>
    <row r="553" spans="1:44" s="4" customFormat="1" ht="7.5" customHeight="1" thickTop="1" thickBot="1">
      <c r="A553" s="400"/>
      <c r="B553" s="521"/>
      <c r="C553" s="588" t="s">
        <v>263</v>
      </c>
      <c r="D553" s="588" t="s">
        <v>262</v>
      </c>
      <c r="E553" s="574"/>
      <c r="F553" s="589"/>
      <c r="G553" s="441"/>
      <c r="H553" s="562"/>
      <c r="I553" s="562"/>
      <c r="J553" s="574"/>
      <c r="K553" s="589"/>
      <c r="L553" s="593"/>
      <c r="M553" s="593"/>
      <c r="N553" s="441"/>
      <c r="O553" s="623"/>
      <c r="P553" s="623"/>
      <c r="Q553" s="623"/>
      <c r="R553" s="623"/>
      <c r="S553" s="623"/>
      <c r="T553" s="623"/>
      <c r="U553" s="623"/>
      <c r="V553" s="623"/>
      <c r="W553" s="623"/>
      <c r="X553" s="623"/>
      <c r="Y553" s="623"/>
      <c r="Z553" s="6"/>
      <c r="AA553" s="5"/>
      <c r="AB553" s="5"/>
      <c r="AC553" s="5"/>
      <c r="AD553" s="5"/>
      <c r="AE553" s="5"/>
      <c r="AF553" s="5"/>
      <c r="AG553" s="400"/>
      <c r="AJ553" s="155"/>
      <c r="AK553" s="155"/>
      <c r="AL553" s="155"/>
      <c r="AM553" s="155"/>
      <c r="AN553" s="155"/>
      <c r="AO553" s="155"/>
      <c r="AP553" s="155"/>
      <c r="AQ553" s="155"/>
      <c r="AR553" s="155"/>
    </row>
    <row r="554" spans="1:44" s="4" customFormat="1" ht="7.5" customHeight="1">
      <c r="A554" s="400"/>
      <c r="B554" s="521"/>
      <c r="C554" s="588"/>
      <c r="D554" s="588"/>
      <c r="E554" s="574"/>
      <c r="F554" s="589"/>
      <c r="G554" s="441"/>
      <c r="H554" s="562"/>
      <c r="I554" s="562"/>
      <c r="J554" s="574"/>
      <c r="K554" s="589"/>
      <c r="L554" s="593"/>
      <c r="M554" s="593"/>
      <c r="N554" s="441"/>
      <c r="O554" s="624" t="s">
        <v>261</v>
      </c>
      <c r="P554" s="627">
        <f>P550-P544</f>
        <v>0</v>
      </c>
      <c r="Q554" s="628"/>
      <c r="R554" s="629"/>
      <c r="S554" s="627">
        <f>S550-S544</f>
        <v>0</v>
      </c>
      <c r="T554" s="628"/>
      <c r="U554" s="629"/>
      <c r="V554" s="636" t="str">
        <f>IF(ISERROR(ROUNDUP(S554/P554,2)), "-",ROUNDUP(S554/P554,2))</f>
        <v>-</v>
      </c>
      <c r="W554" s="636"/>
      <c r="X554" s="636"/>
      <c r="Y554" s="636"/>
      <c r="Z554" s="6"/>
      <c r="AA554" s="5"/>
      <c r="AB554" s="5"/>
      <c r="AC554" s="5"/>
      <c r="AD554" s="5"/>
      <c r="AE554" s="5"/>
      <c r="AF554" s="5"/>
      <c r="AG554" s="400"/>
      <c r="AJ554" s="155"/>
      <c r="AK554" s="155"/>
      <c r="AL554" s="155"/>
      <c r="AM554" s="155"/>
      <c r="AN554" s="155"/>
      <c r="AO554" s="155"/>
      <c r="AP554" s="155"/>
      <c r="AQ554" s="155"/>
      <c r="AR554" s="155"/>
    </row>
    <row r="555" spans="1:44" s="4" customFormat="1" ht="7.5" customHeight="1">
      <c r="A555" s="400"/>
      <c r="B555" s="521"/>
      <c r="C555" s="588"/>
      <c r="D555" s="588" t="s">
        <v>260</v>
      </c>
      <c r="E555" s="574"/>
      <c r="F555" s="589"/>
      <c r="G555" s="441"/>
      <c r="H555" s="562"/>
      <c r="I555" s="562"/>
      <c r="J555" s="574"/>
      <c r="K555" s="589"/>
      <c r="L555" s="593"/>
      <c r="M555" s="593"/>
      <c r="N555" s="441"/>
      <c r="O555" s="625"/>
      <c r="P555" s="630"/>
      <c r="Q555" s="631"/>
      <c r="R555" s="632"/>
      <c r="S555" s="630"/>
      <c r="T555" s="631"/>
      <c r="U555" s="632"/>
      <c r="V555" s="637"/>
      <c r="W555" s="637"/>
      <c r="X555" s="637"/>
      <c r="Y555" s="637"/>
      <c r="Z555" s="6"/>
      <c r="AA555" s="5"/>
      <c r="AB555" s="5"/>
      <c r="AC555" s="5"/>
      <c r="AD555" s="5"/>
      <c r="AE555" s="5"/>
      <c r="AF555" s="5"/>
      <c r="AG555" s="400"/>
      <c r="AJ555" s="155"/>
      <c r="AK555" s="155"/>
      <c r="AL555" s="155"/>
      <c r="AM555" s="155"/>
      <c r="AN555" s="155"/>
      <c r="AO555" s="155"/>
      <c r="AP555" s="155"/>
      <c r="AQ555" s="155"/>
      <c r="AR555" s="155"/>
    </row>
    <row r="556" spans="1:44" s="4" customFormat="1" ht="7.5" customHeight="1" thickBot="1">
      <c r="A556" s="400"/>
      <c r="B556" s="521"/>
      <c r="C556" s="588"/>
      <c r="D556" s="588"/>
      <c r="E556" s="574"/>
      <c r="F556" s="589"/>
      <c r="G556" s="441"/>
      <c r="H556" s="562"/>
      <c r="I556" s="562"/>
      <c r="J556" s="574"/>
      <c r="K556" s="589"/>
      <c r="L556" s="593"/>
      <c r="M556" s="593"/>
      <c r="N556" s="441"/>
      <c r="O556" s="626"/>
      <c r="P556" s="633"/>
      <c r="Q556" s="634"/>
      <c r="R556" s="635"/>
      <c r="S556" s="633"/>
      <c r="T556" s="634"/>
      <c r="U556" s="635"/>
      <c r="V556" s="638"/>
      <c r="W556" s="638"/>
      <c r="X556" s="638"/>
      <c r="Y556" s="638"/>
      <c r="Z556" s="6"/>
      <c r="AA556" s="5"/>
      <c r="AB556" s="5"/>
      <c r="AC556" s="5"/>
      <c r="AD556" s="5"/>
      <c r="AE556" s="5"/>
      <c r="AF556" s="5"/>
      <c r="AG556" s="400"/>
      <c r="AJ556" s="155"/>
      <c r="AK556" s="155"/>
      <c r="AL556" s="155"/>
      <c r="AM556" s="155"/>
      <c r="AN556" s="155"/>
      <c r="AO556" s="155"/>
      <c r="AP556" s="155"/>
      <c r="AQ556" s="155"/>
      <c r="AR556" s="155"/>
    </row>
    <row r="557" spans="1:44" s="197" customFormat="1" ht="7.5" customHeight="1">
      <c r="A557" s="400"/>
      <c r="B557" s="398" t="s">
        <v>581</v>
      </c>
      <c r="C557" s="398"/>
      <c r="D557" s="398"/>
      <c r="E557" s="398"/>
      <c r="F557" s="398"/>
      <c r="G557" s="441"/>
      <c r="H557" s="9"/>
      <c r="I557" s="7"/>
      <c r="J557" s="8"/>
      <c r="K557" s="7"/>
      <c r="L557" s="7"/>
      <c r="M557" s="7"/>
      <c r="N557" s="441"/>
      <c r="O557" s="5"/>
      <c r="P557" s="7"/>
      <c r="Q557" s="7"/>
      <c r="R557" s="7"/>
      <c r="S557" s="7"/>
      <c r="T557" s="7"/>
      <c r="U557" s="7"/>
      <c r="V557" s="5"/>
      <c r="W557" s="5"/>
      <c r="X557" s="5"/>
      <c r="Y557" s="5"/>
      <c r="Z557" s="6"/>
      <c r="AA557" s="5"/>
      <c r="AB557" s="5"/>
      <c r="AC557" s="5"/>
      <c r="AD557" s="5"/>
      <c r="AE557" s="5"/>
      <c r="AF557" s="5"/>
      <c r="AG557" s="400"/>
      <c r="AJ557" s="155"/>
      <c r="AK557" s="155"/>
      <c r="AL557" s="155"/>
      <c r="AM557" s="155"/>
      <c r="AN557" s="155"/>
      <c r="AO557" s="155"/>
      <c r="AP557" s="155"/>
      <c r="AQ557" s="155"/>
    </row>
    <row r="558" spans="1:44" s="19" customFormat="1" ht="7.5" customHeight="1">
      <c r="A558" s="400"/>
      <c r="B558" s="399"/>
      <c r="C558" s="399"/>
      <c r="D558" s="399"/>
      <c r="E558" s="399"/>
      <c r="F558" s="399"/>
      <c r="G558" s="441"/>
      <c r="N558" s="441"/>
      <c r="AG558" s="400"/>
      <c r="AJ558" s="154"/>
      <c r="AK558" s="154"/>
      <c r="AL558" s="154"/>
      <c r="AM558" s="154"/>
      <c r="AN558" s="154"/>
      <c r="AO558" s="154"/>
      <c r="AP558" s="154"/>
      <c r="AQ558" s="154"/>
    </row>
    <row r="559" spans="1:44" s="19" customFormat="1" ht="15" customHeight="1">
      <c r="A559" s="376" t="s">
        <v>564</v>
      </c>
      <c r="B559" s="376"/>
      <c r="C559" s="376"/>
      <c r="D559" s="376"/>
      <c r="E559" s="376"/>
      <c r="F559" s="376"/>
      <c r="G559" s="376"/>
      <c r="H559" s="376"/>
      <c r="I559" s="376"/>
      <c r="J559" s="376"/>
      <c r="K559" s="376"/>
      <c r="L559" s="376"/>
      <c r="M559" s="376"/>
      <c r="N559" s="376"/>
      <c r="O559" s="376"/>
      <c r="P559" s="376"/>
      <c r="Q559" s="376"/>
      <c r="R559" s="376"/>
      <c r="S559" s="376"/>
      <c r="T559" s="376"/>
      <c r="U559" s="376"/>
      <c r="V559" s="376"/>
      <c r="W559" s="376"/>
      <c r="X559" s="376"/>
      <c r="Y559" s="376"/>
      <c r="Z559" s="376"/>
      <c r="AA559" s="376"/>
      <c r="AB559" s="376"/>
      <c r="AC559" s="376"/>
      <c r="AD559" s="376"/>
      <c r="AE559" s="376"/>
      <c r="AF559" s="376"/>
      <c r="AG559" s="400"/>
      <c r="AJ559" s="154"/>
      <c r="AK559" s="154"/>
      <c r="AL559" s="154"/>
      <c r="AM559" s="154"/>
      <c r="AN559" s="154"/>
      <c r="AO559" s="154"/>
      <c r="AP559" s="154"/>
      <c r="AQ559" s="154"/>
      <c r="AR559" s="154"/>
    </row>
    <row r="560" spans="1:44" s="196" customFormat="1" ht="22.5" customHeight="1">
      <c r="A560" s="400"/>
      <c r="B560" s="401" t="s">
        <v>573</v>
      </c>
      <c r="C560" s="401"/>
      <c r="D560" s="401"/>
      <c r="E560" s="402"/>
      <c r="F560" s="402"/>
      <c r="G560" s="402"/>
      <c r="H560" s="402"/>
      <c r="I560" s="402"/>
      <c r="J560" s="402"/>
      <c r="K560" s="402"/>
      <c r="L560" s="402"/>
      <c r="M560" s="402"/>
      <c r="N560" s="402"/>
      <c r="O560" s="402"/>
      <c r="P560" s="402"/>
      <c r="Q560" s="402"/>
      <c r="R560" s="402"/>
      <c r="S560" s="402"/>
      <c r="T560" s="402"/>
      <c r="U560" s="402"/>
      <c r="V560" s="402"/>
      <c r="W560" s="402"/>
      <c r="X560" s="402"/>
      <c r="Y560" s="402"/>
      <c r="Z560" s="402"/>
      <c r="AA560" s="402"/>
      <c r="AB560" s="402"/>
      <c r="AC560" s="402"/>
      <c r="AD560" s="402"/>
      <c r="AE560" s="402"/>
      <c r="AF560" s="402"/>
      <c r="AG560" s="400"/>
      <c r="AJ560" s="155"/>
      <c r="AK560" s="155"/>
      <c r="AL560" s="155"/>
      <c r="AM560" s="155"/>
      <c r="AN560" s="155"/>
      <c r="AO560" s="155"/>
      <c r="AP560" s="155"/>
      <c r="AQ560" s="155"/>
      <c r="AR560" s="155"/>
    </row>
    <row r="561" spans="1:44" s="4" customFormat="1" ht="18.75" customHeight="1">
      <c r="A561" s="400"/>
      <c r="B561" s="403" t="s">
        <v>257</v>
      </c>
      <c r="C561" s="404"/>
      <c r="D561" s="405"/>
      <c r="E561" s="406" t="str">
        <f>IF(ＺＥＢリーディング・オーナー登録申請書!$F$46="","",ＺＥＢリーディング・オーナー登録申請書!$F$46)</f>
        <v/>
      </c>
      <c r="F561" s="407"/>
      <c r="G561" s="407"/>
      <c r="H561" s="407"/>
      <c r="I561" s="407"/>
      <c r="J561" s="407"/>
      <c r="K561" s="407"/>
      <c r="L561" s="407"/>
      <c r="M561" s="407"/>
      <c r="N561" s="407"/>
      <c r="O561" s="407"/>
      <c r="P561" s="407"/>
      <c r="Q561" s="407"/>
      <c r="R561" s="407"/>
      <c r="S561" s="407"/>
      <c r="T561" s="407"/>
      <c r="U561" s="407"/>
      <c r="V561" s="407"/>
      <c r="W561" s="407"/>
      <c r="X561" s="407"/>
      <c r="Y561" s="407"/>
      <c r="Z561" s="407"/>
      <c r="AA561" s="407"/>
      <c r="AB561" s="407"/>
      <c r="AC561" s="407"/>
      <c r="AD561" s="407"/>
      <c r="AE561" s="407"/>
      <c r="AF561" s="407"/>
      <c r="AG561" s="400"/>
      <c r="AJ561" s="155"/>
      <c r="AK561" s="155"/>
      <c r="AL561" s="155"/>
      <c r="AM561" s="155"/>
      <c r="AN561" s="155"/>
      <c r="AO561" s="155"/>
      <c r="AP561" s="155"/>
      <c r="AQ561" s="155"/>
      <c r="AR561" s="155"/>
    </row>
    <row r="562" spans="1:44" s="4" customFormat="1" ht="18.75" customHeight="1">
      <c r="A562" s="400"/>
      <c r="B562" s="408" t="s">
        <v>50</v>
      </c>
      <c r="C562" s="409"/>
      <c r="D562" s="410"/>
      <c r="E562" s="411"/>
      <c r="F562" s="412"/>
      <c r="G562" s="412"/>
      <c r="H562" s="412"/>
      <c r="I562" s="412"/>
      <c r="J562" s="412"/>
      <c r="K562" s="412"/>
      <c r="L562" s="412"/>
      <c r="M562" s="412"/>
      <c r="N562" s="412"/>
      <c r="O562" s="412"/>
      <c r="P562" s="412"/>
      <c r="Q562" s="412"/>
      <c r="R562" s="412"/>
      <c r="S562" s="412"/>
      <c r="T562" s="412"/>
      <c r="U562" s="412"/>
      <c r="V562" s="412"/>
      <c r="W562" s="412"/>
      <c r="X562" s="412"/>
      <c r="Y562" s="412"/>
      <c r="Z562" s="412"/>
      <c r="AA562" s="412"/>
      <c r="AB562" s="412"/>
      <c r="AC562" s="412"/>
      <c r="AD562" s="412"/>
      <c r="AE562" s="412"/>
      <c r="AF562" s="412"/>
      <c r="AG562" s="400"/>
      <c r="AJ562" s="155"/>
      <c r="AK562" s="155"/>
      <c r="AL562" s="155"/>
      <c r="AM562" s="155"/>
      <c r="AN562" s="155"/>
      <c r="AO562" s="155"/>
      <c r="AP562" s="155"/>
      <c r="AQ562" s="155"/>
      <c r="AR562" s="155"/>
    </row>
    <row r="563" spans="1:44" s="4" customFormat="1" ht="7.5" customHeight="1">
      <c r="A563" s="400"/>
      <c r="B563" s="413"/>
      <c r="C563" s="413"/>
      <c r="D563" s="413"/>
      <c r="E563" s="413"/>
      <c r="F563" s="413"/>
      <c r="G563" s="413"/>
      <c r="H563" s="413"/>
      <c r="I563" s="413"/>
      <c r="J563" s="413"/>
      <c r="K563" s="413"/>
      <c r="L563" s="413"/>
      <c r="M563" s="413"/>
      <c r="N563" s="413"/>
      <c r="O563" s="413"/>
      <c r="P563" s="413"/>
      <c r="Q563" s="413"/>
      <c r="R563" s="413"/>
      <c r="S563" s="413"/>
      <c r="T563" s="413"/>
      <c r="U563" s="413"/>
      <c r="V563" s="413"/>
      <c r="W563" s="413"/>
      <c r="X563" s="413"/>
      <c r="Y563" s="413"/>
      <c r="Z563" s="413"/>
      <c r="AA563" s="413"/>
      <c r="AB563" s="413"/>
      <c r="AC563" s="413"/>
      <c r="AD563" s="413"/>
      <c r="AE563" s="413"/>
      <c r="AF563" s="413"/>
      <c r="AG563" s="400"/>
      <c r="AJ563" s="155"/>
      <c r="AK563" s="155"/>
      <c r="AL563" s="155"/>
      <c r="AM563" s="155"/>
      <c r="AN563" s="155"/>
      <c r="AO563" s="155"/>
      <c r="AP563" s="155"/>
      <c r="AQ563" s="155"/>
      <c r="AR563" s="155"/>
    </row>
    <row r="564" spans="1:44" s="4" customFormat="1" ht="18.75" customHeight="1">
      <c r="A564" s="400"/>
      <c r="B564" s="414" t="s">
        <v>417</v>
      </c>
      <c r="C564" s="415"/>
      <c r="D564" s="415"/>
      <c r="E564" s="415"/>
      <c r="F564" s="416"/>
      <c r="G564" s="436"/>
      <c r="H564" s="437" t="s">
        <v>303</v>
      </c>
      <c r="I564" s="438"/>
      <c r="J564" s="438"/>
      <c r="K564" s="438"/>
      <c r="L564" s="438"/>
      <c r="M564" s="439"/>
      <c r="N564" s="440"/>
      <c r="O564" s="442" t="s">
        <v>302</v>
      </c>
      <c r="P564" s="443"/>
      <c r="Q564" s="443"/>
      <c r="R564" s="443"/>
      <c r="S564" s="443"/>
      <c r="T564" s="443"/>
      <c r="U564" s="443"/>
      <c r="V564" s="443"/>
      <c r="W564" s="443"/>
      <c r="X564" s="443"/>
      <c r="Y564" s="443"/>
      <c r="Z564" s="443"/>
      <c r="AA564" s="443"/>
      <c r="AB564" s="443"/>
      <c r="AC564" s="443"/>
      <c r="AD564" s="443"/>
      <c r="AE564" s="443"/>
      <c r="AF564" s="444"/>
      <c r="AG564" s="400"/>
      <c r="AJ564" s="155"/>
      <c r="AK564" s="155"/>
      <c r="AL564" s="155"/>
      <c r="AM564" s="155"/>
      <c r="AN564" s="155"/>
      <c r="AO564" s="155"/>
      <c r="AP564" s="155"/>
      <c r="AQ564" s="155"/>
      <c r="AR564" s="155"/>
    </row>
    <row r="565" spans="1:44" s="4" customFormat="1" ht="18.75" customHeight="1">
      <c r="A565" s="400"/>
      <c r="B565" s="417"/>
      <c r="C565" s="418"/>
      <c r="D565" s="418"/>
      <c r="E565" s="418"/>
      <c r="F565" s="419"/>
      <c r="G565" s="436"/>
      <c r="H565" s="445"/>
      <c r="I565" s="446"/>
      <c r="J565" s="446"/>
      <c r="K565" s="446"/>
      <c r="L565" s="446"/>
      <c r="M565" s="447"/>
      <c r="N565" s="440"/>
      <c r="O565" s="454" t="s">
        <v>67</v>
      </c>
      <c r="P565" s="455"/>
      <c r="Q565" s="456"/>
      <c r="R565" s="457" t="s">
        <v>301</v>
      </c>
      <c r="S565" s="455"/>
      <c r="T565" s="455"/>
      <c r="U565" s="458"/>
      <c r="V565" s="457" t="s">
        <v>486</v>
      </c>
      <c r="W565" s="455"/>
      <c r="X565" s="455"/>
      <c r="Y565" s="455"/>
      <c r="Z565" s="455"/>
      <c r="AA565" s="455"/>
      <c r="AB565" s="457" t="s">
        <v>51</v>
      </c>
      <c r="AC565" s="455"/>
      <c r="AD565" s="455"/>
      <c r="AE565" s="455"/>
      <c r="AF565" s="459"/>
      <c r="AG565" s="400"/>
      <c r="AJ565" s="155"/>
      <c r="AK565" s="155"/>
      <c r="AL565" s="155"/>
      <c r="AM565" s="155"/>
      <c r="AN565" s="155"/>
      <c r="AO565" s="155"/>
      <c r="AP565" s="155"/>
      <c r="AQ565" s="155"/>
      <c r="AR565" s="155"/>
    </row>
    <row r="566" spans="1:44" s="4" customFormat="1" ht="30" customHeight="1">
      <c r="A566" s="400"/>
      <c r="B566" s="417"/>
      <c r="C566" s="418"/>
      <c r="D566" s="418"/>
      <c r="E566" s="418"/>
      <c r="F566" s="419"/>
      <c r="G566" s="436"/>
      <c r="H566" s="448"/>
      <c r="I566" s="449"/>
      <c r="J566" s="449"/>
      <c r="K566" s="449"/>
      <c r="L566" s="449"/>
      <c r="M566" s="450"/>
      <c r="N566" s="440"/>
      <c r="O566" s="460" t="s">
        <v>182</v>
      </c>
      <c r="P566" s="426"/>
      <c r="Q566" s="426"/>
      <c r="R566" s="423" t="s">
        <v>182</v>
      </c>
      <c r="S566" s="423"/>
      <c r="T566" s="423"/>
      <c r="U566" s="423"/>
      <c r="V566" s="424" t="s">
        <v>182</v>
      </c>
      <c r="W566" s="424"/>
      <c r="X566" s="424"/>
      <c r="Y566" s="424"/>
      <c r="Z566" s="424"/>
      <c r="AA566" s="424"/>
      <c r="AB566" s="425" t="s">
        <v>182</v>
      </c>
      <c r="AC566" s="426"/>
      <c r="AD566" s="426"/>
      <c r="AE566" s="426"/>
      <c r="AF566" s="427"/>
      <c r="AG566" s="400"/>
      <c r="AJ566" s="155"/>
      <c r="AK566" s="155"/>
      <c r="AL566" s="155"/>
      <c r="AM566" s="155"/>
      <c r="AN566" s="155"/>
      <c r="AO566" s="155"/>
      <c r="AP566" s="155"/>
      <c r="AQ566" s="155"/>
      <c r="AR566" s="155"/>
    </row>
    <row r="567" spans="1:44" s="4" customFormat="1" ht="18.75" customHeight="1">
      <c r="A567" s="400"/>
      <c r="B567" s="417"/>
      <c r="C567" s="418"/>
      <c r="D567" s="418"/>
      <c r="E567" s="418"/>
      <c r="F567" s="419"/>
      <c r="G567" s="436"/>
      <c r="H567" s="448"/>
      <c r="I567" s="449"/>
      <c r="J567" s="449"/>
      <c r="K567" s="449"/>
      <c r="L567" s="449"/>
      <c r="M567" s="450"/>
      <c r="N567" s="440"/>
      <c r="O567" s="428" t="s">
        <v>300</v>
      </c>
      <c r="P567" s="429"/>
      <c r="Q567" s="429"/>
      <c r="R567" s="430" t="s">
        <v>53</v>
      </c>
      <c r="S567" s="430"/>
      <c r="T567" s="430"/>
      <c r="U567" s="430"/>
      <c r="V567" s="430"/>
      <c r="W567" s="430"/>
      <c r="X567" s="430"/>
      <c r="Y567" s="430"/>
      <c r="Z567" s="430"/>
      <c r="AA567" s="431"/>
      <c r="AB567" s="432" t="s">
        <v>299</v>
      </c>
      <c r="AC567" s="433"/>
      <c r="AD567" s="434" t="s">
        <v>54</v>
      </c>
      <c r="AE567" s="434"/>
      <c r="AF567" s="435"/>
      <c r="AG567" s="400"/>
      <c r="AJ567" s="155"/>
      <c r="AK567" s="155"/>
      <c r="AL567" s="155"/>
      <c r="AM567" s="155"/>
      <c r="AN567" s="155"/>
      <c r="AO567" s="155"/>
      <c r="AP567" s="155"/>
      <c r="AQ567" s="155"/>
      <c r="AR567" s="155"/>
    </row>
    <row r="568" spans="1:44" s="4" customFormat="1" ht="22.5" customHeight="1">
      <c r="A568" s="400"/>
      <c r="B568" s="417"/>
      <c r="C568" s="418"/>
      <c r="D568" s="418"/>
      <c r="E568" s="418"/>
      <c r="F568" s="419"/>
      <c r="G568" s="436"/>
      <c r="H568" s="451"/>
      <c r="I568" s="452"/>
      <c r="J568" s="452"/>
      <c r="K568" s="452"/>
      <c r="L568" s="452"/>
      <c r="M568" s="453"/>
      <c r="N568" s="440"/>
      <c r="O568" s="498"/>
      <c r="P568" s="499"/>
      <c r="Q568" s="502" t="s">
        <v>418</v>
      </c>
      <c r="R568" s="504" t="s">
        <v>298</v>
      </c>
      <c r="S568" s="505"/>
      <c r="T568" s="508"/>
      <c r="U568" s="509"/>
      <c r="V568" s="504" t="s">
        <v>297</v>
      </c>
      <c r="W568" s="505"/>
      <c r="X568" s="505"/>
      <c r="Y568" s="508"/>
      <c r="Z568" s="508"/>
      <c r="AA568" s="508"/>
      <c r="AB568" s="482" t="s">
        <v>182</v>
      </c>
      <c r="AC568" s="483"/>
      <c r="AD568" s="486"/>
      <c r="AE568" s="486"/>
      <c r="AF568" s="487"/>
      <c r="AG568" s="400"/>
      <c r="AJ568" s="155"/>
      <c r="AK568" s="155"/>
      <c r="AL568" s="155"/>
      <c r="AM568" s="155"/>
      <c r="AN568" s="155"/>
      <c r="AO568" s="155"/>
      <c r="AP568" s="155"/>
      <c r="AQ568" s="155"/>
      <c r="AR568" s="155"/>
    </row>
    <row r="569" spans="1:44" s="4" customFormat="1" ht="7.5" customHeight="1">
      <c r="A569" s="400"/>
      <c r="B569" s="417"/>
      <c r="C569" s="418"/>
      <c r="D569" s="418"/>
      <c r="E569" s="418"/>
      <c r="F569" s="419"/>
      <c r="G569" s="436"/>
      <c r="H569" s="490"/>
      <c r="I569" s="490"/>
      <c r="J569" s="490"/>
      <c r="K569" s="490"/>
      <c r="L569" s="490"/>
      <c r="M569" s="490"/>
      <c r="N569" s="440"/>
      <c r="O569" s="500"/>
      <c r="P569" s="501"/>
      <c r="Q569" s="503"/>
      <c r="R569" s="506"/>
      <c r="S569" s="507"/>
      <c r="T569" s="510"/>
      <c r="U569" s="511"/>
      <c r="V569" s="506"/>
      <c r="W569" s="507"/>
      <c r="X569" s="507"/>
      <c r="Y569" s="510"/>
      <c r="Z569" s="510"/>
      <c r="AA569" s="510"/>
      <c r="AB569" s="484"/>
      <c r="AC569" s="485"/>
      <c r="AD569" s="488"/>
      <c r="AE569" s="488"/>
      <c r="AF569" s="489"/>
      <c r="AG569" s="400"/>
      <c r="AJ569" s="155"/>
      <c r="AK569" s="155"/>
      <c r="AL569" s="155"/>
      <c r="AM569" s="155"/>
      <c r="AN569" s="155"/>
      <c r="AO569" s="155"/>
      <c r="AP569" s="155"/>
      <c r="AQ569" s="155"/>
      <c r="AR569" s="155"/>
    </row>
    <row r="570" spans="1:44" s="4" customFormat="1" ht="18.75" customHeight="1">
      <c r="A570" s="400"/>
      <c r="B570" s="417"/>
      <c r="C570" s="418"/>
      <c r="D570" s="418"/>
      <c r="E570" s="418"/>
      <c r="F570" s="419"/>
      <c r="G570" s="436"/>
      <c r="H570" s="491" t="s">
        <v>254</v>
      </c>
      <c r="I570" s="491"/>
      <c r="J570" s="491"/>
      <c r="K570" s="491"/>
      <c r="L570" s="492"/>
      <c r="M570" s="441"/>
      <c r="N570" s="441"/>
      <c r="O570" s="493" t="s">
        <v>296</v>
      </c>
      <c r="P570" s="494"/>
      <c r="Q570" s="494"/>
      <c r="R570" s="494"/>
      <c r="S570" s="494"/>
      <c r="T570" s="494"/>
      <c r="U570" s="494"/>
      <c r="V570" s="494"/>
      <c r="W570" s="494"/>
      <c r="X570" s="494"/>
      <c r="Y570" s="494"/>
      <c r="Z570" s="494"/>
      <c r="AA570" s="494"/>
      <c r="AB570" s="494"/>
      <c r="AC570" s="494"/>
      <c r="AD570" s="494"/>
      <c r="AE570" s="494"/>
      <c r="AF570" s="495"/>
      <c r="AG570" s="400"/>
      <c r="AJ570" s="155"/>
      <c r="AK570" s="155"/>
      <c r="AL570" s="155"/>
      <c r="AM570" s="155"/>
      <c r="AN570" s="155"/>
      <c r="AO570" s="155"/>
      <c r="AP570" s="155"/>
      <c r="AQ570" s="155"/>
      <c r="AR570" s="155"/>
    </row>
    <row r="571" spans="1:44" s="4" customFormat="1" ht="7.5" customHeight="1">
      <c r="A571" s="400"/>
      <c r="B571" s="417"/>
      <c r="C571" s="418"/>
      <c r="D571" s="418"/>
      <c r="E571" s="418"/>
      <c r="F571" s="419"/>
      <c r="G571" s="436"/>
      <c r="H571" s="496" t="str">
        <f>IF(AND(R578&gt;=50,AC578&gt;=100),"『ZEB』",IF(AND(R578&gt;=50,AC578&gt;=75),"Nearly ZEB",IF(AND(R578&gt;=50,AC578&gt;=50),"ZEB Ready","")))</f>
        <v/>
      </c>
      <c r="I571" s="496"/>
      <c r="J571" s="496"/>
      <c r="K571" s="496"/>
      <c r="L571" s="492"/>
      <c r="M571" s="441"/>
      <c r="N571" s="440"/>
      <c r="O571" s="497" t="s">
        <v>420</v>
      </c>
      <c r="P571" s="462"/>
      <c r="Q571" s="512" t="s">
        <v>182</v>
      </c>
      <c r="R571" s="512"/>
      <c r="S571" s="512"/>
      <c r="T571" s="512"/>
      <c r="U571" s="512"/>
      <c r="V571" s="29"/>
      <c r="W571" s="30"/>
      <c r="X571" s="461" t="s">
        <v>421</v>
      </c>
      <c r="Y571" s="462"/>
      <c r="Z571" s="462"/>
      <c r="AA571" s="462"/>
      <c r="AB571" s="462"/>
      <c r="AC571" s="465" t="s">
        <v>182</v>
      </c>
      <c r="AD571" s="465"/>
      <c r="AE571" s="465"/>
      <c r="AF571" s="466"/>
      <c r="AG571" s="400"/>
      <c r="AJ571" s="155"/>
      <c r="AK571" s="156" t="s">
        <v>422</v>
      </c>
      <c r="AL571" s="23" t="b">
        <v>0</v>
      </c>
      <c r="AM571" s="156" t="s">
        <v>423</v>
      </c>
      <c r="AN571" s="23" t="b">
        <v>0</v>
      </c>
      <c r="AO571" s="157"/>
      <c r="AP571" s="158"/>
      <c r="AQ571" s="155"/>
      <c r="AR571" s="155"/>
    </row>
    <row r="572" spans="1:44" s="4" customFormat="1" ht="7.5" customHeight="1">
      <c r="A572" s="400"/>
      <c r="B572" s="417"/>
      <c r="C572" s="418"/>
      <c r="D572" s="418"/>
      <c r="E572" s="418"/>
      <c r="F572" s="419"/>
      <c r="G572" s="436"/>
      <c r="H572" s="496"/>
      <c r="I572" s="496"/>
      <c r="J572" s="496"/>
      <c r="K572" s="496"/>
      <c r="L572" s="492"/>
      <c r="M572" s="441"/>
      <c r="N572" s="440"/>
      <c r="O572" s="471"/>
      <c r="P572" s="464"/>
      <c r="Q572" s="513"/>
      <c r="R572" s="513"/>
      <c r="S572" s="513"/>
      <c r="T572" s="513"/>
      <c r="U572" s="513"/>
      <c r="V572" s="31"/>
      <c r="W572" s="32"/>
      <c r="X572" s="463"/>
      <c r="Y572" s="464"/>
      <c r="Z572" s="464"/>
      <c r="AA572" s="464"/>
      <c r="AB572" s="464"/>
      <c r="AC572" s="467"/>
      <c r="AD572" s="467"/>
      <c r="AE572" s="467"/>
      <c r="AF572" s="468"/>
      <c r="AG572" s="400"/>
      <c r="AJ572" s="155"/>
      <c r="AK572" s="156" t="s">
        <v>424</v>
      </c>
      <c r="AL572" s="23" t="b">
        <v>0</v>
      </c>
      <c r="AM572" s="156" t="s">
        <v>425</v>
      </c>
      <c r="AN572" s="23" t="b">
        <v>0</v>
      </c>
      <c r="AO572" s="157"/>
      <c r="AP572" s="158"/>
      <c r="AQ572" s="155"/>
      <c r="AR572" s="155"/>
    </row>
    <row r="573" spans="1:44" s="4" customFormat="1" ht="7.5" customHeight="1">
      <c r="A573" s="400"/>
      <c r="B573" s="417"/>
      <c r="C573" s="418"/>
      <c r="D573" s="418"/>
      <c r="E573" s="418"/>
      <c r="F573" s="419"/>
      <c r="G573" s="436"/>
      <c r="H573" s="496"/>
      <c r="I573" s="496"/>
      <c r="J573" s="496"/>
      <c r="K573" s="496"/>
      <c r="L573" s="492"/>
      <c r="M573" s="441"/>
      <c r="N573" s="440"/>
      <c r="O573" s="469" t="s">
        <v>426</v>
      </c>
      <c r="P573" s="470"/>
      <c r="Q573" s="472" t="s">
        <v>182</v>
      </c>
      <c r="R573" s="472"/>
      <c r="S573" s="472"/>
      <c r="T573" s="472"/>
      <c r="U573" s="472"/>
      <c r="V573" s="473"/>
      <c r="W573" s="474"/>
      <c r="X573" s="477" t="s">
        <v>427</v>
      </c>
      <c r="Y573" s="470"/>
      <c r="Z573" s="470"/>
      <c r="AA573" s="470"/>
      <c r="AB573" s="470"/>
      <c r="AC573" s="478" t="str">
        <f>IF(AN572=TRUE,"取得","")</f>
        <v/>
      </c>
      <c r="AD573" s="478"/>
      <c r="AE573" s="478"/>
      <c r="AF573" s="479"/>
      <c r="AG573" s="400"/>
      <c r="AJ573" s="155"/>
      <c r="AK573" s="159" t="s">
        <v>266</v>
      </c>
      <c r="AL573" s="24" t="b">
        <v>0</v>
      </c>
      <c r="AM573" s="160"/>
      <c r="AN573" s="161"/>
      <c r="AO573" s="158"/>
      <c r="AP573" s="158"/>
      <c r="AQ573" s="155"/>
      <c r="AR573" s="155"/>
    </row>
    <row r="574" spans="1:44" s="4" customFormat="1" ht="7.5" customHeight="1">
      <c r="A574" s="400"/>
      <c r="B574" s="417"/>
      <c r="C574" s="418"/>
      <c r="D574" s="418"/>
      <c r="E574" s="418"/>
      <c r="F574" s="419"/>
      <c r="G574" s="436"/>
      <c r="H574" s="496"/>
      <c r="I574" s="496"/>
      <c r="J574" s="496"/>
      <c r="K574" s="496"/>
      <c r="L574" s="492"/>
      <c r="M574" s="441"/>
      <c r="N574" s="440"/>
      <c r="O574" s="471"/>
      <c r="P574" s="464"/>
      <c r="Q574" s="467"/>
      <c r="R574" s="467"/>
      <c r="S574" s="467"/>
      <c r="T574" s="467"/>
      <c r="U574" s="467"/>
      <c r="V574" s="475"/>
      <c r="W574" s="476"/>
      <c r="X574" s="463"/>
      <c r="Y574" s="464"/>
      <c r="Z574" s="464"/>
      <c r="AA574" s="464"/>
      <c r="AB574" s="464"/>
      <c r="AC574" s="480"/>
      <c r="AD574" s="480"/>
      <c r="AE574" s="480"/>
      <c r="AF574" s="481"/>
      <c r="AG574" s="400"/>
      <c r="AJ574" s="155"/>
      <c r="AK574" s="161"/>
      <c r="AL574" s="161"/>
      <c r="AM574" s="158"/>
      <c r="AN574" s="158"/>
      <c r="AO574" s="158"/>
      <c r="AP574" s="158"/>
      <c r="AQ574" s="155"/>
      <c r="AR574" s="155"/>
    </row>
    <row r="575" spans="1:44" s="4" customFormat="1" ht="7.5" customHeight="1">
      <c r="A575" s="400"/>
      <c r="B575" s="417"/>
      <c r="C575" s="418"/>
      <c r="D575" s="418"/>
      <c r="E575" s="418"/>
      <c r="F575" s="419"/>
      <c r="G575" s="436"/>
      <c r="H575" s="496"/>
      <c r="I575" s="496"/>
      <c r="J575" s="496"/>
      <c r="K575" s="496"/>
      <c r="L575" s="492"/>
      <c r="M575" s="441"/>
      <c r="N575" s="440"/>
      <c r="O575" s="469" t="s">
        <v>295</v>
      </c>
      <c r="P575" s="470"/>
      <c r="Q575" s="527"/>
      <c r="R575" s="527"/>
      <c r="S575" s="527"/>
      <c r="T575" s="527"/>
      <c r="U575" s="527"/>
      <c r="V575" s="527"/>
      <c r="W575" s="527"/>
      <c r="X575" s="527"/>
      <c r="Y575" s="527"/>
      <c r="Z575" s="527"/>
      <c r="AA575" s="527"/>
      <c r="AB575" s="527"/>
      <c r="AC575" s="527"/>
      <c r="AD575" s="527"/>
      <c r="AE575" s="527"/>
      <c r="AF575" s="528"/>
      <c r="AG575" s="400"/>
      <c r="AJ575" s="155"/>
      <c r="AK575" s="155"/>
      <c r="AL575" s="155"/>
      <c r="AM575" s="155"/>
      <c r="AN575" s="155"/>
      <c r="AO575" s="155"/>
      <c r="AP575" s="155"/>
      <c r="AQ575" s="155"/>
      <c r="AR575" s="155"/>
    </row>
    <row r="576" spans="1:44" s="4" customFormat="1" ht="7.5" customHeight="1">
      <c r="A576" s="400"/>
      <c r="B576" s="417"/>
      <c r="C576" s="418"/>
      <c r="D576" s="418"/>
      <c r="E576" s="418"/>
      <c r="F576" s="419"/>
      <c r="G576" s="436"/>
      <c r="H576" s="496"/>
      <c r="I576" s="496"/>
      <c r="J576" s="496"/>
      <c r="K576" s="496"/>
      <c r="L576" s="492"/>
      <c r="M576" s="441"/>
      <c r="N576" s="440"/>
      <c r="O576" s="525"/>
      <c r="P576" s="526"/>
      <c r="Q576" s="529"/>
      <c r="R576" s="529"/>
      <c r="S576" s="529"/>
      <c r="T576" s="529"/>
      <c r="U576" s="529"/>
      <c r="V576" s="529"/>
      <c r="W576" s="529"/>
      <c r="X576" s="529"/>
      <c r="Y576" s="529"/>
      <c r="Z576" s="529"/>
      <c r="AA576" s="529"/>
      <c r="AB576" s="529"/>
      <c r="AC576" s="529"/>
      <c r="AD576" s="529"/>
      <c r="AE576" s="529"/>
      <c r="AF576" s="530"/>
      <c r="AG576" s="400"/>
      <c r="AJ576" s="155"/>
      <c r="AK576" s="155"/>
      <c r="AL576" s="155"/>
      <c r="AM576" s="155"/>
      <c r="AN576" s="155"/>
      <c r="AO576" s="155"/>
      <c r="AP576" s="155"/>
      <c r="AQ576" s="155"/>
      <c r="AR576" s="155"/>
    </row>
    <row r="577" spans="1:44" s="4" customFormat="1" ht="18.75" customHeight="1">
      <c r="A577" s="400"/>
      <c r="B577" s="417"/>
      <c r="C577" s="418"/>
      <c r="D577" s="418"/>
      <c r="E577" s="418"/>
      <c r="F577" s="419"/>
      <c r="G577" s="436"/>
      <c r="H577" s="496"/>
      <c r="I577" s="496"/>
      <c r="J577" s="496"/>
      <c r="K577" s="496"/>
      <c r="L577" s="492"/>
      <c r="M577" s="441"/>
      <c r="N577" s="441"/>
      <c r="O577" s="531" t="s">
        <v>294</v>
      </c>
      <c r="P577" s="532"/>
      <c r="Q577" s="532"/>
      <c r="R577" s="532"/>
      <c r="S577" s="532"/>
      <c r="T577" s="532"/>
      <c r="U577" s="532"/>
      <c r="V577" s="532"/>
      <c r="W577" s="532"/>
      <c r="X577" s="532"/>
      <c r="Y577" s="532"/>
      <c r="Z577" s="532"/>
      <c r="AA577" s="532"/>
      <c r="AB577" s="532"/>
      <c r="AC577" s="532"/>
      <c r="AD577" s="532"/>
      <c r="AE577" s="532"/>
      <c r="AF577" s="533"/>
      <c r="AG577" s="400"/>
      <c r="AJ577" s="155"/>
      <c r="AK577" s="155"/>
      <c r="AL577" s="155"/>
      <c r="AM577" s="155" t="s">
        <v>293</v>
      </c>
      <c r="AN577" s="155"/>
      <c r="AO577" s="155"/>
      <c r="AP577" s="162">
        <f>AC578</f>
        <v>0</v>
      </c>
      <c r="AQ577" s="155"/>
      <c r="AR577" s="155"/>
    </row>
    <row r="578" spans="1:44" s="4" customFormat="1" ht="26.25" customHeight="1">
      <c r="A578" s="400"/>
      <c r="B578" s="420"/>
      <c r="C578" s="421"/>
      <c r="D578" s="421"/>
      <c r="E578" s="421"/>
      <c r="F578" s="422"/>
      <c r="G578" s="436"/>
      <c r="H578" s="496"/>
      <c r="I578" s="496"/>
      <c r="J578" s="496"/>
      <c r="K578" s="496"/>
      <c r="L578" s="492"/>
      <c r="M578" s="441"/>
      <c r="N578" s="440"/>
      <c r="O578" s="534" t="s">
        <v>56</v>
      </c>
      <c r="P578" s="535"/>
      <c r="Q578" s="535"/>
      <c r="R578" s="536"/>
      <c r="S578" s="536"/>
      <c r="T578" s="536"/>
      <c r="U578" s="537" t="s">
        <v>292</v>
      </c>
      <c r="V578" s="537"/>
      <c r="W578" s="538"/>
      <c r="X578" s="534" t="s">
        <v>293</v>
      </c>
      <c r="Y578" s="535"/>
      <c r="Z578" s="535"/>
      <c r="AA578" s="535"/>
      <c r="AB578" s="535"/>
      <c r="AC578" s="536"/>
      <c r="AD578" s="536"/>
      <c r="AE578" s="536"/>
      <c r="AF578" s="18" t="s">
        <v>292</v>
      </c>
      <c r="AG578" s="400"/>
      <c r="AJ578" s="155"/>
      <c r="AK578" s="155"/>
      <c r="AL578" s="155"/>
      <c r="AM578" s="155" t="s">
        <v>291</v>
      </c>
      <c r="AN578" s="155"/>
      <c r="AO578" s="155"/>
      <c r="AP578" s="163">
        <f>R578</f>
        <v>0</v>
      </c>
      <c r="AQ578" s="162">
        <f>AP577-AP578</f>
        <v>0</v>
      </c>
      <c r="AR578" s="155"/>
    </row>
    <row r="579" spans="1:44" s="4" customFormat="1" ht="7.5" customHeight="1">
      <c r="A579" s="400"/>
      <c r="B579" s="514"/>
      <c r="C579" s="514"/>
      <c r="D579" s="514"/>
      <c r="E579" s="514"/>
      <c r="F579" s="514"/>
      <c r="G579" s="17"/>
      <c r="H579" s="515"/>
      <c r="I579" s="515"/>
      <c r="J579" s="515"/>
      <c r="K579" s="515"/>
      <c r="L579" s="515"/>
      <c r="M579" s="515"/>
      <c r="N579" s="17"/>
      <c r="O579" s="514"/>
      <c r="P579" s="514"/>
      <c r="Q579" s="514"/>
      <c r="R579" s="514"/>
      <c r="S579" s="514"/>
      <c r="T579" s="514"/>
      <c r="U579" s="514"/>
      <c r="V579" s="514"/>
      <c r="W579" s="514"/>
      <c r="X579" s="514"/>
      <c r="Y579" s="514"/>
      <c r="Z579" s="514"/>
      <c r="AA579" s="514"/>
      <c r="AB579" s="514"/>
      <c r="AC579" s="514"/>
      <c r="AD579" s="514"/>
      <c r="AE579" s="514"/>
      <c r="AF579" s="514"/>
      <c r="AG579" s="400"/>
      <c r="AJ579" s="155"/>
      <c r="AK579" s="155"/>
      <c r="AL579" s="155"/>
      <c r="AM579" s="155"/>
      <c r="AN579" s="155"/>
      <c r="AO579" s="155"/>
      <c r="AP579" s="155"/>
      <c r="AQ579" s="155"/>
      <c r="AR579" s="155"/>
    </row>
    <row r="580" spans="1:44" s="4" customFormat="1" ht="18.75" customHeight="1">
      <c r="A580" s="400"/>
      <c r="B580" s="16" t="s">
        <v>290</v>
      </c>
      <c r="C580" s="28" t="s">
        <v>289</v>
      </c>
      <c r="D580" s="516" t="s">
        <v>288</v>
      </c>
      <c r="E580" s="516"/>
      <c r="F580" s="517"/>
      <c r="G580" s="518"/>
      <c r="H580" s="16" t="s">
        <v>290</v>
      </c>
      <c r="I580" s="28" t="s">
        <v>289</v>
      </c>
      <c r="J580" s="516" t="s">
        <v>288</v>
      </c>
      <c r="K580" s="516"/>
      <c r="L580" s="516"/>
      <c r="M580" s="517"/>
      <c r="N580" s="441"/>
      <c r="O580" s="519" t="s">
        <v>287</v>
      </c>
      <c r="P580" s="520"/>
      <c r="Q580" s="520"/>
      <c r="R580" s="520"/>
      <c r="S580" s="520"/>
      <c r="T580" s="520"/>
      <c r="U580" s="520"/>
      <c r="V580" s="520"/>
      <c r="W580" s="520"/>
      <c r="X580" s="520"/>
      <c r="Y580" s="520"/>
      <c r="Z580" s="443"/>
      <c r="AA580" s="443"/>
      <c r="AB580" s="443"/>
      <c r="AC580" s="443"/>
      <c r="AD580" s="443"/>
      <c r="AE580" s="443"/>
      <c r="AF580" s="444"/>
      <c r="AG580" s="400"/>
      <c r="AJ580" s="155"/>
      <c r="AK580" s="155"/>
      <c r="AL580" s="155"/>
      <c r="AM580" s="155"/>
      <c r="AN580" s="155"/>
      <c r="AO580" s="155"/>
      <c r="AP580" s="155"/>
      <c r="AQ580" s="155"/>
      <c r="AR580" s="155"/>
    </row>
    <row r="581" spans="1:44" s="4" customFormat="1" ht="7.5" customHeight="1">
      <c r="A581" s="400"/>
      <c r="B581" s="521" t="s">
        <v>286</v>
      </c>
      <c r="C581" s="522" t="s">
        <v>285</v>
      </c>
      <c r="D581" s="541" t="s">
        <v>284</v>
      </c>
      <c r="E581" s="542"/>
      <c r="F581" s="547"/>
      <c r="G581" s="441"/>
      <c r="H581" s="556" t="s">
        <v>275</v>
      </c>
      <c r="I581" s="559" t="s">
        <v>277</v>
      </c>
      <c r="J581" s="541" t="s">
        <v>262</v>
      </c>
      <c r="K581" s="550"/>
      <c r="L581" s="550"/>
      <c r="M581" s="547"/>
      <c r="N581" s="441"/>
      <c r="O581" s="539" t="s">
        <v>283</v>
      </c>
      <c r="P581" s="539"/>
      <c r="Q581" s="539"/>
      <c r="R581" s="539"/>
      <c r="S581" s="539"/>
      <c r="T581" s="539"/>
      <c r="U581" s="539"/>
      <c r="V581" s="539" t="s">
        <v>431</v>
      </c>
      <c r="W581" s="539"/>
      <c r="X581" s="539"/>
      <c r="Y581" s="539"/>
      <c r="Z581" s="15"/>
      <c r="AA581" s="14"/>
      <c r="AB581" s="14"/>
      <c r="AC581" s="14"/>
      <c r="AD581" s="14"/>
      <c r="AE581" s="14"/>
      <c r="AF581" s="14"/>
      <c r="AG581" s="400"/>
      <c r="AJ581" s="155"/>
      <c r="AK581" s="155"/>
      <c r="AL581" s="155"/>
      <c r="AM581" s="155"/>
      <c r="AN581" s="155"/>
      <c r="AO581" s="155"/>
      <c r="AP581" s="155"/>
      <c r="AQ581" s="155"/>
      <c r="AR581" s="155"/>
    </row>
    <row r="582" spans="1:44" s="4" customFormat="1" ht="7.5" customHeight="1">
      <c r="A582" s="400"/>
      <c r="B582" s="521"/>
      <c r="C582" s="523"/>
      <c r="D582" s="543"/>
      <c r="E582" s="544"/>
      <c r="F582" s="548"/>
      <c r="G582" s="441"/>
      <c r="H582" s="557"/>
      <c r="I582" s="560"/>
      <c r="J582" s="543"/>
      <c r="K582" s="551"/>
      <c r="L582" s="551"/>
      <c r="M582" s="548"/>
      <c r="N582" s="441"/>
      <c r="O582" s="539"/>
      <c r="P582" s="539"/>
      <c r="Q582" s="539"/>
      <c r="R582" s="539"/>
      <c r="S582" s="539"/>
      <c r="T582" s="539"/>
      <c r="U582" s="539"/>
      <c r="V582" s="539"/>
      <c r="W582" s="539"/>
      <c r="X582" s="539"/>
      <c r="Y582" s="539"/>
      <c r="Z582" s="6"/>
      <c r="AA582" s="5"/>
      <c r="AB582" s="5"/>
      <c r="AC582" s="5"/>
      <c r="AD582" s="5"/>
      <c r="AE582" s="5"/>
      <c r="AF582" s="5"/>
      <c r="AG582" s="400"/>
      <c r="AJ582" s="155"/>
      <c r="AK582" s="155"/>
      <c r="AL582" s="155"/>
      <c r="AM582" s="155"/>
      <c r="AN582" s="155"/>
      <c r="AO582" s="155"/>
      <c r="AP582" s="155"/>
      <c r="AQ582" s="155"/>
      <c r="AR582" s="155"/>
    </row>
    <row r="583" spans="1:44" s="4" customFormat="1" ht="7.5" customHeight="1">
      <c r="A583" s="400"/>
      <c r="B583" s="521"/>
      <c r="C583" s="523"/>
      <c r="D583" s="543"/>
      <c r="E583" s="544"/>
      <c r="F583" s="548"/>
      <c r="G583" s="441"/>
      <c r="H583" s="557"/>
      <c r="I583" s="560"/>
      <c r="J583" s="543"/>
      <c r="K583" s="551"/>
      <c r="L583" s="551"/>
      <c r="M583" s="548"/>
      <c r="N583" s="441"/>
      <c r="O583" s="539"/>
      <c r="P583" s="539" t="s">
        <v>281</v>
      </c>
      <c r="Q583" s="539"/>
      <c r="R583" s="539"/>
      <c r="S583" s="539" t="s">
        <v>280</v>
      </c>
      <c r="T583" s="539"/>
      <c r="U583" s="539"/>
      <c r="V583" s="539"/>
      <c r="W583" s="539"/>
      <c r="X583" s="539"/>
      <c r="Y583" s="539"/>
      <c r="Z583" s="6"/>
      <c r="AA583" s="5"/>
      <c r="AB583" s="5"/>
      <c r="AC583" s="5"/>
      <c r="AD583" s="5"/>
      <c r="AE583" s="5"/>
      <c r="AF583" s="5"/>
      <c r="AG583" s="400"/>
      <c r="AJ583" s="155"/>
      <c r="AK583" s="155"/>
      <c r="AL583" s="155"/>
      <c r="AM583" s="155"/>
      <c r="AN583" s="155"/>
      <c r="AO583" s="155"/>
      <c r="AP583" s="155"/>
      <c r="AQ583" s="155"/>
      <c r="AR583" s="155"/>
    </row>
    <row r="584" spans="1:44" s="4" customFormat="1" ht="7.5" customHeight="1" thickBot="1">
      <c r="A584" s="400"/>
      <c r="B584" s="521"/>
      <c r="C584" s="523"/>
      <c r="D584" s="545"/>
      <c r="E584" s="546"/>
      <c r="F584" s="549"/>
      <c r="G584" s="441"/>
      <c r="H584" s="557"/>
      <c r="I584" s="560"/>
      <c r="J584" s="545"/>
      <c r="K584" s="552"/>
      <c r="L584" s="552"/>
      <c r="M584" s="549"/>
      <c r="N584" s="441"/>
      <c r="O584" s="540"/>
      <c r="P584" s="540"/>
      <c r="Q584" s="540"/>
      <c r="R584" s="540"/>
      <c r="S584" s="540"/>
      <c r="T584" s="540"/>
      <c r="U584" s="540"/>
      <c r="V584" s="540"/>
      <c r="W584" s="540"/>
      <c r="X584" s="540"/>
      <c r="Y584" s="540"/>
      <c r="Z584" s="6"/>
      <c r="AA584" s="5"/>
      <c r="AB584" s="5"/>
      <c r="AC584" s="5"/>
      <c r="AD584" s="5"/>
      <c r="AE584" s="5"/>
      <c r="AF584" s="5"/>
      <c r="AG584" s="400"/>
      <c r="AJ584" s="155"/>
      <c r="AK584" s="155"/>
      <c r="AL584" s="155"/>
      <c r="AM584" s="155"/>
      <c r="AN584" s="155"/>
      <c r="AO584" s="155"/>
      <c r="AP584" s="155"/>
      <c r="AQ584" s="155"/>
      <c r="AR584" s="155"/>
    </row>
    <row r="585" spans="1:44" s="4" customFormat="1" ht="7.5" customHeight="1" thickTop="1">
      <c r="A585" s="400"/>
      <c r="B585" s="521"/>
      <c r="C585" s="523"/>
      <c r="D585" s="541" t="s">
        <v>282</v>
      </c>
      <c r="E585" s="542"/>
      <c r="F585" s="547"/>
      <c r="G585" s="441"/>
      <c r="H585" s="557"/>
      <c r="I585" s="560"/>
      <c r="J585" s="541" t="s">
        <v>260</v>
      </c>
      <c r="K585" s="550"/>
      <c r="L585" s="550"/>
      <c r="M585" s="547"/>
      <c r="N585" s="441"/>
      <c r="O585" s="553" t="s">
        <v>433</v>
      </c>
      <c r="P585" s="576"/>
      <c r="Q585" s="576"/>
      <c r="R585" s="576"/>
      <c r="S585" s="576"/>
      <c r="T585" s="576"/>
      <c r="U585" s="576"/>
      <c r="V585" s="579" t="str">
        <f>IF(ISERROR(ROUNDUP(S585/P585,2)), "-",ROUNDUP(S585/P585,2))</f>
        <v>-</v>
      </c>
      <c r="W585" s="579"/>
      <c r="X585" s="579"/>
      <c r="Y585" s="579"/>
      <c r="Z585" s="6"/>
      <c r="AA585" s="5"/>
      <c r="AB585" s="5"/>
      <c r="AC585" s="5"/>
      <c r="AD585" s="5"/>
      <c r="AE585" s="5"/>
      <c r="AF585" s="5"/>
      <c r="AG585" s="400"/>
      <c r="AJ585" s="155"/>
      <c r="AK585" s="155"/>
      <c r="AL585" s="155"/>
      <c r="AM585" s="155"/>
      <c r="AN585" s="155"/>
      <c r="AO585" s="164"/>
      <c r="AP585" s="164" t="s">
        <v>281</v>
      </c>
      <c r="AQ585" s="164" t="s">
        <v>280</v>
      </c>
      <c r="AR585" s="155"/>
    </row>
    <row r="586" spans="1:44" s="4" customFormat="1" ht="7.5" customHeight="1">
      <c r="A586" s="400"/>
      <c r="B586" s="521"/>
      <c r="C586" s="523"/>
      <c r="D586" s="543"/>
      <c r="E586" s="544"/>
      <c r="F586" s="548"/>
      <c r="G586" s="441"/>
      <c r="H586" s="557"/>
      <c r="I586" s="560"/>
      <c r="J586" s="543"/>
      <c r="K586" s="551"/>
      <c r="L586" s="551"/>
      <c r="M586" s="548"/>
      <c r="N586" s="441"/>
      <c r="O586" s="554"/>
      <c r="P586" s="577"/>
      <c r="Q586" s="577"/>
      <c r="R586" s="577"/>
      <c r="S586" s="577"/>
      <c r="T586" s="577"/>
      <c r="U586" s="577"/>
      <c r="V586" s="580"/>
      <c r="W586" s="580"/>
      <c r="X586" s="580"/>
      <c r="Y586" s="580"/>
      <c r="Z586" s="6"/>
      <c r="AA586" s="5"/>
      <c r="AB586" s="5"/>
      <c r="AC586" s="5"/>
      <c r="AD586" s="5"/>
      <c r="AE586" s="5"/>
      <c r="AF586" s="5"/>
      <c r="AG586" s="400"/>
      <c r="AJ586" s="155"/>
      <c r="AK586" s="155"/>
      <c r="AL586" s="155"/>
      <c r="AM586" s="155"/>
      <c r="AN586" s="155"/>
      <c r="AO586" s="165" t="s">
        <v>274</v>
      </c>
      <c r="AP586" s="166">
        <f>P588</f>
        <v>0</v>
      </c>
      <c r="AQ586" s="166">
        <f>S588</f>
        <v>0</v>
      </c>
      <c r="AR586" s="155"/>
    </row>
    <row r="587" spans="1:44" s="4" customFormat="1" ht="7.5" customHeight="1" thickBot="1">
      <c r="A587" s="400"/>
      <c r="B587" s="521"/>
      <c r="C587" s="523"/>
      <c r="D587" s="543"/>
      <c r="E587" s="544"/>
      <c r="F587" s="548"/>
      <c r="G587" s="441"/>
      <c r="H587" s="557"/>
      <c r="I587" s="560"/>
      <c r="J587" s="543"/>
      <c r="K587" s="551"/>
      <c r="L587" s="551"/>
      <c r="M587" s="548"/>
      <c r="N587" s="441"/>
      <c r="O587" s="555"/>
      <c r="P587" s="578"/>
      <c r="Q587" s="578"/>
      <c r="R587" s="578"/>
      <c r="S587" s="578"/>
      <c r="T587" s="578"/>
      <c r="U587" s="578"/>
      <c r="V587" s="581"/>
      <c r="W587" s="581"/>
      <c r="X587" s="581"/>
      <c r="Y587" s="581"/>
      <c r="Z587" s="6"/>
      <c r="AA587" s="5"/>
      <c r="AB587" s="5"/>
      <c r="AC587" s="5"/>
      <c r="AD587" s="5"/>
      <c r="AE587" s="5"/>
      <c r="AF587" s="5"/>
      <c r="AG587" s="400"/>
      <c r="AJ587" s="155"/>
      <c r="AK587" s="155"/>
      <c r="AL587" s="155"/>
      <c r="AM587" s="155"/>
      <c r="AN587" s="155"/>
      <c r="AO587" s="165" t="s">
        <v>263</v>
      </c>
      <c r="AP587" s="166">
        <f>P591</f>
        <v>0</v>
      </c>
      <c r="AQ587" s="166">
        <f>S591</f>
        <v>0</v>
      </c>
      <c r="AR587" s="155"/>
    </row>
    <row r="588" spans="1:44" s="4" customFormat="1" ht="7.5" customHeight="1" thickTop="1">
      <c r="A588" s="400"/>
      <c r="B588" s="521"/>
      <c r="C588" s="523"/>
      <c r="D588" s="545"/>
      <c r="E588" s="546"/>
      <c r="F588" s="549"/>
      <c r="G588" s="441"/>
      <c r="H588" s="557"/>
      <c r="I588" s="560"/>
      <c r="J588" s="543"/>
      <c r="K588" s="551"/>
      <c r="L588" s="551"/>
      <c r="M588" s="548"/>
      <c r="N588" s="441"/>
      <c r="O588" s="582" t="s">
        <v>274</v>
      </c>
      <c r="P588" s="584"/>
      <c r="Q588" s="584"/>
      <c r="R588" s="584"/>
      <c r="S588" s="584"/>
      <c r="T588" s="584"/>
      <c r="U588" s="584"/>
      <c r="V588" s="585" t="str">
        <f>IF(ISERROR(ROUNDUP(S588/P588,2)), "-",ROUNDUP(S588/P588,2))</f>
        <v>-</v>
      </c>
      <c r="W588" s="586"/>
      <c r="X588" s="586"/>
      <c r="Y588" s="587"/>
      <c r="Z588" s="6"/>
      <c r="AA588" s="5"/>
      <c r="AB588" s="5"/>
      <c r="AC588" s="5"/>
      <c r="AD588" s="5"/>
      <c r="AE588" s="5"/>
      <c r="AF588" s="5"/>
      <c r="AG588" s="400"/>
      <c r="AJ588" s="155"/>
      <c r="AK588" s="155"/>
      <c r="AL588" s="155"/>
      <c r="AM588" s="155"/>
      <c r="AN588" s="155"/>
      <c r="AO588" s="165" t="s">
        <v>277</v>
      </c>
      <c r="AP588" s="166">
        <f>P594</f>
        <v>0</v>
      </c>
      <c r="AQ588" s="166">
        <f>S594</f>
        <v>0</v>
      </c>
      <c r="AR588" s="155"/>
    </row>
    <row r="589" spans="1:44" s="4" customFormat="1" ht="7.5" customHeight="1">
      <c r="A589" s="400"/>
      <c r="B589" s="521"/>
      <c r="C589" s="523"/>
      <c r="D589" s="541" t="s">
        <v>279</v>
      </c>
      <c r="E589" s="542"/>
      <c r="F589" s="547"/>
      <c r="G589" s="441"/>
      <c r="H589" s="557"/>
      <c r="I589" s="560"/>
      <c r="J589" s="543"/>
      <c r="K589" s="551"/>
      <c r="L589" s="551"/>
      <c r="M589" s="548"/>
      <c r="N589" s="441"/>
      <c r="O589" s="583"/>
      <c r="P589" s="564"/>
      <c r="Q589" s="564"/>
      <c r="R589" s="564"/>
      <c r="S589" s="564"/>
      <c r="T589" s="564"/>
      <c r="U589" s="564"/>
      <c r="V589" s="568"/>
      <c r="W589" s="569"/>
      <c r="X589" s="569"/>
      <c r="Y589" s="570"/>
      <c r="Z589" s="6"/>
      <c r="AA589" s="5"/>
      <c r="AB589" s="5"/>
      <c r="AC589" s="5"/>
      <c r="AD589" s="5"/>
      <c r="AE589" s="5"/>
      <c r="AF589" s="5"/>
      <c r="AG589" s="400"/>
      <c r="AJ589" s="155"/>
      <c r="AK589" s="155"/>
      <c r="AL589" s="155"/>
      <c r="AM589" s="155"/>
      <c r="AN589" s="155"/>
      <c r="AO589" s="165" t="s">
        <v>276</v>
      </c>
      <c r="AP589" s="166">
        <f>P597</f>
        <v>0</v>
      </c>
      <c r="AQ589" s="166">
        <f>S597</f>
        <v>0</v>
      </c>
      <c r="AR589" s="155"/>
    </row>
    <row r="590" spans="1:44" s="4" customFormat="1" ht="7.5" customHeight="1">
      <c r="A590" s="400"/>
      <c r="B590" s="521"/>
      <c r="C590" s="523"/>
      <c r="D590" s="543"/>
      <c r="E590" s="544"/>
      <c r="F590" s="548"/>
      <c r="G590" s="441"/>
      <c r="H590" s="557"/>
      <c r="I590" s="561"/>
      <c r="J590" s="545"/>
      <c r="K590" s="552"/>
      <c r="L590" s="552"/>
      <c r="M590" s="549"/>
      <c r="N590" s="441"/>
      <c r="O590" s="583"/>
      <c r="P590" s="564"/>
      <c r="Q590" s="564"/>
      <c r="R590" s="564"/>
      <c r="S590" s="564"/>
      <c r="T590" s="564"/>
      <c r="U590" s="564"/>
      <c r="V590" s="571"/>
      <c r="W590" s="572"/>
      <c r="X590" s="572"/>
      <c r="Y590" s="573"/>
      <c r="Z590" s="6"/>
      <c r="AA590" s="5"/>
      <c r="AB590" s="5"/>
      <c r="AC590" s="5"/>
      <c r="AD590" s="5"/>
      <c r="AE590" s="5"/>
      <c r="AF590" s="5"/>
      <c r="AG590" s="400"/>
      <c r="AJ590" s="155"/>
      <c r="AK590" s="155"/>
      <c r="AL590" s="155"/>
      <c r="AM590" s="155"/>
      <c r="AN590" s="155"/>
      <c r="AO590" s="165" t="s">
        <v>270</v>
      </c>
      <c r="AP590" s="166">
        <f>P600</f>
        <v>0</v>
      </c>
      <c r="AQ590" s="166">
        <f>S600</f>
        <v>0</v>
      </c>
      <c r="AR590" s="155"/>
    </row>
    <row r="591" spans="1:44" s="4" customFormat="1" ht="7.5" customHeight="1">
      <c r="A591" s="400"/>
      <c r="B591" s="521"/>
      <c r="C591" s="523"/>
      <c r="D591" s="543"/>
      <c r="E591" s="544"/>
      <c r="F591" s="548"/>
      <c r="G591" s="441"/>
      <c r="H591" s="557"/>
      <c r="I591" s="562" t="s">
        <v>276</v>
      </c>
      <c r="J591" s="541" t="s">
        <v>262</v>
      </c>
      <c r="K591" s="550"/>
      <c r="L591" s="550"/>
      <c r="M591" s="547"/>
      <c r="N591" s="441"/>
      <c r="O591" s="563" t="s">
        <v>263</v>
      </c>
      <c r="P591" s="564"/>
      <c r="Q591" s="564"/>
      <c r="R591" s="564"/>
      <c r="S591" s="564"/>
      <c r="T591" s="564"/>
      <c r="U591" s="564"/>
      <c r="V591" s="565" t="str">
        <f>IF(ISERROR(ROUNDUP(S591/P591,2)), "-",ROUNDUP(S591/P591,2))</f>
        <v>-</v>
      </c>
      <c r="W591" s="566"/>
      <c r="X591" s="566"/>
      <c r="Y591" s="567"/>
      <c r="Z591" s="6"/>
      <c r="AA591" s="5"/>
      <c r="AB591" s="5"/>
      <c r="AC591" s="5"/>
      <c r="AD591" s="5"/>
      <c r="AE591" s="5"/>
      <c r="AF591" s="5"/>
      <c r="AG591" s="400"/>
      <c r="AJ591" s="155"/>
      <c r="AK591" s="155"/>
      <c r="AL591" s="155"/>
      <c r="AM591" s="155"/>
      <c r="AN591" s="155"/>
      <c r="AO591" s="165" t="s">
        <v>271</v>
      </c>
      <c r="AP591" s="166">
        <f>P603</f>
        <v>0</v>
      </c>
      <c r="AQ591" s="166">
        <f>S603</f>
        <v>0</v>
      </c>
      <c r="AR591" s="155"/>
    </row>
    <row r="592" spans="1:44" s="4" customFormat="1" ht="7.5" customHeight="1">
      <c r="A592" s="400"/>
      <c r="B592" s="521"/>
      <c r="C592" s="523"/>
      <c r="D592" s="545"/>
      <c r="E592" s="546"/>
      <c r="F592" s="549"/>
      <c r="G592" s="441"/>
      <c r="H592" s="557"/>
      <c r="I592" s="562"/>
      <c r="J592" s="545"/>
      <c r="K592" s="552"/>
      <c r="L592" s="552"/>
      <c r="M592" s="549"/>
      <c r="N592" s="441"/>
      <c r="O592" s="563"/>
      <c r="P592" s="564"/>
      <c r="Q592" s="564"/>
      <c r="R592" s="564"/>
      <c r="S592" s="564"/>
      <c r="T592" s="564"/>
      <c r="U592" s="564"/>
      <c r="V592" s="568"/>
      <c r="W592" s="569"/>
      <c r="X592" s="569"/>
      <c r="Y592" s="570"/>
      <c r="Z592" s="6"/>
      <c r="AA592" s="5"/>
      <c r="AB592" s="5"/>
      <c r="AC592" s="5"/>
      <c r="AD592" s="5"/>
      <c r="AE592" s="5"/>
      <c r="AF592" s="5"/>
      <c r="AG592" s="400"/>
      <c r="AJ592" s="155"/>
      <c r="AK592" s="155"/>
      <c r="AL592" s="155"/>
      <c r="AM592" s="155"/>
      <c r="AN592" s="155"/>
      <c r="AO592" s="165" t="s">
        <v>267</v>
      </c>
      <c r="AP592" s="166">
        <f>P606</f>
        <v>0</v>
      </c>
      <c r="AQ592" s="166">
        <f>S606</f>
        <v>0</v>
      </c>
      <c r="AR592" s="155"/>
    </row>
    <row r="593" spans="1:44" s="4" customFormat="1" ht="7.5" customHeight="1">
      <c r="A593" s="400"/>
      <c r="B593" s="521"/>
      <c r="C593" s="523"/>
      <c r="D593" s="541" t="s">
        <v>278</v>
      </c>
      <c r="E593" s="542"/>
      <c r="F593" s="547"/>
      <c r="G593" s="441"/>
      <c r="H593" s="557"/>
      <c r="I593" s="562"/>
      <c r="J593" s="574" t="s">
        <v>260</v>
      </c>
      <c r="K593" s="550"/>
      <c r="L593" s="550"/>
      <c r="M593" s="547"/>
      <c r="N593" s="441"/>
      <c r="O593" s="563"/>
      <c r="P593" s="564"/>
      <c r="Q593" s="564"/>
      <c r="R593" s="564"/>
      <c r="S593" s="564"/>
      <c r="T593" s="564"/>
      <c r="U593" s="564"/>
      <c r="V593" s="571"/>
      <c r="W593" s="572"/>
      <c r="X593" s="572"/>
      <c r="Y593" s="573"/>
      <c r="Z593" s="6"/>
      <c r="AA593" s="5"/>
      <c r="AB593" s="5"/>
      <c r="AC593" s="5"/>
      <c r="AD593" s="5"/>
      <c r="AE593" s="5"/>
      <c r="AF593" s="5"/>
      <c r="AG593" s="400"/>
      <c r="AJ593" s="155"/>
      <c r="AK593" s="155"/>
      <c r="AL593" s="155"/>
      <c r="AM593" s="155"/>
      <c r="AN593" s="155"/>
      <c r="AO593" s="165"/>
      <c r="AP593" s="167"/>
      <c r="AQ593" s="167"/>
      <c r="AR593" s="155"/>
    </row>
    <row r="594" spans="1:44" s="4" customFormat="1" ht="7.5" customHeight="1">
      <c r="A594" s="400"/>
      <c r="B594" s="521"/>
      <c r="C594" s="524"/>
      <c r="D594" s="545"/>
      <c r="E594" s="546"/>
      <c r="F594" s="549"/>
      <c r="G594" s="441"/>
      <c r="H594" s="557"/>
      <c r="I594" s="562"/>
      <c r="J594" s="574"/>
      <c r="K594" s="551"/>
      <c r="L594" s="551"/>
      <c r="M594" s="548"/>
      <c r="N594" s="441"/>
      <c r="O594" s="575" t="s">
        <v>277</v>
      </c>
      <c r="P594" s="564"/>
      <c r="Q594" s="564"/>
      <c r="R594" s="564"/>
      <c r="S594" s="564"/>
      <c r="T594" s="564"/>
      <c r="U594" s="564"/>
      <c r="V594" s="565" t="str">
        <f>IF(ISERROR(ROUNDUP(S594/P594,2)), "-",ROUNDUP(S594/P594,2))</f>
        <v>-</v>
      </c>
      <c r="W594" s="566"/>
      <c r="X594" s="566"/>
      <c r="Y594" s="567"/>
      <c r="Z594" s="6"/>
      <c r="AA594" s="5"/>
      <c r="AB594" s="5"/>
      <c r="AC594" s="5"/>
      <c r="AD594" s="5"/>
      <c r="AE594" s="5"/>
      <c r="AF594" s="5"/>
      <c r="AG594" s="400"/>
      <c r="AJ594" s="155"/>
      <c r="AK594" s="155"/>
      <c r="AL594" s="155"/>
      <c r="AM594" s="155"/>
      <c r="AN594" s="155"/>
      <c r="AO594" s="168"/>
      <c r="AP594" s="158"/>
      <c r="AQ594" s="158"/>
      <c r="AR594" s="192"/>
    </row>
    <row r="595" spans="1:44" s="4" customFormat="1" ht="7.5" customHeight="1">
      <c r="A595" s="400"/>
      <c r="B595" s="521"/>
      <c r="C595" s="541" t="s">
        <v>266</v>
      </c>
      <c r="D595" s="12"/>
      <c r="E595" s="12"/>
      <c r="F595" s="589"/>
      <c r="G595" s="441"/>
      <c r="H595" s="557"/>
      <c r="I595" s="562"/>
      <c r="J595" s="574"/>
      <c r="K595" s="552"/>
      <c r="L595" s="552"/>
      <c r="M595" s="549"/>
      <c r="N595" s="441"/>
      <c r="O595" s="575"/>
      <c r="P595" s="564"/>
      <c r="Q595" s="564"/>
      <c r="R595" s="564"/>
      <c r="S595" s="564"/>
      <c r="T595" s="564"/>
      <c r="U595" s="564"/>
      <c r="V595" s="568"/>
      <c r="W595" s="569"/>
      <c r="X595" s="569"/>
      <c r="Y595" s="570"/>
      <c r="Z595" s="6"/>
      <c r="AA595" s="5"/>
      <c r="AB595" s="5"/>
      <c r="AC595" s="5"/>
      <c r="AD595" s="5"/>
      <c r="AE595" s="5"/>
      <c r="AF595" s="5"/>
      <c r="AG595" s="400"/>
      <c r="AJ595" s="155"/>
      <c r="AK595" s="155"/>
      <c r="AL595" s="155"/>
      <c r="AM595" s="155"/>
      <c r="AN595" s="155"/>
      <c r="AO595" s="155"/>
      <c r="AP595" s="155"/>
      <c r="AQ595" s="155"/>
      <c r="AR595" s="155"/>
    </row>
    <row r="596" spans="1:44" s="4" customFormat="1" ht="7.5" customHeight="1">
      <c r="A596" s="400"/>
      <c r="B596" s="521"/>
      <c r="C596" s="543"/>
      <c r="D596" s="11"/>
      <c r="E596" s="11"/>
      <c r="F596" s="589"/>
      <c r="G596" s="441"/>
      <c r="H596" s="557"/>
      <c r="I596" s="594" t="s">
        <v>270</v>
      </c>
      <c r="J596" s="542"/>
      <c r="K596" s="550"/>
      <c r="L596" s="550"/>
      <c r="M596" s="547"/>
      <c r="N596" s="441"/>
      <c r="O596" s="575"/>
      <c r="P596" s="564"/>
      <c r="Q596" s="564"/>
      <c r="R596" s="564"/>
      <c r="S596" s="564"/>
      <c r="T596" s="564"/>
      <c r="U596" s="564"/>
      <c r="V596" s="571"/>
      <c r="W596" s="572"/>
      <c r="X596" s="572"/>
      <c r="Y596" s="573"/>
      <c r="Z596" s="6"/>
      <c r="AA596" s="5"/>
      <c r="AB596" s="5"/>
      <c r="AC596" s="5"/>
      <c r="AD596" s="5"/>
      <c r="AE596" s="5"/>
      <c r="AF596" s="5"/>
      <c r="AG596" s="400"/>
      <c r="AJ596" s="155"/>
      <c r="AK596" s="155"/>
      <c r="AL596" s="155"/>
      <c r="AM596" s="155"/>
      <c r="AN596" s="155"/>
      <c r="AO596" s="155"/>
      <c r="AP596" s="155"/>
      <c r="AQ596" s="155"/>
      <c r="AR596" s="155"/>
    </row>
    <row r="597" spans="1:44" s="4" customFormat="1" ht="7.5" customHeight="1">
      <c r="A597" s="400"/>
      <c r="B597" s="521"/>
      <c r="C597" s="545"/>
      <c r="D597" s="10"/>
      <c r="E597" s="10"/>
      <c r="F597" s="589"/>
      <c r="G597" s="441"/>
      <c r="H597" s="558"/>
      <c r="I597" s="595"/>
      <c r="J597" s="546"/>
      <c r="K597" s="552"/>
      <c r="L597" s="552"/>
      <c r="M597" s="549"/>
      <c r="N597" s="441"/>
      <c r="O597" s="596" t="s">
        <v>276</v>
      </c>
      <c r="P597" s="564"/>
      <c r="Q597" s="564"/>
      <c r="R597" s="564"/>
      <c r="S597" s="564"/>
      <c r="T597" s="564"/>
      <c r="U597" s="564"/>
      <c r="V597" s="565" t="str">
        <f>IF(ISERROR(ROUNDUP(S597/P597,2)), "-",ROUNDUP(S597/P597,2))</f>
        <v>-</v>
      </c>
      <c r="W597" s="566"/>
      <c r="X597" s="566"/>
      <c r="Y597" s="567"/>
      <c r="Z597" s="6"/>
      <c r="AA597" s="5"/>
      <c r="AB597" s="5"/>
      <c r="AC597" s="5"/>
      <c r="AD597" s="5"/>
      <c r="AE597" s="5"/>
      <c r="AF597" s="5"/>
      <c r="AG597" s="400"/>
      <c r="AJ597" s="155"/>
      <c r="AK597" s="155"/>
      <c r="AL597" s="155"/>
      <c r="AM597" s="155"/>
      <c r="AN597" s="155"/>
      <c r="AO597" s="155"/>
      <c r="AP597" s="155"/>
      <c r="AQ597" s="155"/>
      <c r="AR597" s="155"/>
    </row>
    <row r="598" spans="1:44" s="4" customFormat="1" ht="7.5" customHeight="1">
      <c r="A598" s="400"/>
      <c r="B598" s="521" t="s">
        <v>275</v>
      </c>
      <c r="C598" s="588" t="s">
        <v>274</v>
      </c>
      <c r="D598" s="588" t="s">
        <v>273</v>
      </c>
      <c r="E598" s="574"/>
      <c r="F598" s="589"/>
      <c r="G598" s="441"/>
      <c r="H598" s="590"/>
      <c r="I598" s="590"/>
      <c r="J598" s="590"/>
      <c r="K598" s="590"/>
      <c r="L598" s="590"/>
      <c r="M598" s="590"/>
      <c r="N598" s="441"/>
      <c r="O598" s="596"/>
      <c r="P598" s="564"/>
      <c r="Q598" s="564"/>
      <c r="R598" s="564"/>
      <c r="S598" s="564"/>
      <c r="T598" s="564"/>
      <c r="U598" s="564"/>
      <c r="V598" s="568"/>
      <c r="W598" s="569"/>
      <c r="X598" s="569"/>
      <c r="Y598" s="570"/>
      <c r="Z598" s="6"/>
      <c r="AA598" s="5"/>
      <c r="AB598" s="5"/>
      <c r="AC598" s="5"/>
      <c r="AD598" s="5"/>
      <c r="AE598" s="5"/>
      <c r="AF598" s="5"/>
      <c r="AG598" s="400"/>
      <c r="AJ598" s="155"/>
      <c r="AK598" s="155"/>
      <c r="AL598" s="155"/>
      <c r="AM598" s="155"/>
      <c r="AN598" s="155"/>
      <c r="AO598" s="155"/>
      <c r="AP598" s="155"/>
      <c r="AQ598" s="155"/>
      <c r="AR598" s="155"/>
    </row>
    <row r="599" spans="1:44" s="4" customFormat="1" ht="7.5" customHeight="1">
      <c r="A599" s="400"/>
      <c r="B599" s="521"/>
      <c r="C599" s="588"/>
      <c r="D599" s="588"/>
      <c r="E599" s="574"/>
      <c r="F599" s="589"/>
      <c r="G599" s="441"/>
      <c r="H599" s="591" t="s">
        <v>272</v>
      </c>
      <c r="I599" s="562" t="s">
        <v>271</v>
      </c>
      <c r="J599" s="592"/>
      <c r="K599" s="589"/>
      <c r="L599" s="593"/>
      <c r="M599" s="593"/>
      <c r="N599" s="441"/>
      <c r="O599" s="596"/>
      <c r="P599" s="564"/>
      <c r="Q599" s="564"/>
      <c r="R599" s="564"/>
      <c r="S599" s="564"/>
      <c r="T599" s="564"/>
      <c r="U599" s="564"/>
      <c r="V599" s="571"/>
      <c r="W599" s="572"/>
      <c r="X599" s="572"/>
      <c r="Y599" s="573"/>
      <c r="Z599" s="6"/>
      <c r="AA599" s="5"/>
      <c r="AB599" s="5"/>
      <c r="AC599" s="5"/>
      <c r="AD599" s="5"/>
      <c r="AE599" s="5"/>
      <c r="AF599" s="5"/>
      <c r="AG599" s="400"/>
      <c r="AJ599" s="155"/>
      <c r="AK599" s="155"/>
      <c r="AL599" s="155"/>
      <c r="AM599" s="155"/>
      <c r="AN599" s="155"/>
      <c r="AO599" s="155"/>
      <c r="AP599" s="155"/>
      <c r="AQ599" s="155"/>
      <c r="AR599" s="155"/>
    </row>
    <row r="600" spans="1:44" s="4" customFormat="1" ht="7.5" customHeight="1">
      <c r="A600" s="400"/>
      <c r="B600" s="521"/>
      <c r="C600" s="588"/>
      <c r="D600" s="588"/>
      <c r="E600" s="574"/>
      <c r="F600" s="589"/>
      <c r="G600" s="441"/>
      <c r="H600" s="591"/>
      <c r="I600" s="562"/>
      <c r="J600" s="592"/>
      <c r="K600" s="589"/>
      <c r="L600" s="593"/>
      <c r="M600" s="593"/>
      <c r="N600" s="441"/>
      <c r="O600" s="622" t="s">
        <v>270</v>
      </c>
      <c r="P600" s="564"/>
      <c r="Q600" s="564"/>
      <c r="R600" s="564"/>
      <c r="S600" s="564"/>
      <c r="T600" s="564"/>
      <c r="U600" s="564"/>
      <c r="V600" s="565" t="str">
        <f>IF(ISERROR(ROUNDUP(S600/P600,2)), "-",ROUNDUP(S600/P600,2))</f>
        <v>-</v>
      </c>
      <c r="W600" s="566"/>
      <c r="X600" s="566"/>
      <c r="Y600" s="567"/>
      <c r="Z600" s="6"/>
      <c r="AA600" s="5"/>
      <c r="AB600" s="5"/>
      <c r="AC600" s="5"/>
      <c r="AD600" s="5"/>
      <c r="AE600" s="5"/>
      <c r="AF600" s="5"/>
      <c r="AG600" s="400"/>
      <c r="AJ600" s="155"/>
      <c r="AK600" s="155"/>
      <c r="AL600" s="155"/>
      <c r="AM600" s="155"/>
      <c r="AN600" s="155"/>
      <c r="AO600" s="155"/>
      <c r="AP600" s="155"/>
      <c r="AQ600" s="155"/>
      <c r="AR600" s="155"/>
    </row>
    <row r="601" spans="1:44" s="4" customFormat="1" ht="7.5" customHeight="1">
      <c r="A601" s="400"/>
      <c r="B601" s="521"/>
      <c r="C601" s="588"/>
      <c r="D601" s="588"/>
      <c r="E601" s="574"/>
      <c r="F601" s="589"/>
      <c r="G601" s="441"/>
      <c r="H601" s="591"/>
      <c r="I601" s="562" t="s">
        <v>269</v>
      </c>
      <c r="J601" s="592"/>
      <c r="K601" s="589"/>
      <c r="L601" s="593"/>
      <c r="M601" s="593"/>
      <c r="N601" s="441"/>
      <c r="O601" s="622"/>
      <c r="P601" s="564"/>
      <c r="Q601" s="564"/>
      <c r="R601" s="564"/>
      <c r="S601" s="564"/>
      <c r="T601" s="564"/>
      <c r="U601" s="564"/>
      <c r="V601" s="568"/>
      <c r="W601" s="569"/>
      <c r="X601" s="569"/>
      <c r="Y601" s="570"/>
      <c r="Z601" s="6"/>
      <c r="AA601" s="5"/>
      <c r="AB601" s="5"/>
      <c r="AC601" s="5"/>
      <c r="AD601" s="5"/>
      <c r="AE601" s="5"/>
      <c r="AF601" s="5"/>
      <c r="AG601" s="400"/>
      <c r="AJ601" s="155"/>
      <c r="AK601" s="155"/>
      <c r="AL601" s="155"/>
      <c r="AM601" s="155"/>
      <c r="AN601" s="155"/>
      <c r="AO601" s="155"/>
      <c r="AP601" s="155"/>
      <c r="AQ601" s="155"/>
      <c r="AR601" s="155"/>
    </row>
    <row r="602" spans="1:44" s="4" customFormat="1" ht="7.5" customHeight="1">
      <c r="A602" s="400"/>
      <c r="B602" s="521"/>
      <c r="C602" s="588"/>
      <c r="D602" s="588" t="s">
        <v>260</v>
      </c>
      <c r="E602" s="574"/>
      <c r="F602" s="589"/>
      <c r="G602" s="441"/>
      <c r="H602" s="591"/>
      <c r="I602" s="562"/>
      <c r="J602" s="592"/>
      <c r="K602" s="589"/>
      <c r="L602" s="593"/>
      <c r="M602" s="593"/>
      <c r="N602" s="441"/>
      <c r="O602" s="622"/>
      <c r="P602" s="564"/>
      <c r="Q602" s="564"/>
      <c r="R602" s="564"/>
      <c r="S602" s="564"/>
      <c r="T602" s="564"/>
      <c r="U602" s="564"/>
      <c r="V602" s="571"/>
      <c r="W602" s="572"/>
      <c r="X602" s="572"/>
      <c r="Y602" s="573"/>
      <c r="Z602" s="6"/>
      <c r="AA602" s="5"/>
      <c r="AB602" s="5"/>
      <c r="AC602" s="5"/>
      <c r="AD602" s="5"/>
      <c r="AE602" s="5"/>
      <c r="AF602" s="5"/>
      <c r="AG602" s="400"/>
      <c r="AJ602" s="155"/>
      <c r="AK602" s="155"/>
      <c r="AL602" s="155"/>
      <c r="AM602" s="155"/>
      <c r="AN602" s="155"/>
      <c r="AO602" s="155"/>
      <c r="AP602" s="155"/>
      <c r="AQ602" s="155"/>
      <c r="AR602" s="155"/>
    </row>
    <row r="603" spans="1:44" s="4" customFormat="1" ht="7.5" customHeight="1">
      <c r="A603" s="400"/>
      <c r="B603" s="521"/>
      <c r="C603" s="588"/>
      <c r="D603" s="588"/>
      <c r="E603" s="574"/>
      <c r="F603" s="589"/>
      <c r="G603" s="441"/>
      <c r="H603" s="591"/>
      <c r="I603" s="562"/>
      <c r="J603" s="592"/>
      <c r="K603" s="589"/>
      <c r="L603" s="593"/>
      <c r="M603" s="593"/>
      <c r="N603" s="441"/>
      <c r="O603" s="617" t="s">
        <v>372</v>
      </c>
      <c r="P603" s="564"/>
      <c r="Q603" s="564"/>
      <c r="R603" s="564"/>
      <c r="S603" s="564"/>
      <c r="T603" s="564"/>
      <c r="U603" s="564"/>
      <c r="V603" s="609" t="s">
        <v>265</v>
      </c>
      <c r="W603" s="609"/>
      <c r="X603" s="609"/>
      <c r="Y603" s="609"/>
      <c r="Z603" s="6"/>
      <c r="AA603" s="5"/>
      <c r="AB603" s="5"/>
      <c r="AC603" s="5"/>
      <c r="AD603" s="5"/>
      <c r="AE603" s="5"/>
      <c r="AF603" s="5"/>
      <c r="AG603" s="400"/>
      <c r="AJ603" s="155"/>
      <c r="AK603" s="155"/>
      <c r="AL603" s="155"/>
      <c r="AM603" s="155"/>
      <c r="AN603" s="155"/>
      <c r="AO603" s="155"/>
      <c r="AP603" s="155"/>
      <c r="AQ603" s="155"/>
      <c r="AR603" s="155"/>
    </row>
    <row r="604" spans="1:44" s="4" customFormat="1" ht="7.5" customHeight="1">
      <c r="A604" s="400"/>
      <c r="B604" s="521"/>
      <c r="C604" s="588"/>
      <c r="D604" s="588"/>
      <c r="E604" s="574"/>
      <c r="F604" s="589"/>
      <c r="G604" s="441"/>
      <c r="H604" s="591"/>
      <c r="I604" s="562"/>
      <c r="J604" s="592"/>
      <c r="K604" s="589"/>
      <c r="L604" s="593"/>
      <c r="M604" s="593"/>
      <c r="N604" s="441"/>
      <c r="O604" s="618"/>
      <c r="P604" s="564"/>
      <c r="Q604" s="564"/>
      <c r="R604" s="564"/>
      <c r="S604" s="564"/>
      <c r="T604" s="564"/>
      <c r="U604" s="564"/>
      <c r="V604" s="609"/>
      <c r="W604" s="609"/>
      <c r="X604" s="609"/>
      <c r="Y604" s="609"/>
      <c r="Z604" s="6"/>
      <c r="AA604" s="5"/>
      <c r="AB604" s="5"/>
      <c r="AC604" s="5"/>
      <c r="AD604" s="5"/>
      <c r="AE604" s="5"/>
      <c r="AF604" s="5"/>
      <c r="AG604" s="400"/>
      <c r="AJ604" s="155"/>
      <c r="AK604" s="155"/>
      <c r="AL604" s="155"/>
      <c r="AM604" s="155"/>
      <c r="AN604" s="155"/>
      <c r="AO604" s="155"/>
      <c r="AP604" s="155"/>
      <c r="AQ604" s="155"/>
      <c r="AR604" s="155"/>
    </row>
    <row r="605" spans="1:44" s="4" customFormat="1" ht="7.5" customHeight="1">
      <c r="A605" s="400"/>
      <c r="B605" s="521"/>
      <c r="C605" s="588"/>
      <c r="D605" s="588"/>
      <c r="E605" s="574"/>
      <c r="F605" s="589"/>
      <c r="G605" s="441"/>
      <c r="H605" s="620" t="s">
        <v>268</v>
      </c>
      <c r="I605" s="562"/>
      <c r="J605" s="592" t="s">
        <v>262</v>
      </c>
      <c r="K605" s="589"/>
      <c r="L605" s="593"/>
      <c r="M605" s="593"/>
      <c r="N605" s="441"/>
      <c r="O605" s="619"/>
      <c r="P605" s="564"/>
      <c r="Q605" s="564"/>
      <c r="R605" s="564"/>
      <c r="S605" s="564"/>
      <c r="T605" s="564"/>
      <c r="U605" s="564"/>
      <c r="V605" s="609"/>
      <c r="W605" s="609"/>
      <c r="X605" s="609"/>
      <c r="Y605" s="609"/>
      <c r="Z605" s="6"/>
      <c r="AA605" s="5"/>
      <c r="AB605" s="5"/>
      <c r="AC605" s="5"/>
      <c r="AD605" s="5"/>
      <c r="AE605" s="5"/>
      <c r="AF605" s="5"/>
      <c r="AG605" s="400"/>
      <c r="AJ605" s="155"/>
      <c r="AK605" s="155"/>
      <c r="AL605" s="155"/>
      <c r="AM605" s="155"/>
      <c r="AN605" s="155"/>
      <c r="AO605" s="155"/>
      <c r="AP605" s="155"/>
      <c r="AQ605" s="155"/>
      <c r="AR605" s="155"/>
    </row>
    <row r="606" spans="1:44" s="4" customFormat="1" ht="7.5" customHeight="1">
      <c r="A606" s="400"/>
      <c r="B606" s="521"/>
      <c r="C606" s="588"/>
      <c r="D606" s="588"/>
      <c r="E606" s="574"/>
      <c r="F606" s="589"/>
      <c r="G606" s="441"/>
      <c r="H606" s="562"/>
      <c r="I606" s="562"/>
      <c r="J606" s="592"/>
      <c r="K606" s="589"/>
      <c r="L606" s="593"/>
      <c r="M606" s="593"/>
      <c r="N606" s="441"/>
      <c r="O606" s="621" t="s">
        <v>267</v>
      </c>
      <c r="P606" s="564"/>
      <c r="Q606" s="564"/>
      <c r="R606" s="564"/>
      <c r="S606" s="564"/>
      <c r="T606" s="564"/>
      <c r="U606" s="564"/>
      <c r="V606" s="609" t="s">
        <v>265</v>
      </c>
      <c r="W606" s="609"/>
      <c r="X606" s="609"/>
      <c r="Y606" s="609"/>
      <c r="Z606" s="6"/>
      <c r="AA606" s="5"/>
      <c r="AB606" s="5"/>
      <c r="AC606" s="5"/>
      <c r="AD606" s="5"/>
      <c r="AE606" s="5"/>
      <c r="AF606" s="5"/>
      <c r="AG606" s="400"/>
      <c r="AJ606" s="155"/>
      <c r="AK606" s="155"/>
      <c r="AL606" s="155"/>
      <c r="AM606" s="155"/>
      <c r="AN606" s="155"/>
      <c r="AO606" s="155"/>
      <c r="AP606" s="155"/>
      <c r="AQ606" s="155"/>
      <c r="AR606" s="155"/>
    </row>
    <row r="607" spans="1:44" s="4" customFormat="1" ht="7.5" customHeight="1">
      <c r="A607" s="400"/>
      <c r="B607" s="521"/>
      <c r="C607" s="588"/>
      <c r="D607" s="588"/>
      <c r="E607" s="574"/>
      <c r="F607" s="589"/>
      <c r="G607" s="441"/>
      <c r="H607" s="562"/>
      <c r="I607" s="562"/>
      <c r="J607" s="592"/>
      <c r="K607" s="589"/>
      <c r="L607" s="593"/>
      <c r="M607" s="593"/>
      <c r="N607" s="441"/>
      <c r="O607" s="621"/>
      <c r="P607" s="564"/>
      <c r="Q607" s="564"/>
      <c r="R607" s="564"/>
      <c r="S607" s="564"/>
      <c r="T607" s="564"/>
      <c r="U607" s="564"/>
      <c r="V607" s="609"/>
      <c r="W607" s="609"/>
      <c r="X607" s="609"/>
      <c r="Y607" s="609"/>
      <c r="Z607" s="6"/>
      <c r="AA607" s="5"/>
      <c r="AB607" s="5"/>
      <c r="AC607" s="5"/>
      <c r="AD607" s="5"/>
      <c r="AE607" s="5"/>
      <c r="AF607" s="5"/>
      <c r="AG607" s="400"/>
      <c r="AJ607" s="155"/>
      <c r="AK607" s="155"/>
      <c r="AL607" s="155"/>
      <c r="AM607" s="155"/>
      <c r="AN607" s="155"/>
      <c r="AO607" s="155"/>
      <c r="AP607" s="155"/>
      <c r="AQ607" s="155"/>
      <c r="AR607" s="155"/>
    </row>
    <row r="608" spans="1:44" s="4" customFormat="1" ht="7.5" customHeight="1">
      <c r="A608" s="400"/>
      <c r="B608" s="521"/>
      <c r="C608" s="588"/>
      <c r="D608" s="588"/>
      <c r="E608" s="574"/>
      <c r="F608" s="589"/>
      <c r="G608" s="441"/>
      <c r="H608" s="562"/>
      <c r="I608" s="562"/>
      <c r="J608" s="592"/>
      <c r="K608" s="589"/>
      <c r="L608" s="593"/>
      <c r="M608" s="593"/>
      <c r="N608" s="441"/>
      <c r="O608" s="621"/>
      <c r="P608" s="564"/>
      <c r="Q608" s="564"/>
      <c r="R608" s="564"/>
      <c r="S608" s="564"/>
      <c r="T608" s="564"/>
      <c r="U608" s="564"/>
      <c r="V608" s="609"/>
      <c r="W608" s="609"/>
      <c r="X608" s="609"/>
      <c r="Y608" s="609"/>
      <c r="Z608" s="6"/>
      <c r="AA608" s="5"/>
      <c r="AB608" s="5"/>
      <c r="AC608" s="5"/>
      <c r="AD608" s="5"/>
      <c r="AE608" s="5"/>
      <c r="AF608" s="5"/>
      <c r="AG608" s="400"/>
      <c r="AJ608" s="155"/>
      <c r="AK608" s="155"/>
      <c r="AL608" s="155"/>
      <c r="AM608" s="155"/>
      <c r="AN608" s="155"/>
      <c r="AO608" s="155"/>
      <c r="AP608" s="155"/>
      <c r="AQ608" s="155"/>
      <c r="AR608" s="155"/>
    </row>
    <row r="609" spans="1:44" s="4" customFormat="1" ht="7.5" customHeight="1">
      <c r="A609" s="400"/>
      <c r="B609" s="521"/>
      <c r="C609" s="588"/>
      <c r="D609" s="588"/>
      <c r="E609" s="574"/>
      <c r="F609" s="589"/>
      <c r="G609" s="441"/>
      <c r="H609" s="562"/>
      <c r="I609" s="562"/>
      <c r="J609" s="592" t="s">
        <v>260</v>
      </c>
      <c r="K609" s="589"/>
      <c r="L609" s="593"/>
      <c r="M609" s="593"/>
      <c r="N609" s="441"/>
      <c r="O609" s="610" t="s">
        <v>266</v>
      </c>
      <c r="P609" s="564"/>
      <c r="Q609" s="564"/>
      <c r="R609" s="564"/>
      <c r="S609" s="564"/>
      <c r="T609" s="564"/>
      <c r="U609" s="564"/>
      <c r="V609" s="609" t="s">
        <v>265</v>
      </c>
      <c r="W609" s="609"/>
      <c r="X609" s="609"/>
      <c r="Y609" s="609"/>
      <c r="Z609" s="6"/>
      <c r="AA609" s="5"/>
      <c r="AB609" s="5"/>
      <c r="AC609" s="5"/>
      <c r="AD609" s="5"/>
      <c r="AE609" s="5"/>
      <c r="AF609" s="5"/>
      <c r="AG609" s="400"/>
      <c r="AJ609" s="155"/>
      <c r="AK609" s="155"/>
      <c r="AL609" s="155"/>
      <c r="AM609" s="155"/>
      <c r="AN609" s="155"/>
      <c r="AO609" s="155"/>
      <c r="AP609" s="155"/>
      <c r="AQ609" s="155"/>
      <c r="AR609" s="155"/>
    </row>
    <row r="610" spans="1:44" s="4" customFormat="1" ht="7.5" customHeight="1">
      <c r="A610" s="400"/>
      <c r="B610" s="521"/>
      <c r="C610" s="588"/>
      <c r="D610" s="588"/>
      <c r="E610" s="574"/>
      <c r="F610" s="589"/>
      <c r="G610" s="441"/>
      <c r="H610" s="562"/>
      <c r="I610" s="562"/>
      <c r="J610" s="592"/>
      <c r="K610" s="589"/>
      <c r="L610" s="593"/>
      <c r="M610" s="593"/>
      <c r="N610" s="441"/>
      <c r="O610" s="610"/>
      <c r="P610" s="564"/>
      <c r="Q610" s="564"/>
      <c r="R610" s="564"/>
      <c r="S610" s="564"/>
      <c r="T610" s="564"/>
      <c r="U610" s="564"/>
      <c r="V610" s="609"/>
      <c r="W610" s="609"/>
      <c r="X610" s="609"/>
      <c r="Y610" s="609"/>
      <c r="Z610" s="6"/>
      <c r="AA610" s="5"/>
      <c r="AB610" s="5"/>
      <c r="AC610" s="5"/>
      <c r="AD610" s="5"/>
      <c r="AE610" s="5"/>
      <c r="AF610" s="5"/>
      <c r="AG610" s="400"/>
      <c r="AJ610" s="155"/>
      <c r="AK610" s="155"/>
      <c r="AL610" s="155"/>
      <c r="AM610" s="155"/>
      <c r="AN610" s="155"/>
      <c r="AO610" s="155"/>
      <c r="AP610" s="155"/>
      <c r="AQ610" s="155"/>
      <c r="AR610" s="155"/>
    </row>
    <row r="611" spans="1:44" s="4" customFormat="1" ht="7.5" customHeight="1" thickBot="1">
      <c r="A611" s="400"/>
      <c r="B611" s="521"/>
      <c r="C611" s="588"/>
      <c r="D611" s="588"/>
      <c r="E611" s="574"/>
      <c r="F611" s="589"/>
      <c r="G611" s="441"/>
      <c r="H611" s="562"/>
      <c r="I611" s="562"/>
      <c r="J611" s="592"/>
      <c r="K611" s="589"/>
      <c r="L611" s="593"/>
      <c r="M611" s="593"/>
      <c r="N611" s="441"/>
      <c r="O611" s="611"/>
      <c r="P611" s="612"/>
      <c r="Q611" s="612"/>
      <c r="R611" s="612"/>
      <c r="S611" s="612"/>
      <c r="T611" s="612"/>
      <c r="U611" s="612"/>
      <c r="V611" s="613"/>
      <c r="W611" s="613"/>
      <c r="X611" s="613"/>
      <c r="Y611" s="613"/>
      <c r="Z611" s="6"/>
      <c r="AA611" s="5"/>
      <c r="AB611" s="5"/>
      <c r="AC611" s="5"/>
      <c r="AD611" s="5"/>
      <c r="AE611" s="5"/>
      <c r="AF611" s="5"/>
      <c r="AG611" s="400"/>
      <c r="AJ611" s="155"/>
      <c r="AK611" s="155"/>
      <c r="AL611" s="155"/>
      <c r="AM611" s="155"/>
      <c r="AN611" s="155"/>
      <c r="AO611" s="155"/>
      <c r="AP611" s="155"/>
      <c r="AQ611" s="155"/>
      <c r="AR611" s="155"/>
    </row>
    <row r="612" spans="1:44" s="4" customFormat="1" ht="7.5" customHeight="1" thickTop="1">
      <c r="A612" s="400"/>
      <c r="B612" s="521"/>
      <c r="C612" s="588"/>
      <c r="D612" s="588"/>
      <c r="E612" s="574"/>
      <c r="F612" s="589"/>
      <c r="G612" s="441"/>
      <c r="H612" s="562"/>
      <c r="I612" s="562"/>
      <c r="J612" s="592"/>
      <c r="K612" s="589"/>
      <c r="L612" s="593"/>
      <c r="M612" s="593"/>
      <c r="N612" s="441"/>
      <c r="O612" s="614" t="s">
        <v>264</v>
      </c>
      <c r="P612" s="597">
        <f>SUM(P588:R611)</f>
        <v>0</v>
      </c>
      <c r="Q612" s="597"/>
      <c r="R612" s="597"/>
      <c r="S612" s="597">
        <f>SUM(S588:U611)</f>
        <v>0</v>
      </c>
      <c r="T612" s="597"/>
      <c r="U612" s="597"/>
      <c r="V612" s="600" t="str">
        <f>IF(ISERROR(ROUNDUP(S612/P612,2)), "-",ROUNDUP(S612/P612,2))</f>
        <v>-</v>
      </c>
      <c r="W612" s="601"/>
      <c r="X612" s="601"/>
      <c r="Y612" s="602"/>
      <c r="Z612" s="6"/>
      <c r="AA612" s="5"/>
      <c r="AB612" s="5"/>
      <c r="AC612" s="5"/>
      <c r="AD612" s="5"/>
      <c r="AE612" s="5"/>
      <c r="AF612" s="5"/>
      <c r="AG612" s="400"/>
      <c r="AJ612" s="155"/>
      <c r="AK612" s="155"/>
      <c r="AL612" s="155"/>
      <c r="AM612" s="155"/>
      <c r="AN612" s="155"/>
      <c r="AO612" s="155"/>
      <c r="AP612" s="155"/>
      <c r="AQ612" s="155"/>
      <c r="AR612" s="155"/>
    </row>
    <row r="613" spans="1:44" s="4" customFormat="1" ht="7.5" customHeight="1">
      <c r="A613" s="400"/>
      <c r="B613" s="521"/>
      <c r="C613" s="588"/>
      <c r="D613" s="588"/>
      <c r="E613" s="574"/>
      <c r="F613" s="589"/>
      <c r="G613" s="441"/>
      <c r="H613" s="562" t="s">
        <v>414</v>
      </c>
      <c r="I613" s="562"/>
      <c r="J613" s="574" t="s">
        <v>260</v>
      </c>
      <c r="K613" s="589"/>
      <c r="L613" s="593"/>
      <c r="M613" s="593"/>
      <c r="N613" s="441"/>
      <c r="O613" s="615"/>
      <c r="P613" s="598"/>
      <c r="Q613" s="598"/>
      <c r="R613" s="598"/>
      <c r="S613" s="598"/>
      <c r="T613" s="598"/>
      <c r="U613" s="598"/>
      <c r="V613" s="603"/>
      <c r="W613" s="604"/>
      <c r="X613" s="604"/>
      <c r="Y613" s="605"/>
      <c r="Z613" s="6"/>
      <c r="AA613" s="5"/>
      <c r="AB613" s="5"/>
      <c r="AC613" s="5"/>
      <c r="AD613" s="5"/>
      <c r="AE613" s="5"/>
      <c r="AF613" s="5"/>
      <c r="AG613" s="400"/>
      <c r="AJ613" s="155"/>
      <c r="AK613" s="155"/>
      <c r="AL613" s="155"/>
      <c r="AM613" s="155"/>
      <c r="AN613" s="155"/>
      <c r="AO613" s="155"/>
      <c r="AP613" s="155"/>
      <c r="AQ613" s="155"/>
      <c r="AR613" s="155"/>
    </row>
    <row r="614" spans="1:44" s="4" customFormat="1" ht="7.5" customHeight="1" thickBot="1">
      <c r="A614" s="400"/>
      <c r="B614" s="521"/>
      <c r="C614" s="588"/>
      <c r="D614" s="588"/>
      <c r="E614" s="574"/>
      <c r="F614" s="589"/>
      <c r="G614" s="441"/>
      <c r="H614" s="562"/>
      <c r="I614" s="562"/>
      <c r="J614" s="574"/>
      <c r="K614" s="589"/>
      <c r="L614" s="593"/>
      <c r="M614" s="593"/>
      <c r="N614" s="441"/>
      <c r="O614" s="616"/>
      <c r="P614" s="599"/>
      <c r="Q614" s="599"/>
      <c r="R614" s="599"/>
      <c r="S614" s="599"/>
      <c r="T614" s="599"/>
      <c r="U614" s="599"/>
      <c r="V614" s="606"/>
      <c r="W614" s="607"/>
      <c r="X614" s="607"/>
      <c r="Y614" s="608"/>
      <c r="Z614" s="6"/>
      <c r="AA614" s="5"/>
      <c r="AB614" s="5"/>
      <c r="AC614" s="5"/>
      <c r="AD614" s="5"/>
      <c r="AE614" s="5"/>
      <c r="AF614" s="5"/>
      <c r="AG614" s="400"/>
      <c r="AJ614" s="155"/>
      <c r="AK614" s="155"/>
      <c r="AL614" s="155"/>
      <c r="AM614" s="155"/>
      <c r="AN614" s="155"/>
      <c r="AO614" s="155"/>
      <c r="AP614" s="155"/>
      <c r="AQ614" s="155"/>
      <c r="AR614" s="155"/>
    </row>
    <row r="615" spans="1:44" s="4" customFormat="1" ht="7.5" customHeight="1" thickTop="1" thickBot="1">
      <c r="A615" s="400"/>
      <c r="B615" s="521"/>
      <c r="C615" s="588" t="s">
        <v>263</v>
      </c>
      <c r="D615" s="588" t="s">
        <v>262</v>
      </c>
      <c r="E615" s="574"/>
      <c r="F615" s="589"/>
      <c r="G615" s="441"/>
      <c r="H615" s="562"/>
      <c r="I615" s="562"/>
      <c r="J615" s="574"/>
      <c r="K615" s="589"/>
      <c r="L615" s="593"/>
      <c r="M615" s="593"/>
      <c r="N615" s="441"/>
      <c r="O615" s="623"/>
      <c r="P615" s="623"/>
      <c r="Q615" s="623"/>
      <c r="R615" s="623"/>
      <c r="S615" s="623"/>
      <c r="T615" s="623"/>
      <c r="U615" s="623"/>
      <c r="V615" s="623"/>
      <c r="W615" s="623"/>
      <c r="X615" s="623"/>
      <c r="Y615" s="623"/>
      <c r="Z615" s="6"/>
      <c r="AA615" s="5"/>
      <c r="AB615" s="5"/>
      <c r="AC615" s="5"/>
      <c r="AD615" s="5"/>
      <c r="AE615" s="5"/>
      <c r="AF615" s="5"/>
      <c r="AG615" s="400"/>
      <c r="AJ615" s="155"/>
      <c r="AK615" s="155"/>
      <c r="AL615" s="155"/>
      <c r="AM615" s="155"/>
      <c r="AN615" s="155"/>
      <c r="AO615" s="155"/>
      <c r="AP615" s="155"/>
      <c r="AQ615" s="155"/>
      <c r="AR615" s="155"/>
    </row>
    <row r="616" spans="1:44" s="4" customFormat="1" ht="7.5" customHeight="1">
      <c r="A616" s="400"/>
      <c r="B616" s="521"/>
      <c r="C616" s="588"/>
      <c r="D616" s="588"/>
      <c r="E616" s="574"/>
      <c r="F616" s="589"/>
      <c r="G616" s="441"/>
      <c r="H616" s="562"/>
      <c r="I616" s="562"/>
      <c r="J616" s="574"/>
      <c r="K616" s="589"/>
      <c r="L616" s="593"/>
      <c r="M616" s="593"/>
      <c r="N616" s="441"/>
      <c r="O616" s="624" t="s">
        <v>261</v>
      </c>
      <c r="P616" s="627">
        <f>P612-P606</f>
        <v>0</v>
      </c>
      <c r="Q616" s="628"/>
      <c r="R616" s="629"/>
      <c r="S616" s="627">
        <f>S612-S606</f>
        <v>0</v>
      </c>
      <c r="T616" s="628"/>
      <c r="U616" s="629"/>
      <c r="V616" s="636" t="str">
        <f>IF(ISERROR(ROUNDUP(S616/P616,2)), "-",ROUNDUP(S616/P616,2))</f>
        <v>-</v>
      </c>
      <c r="W616" s="636"/>
      <c r="X616" s="636"/>
      <c r="Y616" s="636"/>
      <c r="Z616" s="6"/>
      <c r="AA616" s="5"/>
      <c r="AB616" s="5"/>
      <c r="AC616" s="5"/>
      <c r="AD616" s="5"/>
      <c r="AE616" s="5"/>
      <c r="AF616" s="5"/>
      <c r="AG616" s="400"/>
      <c r="AJ616" s="155"/>
      <c r="AK616" s="155"/>
      <c r="AL616" s="155"/>
      <c r="AM616" s="155"/>
      <c r="AN616" s="155"/>
      <c r="AO616" s="155"/>
      <c r="AP616" s="155"/>
      <c r="AQ616" s="155"/>
      <c r="AR616" s="155"/>
    </row>
    <row r="617" spans="1:44" s="4" customFormat="1" ht="7.5" customHeight="1">
      <c r="A617" s="400"/>
      <c r="B617" s="521"/>
      <c r="C617" s="588"/>
      <c r="D617" s="588" t="s">
        <v>260</v>
      </c>
      <c r="E617" s="574"/>
      <c r="F617" s="589"/>
      <c r="G617" s="441"/>
      <c r="H617" s="562"/>
      <c r="I617" s="562"/>
      <c r="J617" s="574"/>
      <c r="K617" s="589"/>
      <c r="L617" s="593"/>
      <c r="M617" s="593"/>
      <c r="N617" s="441"/>
      <c r="O617" s="625"/>
      <c r="P617" s="630"/>
      <c r="Q617" s="631"/>
      <c r="R617" s="632"/>
      <c r="S617" s="630"/>
      <c r="T617" s="631"/>
      <c r="U617" s="632"/>
      <c r="V617" s="637"/>
      <c r="W617" s="637"/>
      <c r="X617" s="637"/>
      <c r="Y617" s="637"/>
      <c r="Z617" s="6"/>
      <c r="AA617" s="5"/>
      <c r="AB617" s="5"/>
      <c r="AC617" s="5"/>
      <c r="AD617" s="5"/>
      <c r="AE617" s="5"/>
      <c r="AF617" s="5"/>
      <c r="AG617" s="400"/>
      <c r="AJ617" s="155"/>
      <c r="AK617" s="155"/>
      <c r="AL617" s="155"/>
      <c r="AM617" s="155"/>
      <c r="AN617" s="155"/>
      <c r="AO617" s="155"/>
      <c r="AP617" s="155"/>
      <c r="AQ617" s="155"/>
      <c r="AR617" s="155"/>
    </row>
    <row r="618" spans="1:44" s="4" customFormat="1" ht="7.5" customHeight="1" thickBot="1">
      <c r="A618" s="400"/>
      <c r="B618" s="521"/>
      <c r="C618" s="588"/>
      <c r="D618" s="588"/>
      <c r="E618" s="574"/>
      <c r="F618" s="589"/>
      <c r="G618" s="441"/>
      <c r="H618" s="562"/>
      <c r="I618" s="562"/>
      <c r="J618" s="574"/>
      <c r="K618" s="589"/>
      <c r="L618" s="593"/>
      <c r="M618" s="593"/>
      <c r="N618" s="441"/>
      <c r="O618" s="626"/>
      <c r="P618" s="633"/>
      <c r="Q618" s="634"/>
      <c r="R618" s="635"/>
      <c r="S618" s="633"/>
      <c r="T618" s="634"/>
      <c r="U618" s="635"/>
      <c r="V618" s="638"/>
      <c r="W618" s="638"/>
      <c r="X618" s="638"/>
      <c r="Y618" s="638"/>
      <c r="Z618" s="6"/>
      <c r="AA618" s="5"/>
      <c r="AB618" s="5"/>
      <c r="AC618" s="5"/>
      <c r="AD618" s="5"/>
      <c r="AE618" s="5"/>
      <c r="AF618" s="5"/>
      <c r="AG618" s="400"/>
      <c r="AJ618" s="155"/>
      <c r="AK618" s="155"/>
      <c r="AL618" s="155"/>
      <c r="AM618" s="155"/>
      <c r="AN618" s="155"/>
      <c r="AO618" s="155"/>
      <c r="AP618" s="155"/>
      <c r="AQ618" s="155"/>
      <c r="AR618" s="155"/>
    </row>
    <row r="619" spans="1:44" s="197" customFormat="1" ht="7.5" customHeight="1">
      <c r="A619" s="400"/>
      <c r="B619" s="398" t="s">
        <v>581</v>
      </c>
      <c r="C619" s="398"/>
      <c r="D619" s="398"/>
      <c r="E619" s="398"/>
      <c r="F619" s="398"/>
      <c r="G619" s="441"/>
      <c r="H619" s="9"/>
      <c r="I619" s="7"/>
      <c r="J619" s="8"/>
      <c r="K619" s="7"/>
      <c r="L619" s="7"/>
      <c r="M619" s="7"/>
      <c r="N619" s="441"/>
      <c r="O619" s="5"/>
      <c r="P619" s="7"/>
      <c r="Q619" s="7"/>
      <c r="R619" s="7"/>
      <c r="S619" s="7"/>
      <c r="T619" s="7"/>
      <c r="U619" s="7"/>
      <c r="V619" s="5"/>
      <c r="W619" s="5"/>
      <c r="X619" s="5"/>
      <c r="Y619" s="5"/>
      <c r="Z619" s="6"/>
      <c r="AA619" s="5"/>
      <c r="AB619" s="5"/>
      <c r="AC619" s="5"/>
      <c r="AD619" s="5"/>
      <c r="AE619" s="5"/>
      <c r="AF619" s="5"/>
      <c r="AG619" s="400"/>
      <c r="AJ619" s="155"/>
      <c r="AK619" s="155"/>
      <c r="AL619" s="155"/>
      <c r="AM619" s="155"/>
      <c r="AN619" s="155"/>
      <c r="AO619" s="155"/>
      <c r="AP619" s="155"/>
      <c r="AQ619" s="155"/>
    </row>
    <row r="620" spans="1:44" s="19" customFormat="1" ht="7.5" customHeight="1">
      <c r="A620" s="400"/>
      <c r="B620" s="399"/>
      <c r="C620" s="399"/>
      <c r="D620" s="399"/>
      <c r="E620" s="399"/>
      <c r="F620" s="399"/>
      <c r="G620" s="441"/>
      <c r="N620" s="441"/>
      <c r="AG620" s="400"/>
      <c r="AJ620" s="154"/>
      <c r="AK620" s="154"/>
      <c r="AL620" s="154"/>
      <c r="AM620" s="154"/>
      <c r="AN620" s="154"/>
      <c r="AO620" s="154"/>
      <c r="AP620" s="154"/>
      <c r="AQ620" s="154"/>
    </row>
    <row r="621" spans="1:44" s="19" customFormat="1" ht="15" customHeight="1">
      <c r="A621" s="376" t="s">
        <v>564</v>
      </c>
      <c r="B621" s="376"/>
      <c r="C621" s="376"/>
      <c r="D621" s="376"/>
      <c r="E621" s="376"/>
      <c r="F621" s="376"/>
      <c r="G621" s="376"/>
      <c r="H621" s="376"/>
      <c r="I621" s="376"/>
      <c r="J621" s="376"/>
      <c r="K621" s="376"/>
      <c r="L621" s="376"/>
      <c r="M621" s="376"/>
      <c r="N621" s="376"/>
      <c r="O621" s="376"/>
      <c r="P621" s="376"/>
      <c r="Q621" s="376"/>
      <c r="R621" s="376"/>
      <c r="S621" s="376"/>
      <c r="T621" s="376"/>
      <c r="U621" s="376"/>
      <c r="V621" s="376"/>
      <c r="W621" s="376"/>
      <c r="X621" s="376"/>
      <c r="Y621" s="376"/>
      <c r="Z621" s="376"/>
      <c r="AA621" s="376"/>
      <c r="AB621" s="376"/>
      <c r="AC621" s="376"/>
      <c r="AD621" s="376"/>
      <c r="AE621" s="376"/>
      <c r="AF621" s="376"/>
      <c r="AG621" s="400"/>
      <c r="AJ621" s="154"/>
      <c r="AK621" s="154"/>
      <c r="AL621" s="154"/>
      <c r="AM621" s="154"/>
      <c r="AN621" s="154"/>
      <c r="AO621" s="154"/>
      <c r="AP621" s="154"/>
      <c r="AQ621" s="154"/>
      <c r="AR621" s="154"/>
    </row>
    <row r="622" spans="1:44" s="196" customFormat="1" ht="22.5" customHeight="1">
      <c r="A622" s="400"/>
      <c r="B622" s="401" t="s">
        <v>574</v>
      </c>
      <c r="C622" s="401"/>
      <c r="D622" s="401"/>
      <c r="E622" s="402"/>
      <c r="F622" s="402"/>
      <c r="G622" s="402"/>
      <c r="H622" s="402"/>
      <c r="I622" s="402"/>
      <c r="J622" s="402"/>
      <c r="K622" s="402"/>
      <c r="L622" s="402"/>
      <c r="M622" s="402"/>
      <c r="N622" s="402"/>
      <c r="O622" s="402"/>
      <c r="P622" s="402"/>
      <c r="Q622" s="402"/>
      <c r="R622" s="402"/>
      <c r="S622" s="402"/>
      <c r="T622" s="402"/>
      <c r="U622" s="402"/>
      <c r="V622" s="402"/>
      <c r="W622" s="402"/>
      <c r="X622" s="402"/>
      <c r="Y622" s="402"/>
      <c r="Z622" s="402"/>
      <c r="AA622" s="402"/>
      <c r="AB622" s="402"/>
      <c r="AC622" s="402"/>
      <c r="AD622" s="402"/>
      <c r="AE622" s="402"/>
      <c r="AF622" s="402"/>
      <c r="AG622" s="400"/>
      <c r="AJ622" s="155"/>
      <c r="AK622" s="155"/>
      <c r="AL622" s="155"/>
      <c r="AM622" s="155"/>
      <c r="AN622" s="155"/>
      <c r="AO622" s="155"/>
      <c r="AP622" s="155"/>
      <c r="AQ622" s="155"/>
      <c r="AR622" s="155"/>
    </row>
    <row r="623" spans="1:44" s="4" customFormat="1" ht="18.75" customHeight="1">
      <c r="A623" s="400"/>
      <c r="B623" s="403" t="s">
        <v>257</v>
      </c>
      <c r="C623" s="404"/>
      <c r="D623" s="405"/>
      <c r="E623" s="406" t="str">
        <f>IF(ＺＥＢリーディング・オーナー登録申請書!$F$46="","",ＺＥＢリーディング・オーナー登録申請書!$F$46)</f>
        <v/>
      </c>
      <c r="F623" s="407"/>
      <c r="G623" s="407"/>
      <c r="H623" s="407"/>
      <c r="I623" s="407"/>
      <c r="J623" s="407"/>
      <c r="K623" s="407"/>
      <c r="L623" s="407"/>
      <c r="M623" s="407"/>
      <c r="N623" s="407"/>
      <c r="O623" s="407"/>
      <c r="P623" s="407"/>
      <c r="Q623" s="407"/>
      <c r="R623" s="407"/>
      <c r="S623" s="407"/>
      <c r="T623" s="407"/>
      <c r="U623" s="407"/>
      <c r="V623" s="407"/>
      <c r="W623" s="407"/>
      <c r="X623" s="407"/>
      <c r="Y623" s="407"/>
      <c r="Z623" s="407"/>
      <c r="AA623" s="407"/>
      <c r="AB623" s="407"/>
      <c r="AC623" s="407"/>
      <c r="AD623" s="407"/>
      <c r="AE623" s="407"/>
      <c r="AF623" s="407"/>
      <c r="AG623" s="400"/>
      <c r="AJ623" s="155"/>
      <c r="AK623" s="155"/>
      <c r="AL623" s="155"/>
      <c r="AM623" s="155"/>
      <c r="AN623" s="155"/>
      <c r="AO623" s="155"/>
      <c r="AP623" s="155"/>
      <c r="AQ623" s="155"/>
      <c r="AR623" s="155"/>
    </row>
    <row r="624" spans="1:44" s="4" customFormat="1" ht="18.75" customHeight="1">
      <c r="A624" s="400"/>
      <c r="B624" s="408" t="s">
        <v>50</v>
      </c>
      <c r="C624" s="409"/>
      <c r="D624" s="410"/>
      <c r="E624" s="411"/>
      <c r="F624" s="412"/>
      <c r="G624" s="412"/>
      <c r="H624" s="412"/>
      <c r="I624" s="412"/>
      <c r="J624" s="412"/>
      <c r="K624" s="412"/>
      <c r="L624" s="412"/>
      <c r="M624" s="412"/>
      <c r="N624" s="412"/>
      <c r="O624" s="412"/>
      <c r="P624" s="412"/>
      <c r="Q624" s="412"/>
      <c r="R624" s="412"/>
      <c r="S624" s="412"/>
      <c r="T624" s="412"/>
      <c r="U624" s="412"/>
      <c r="V624" s="412"/>
      <c r="W624" s="412"/>
      <c r="X624" s="412"/>
      <c r="Y624" s="412"/>
      <c r="Z624" s="412"/>
      <c r="AA624" s="412"/>
      <c r="AB624" s="412"/>
      <c r="AC624" s="412"/>
      <c r="AD624" s="412"/>
      <c r="AE624" s="412"/>
      <c r="AF624" s="412"/>
      <c r="AG624" s="400"/>
      <c r="AJ624" s="155"/>
      <c r="AK624" s="155"/>
      <c r="AL624" s="155"/>
      <c r="AM624" s="155"/>
      <c r="AN624" s="155"/>
      <c r="AO624" s="155"/>
      <c r="AP624" s="155"/>
      <c r="AQ624" s="155"/>
      <c r="AR624" s="155"/>
    </row>
    <row r="625" spans="1:44" s="4" customFormat="1" ht="7.5" customHeight="1">
      <c r="A625" s="400"/>
      <c r="B625" s="413"/>
      <c r="C625" s="413"/>
      <c r="D625" s="413"/>
      <c r="E625" s="413"/>
      <c r="F625" s="413"/>
      <c r="G625" s="413"/>
      <c r="H625" s="413"/>
      <c r="I625" s="413"/>
      <c r="J625" s="413"/>
      <c r="K625" s="413"/>
      <c r="L625" s="413"/>
      <c r="M625" s="413"/>
      <c r="N625" s="413"/>
      <c r="O625" s="413"/>
      <c r="P625" s="413"/>
      <c r="Q625" s="413"/>
      <c r="R625" s="413"/>
      <c r="S625" s="413"/>
      <c r="T625" s="413"/>
      <c r="U625" s="413"/>
      <c r="V625" s="413"/>
      <c r="W625" s="413"/>
      <c r="X625" s="413"/>
      <c r="Y625" s="413"/>
      <c r="Z625" s="413"/>
      <c r="AA625" s="413"/>
      <c r="AB625" s="413"/>
      <c r="AC625" s="413"/>
      <c r="AD625" s="413"/>
      <c r="AE625" s="413"/>
      <c r="AF625" s="413"/>
      <c r="AG625" s="400"/>
      <c r="AJ625" s="155"/>
      <c r="AK625" s="155"/>
      <c r="AL625" s="155"/>
      <c r="AM625" s="155"/>
      <c r="AN625" s="155"/>
      <c r="AO625" s="155"/>
      <c r="AP625" s="155"/>
      <c r="AQ625" s="155"/>
      <c r="AR625" s="155"/>
    </row>
    <row r="626" spans="1:44" s="4" customFormat="1" ht="18.75" customHeight="1">
      <c r="A626" s="400"/>
      <c r="B626" s="414" t="s">
        <v>417</v>
      </c>
      <c r="C626" s="415"/>
      <c r="D626" s="415"/>
      <c r="E626" s="415"/>
      <c r="F626" s="416"/>
      <c r="G626" s="436"/>
      <c r="H626" s="437" t="s">
        <v>303</v>
      </c>
      <c r="I626" s="438"/>
      <c r="J626" s="438"/>
      <c r="K626" s="438"/>
      <c r="L626" s="438"/>
      <c r="M626" s="439"/>
      <c r="N626" s="440"/>
      <c r="O626" s="442" t="s">
        <v>302</v>
      </c>
      <c r="P626" s="443"/>
      <c r="Q626" s="443"/>
      <c r="R626" s="443"/>
      <c r="S626" s="443"/>
      <c r="T626" s="443"/>
      <c r="U626" s="443"/>
      <c r="V626" s="443"/>
      <c r="W626" s="443"/>
      <c r="X626" s="443"/>
      <c r="Y626" s="443"/>
      <c r="Z626" s="443"/>
      <c r="AA626" s="443"/>
      <c r="AB626" s="443"/>
      <c r="AC626" s="443"/>
      <c r="AD626" s="443"/>
      <c r="AE626" s="443"/>
      <c r="AF626" s="444"/>
      <c r="AG626" s="400"/>
      <c r="AJ626" s="155"/>
      <c r="AK626" s="155"/>
      <c r="AL626" s="155"/>
      <c r="AM626" s="155"/>
      <c r="AN626" s="155"/>
      <c r="AO626" s="155"/>
      <c r="AP626" s="155"/>
      <c r="AQ626" s="155"/>
      <c r="AR626" s="155"/>
    </row>
    <row r="627" spans="1:44" s="4" customFormat="1" ht="18.75" customHeight="1">
      <c r="A627" s="400"/>
      <c r="B627" s="417"/>
      <c r="C627" s="418"/>
      <c r="D627" s="418"/>
      <c r="E627" s="418"/>
      <c r="F627" s="419"/>
      <c r="G627" s="436"/>
      <c r="H627" s="445"/>
      <c r="I627" s="446"/>
      <c r="J627" s="446"/>
      <c r="K627" s="446"/>
      <c r="L627" s="446"/>
      <c r="M627" s="447"/>
      <c r="N627" s="440"/>
      <c r="O627" s="454" t="s">
        <v>67</v>
      </c>
      <c r="P627" s="455"/>
      <c r="Q627" s="456"/>
      <c r="R627" s="457" t="s">
        <v>301</v>
      </c>
      <c r="S627" s="455"/>
      <c r="T627" s="455"/>
      <c r="U627" s="458"/>
      <c r="V627" s="457" t="s">
        <v>486</v>
      </c>
      <c r="W627" s="455"/>
      <c r="X627" s="455"/>
      <c r="Y627" s="455"/>
      <c r="Z627" s="455"/>
      <c r="AA627" s="455"/>
      <c r="AB627" s="457" t="s">
        <v>51</v>
      </c>
      <c r="AC627" s="455"/>
      <c r="AD627" s="455"/>
      <c r="AE627" s="455"/>
      <c r="AF627" s="459"/>
      <c r="AG627" s="400"/>
      <c r="AJ627" s="155"/>
      <c r="AK627" s="155"/>
      <c r="AL627" s="155"/>
      <c r="AM627" s="155"/>
      <c r="AN627" s="155"/>
      <c r="AO627" s="155"/>
      <c r="AP627" s="155"/>
      <c r="AQ627" s="155"/>
      <c r="AR627" s="155"/>
    </row>
    <row r="628" spans="1:44" s="4" customFormat="1" ht="30" customHeight="1">
      <c r="A628" s="400"/>
      <c r="B628" s="417"/>
      <c r="C628" s="418"/>
      <c r="D628" s="418"/>
      <c r="E628" s="418"/>
      <c r="F628" s="419"/>
      <c r="G628" s="436"/>
      <c r="H628" s="448"/>
      <c r="I628" s="449"/>
      <c r="J628" s="449"/>
      <c r="K628" s="449"/>
      <c r="L628" s="449"/>
      <c r="M628" s="450"/>
      <c r="N628" s="440"/>
      <c r="O628" s="460" t="s">
        <v>182</v>
      </c>
      <c r="P628" s="426"/>
      <c r="Q628" s="426"/>
      <c r="R628" s="423" t="s">
        <v>182</v>
      </c>
      <c r="S628" s="423"/>
      <c r="T628" s="423"/>
      <c r="U628" s="423"/>
      <c r="V628" s="424" t="s">
        <v>182</v>
      </c>
      <c r="W628" s="424"/>
      <c r="X628" s="424"/>
      <c r="Y628" s="424"/>
      <c r="Z628" s="424"/>
      <c r="AA628" s="424"/>
      <c r="AB628" s="425" t="s">
        <v>182</v>
      </c>
      <c r="AC628" s="426"/>
      <c r="AD628" s="426"/>
      <c r="AE628" s="426"/>
      <c r="AF628" s="427"/>
      <c r="AG628" s="400"/>
      <c r="AJ628" s="155"/>
      <c r="AK628" s="155"/>
      <c r="AL628" s="155"/>
      <c r="AM628" s="155"/>
      <c r="AN628" s="155"/>
      <c r="AO628" s="155"/>
      <c r="AP628" s="155"/>
      <c r="AQ628" s="155"/>
      <c r="AR628" s="155"/>
    </row>
    <row r="629" spans="1:44" s="4" customFormat="1" ht="18.75" customHeight="1">
      <c r="A629" s="400"/>
      <c r="B629" s="417"/>
      <c r="C629" s="418"/>
      <c r="D629" s="418"/>
      <c r="E629" s="418"/>
      <c r="F629" s="419"/>
      <c r="G629" s="436"/>
      <c r="H629" s="448"/>
      <c r="I629" s="449"/>
      <c r="J629" s="449"/>
      <c r="K629" s="449"/>
      <c r="L629" s="449"/>
      <c r="M629" s="450"/>
      <c r="N629" s="440"/>
      <c r="O629" s="428" t="s">
        <v>300</v>
      </c>
      <c r="P629" s="429"/>
      <c r="Q629" s="429"/>
      <c r="R629" s="430" t="s">
        <v>53</v>
      </c>
      <c r="S629" s="430"/>
      <c r="T629" s="430"/>
      <c r="U629" s="430"/>
      <c r="V629" s="430"/>
      <c r="W629" s="430"/>
      <c r="X629" s="430"/>
      <c r="Y629" s="430"/>
      <c r="Z629" s="430"/>
      <c r="AA629" s="431"/>
      <c r="AB629" s="432" t="s">
        <v>299</v>
      </c>
      <c r="AC629" s="433"/>
      <c r="AD629" s="434" t="s">
        <v>54</v>
      </c>
      <c r="AE629" s="434"/>
      <c r="AF629" s="435"/>
      <c r="AG629" s="400"/>
      <c r="AJ629" s="155"/>
      <c r="AK629" s="155"/>
      <c r="AL629" s="155"/>
      <c r="AM629" s="155"/>
      <c r="AN629" s="155"/>
      <c r="AO629" s="155"/>
      <c r="AP629" s="155"/>
      <c r="AQ629" s="155"/>
      <c r="AR629" s="155"/>
    </row>
    <row r="630" spans="1:44" s="4" customFormat="1" ht="22.5" customHeight="1">
      <c r="A630" s="400"/>
      <c r="B630" s="417"/>
      <c r="C630" s="418"/>
      <c r="D630" s="418"/>
      <c r="E630" s="418"/>
      <c r="F630" s="419"/>
      <c r="G630" s="436"/>
      <c r="H630" s="451"/>
      <c r="I630" s="452"/>
      <c r="J630" s="452"/>
      <c r="K630" s="452"/>
      <c r="L630" s="452"/>
      <c r="M630" s="453"/>
      <c r="N630" s="440"/>
      <c r="O630" s="498"/>
      <c r="P630" s="499"/>
      <c r="Q630" s="502" t="s">
        <v>418</v>
      </c>
      <c r="R630" s="504" t="s">
        <v>298</v>
      </c>
      <c r="S630" s="505"/>
      <c r="T630" s="508"/>
      <c r="U630" s="509"/>
      <c r="V630" s="504" t="s">
        <v>297</v>
      </c>
      <c r="W630" s="505"/>
      <c r="X630" s="505"/>
      <c r="Y630" s="508"/>
      <c r="Z630" s="508"/>
      <c r="AA630" s="508"/>
      <c r="AB630" s="482" t="s">
        <v>182</v>
      </c>
      <c r="AC630" s="483"/>
      <c r="AD630" s="486"/>
      <c r="AE630" s="486"/>
      <c r="AF630" s="487"/>
      <c r="AG630" s="400"/>
      <c r="AJ630" s="155"/>
      <c r="AK630" s="155"/>
      <c r="AL630" s="155"/>
      <c r="AM630" s="155"/>
      <c r="AN630" s="155"/>
      <c r="AO630" s="155"/>
      <c r="AP630" s="155"/>
      <c r="AQ630" s="155"/>
      <c r="AR630" s="155"/>
    </row>
    <row r="631" spans="1:44" s="4" customFormat="1" ht="7.5" customHeight="1">
      <c r="A631" s="400"/>
      <c r="B631" s="417"/>
      <c r="C631" s="418"/>
      <c r="D631" s="418"/>
      <c r="E631" s="418"/>
      <c r="F631" s="419"/>
      <c r="G631" s="436"/>
      <c r="H631" s="490"/>
      <c r="I631" s="490"/>
      <c r="J631" s="490"/>
      <c r="K631" s="490"/>
      <c r="L631" s="490"/>
      <c r="M631" s="490"/>
      <c r="N631" s="440"/>
      <c r="O631" s="500"/>
      <c r="P631" s="501"/>
      <c r="Q631" s="503"/>
      <c r="R631" s="506"/>
      <c r="S631" s="507"/>
      <c r="T631" s="510"/>
      <c r="U631" s="511"/>
      <c r="V631" s="506"/>
      <c r="W631" s="507"/>
      <c r="X631" s="507"/>
      <c r="Y631" s="510"/>
      <c r="Z631" s="510"/>
      <c r="AA631" s="510"/>
      <c r="AB631" s="484"/>
      <c r="AC631" s="485"/>
      <c r="AD631" s="488"/>
      <c r="AE631" s="488"/>
      <c r="AF631" s="489"/>
      <c r="AG631" s="400"/>
      <c r="AJ631" s="155"/>
      <c r="AK631" s="155"/>
      <c r="AL631" s="155"/>
      <c r="AM631" s="155"/>
      <c r="AN631" s="155"/>
      <c r="AO631" s="155"/>
      <c r="AP631" s="155"/>
      <c r="AQ631" s="155"/>
      <c r="AR631" s="155"/>
    </row>
    <row r="632" spans="1:44" s="4" customFormat="1" ht="18.75" customHeight="1">
      <c r="A632" s="400"/>
      <c r="B632" s="417"/>
      <c r="C632" s="418"/>
      <c r="D632" s="418"/>
      <c r="E632" s="418"/>
      <c r="F632" s="419"/>
      <c r="G632" s="436"/>
      <c r="H632" s="491" t="s">
        <v>254</v>
      </c>
      <c r="I632" s="491"/>
      <c r="J632" s="491"/>
      <c r="K632" s="491"/>
      <c r="L632" s="492"/>
      <c r="M632" s="441"/>
      <c r="N632" s="441"/>
      <c r="O632" s="493" t="s">
        <v>296</v>
      </c>
      <c r="P632" s="494"/>
      <c r="Q632" s="494"/>
      <c r="R632" s="494"/>
      <c r="S632" s="494"/>
      <c r="T632" s="494"/>
      <c r="U632" s="494"/>
      <c r="V632" s="494"/>
      <c r="W632" s="494"/>
      <c r="X632" s="494"/>
      <c r="Y632" s="494"/>
      <c r="Z632" s="494"/>
      <c r="AA632" s="494"/>
      <c r="AB632" s="494"/>
      <c r="AC632" s="494"/>
      <c r="AD632" s="494"/>
      <c r="AE632" s="494"/>
      <c r="AF632" s="495"/>
      <c r="AG632" s="400"/>
      <c r="AJ632" s="155"/>
      <c r="AK632" s="155"/>
      <c r="AL632" s="155"/>
      <c r="AM632" s="155"/>
      <c r="AN632" s="155"/>
      <c r="AO632" s="155"/>
      <c r="AP632" s="155"/>
      <c r="AQ632" s="155"/>
      <c r="AR632" s="155"/>
    </row>
    <row r="633" spans="1:44" s="4" customFormat="1" ht="7.5" customHeight="1">
      <c r="A633" s="400"/>
      <c r="B633" s="417"/>
      <c r="C633" s="418"/>
      <c r="D633" s="418"/>
      <c r="E633" s="418"/>
      <c r="F633" s="419"/>
      <c r="G633" s="436"/>
      <c r="H633" s="496" t="str">
        <f>IF(AND(R640&gt;=50,AC640&gt;=100),"『ZEB』",IF(AND(R640&gt;=50,AC640&gt;=75),"Nearly ZEB",IF(AND(R640&gt;=50,AC640&gt;=50),"ZEB Ready","")))</f>
        <v/>
      </c>
      <c r="I633" s="496"/>
      <c r="J633" s="496"/>
      <c r="K633" s="496"/>
      <c r="L633" s="492"/>
      <c r="M633" s="441"/>
      <c r="N633" s="440"/>
      <c r="O633" s="497" t="s">
        <v>420</v>
      </c>
      <c r="P633" s="462"/>
      <c r="Q633" s="512" t="s">
        <v>182</v>
      </c>
      <c r="R633" s="512"/>
      <c r="S633" s="512"/>
      <c r="T633" s="512"/>
      <c r="U633" s="512"/>
      <c r="V633" s="29"/>
      <c r="W633" s="30"/>
      <c r="X633" s="461" t="s">
        <v>421</v>
      </c>
      <c r="Y633" s="462"/>
      <c r="Z633" s="462"/>
      <c r="AA633" s="462"/>
      <c r="AB633" s="462"/>
      <c r="AC633" s="465" t="s">
        <v>182</v>
      </c>
      <c r="AD633" s="465"/>
      <c r="AE633" s="465"/>
      <c r="AF633" s="466"/>
      <c r="AG633" s="400"/>
      <c r="AJ633" s="155"/>
      <c r="AK633" s="156" t="s">
        <v>422</v>
      </c>
      <c r="AL633" s="23" t="b">
        <v>0</v>
      </c>
      <c r="AM633" s="156" t="s">
        <v>423</v>
      </c>
      <c r="AN633" s="23" t="b">
        <v>0</v>
      </c>
      <c r="AO633" s="157"/>
      <c r="AP633" s="158"/>
      <c r="AQ633" s="155"/>
      <c r="AR633" s="155"/>
    </row>
    <row r="634" spans="1:44" s="4" customFormat="1" ht="7.5" customHeight="1">
      <c r="A634" s="400"/>
      <c r="B634" s="417"/>
      <c r="C634" s="418"/>
      <c r="D634" s="418"/>
      <c r="E634" s="418"/>
      <c r="F634" s="419"/>
      <c r="G634" s="436"/>
      <c r="H634" s="496"/>
      <c r="I634" s="496"/>
      <c r="J634" s="496"/>
      <c r="K634" s="496"/>
      <c r="L634" s="492"/>
      <c r="M634" s="441"/>
      <c r="N634" s="440"/>
      <c r="O634" s="471"/>
      <c r="P634" s="464"/>
      <c r="Q634" s="513"/>
      <c r="R634" s="513"/>
      <c r="S634" s="513"/>
      <c r="T634" s="513"/>
      <c r="U634" s="513"/>
      <c r="V634" s="31"/>
      <c r="W634" s="32"/>
      <c r="X634" s="463"/>
      <c r="Y634" s="464"/>
      <c r="Z634" s="464"/>
      <c r="AA634" s="464"/>
      <c r="AB634" s="464"/>
      <c r="AC634" s="467"/>
      <c r="AD634" s="467"/>
      <c r="AE634" s="467"/>
      <c r="AF634" s="468"/>
      <c r="AG634" s="400"/>
      <c r="AJ634" s="155"/>
      <c r="AK634" s="156" t="s">
        <v>424</v>
      </c>
      <c r="AL634" s="23" t="b">
        <v>0</v>
      </c>
      <c r="AM634" s="156" t="s">
        <v>425</v>
      </c>
      <c r="AN634" s="23" t="b">
        <v>0</v>
      </c>
      <c r="AO634" s="157"/>
      <c r="AP634" s="158"/>
      <c r="AQ634" s="155"/>
      <c r="AR634" s="155"/>
    </row>
    <row r="635" spans="1:44" s="4" customFormat="1" ht="7.5" customHeight="1">
      <c r="A635" s="400"/>
      <c r="B635" s="417"/>
      <c r="C635" s="418"/>
      <c r="D635" s="418"/>
      <c r="E635" s="418"/>
      <c r="F635" s="419"/>
      <c r="G635" s="436"/>
      <c r="H635" s="496"/>
      <c r="I635" s="496"/>
      <c r="J635" s="496"/>
      <c r="K635" s="496"/>
      <c r="L635" s="492"/>
      <c r="M635" s="441"/>
      <c r="N635" s="440"/>
      <c r="O635" s="469" t="s">
        <v>426</v>
      </c>
      <c r="P635" s="470"/>
      <c r="Q635" s="472" t="s">
        <v>182</v>
      </c>
      <c r="R635" s="472"/>
      <c r="S635" s="472"/>
      <c r="T635" s="472"/>
      <c r="U635" s="472"/>
      <c r="V635" s="473"/>
      <c r="W635" s="474"/>
      <c r="X635" s="477" t="s">
        <v>427</v>
      </c>
      <c r="Y635" s="470"/>
      <c r="Z635" s="470"/>
      <c r="AA635" s="470"/>
      <c r="AB635" s="470"/>
      <c r="AC635" s="478" t="str">
        <f>IF(AN634=TRUE,"取得","")</f>
        <v/>
      </c>
      <c r="AD635" s="478"/>
      <c r="AE635" s="478"/>
      <c r="AF635" s="479"/>
      <c r="AG635" s="400"/>
      <c r="AJ635" s="155"/>
      <c r="AK635" s="159" t="s">
        <v>266</v>
      </c>
      <c r="AL635" s="24" t="b">
        <v>0</v>
      </c>
      <c r="AM635" s="160"/>
      <c r="AN635" s="161"/>
      <c r="AO635" s="158"/>
      <c r="AP635" s="158"/>
      <c r="AQ635" s="155"/>
      <c r="AR635" s="155"/>
    </row>
    <row r="636" spans="1:44" s="4" customFormat="1" ht="7.5" customHeight="1">
      <c r="A636" s="400"/>
      <c r="B636" s="417"/>
      <c r="C636" s="418"/>
      <c r="D636" s="418"/>
      <c r="E636" s="418"/>
      <c r="F636" s="419"/>
      <c r="G636" s="436"/>
      <c r="H636" s="496"/>
      <c r="I636" s="496"/>
      <c r="J636" s="496"/>
      <c r="K636" s="496"/>
      <c r="L636" s="492"/>
      <c r="M636" s="441"/>
      <c r="N636" s="440"/>
      <c r="O636" s="471"/>
      <c r="P636" s="464"/>
      <c r="Q636" s="467"/>
      <c r="R636" s="467"/>
      <c r="S636" s="467"/>
      <c r="T636" s="467"/>
      <c r="U636" s="467"/>
      <c r="V636" s="475"/>
      <c r="W636" s="476"/>
      <c r="X636" s="463"/>
      <c r="Y636" s="464"/>
      <c r="Z636" s="464"/>
      <c r="AA636" s="464"/>
      <c r="AB636" s="464"/>
      <c r="AC636" s="480"/>
      <c r="AD636" s="480"/>
      <c r="AE636" s="480"/>
      <c r="AF636" s="481"/>
      <c r="AG636" s="400"/>
      <c r="AJ636" s="155"/>
      <c r="AK636" s="161"/>
      <c r="AL636" s="161"/>
      <c r="AM636" s="158"/>
      <c r="AN636" s="158"/>
      <c r="AO636" s="158"/>
      <c r="AP636" s="158"/>
      <c r="AQ636" s="155"/>
      <c r="AR636" s="155"/>
    </row>
    <row r="637" spans="1:44" s="4" customFormat="1" ht="7.5" customHeight="1">
      <c r="A637" s="400"/>
      <c r="B637" s="417"/>
      <c r="C637" s="418"/>
      <c r="D637" s="418"/>
      <c r="E637" s="418"/>
      <c r="F637" s="419"/>
      <c r="G637" s="436"/>
      <c r="H637" s="496"/>
      <c r="I637" s="496"/>
      <c r="J637" s="496"/>
      <c r="K637" s="496"/>
      <c r="L637" s="492"/>
      <c r="M637" s="441"/>
      <c r="N637" s="440"/>
      <c r="O637" s="469" t="s">
        <v>295</v>
      </c>
      <c r="P637" s="470"/>
      <c r="Q637" s="527"/>
      <c r="R637" s="527"/>
      <c r="S637" s="527"/>
      <c r="T637" s="527"/>
      <c r="U637" s="527"/>
      <c r="V637" s="527"/>
      <c r="W637" s="527"/>
      <c r="X637" s="527"/>
      <c r="Y637" s="527"/>
      <c r="Z637" s="527"/>
      <c r="AA637" s="527"/>
      <c r="AB637" s="527"/>
      <c r="AC637" s="527"/>
      <c r="AD637" s="527"/>
      <c r="AE637" s="527"/>
      <c r="AF637" s="528"/>
      <c r="AG637" s="400"/>
      <c r="AJ637" s="155"/>
      <c r="AK637" s="155"/>
      <c r="AL637" s="155"/>
      <c r="AM637" s="155"/>
      <c r="AN637" s="155"/>
      <c r="AO637" s="155"/>
      <c r="AP637" s="155"/>
      <c r="AQ637" s="155"/>
      <c r="AR637" s="155"/>
    </row>
    <row r="638" spans="1:44" s="4" customFormat="1" ht="7.5" customHeight="1">
      <c r="A638" s="400"/>
      <c r="B638" s="417"/>
      <c r="C638" s="418"/>
      <c r="D638" s="418"/>
      <c r="E638" s="418"/>
      <c r="F638" s="419"/>
      <c r="G638" s="436"/>
      <c r="H638" s="496"/>
      <c r="I638" s="496"/>
      <c r="J638" s="496"/>
      <c r="K638" s="496"/>
      <c r="L638" s="492"/>
      <c r="M638" s="441"/>
      <c r="N638" s="440"/>
      <c r="O638" s="525"/>
      <c r="P638" s="526"/>
      <c r="Q638" s="529"/>
      <c r="R638" s="529"/>
      <c r="S638" s="529"/>
      <c r="T638" s="529"/>
      <c r="U638" s="529"/>
      <c r="V638" s="529"/>
      <c r="W638" s="529"/>
      <c r="X638" s="529"/>
      <c r="Y638" s="529"/>
      <c r="Z638" s="529"/>
      <c r="AA638" s="529"/>
      <c r="AB638" s="529"/>
      <c r="AC638" s="529"/>
      <c r="AD638" s="529"/>
      <c r="AE638" s="529"/>
      <c r="AF638" s="530"/>
      <c r="AG638" s="400"/>
      <c r="AJ638" s="155"/>
      <c r="AK638" s="155"/>
      <c r="AL638" s="155"/>
      <c r="AM638" s="155"/>
      <c r="AN638" s="155"/>
      <c r="AO638" s="155"/>
      <c r="AP638" s="155"/>
      <c r="AQ638" s="155"/>
      <c r="AR638" s="155"/>
    </row>
    <row r="639" spans="1:44" s="4" customFormat="1" ht="18.75" customHeight="1">
      <c r="A639" s="400"/>
      <c r="B639" s="417"/>
      <c r="C639" s="418"/>
      <c r="D639" s="418"/>
      <c r="E639" s="418"/>
      <c r="F639" s="419"/>
      <c r="G639" s="436"/>
      <c r="H639" s="496"/>
      <c r="I639" s="496"/>
      <c r="J639" s="496"/>
      <c r="K639" s="496"/>
      <c r="L639" s="492"/>
      <c r="M639" s="441"/>
      <c r="N639" s="441"/>
      <c r="O639" s="531" t="s">
        <v>294</v>
      </c>
      <c r="P639" s="532"/>
      <c r="Q639" s="532"/>
      <c r="R639" s="532"/>
      <c r="S639" s="532"/>
      <c r="T639" s="532"/>
      <c r="U639" s="532"/>
      <c r="V639" s="532"/>
      <c r="W639" s="532"/>
      <c r="X639" s="532"/>
      <c r="Y639" s="532"/>
      <c r="Z639" s="532"/>
      <c r="AA639" s="532"/>
      <c r="AB639" s="532"/>
      <c r="AC639" s="532"/>
      <c r="AD639" s="532"/>
      <c r="AE639" s="532"/>
      <c r="AF639" s="533"/>
      <c r="AG639" s="400"/>
      <c r="AJ639" s="155"/>
      <c r="AK639" s="155"/>
      <c r="AL639" s="155"/>
      <c r="AM639" s="155" t="s">
        <v>293</v>
      </c>
      <c r="AN639" s="155"/>
      <c r="AO639" s="155"/>
      <c r="AP639" s="162">
        <f>AC640</f>
        <v>0</v>
      </c>
      <c r="AQ639" s="155"/>
      <c r="AR639" s="155"/>
    </row>
    <row r="640" spans="1:44" s="4" customFormat="1" ht="26.25" customHeight="1">
      <c r="A640" s="400"/>
      <c r="B640" s="420"/>
      <c r="C640" s="421"/>
      <c r="D640" s="421"/>
      <c r="E640" s="421"/>
      <c r="F640" s="422"/>
      <c r="G640" s="436"/>
      <c r="H640" s="496"/>
      <c r="I640" s="496"/>
      <c r="J640" s="496"/>
      <c r="K640" s="496"/>
      <c r="L640" s="492"/>
      <c r="M640" s="441"/>
      <c r="N640" s="440"/>
      <c r="O640" s="534" t="s">
        <v>56</v>
      </c>
      <c r="P640" s="535"/>
      <c r="Q640" s="535"/>
      <c r="R640" s="536"/>
      <c r="S640" s="536"/>
      <c r="T640" s="536"/>
      <c r="U640" s="537" t="s">
        <v>292</v>
      </c>
      <c r="V640" s="537"/>
      <c r="W640" s="538"/>
      <c r="X640" s="534" t="s">
        <v>293</v>
      </c>
      <c r="Y640" s="535"/>
      <c r="Z640" s="535"/>
      <c r="AA640" s="535"/>
      <c r="AB640" s="535"/>
      <c r="AC640" s="536"/>
      <c r="AD640" s="536"/>
      <c r="AE640" s="536"/>
      <c r="AF640" s="18" t="s">
        <v>292</v>
      </c>
      <c r="AG640" s="400"/>
      <c r="AJ640" s="155"/>
      <c r="AK640" s="155"/>
      <c r="AL640" s="155"/>
      <c r="AM640" s="155" t="s">
        <v>291</v>
      </c>
      <c r="AN640" s="155"/>
      <c r="AO640" s="155"/>
      <c r="AP640" s="163">
        <f>R640</f>
        <v>0</v>
      </c>
      <c r="AQ640" s="162">
        <f>AP639-AP640</f>
        <v>0</v>
      </c>
      <c r="AR640" s="155"/>
    </row>
    <row r="641" spans="1:44" s="4" customFormat="1" ht="7.5" customHeight="1">
      <c r="A641" s="400"/>
      <c r="B641" s="514"/>
      <c r="C641" s="514"/>
      <c r="D641" s="514"/>
      <c r="E641" s="514"/>
      <c r="F641" s="514"/>
      <c r="G641" s="17"/>
      <c r="H641" s="515"/>
      <c r="I641" s="515"/>
      <c r="J641" s="515"/>
      <c r="K641" s="515"/>
      <c r="L641" s="515"/>
      <c r="M641" s="515"/>
      <c r="N641" s="17"/>
      <c r="O641" s="514"/>
      <c r="P641" s="514"/>
      <c r="Q641" s="514"/>
      <c r="R641" s="514"/>
      <c r="S641" s="514"/>
      <c r="T641" s="514"/>
      <c r="U641" s="514"/>
      <c r="V641" s="514"/>
      <c r="W641" s="514"/>
      <c r="X641" s="514"/>
      <c r="Y641" s="514"/>
      <c r="Z641" s="514"/>
      <c r="AA641" s="514"/>
      <c r="AB641" s="514"/>
      <c r="AC641" s="514"/>
      <c r="AD641" s="514"/>
      <c r="AE641" s="514"/>
      <c r="AF641" s="514"/>
      <c r="AG641" s="400"/>
      <c r="AJ641" s="155"/>
      <c r="AK641" s="155"/>
      <c r="AL641" s="155"/>
      <c r="AM641" s="155"/>
      <c r="AN641" s="155"/>
      <c r="AO641" s="155"/>
      <c r="AP641" s="155"/>
      <c r="AQ641" s="155"/>
      <c r="AR641" s="155"/>
    </row>
    <row r="642" spans="1:44" s="4" customFormat="1" ht="18.75" customHeight="1">
      <c r="A642" s="400"/>
      <c r="B642" s="16" t="s">
        <v>290</v>
      </c>
      <c r="C642" s="28" t="s">
        <v>289</v>
      </c>
      <c r="D642" s="516" t="s">
        <v>288</v>
      </c>
      <c r="E642" s="516"/>
      <c r="F642" s="517"/>
      <c r="G642" s="518"/>
      <c r="H642" s="16" t="s">
        <v>290</v>
      </c>
      <c r="I642" s="28" t="s">
        <v>289</v>
      </c>
      <c r="J642" s="516" t="s">
        <v>288</v>
      </c>
      <c r="K642" s="516"/>
      <c r="L642" s="516"/>
      <c r="M642" s="517"/>
      <c r="N642" s="441"/>
      <c r="O642" s="519" t="s">
        <v>287</v>
      </c>
      <c r="P642" s="520"/>
      <c r="Q642" s="520"/>
      <c r="R642" s="520"/>
      <c r="S642" s="520"/>
      <c r="T642" s="520"/>
      <c r="U642" s="520"/>
      <c r="V642" s="520"/>
      <c r="W642" s="520"/>
      <c r="X642" s="520"/>
      <c r="Y642" s="520"/>
      <c r="Z642" s="443"/>
      <c r="AA642" s="443"/>
      <c r="AB642" s="443"/>
      <c r="AC642" s="443"/>
      <c r="AD642" s="443"/>
      <c r="AE642" s="443"/>
      <c r="AF642" s="444"/>
      <c r="AG642" s="400"/>
      <c r="AJ642" s="155"/>
      <c r="AK642" s="155"/>
      <c r="AL642" s="155"/>
      <c r="AM642" s="155"/>
      <c r="AN642" s="155"/>
      <c r="AO642" s="155"/>
      <c r="AP642" s="155"/>
      <c r="AQ642" s="155"/>
      <c r="AR642" s="155"/>
    </row>
    <row r="643" spans="1:44" s="4" customFormat="1" ht="7.5" customHeight="1">
      <c r="A643" s="400"/>
      <c r="B643" s="521" t="s">
        <v>286</v>
      </c>
      <c r="C643" s="522" t="s">
        <v>285</v>
      </c>
      <c r="D643" s="541" t="s">
        <v>284</v>
      </c>
      <c r="E643" s="542"/>
      <c r="F643" s="547"/>
      <c r="G643" s="441"/>
      <c r="H643" s="556" t="s">
        <v>275</v>
      </c>
      <c r="I643" s="559" t="s">
        <v>277</v>
      </c>
      <c r="J643" s="541" t="s">
        <v>262</v>
      </c>
      <c r="K643" s="550"/>
      <c r="L643" s="550"/>
      <c r="M643" s="547"/>
      <c r="N643" s="441"/>
      <c r="O643" s="539" t="s">
        <v>283</v>
      </c>
      <c r="P643" s="539"/>
      <c r="Q643" s="539"/>
      <c r="R643" s="539"/>
      <c r="S643" s="539"/>
      <c r="T643" s="539"/>
      <c r="U643" s="539"/>
      <c r="V643" s="539" t="s">
        <v>431</v>
      </c>
      <c r="W643" s="539"/>
      <c r="X643" s="539"/>
      <c r="Y643" s="539"/>
      <c r="Z643" s="15"/>
      <c r="AA643" s="14"/>
      <c r="AB643" s="14"/>
      <c r="AC643" s="14"/>
      <c r="AD643" s="14"/>
      <c r="AE643" s="14"/>
      <c r="AF643" s="14"/>
      <c r="AG643" s="400"/>
      <c r="AJ643" s="155"/>
      <c r="AK643" s="155"/>
      <c r="AL643" s="155"/>
      <c r="AM643" s="155"/>
      <c r="AN643" s="155"/>
      <c r="AO643" s="155"/>
      <c r="AP643" s="155"/>
      <c r="AQ643" s="155"/>
      <c r="AR643" s="155"/>
    </row>
    <row r="644" spans="1:44" s="4" customFormat="1" ht="7.5" customHeight="1">
      <c r="A644" s="400"/>
      <c r="B644" s="521"/>
      <c r="C644" s="523"/>
      <c r="D644" s="543"/>
      <c r="E644" s="544"/>
      <c r="F644" s="548"/>
      <c r="G644" s="441"/>
      <c r="H644" s="557"/>
      <c r="I644" s="560"/>
      <c r="J644" s="543"/>
      <c r="K644" s="551"/>
      <c r="L644" s="551"/>
      <c r="M644" s="548"/>
      <c r="N644" s="441"/>
      <c r="O644" s="539"/>
      <c r="P644" s="539"/>
      <c r="Q644" s="539"/>
      <c r="R644" s="539"/>
      <c r="S644" s="539"/>
      <c r="T644" s="539"/>
      <c r="U644" s="539"/>
      <c r="V644" s="539"/>
      <c r="W644" s="539"/>
      <c r="X644" s="539"/>
      <c r="Y644" s="539"/>
      <c r="Z644" s="6"/>
      <c r="AA644" s="5"/>
      <c r="AB644" s="5"/>
      <c r="AC644" s="5"/>
      <c r="AD644" s="5"/>
      <c r="AE644" s="5"/>
      <c r="AF644" s="5"/>
      <c r="AG644" s="400"/>
      <c r="AJ644" s="155"/>
      <c r="AK644" s="155"/>
      <c r="AL644" s="155"/>
      <c r="AM644" s="155"/>
      <c r="AN644" s="155"/>
      <c r="AO644" s="155"/>
      <c r="AP644" s="155"/>
      <c r="AQ644" s="155"/>
      <c r="AR644" s="155"/>
    </row>
    <row r="645" spans="1:44" s="4" customFormat="1" ht="7.5" customHeight="1">
      <c r="A645" s="400"/>
      <c r="B645" s="521"/>
      <c r="C645" s="523"/>
      <c r="D645" s="543"/>
      <c r="E645" s="544"/>
      <c r="F645" s="548"/>
      <c r="G645" s="441"/>
      <c r="H645" s="557"/>
      <c r="I645" s="560"/>
      <c r="J645" s="543"/>
      <c r="K645" s="551"/>
      <c r="L645" s="551"/>
      <c r="M645" s="548"/>
      <c r="N645" s="441"/>
      <c r="O645" s="539"/>
      <c r="P645" s="539" t="s">
        <v>281</v>
      </c>
      <c r="Q645" s="539"/>
      <c r="R645" s="539"/>
      <c r="S645" s="539" t="s">
        <v>280</v>
      </c>
      <c r="T645" s="539"/>
      <c r="U645" s="539"/>
      <c r="V645" s="539"/>
      <c r="W645" s="539"/>
      <c r="X645" s="539"/>
      <c r="Y645" s="539"/>
      <c r="Z645" s="6"/>
      <c r="AA645" s="5"/>
      <c r="AB645" s="5"/>
      <c r="AC645" s="5"/>
      <c r="AD645" s="5"/>
      <c r="AE645" s="5"/>
      <c r="AF645" s="5"/>
      <c r="AG645" s="400"/>
      <c r="AJ645" s="155"/>
      <c r="AK645" s="155"/>
      <c r="AL645" s="155"/>
      <c r="AM645" s="155"/>
      <c r="AN645" s="155"/>
      <c r="AO645" s="155"/>
      <c r="AP645" s="155"/>
      <c r="AQ645" s="155"/>
      <c r="AR645" s="155"/>
    </row>
    <row r="646" spans="1:44" s="4" customFormat="1" ht="7.5" customHeight="1" thickBot="1">
      <c r="A646" s="400"/>
      <c r="B646" s="521"/>
      <c r="C646" s="523"/>
      <c r="D646" s="545"/>
      <c r="E646" s="546"/>
      <c r="F646" s="549"/>
      <c r="G646" s="441"/>
      <c r="H646" s="557"/>
      <c r="I646" s="560"/>
      <c r="J646" s="545"/>
      <c r="K646" s="552"/>
      <c r="L646" s="552"/>
      <c r="M646" s="549"/>
      <c r="N646" s="441"/>
      <c r="O646" s="540"/>
      <c r="P646" s="540"/>
      <c r="Q646" s="540"/>
      <c r="R646" s="540"/>
      <c r="S646" s="540"/>
      <c r="T646" s="540"/>
      <c r="U646" s="540"/>
      <c r="V646" s="540"/>
      <c r="W646" s="540"/>
      <c r="X646" s="540"/>
      <c r="Y646" s="540"/>
      <c r="Z646" s="6"/>
      <c r="AA646" s="5"/>
      <c r="AB646" s="5"/>
      <c r="AC646" s="5"/>
      <c r="AD646" s="5"/>
      <c r="AE646" s="5"/>
      <c r="AF646" s="5"/>
      <c r="AG646" s="400"/>
      <c r="AJ646" s="155"/>
      <c r="AK646" s="155"/>
      <c r="AL646" s="155"/>
      <c r="AM646" s="155"/>
      <c r="AN646" s="155"/>
      <c r="AO646" s="155"/>
      <c r="AP646" s="155"/>
      <c r="AQ646" s="155"/>
      <c r="AR646" s="155"/>
    </row>
    <row r="647" spans="1:44" s="4" customFormat="1" ht="7.5" customHeight="1" thickTop="1">
      <c r="A647" s="400"/>
      <c r="B647" s="521"/>
      <c r="C647" s="523"/>
      <c r="D647" s="541" t="s">
        <v>282</v>
      </c>
      <c r="E647" s="542"/>
      <c r="F647" s="547"/>
      <c r="G647" s="441"/>
      <c r="H647" s="557"/>
      <c r="I647" s="560"/>
      <c r="J647" s="541" t="s">
        <v>260</v>
      </c>
      <c r="K647" s="550"/>
      <c r="L647" s="550"/>
      <c r="M647" s="547"/>
      <c r="N647" s="441"/>
      <c r="O647" s="553" t="s">
        <v>433</v>
      </c>
      <c r="P647" s="576"/>
      <c r="Q647" s="576"/>
      <c r="R647" s="576"/>
      <c r="S647" s="576"/>
      <c r="T647" s="576"/>
      <c r="U647" s="576"/>
      <c r="V647" s="579" t="str">
        <f>IF(ISERROR(ROUNDUP(S647/P647,2)), "-",ROUNDUP(S647/P647,2))</f>
        <v>-</v>
      </c>
      <c r="W647" s="579"/>
      <c r="X647" s="579"/>
      <c r="Y647" s="579"/>
      <c r="Z647" s="6"/>
      <c r="AA647" s="5"/>
      <c r="AB647" s="5"/>
      <c r="AC647" s="5"/>
      <c r="AD647" s="5"/>
      <c r="AE647" s="5"/>
      <c r="AF647" s="5"/>
      <c r="AG647" s="400"/>
      <c r="AJ647" s="155"/>
      <c r="AK647" s="155"/>
      <c r="AL647" s="155"/>
      <c r="AM647" s="155"/>
      <c r="AN647" s="155"/>
      <c r="AO647" s="164"/>
      <c r="AP647" s="164" t="s">
        <v>281</v>
      </c>
      <c r="AQ647" s="164" t="s">
        <v>280</v>
      </c>
      <c r="AR647" s="155"/>
    </row>
    <row r="648" spans="1:44" s="4" customFormat="1" ht="7.5" customHeight="1">
      <c r="A648" s="400"/>
      <c r="B648" s="521"/>
      <c r="C648" s="523"/>
      <c r="D648" s="543"/>
      <c r="E648" s="544"/>
      <c r="F648" s="548"/>
      <c r="G648" s="441"/>
      <c r="H648" s="557"/>
      <c r="I648" s="560"/>
      <c r="J648" s="543"/>
      <c r="K648" s="551"/>
      <c r="L648" s="551"/>
      <c r="M648" s="548"/>
      <c r="N648" s="441"/>
      <c r="O648" s="554"/>
      <c r="P648" s="577"/>
      <c r="Q648" s="577"/>
      <c r="R648" s="577"/>
      <c r="S648" s="577"/>
      <c r="T648" s="577"/>
      <c r="U648" s="577"/>
      <c r="V648" s="580"/>
      <c r="W648" s="580"/>
      <c r="X648" s="580"/>
      <c r="Y648" s="580"/>
      <c r="Z648" s="6"/>
      <c r="AA648" s="5"/>
      <c r="AB648" s="5"/>
      <c r="AC648" s="5"/>
      <c r="AD648" s="5"/>
      <c r="AE648" s="5"/>
      <c r="AF648" s="5"/>
      <c r="AG648" s="400"/>
      <c r="AJ648" s="155"/>
      <c r="AK648" s="155"/>
      <c r="AL648" s="155"/>
      <c r="AM648" s="155"/>
      <c r="AN648" s="155"/>
      <c r="AO648" s="165" t="s">
        <v>274</v>
      </c>
      <c r="AP648" s="166">
        <f>P650</f>
        <v>0</v>
      </c>
      <c r="AQ648" s="166">
        <f>S650</f>
        <v>0</v>
      </c>
      <c r="AR648" s="155"/>
    </row>
    <row r="649" spans="1:44" s="4" customFormat="1" ht="7.5" customHeight="1" thickBot="1">
      <c r="A649" s="400"/>
      <c r="B649" s="521"/>
      <c r="C649" s="523"/>
      <c r="D649" s="543"/>
      <c r="E649" s="544"/>
      <c r="F649" s="548"/>
      <c r="G649" s="441"/>
      <c r="H649" s="557"/>
      <c r="I649" s="560"/>
      <c r="J649" s="543"/>
      <c r="K649" s="551"/>
      <c r="L649" s="551"/>
      <c r="M649" s="548"/>
      <c r="N649" s="441"/>
      <c r="O649" s="555"/>
      <c r="P649" s="578"/>
      <c r="Q649" s="578"/>
      <c r="R649" s="578"/>
      <c r="S649" s="578"/>
      <c r="T649" s="578"/>
      <c r="U649" s="578"/>
      <c r="V649" s="581"/>
      <c r="W649" s="581"/>
      <c r="X649" s="581"/>
      <c r="Y649" s="581"/>
      <c r="Z649" s="6"/>
      <c r="AA649" s="5"/>
      <c r="AB649" s="5"/>
      <c r="AC649" s="5"/>
      <c r="AD649" s="5"/>
      <c r="AE649" s="5"/>
      <c r="AF649" s="5"/>
      <c r="AG649" s="400"/>
      <c r="AJ649" s="155"/>
      <c r="AK649" s="155"/>
      <c r="AL649" s="155"/>
      <c r="AM649" s="155"/>
      <c r="AN649" s="155"/>
      <c r="AO649" s="165" t="s">
        <v>263</v>
      </c>
      <c r="AP649" s="166">
        <f>P653</f>
        <v>0</v>
      </c>
      <c r="AQ649" s="166">
        <f>S653</f>
        <v>0</v>
      </c>
      <c r="AR649" s="155"/>
    </row>
    <row r="650" spans="1:44" s="4" customFormat="1" ht="7.5" customHeight="1" thickTop="1">
      <c r="A650" s="400"/>
      <c r="B650" s="521"/>
      <c r="C650" s="523"/>
      <c r="D650" s="545"/>
      <c r="E650" s="546"/>
      <c r="F650" s="549"/>
      <c r="G650" s="441"/>
      <c r="H650" s="557"/>
      <c r="I650" s="560"/>
      <c r="J650" s="543"/>
      <c r="K650" s="551"/>
      <c r="L650" s="551"/>
      <c r="M650" s="548"/>
      <c r="N650" s="441"/>
      <c r="O650" s="582" t="s">
        <v>274</v>
      </c>
      <c r="P650" s="584"/>
      <c r="Q650" s="584"/>
      <c r="R650" s="584"/>
      <c r="S650" s="584"/>
      <c r="T650" s="584"/>
      <c r="U650" s="584"/>
      <c r="V650" s="585" t="str">
        <f>IF(ISERROR(ROUNDUP(S650/P650,2)), "-",ROUNDUP(S650/P650,2))</f>
        <v>-</v>
      </c>
      <c r="W650" s="586"/>
      <c r="X650" s="586"/>
      <c r="Y650" s="587"/>
      <c r="Z650" s="6"/>
      <c r="AA650" s="5"/>
      <c r="AB650" s="5"/>
      <c r="AC650" s="5"/>
      <c r="AD650" s="5"/>
      <c r="AE650" s="5"/>
      <c r="AF650" s="5"/>
      <c r="AG650" s="400"/>
      <c r="AJ650" s="155"/>
      <c r="AK650" s="155"/>
      <c r="AL650" s="155"/>
      <c r="AM650" s="155"/>
      <c r="AN650" s="155"/>
      <c r="AO650" s="165" t="s">
        <v>277</v>
      </c>
      <c r="AP650" s="166">
        <f>P656</f>
        <v>0</v>
      </c>
      <c r="AQ650" s="166">
        <f>S656</f>
        <v>0</v>
      </c>
      <c r="AR650" s="155"/>
    </row>
    <row r="651" spans="1:44" s="4" customFormat="1" ht="7.5" customHeight="1">
      <c r="A651" s="400"/>
      <c r="B651" s="521"/>
      <c r="C651" s="523"/>
      <c r="D651" s="541" t="s">
        <v>279</v>
      </c>
      <c r="E651" s="542"/>
      <c r="F651" s="547"/>
      <c r="G651" s="441"/>
      <c r="H651" s="557"/>
      <c r="I651" s="560"/>
      <c r="J651" s="543"/>
      <c r="K651" s="551"/>
      <c r="L651" s="551"/>
      <c r="M651" s="548"/>
      <c r="N651" s="441"/>
      <c r="O651" s="583"/>
      <c r="P651" s="564"/>
      <c r="Q651" s="564"/>
      <c r="R651" s="564"/>
      <c r="S651" s="564"/>
      <c r="T651" s="564"/>
      <c r="U651" s="564"/>
      <c r="V651" s="568"/>
      <c r="W651" s="569"/>
      <c r="X651" s="569"/>
      <c r="Y651" s="570"/>
      <c r="Z651" s="6"/>
      <c r="AA651" s="5"/>
      <c r="AB651" s="5"/>
      <c r="AC651" s="5"/>
      <c r="AD651" s="5"/>
      <c r="AE651" s="5"/>
      <c r="AF651" s="5"/>
      <c r="AG651" s="400"/>
      <c r="AJ651" s="155"/>
      <c r="AK651" s="155"/>
      <c r="AL651" s="155"/>
      <c r="AM651" s="155"/>
      <c r="AN651" s="155"/>
      <c r="AO651" s="165" t="s">
        <v>276</v>
      </c>
      <c r="AP651" s="166">
        <f>P659</f>
        <v>0</v>
      </c>
      <c r="AQ651" s="166">
        <f>S659</f>
        <v>0</v>
      </c>
      <c r="AR651" s="155"/>
    </row>
    <row r="652" spans="1:44" s="4" customFormat="1" ht="7.5" customHeight="1">
      <c r="A652" s="400"/>
      <c r="B652" s="521"/>
      <c r="C652" s="523"/>
      <c r="D652" s="543"/>
      <c r="E652" s="544"/>
      <c r="F652" s="548"/>
      <c r="G652" s="441"/>
      <c r="H652" s="557"/>
      <c r="I652" s="561"/>
      <c r="J652" s="545"/>
      <c r="K652" s="552"/>
      <c r="L652" s="552"/>
      <c r="M652" s="549"/>
      <c r="N652" s="441"/>
      <c r="O652" s="583"/>
      <c r="P652" s="564"/>
      <c r="Q652" s="564"/>
      <c r="R652" s="564"/>
      <c r="S652" s="564"/>
      <c r="T652" s="564"/>
      <c r="U652" s="564"/>
      <c r="V652" s="571"/>
      <c r="W652" s="572"/>
      <c r="X652" s="572"/>
      <c r="Y652" s="573"/>
      <c r="Z652" s="6"/>
      <c r="AA652" s="5"/>
      <c r="AB652" s="5"/>
      <c r="AC652" s="5"/>
      <c r="AD652" s="5"/>
      <c r="AE652" s="5"/>
      <c r="AF652" s="5"/>
      <c r="AG652" s="400"/>
      <c r="AJ652" s="155"/>
      <c r="AK652" s="155"/>
      <c r="AL652" s="155"/>
      <c r="AM652" s="155"/>
      <c r="AN652" s="155"/>
      <c r="AO652" s="165" t="s">
        <v>270</v>
      </c>
      <c r="AP652" s="166">
        <f>P662</f>
        <v>0</v>
      </c>
      <c r="AQ652" s="166">
        <f>S662</f>
        <v>0</v>
      </c>
      <c r="AR652" s="155"/>
    </row>
    <row r="653" spans="1:44" s="4" customFormat="1" ht="7.5" customHeight="1">
      <c r="A653" s="400"/>
      <c r="B653" s="521"/>
      <c r="C653" s="523"/>
      <c r="D653" s="543"/>
      <c r="E653" s="544"/>
      <c r="F653" s="548"/>
      <c r="G653" s="441"/>
      <c r="H653" s="557"/>
      <c r="I653" s="562" t="s">
        <v>276</v>
      </c>
      <c r="J653" s="541" t="s">
        <v>262</v>
      </c>
      <c r="K653" s="550"/>
      <c r="L653" s="550"/>
      <c r="M653" s="547"/>
      <c r="N653" s="441"/>
      <c r="O653" s="563" t="s">
        <v>263</v>
      </c>
      <c r="P653" s="564"/>
      <c r="Q653" s="564"/>
      <c r="R653" s="564"/>
      <c r="S653" s="564"/>
      <c r="T653" s="564"/>
      <c r="U653" s="564"/>
      <c r="V653" s="565" t="str">
        <f>IF(ISERROR(ROUNDUP(S653/P653,2)), "-",ROUNDUP(S653/P653,2))</f>
        <v>-</v>
      </c>
      <c r="W653" s="566"/>
      <c r="X653" s="566"/>
      <c r="Y653" s="567"/>
      <c r="Z653" s="6"/>
      <c r="AA653" s="5"/>
      <c r="AB653" s="5"/>
      <c r="AC653" s="5"/>
      <c r="AD653" s="5"/>
      <c r="AE653" s="5"/>
      <c r="AF653" s="5"/>
      <c r="AG653" s="400"/>
      <c r="AJ653" s="155"/>
      <c r="AK653" s="155"/>
      <c r="AL653" s="155"/>
      <c r="AM653" s="155"/>
      <c r="AN653" s="155"/>
      <c r="AO653" s="165" t="s">
        <v>271</v>
      </c>
      <c r="AP653" s="166">
        <f>P665</f>
        <v>0</v>
      </c>
      <c r="AQ653" s="166">
        <f>S665</f>
        <v>0</v>
      </c>
      <c r="AR653" s="155"/>
    </row>
    <row r="654" spans="1:44" s="4" customFormat="1" ht="7.5" customHeight="1">
      <c r="A654" s="400"/>
      <c r="B654" s="521"/>
      <c r="C654" s="523"/>
      <c r="D654" s="545"/>
      <c r="E654" s="546"/>
      <c r="F654" s="549"/>
      <c r="G654" s="441"/>
      <c r="H654" s="557"/>
      <c r="I654" s="562"/>
      <c r="J654" s="545"/>
      <c r="K654" s="552"/>
      <c r="L654" s="552"/>
      <c r="M654" s="549"/>
      <c r="N654" s="441"/>
      <c r="O654" s="563"/>
      <c r="P654" s="564"/>
      <c r="Q654" s="564"/>
      <c r="R654" s="564"/>
      <c r="S654" s="564"/>
      <c r="T654" s="564"/>
      <c r="U654" s="564"/>
      <c r="V654" s="568"/>
      <c r="W654" s="569"/>
      <c r="X654" s="569"/>
      <c r="Y654" s="570"/>
      <c r="Z654" s="6"/>
      <c r="AA654" s="5"/>
      <c r="AB654" s="5"/>
      <c r="AC654" s="5"/>
      <c r="AD654" s="5"/>
      <c r="AE654" s="5"/>
      <c r="AF654" s="5"/>
      <c r="AG654" s="400"/>
      <c r="AJ654" s="155"/>
      <c r="AK654" s="155"/>
      <c r="AL654" s="155"/>
      <c r="AM654" s="155"/>
      <c r="AN654" s="155"/>
      <c r="AO654" s="165" t="s">
        <v>267</v>
      </c>
      <c r="AP654" s="166">
        <f>P668</f>
        <v>0</v>
      </c>
      <c r="AQ654" s="166">
        <f>S668</f>
        <v>0</v>
      </c>
      <c r="AR654" s="155"/>
    </row>
    <row r="655" spans="1:44" s="4" customFormat="1" ht="7.5" customHeight="1">
      <c r="A655" s="400"/>
      <c r="B655" s="521"/>
      <c r="C655" s="523"/>
      <c r="D655" s="541" t="s">
        <v>278</v>
      </c>
      <c r="E655" s="542"/>
      <c r="F655" s="547"/>
      <c r="G655" s="441"/>
      <c r="H655" s="557"/>
      <c r="I655" s="562"/>
      <c r="J655" s="574" t="s">
        <v>260</v>
      </c>
      <c r="K655" s="550"/>
      <c r="L655" s="550"/>
      <c r="M655" s="547"/>
      <c r="N655" s="441"/>
      <c r="O655" s="563"/>
      <c r="P655" s="564"/>
      <c r="Q655" s="564"/>
      <c r="R655" s="564"/>
      <c r="S655" s="564"/>
      <c r="T655" s="564"/>
      <c r="U655" s="564"/>
      <c r="V655" s="571"/>
      <c r="W655" s="572"/>
      <c r="X655" s="572"/>
      <c r="Y655" s="573"/>
      <c r="Z655" s="6"/>
      <c r="AA655" s="5"/>
      <c r="AB655" s="5"/>
      <c r="AC655" s="5"/>
      <c r="AD655" s="5"/>
      <c r="AE655" s="5"/>
      <c r="AF655" s="5"/>
      <c r="AG655" s="400"/>
      <c r="AJ655" s="155"/>
      <c r="AK655" s="155"/>
      <c r="AL655" s="155"/>
      <c r="AM655" s="155"/>
      <c r="AN655" s="155"/>
      <c r="AO655" s="165"/>
      <c r="AP655" s="167"/>
      <c r="AQ655" s="167"/>
      <c r="AR655" s="155"/>
    </row>
    <row r="656" spans="1:44" s="4" customFormat="1" ht="7.5" customHeight="1">
      <c r="A656" s="400"/>
      <c r="B656" s="521"/>
      <c r="C656" s="524"/>
      <c r="D656" s="545"/>
      <c r="E656" s="546"/>
      <c r="F656" s="549"/>
      <c r="G656" s="441"/>
      <c r="H656" s="557"/>
      <c r="I656" s="562"/>
      <c r="J656" s="574"/>
      <c r="K656" s="551"/>
      <c r="L656" s="551"/>
      <c r="M656" s="548"/>
      <c r="N656" s="441"/>
      <c r="O656" s="575" t="s">
        <v>277</v>
      </c>
      <c r="P656" s="564"/>
      <c r="Q656" s="564"/>
      <c r="R656" s="564"/>
      <c r="S656" s="564"/>
      <c r="T656" s="564"/>
      <c r="U656" s="564"/>
      <c r="V656" s="565" t="str">
        <f>IF(ISERROR(ROUNDUP(S656/P656,2)), "-",ROUNDUP(S656/P656,2))</f>
        <v>-</v>
      </c>
      <c r="W656" s="566"/>
      <c r="X656" s="566"/>
      <c r="Y656" s="567"/>
      <c r="Z656" s="6"/>
      <c r="AA656" s="5"/>
      <c r="AB656" s="5"/>
      <c r="AC656" s="5"/>
      <c r="AD656" s="5"/>
      <c r="AE656" s="5"/>
      <c r="AF656" s="5"/>
      <c r="AG656" s="400"/>
      <c r="AJ656" s="155"/>
      <c r="AK656" s="155"/>
      <c r="AL656" s="155"/>
      <c r="AM656" s="155"/>
      <c r="AN656" s="155"/>
      <c r="AO656" s="168"/>
      <c r="AP656" s="158"/>
      <c r="AQ656" s="158"/>
      <c r="AR656" s="192"/>
    </row>
    <row r="657" spans="1:44" s="4" customFormat="1" ht="7.5" customHeight="1">
      <c r="A657" s="400"/>
      <c r="B657" s="521"/>
      <c r="C657" s="541" t="s">
        <v>266</v>
      </c>
      <c r="D657" s="12"/>
      <c r="E657" s="12"/>
      <c r="F657" s="589"/>
      <c r="G657" s="441"/>
      <c r="H657" s="557"/>
      <c r="I657" s="562"/>
      <c r="J657" s="574"/>
      <c r="K657" s="552"/>
      <c r="L657" s="552"/>
      <c r="M657" s="549"/>
      <c r="N657" s="441"/>
      <c r="O657" s="575"/>
      <c r="P657" s="564"/>
      <c r="Q657" s="564"/>
      <c r="R657" s="564"/>
      <c r="S657" s="564"/>
      <c r="T657" s="564"/>
      <c r="U657" s="564"/>
      <c r="V657" s="568"/>
      <c r="W657" s="569"/>
      <c r="X657" s="569"/>
      <c r="Y657" s="570"/>
      <c r="Z657" s="6"/>
      <c r="AA657" s="5"/>
      <c r="AB657" s="5"/>
      <c r="AC657" s="5"/>
      <c r="AD657" s="5"/>
      <c r="AE657" s="5"/>
      <c r="AF657" s="5"/>
      <c r="AG657" s="400"/>
      <c r="AJ657" s="155"/>
      <c r="AK657" s="155"/>
      <c r="AL657" s="155"/>
      <c r="AM657" s="155"/>
      <c r="AN657" s="155"/>
      <c r="AO657" s="155"/>
      <c r="AP657" s="155"/>
      <c r="AQ657" s="155"/>
      <c r="AR657" s="155"/>
    </row>
    <row r="658" spans="1:44" s="4" customFormat="1" ht="7.5" customHeight="1">
      <c r="A658" s="400"/>
      <c r="B658" s="521"/>
      <c r="C658" s="543"/>
      <c r="D658" s="11"/>
      <c r="E658" s="11"/>
      <c r="F658" s="589"/>
      <c r="G658" s="441"/>
      <c r="H658" s="557"/>
      <c r="I658" s="594" t="s">
        <v>270</v>
      </c>
      <c r="J658" s="542"/>
      <c r="K658" s="550"/>
      <c r="L658" s="550"/>
      <c r="M658" s="547"/>
      <c r="N658" s="441"/>
      <c r="O658" s="575"/>
      <c r="P658" s="564"/>
      <c r="Q658" s="564"/>
      <c r="R658" s="564"/>
      <c r="S658" s="564"/>
      <c r="T658" s="564"/>
      <c r="U658" s="564"/>
      <c r="V658" s="571"/>
      <c r="W658" s="572"/>
      <c r="X658" s="572"/>
      <c r="Y658" s="573"/>
      <c r="Z658" s="6"/>
      <c r="AA658" s="5"/>
      <c r="AB658" s="5"/>
      <c r="AC658" s="5"/>
      <c r="AD658" s="5"/>
      <c r="AE658" s="5"/>
      <c r="AF658" s="5"/>
      <c r="AG658" s="400"/>
      <c r="AJ658" s="155"/>
      <c r="AK658" s="155"/>
      <c r="AL658" s="155"/>
      <c r="AM658" s="155"/>
      <c r="AN658" s="155"/>
      <c r="AO658" s="155"/>
      <c r="AP658" s="155"/>
      <c r="AQ658" s="155"/>
      <c r="AR658" s="155"/>
    </row>
    <row r="659" spans="1:44" s="4" customFormat="1" ht="7.5" customHeight="1">
      <c r="A659" s="400"/>
      <c r="B659" s="521"/>
      <c r="C659" s="545"/>
      <c r="D659" s="10"/>
      <c r="E659" s="10"/>
      <c r="F659" s="589"/>
      <c r="G659" s="441"/>
      <c r="H659" s="558"/>
      <c r="I659" s="595"/>
      <c r="J659" s="546"/>
      <c r="K659" s="552"/>
      <c r="L659" s="552"/>
      <c r="M659" s="549"/>
      <c r="N659" s="441"/>
      <c r="O659" s="596" t="s">
        <v>276</v>
      </c>
      <c r="P659" s="564"/>
      <c r="Q659" s="564"/>
      <c r="R659" s="564"/>
      <c r="S659" s="564"/>
      <c r="T659" s="564"/>
      <c r="U659" s="564"/>
      <c r="V659" s="565" t="str">
        <f>IF(ISERROR(ROUNDUP(S659/P659,2)), "-",ROUNDUP(S659/P659,2))</f>
        <v>-</v>
      </c>
      <c r="W659" s="566"/>
      <c r="X659" s="566"/>
      <c r="Y659" s="567"/>
      <c r="Z659" s="6"/>
      <c r="AA659" s="5"/>
      <c r="AB659" s="5"/>
      <c r="AC659" s="5"/>
      <c r="AD659" s="5"/>
      <c r="AE659" s="5"/>
      <c r="AF659" s="5"/>
      <c r="AG659" s="400"/>
      <c r="AJ659" s="155"/>
      <c r="AK659" s="155"/>
      <c r="AL659" s="155"/>
      <c r="AM659" s="155"/>
      <c r="AN659" s="155"/>
      <c r="AO659" s="155"/>
      <c r="AP659" s="155"/>
      <c r="AQ659" s="155"/>
      <c r="AR659" s="155"/>
    </row>
    <row r="660" spans="1:44" s="4" customFormat="1" ht="7.5" customHeight="1">
      <c r="A660" s="400"/>
      <c r="B660" s="521" t="s">
        <v>275</v>
      </c>
      <c r="C660" s="588" t="s">
        <v>274</v>
      </c>
      <c r="D660" s="588" t="s">
        <v>273</v>
      </c>
      <c r="E660" s="574"/>
      <c r="F660" s="589"/>
      <c r="G660" s="441"/>
      <c r="H660" s="590"/>
      <c r="I660" s="590"/>
      <c r="J660" s="590"/>
      <c r="K660" s="590"/>
      <c r="L660" s="590"/>
      <c r="M660" s="590"/>
      <c r="N660" s="441"/>
      <c r="O660" s="596"/>
      <c r="P660" s="564"/>
      <c r="Q660" s="564"/>
      <c r="R660" s="564"/>
      <c r="S660" s="564"/>
      <c r="T660" s="564"/>
      <c r="U660" s="564"/>
      <c r="V660" s="568"/>
      <c r="W660" s="569"/>
      <c r="X660" s="569"/>
      <c r="Y660" s="570"/>
      <c r="Z660" s="6"/>
      <c r="AA660" s="5"/>
      <c r="AB660" s="5"/>
      <c r="AC660" s="5"/>
      <c r="AD660" s="5"/>
      <c r="AE660" s="5"/>
      <c r="AF660" s="5"/>
      <c r="AG660" s="400"/>
      <c r="AJ660" s="155"/>
      <c r="AK660" s="155"/>
      <c r="AL660" s="155"/>
      <c r="AM660" s="155"/>
      <c r="AN660" s="155"/>
      <c r="AO660" s="155"/>
      <c r="AP660" s="155"/>
      <c r="AQ660" s="155"/>
      <c r="AR660" s="155"/>
    </row>
    <row r="661" spans="1:44" s="4" customFormat="1" ht="7.5" customHeight="1">
      <c r="A661" s="400"/>
      <c r="B661" s="521"/>
      <c r="C661" s="588"/>
      <c r="D661" s="588"/>
      <c r="E661" s="574"/>
      <c r="F661" s="589"/>
      <c r="G661" s="441"/>
      <c r="H661" s="591" t="s">
        <v>272</v>
      </c>
      <c r="I661" s="562" t="s">
        <v>271</v>
      </c>
      <c r="J661" s="592"/>
      <c r="K661" s="589"/>
      <c r="L661" s="593"/>
      <c r="M661" s="593"/>
      <c r="N661" s="441"/>
      <c r="O661" s="596"/>
      <c r="P661" s="564"/>
      <c r="Q661" s="564"/>
      <c r="R661" s="564"/>
      <c r="S661" s="564"/>
      <c r="T661" s="564"/>
      <c r="U661" s="564"/>
      <c r="V661" s="571"/>
      <c r="W661" s="572"/>
      <c r="X661" s="572"/>
      <c r="Y661" s="573"/>
      <c r="Z661" s="6"/>
      <c r="AA661" s="5"/>
      <c r="AB661" s="5"/>
      <c r="AC661" s="5"/>
      <c r="AD661" s="5"/>
      <c r="AE661" s="5"/>
      <c r="AF661" s="5"/>
      <c r="AG661" s="400"/>
      <c r="AJ661" s="155"/>
      <c r="AK661" s="155"/>
      <c r="AL661" s="155"/>
      <c r="AM661" s="155"/>
      <c r="AN661" s="155"/>
      <c r="AO661" s="155"/>
      <c r="AP661" s="155"/>
      <c r="AQ661" s="155"/>
      <c r="AR661" s="155"/>
    </row>
    <row r="662" spans="1:44" s="4" customFormat="1" ht="7.5" customHeight="1">
      <c r="A662" s="400"/>
      <c r="B662" s="521"/>
      <c r="C662" s="588"/>
      <c r="D662" s="588"/>
      <c r="E662" s="574"/>
      <c r="F662" s="589"/>
      <c r="G662" s="441"/>
      <c r="H662" s="591"/>
      <c r="I662" s="562"/>
      <c r="J662" s="592"/>
      <c r="K662" s="589"/>
      <c r="L662" s="593"/>
      <c r="M662" s="593"/>
      <c r="N662" s="441"/>
      <c r="O662" s="622" t="s">
        <v>270</v>
      </c>
      <c r="P662" s="564"/>
      <c r="Q662" s="564"/>
      <c r="R662" s="564"/>
      <c r="S662" s="564"/>
      <c r="T662" s="564"/>
      <c r="U662" s="564"/>
      <c r="V662" s="565" t="str">
        <f>IF(ISERROR(ROUNDUP(S662/P662,2)), "-",ROUNDUP(S662/P662,2))</f>
        <v>-</v>
      </c>
      <c r="W662" s="566"/>
      <c r="X662" s="566"/>
      <c r="Y662" s="567"/>
      <c r="Z662" s="6"/>
      <c r="AA662" s="5"/>
      <c r="AB662" s="5"/>
      <c r="AC662" s="5"/>
      <c r="AD662" s="5"/>
      <c r="AE662" s="5"/>
      <c r="AF662" s="5"/>
      <c r="AG662" s="400"/>
      <c r="AJ662" s="155"/>
      <c r="AK662" s="155"/>
      <c r="AL662" s="155"/>
      <c r="AM662" s="155"/>
      <c r="AN662" s="155"/>
      <c r="AO662" s="155"/>
      <c r="AP662" s="155"/>
      <c r="AQ662" s="155"/>
      <c r="AR662" s="155"/>
    </row>
    <row r="663" spans="1:44" s="4" customFormat="1" ht="7.5" customHeight="1">
      <c r="A663" s="400"/>
      <c r="B663" s="521"/>
      <c r="C663" s="588"/>
      <c r="D663" s="588"/>
      <c r="E663" s="574"/>
      <c r="F663" s="589"/>
      <c r="G663" s="441"/>
      <c r="H663" s="591"/>
      <c r="I663" s="562" t="s">
        <v>269</v>
      </c>
      <c r="J663" s="592"/>
      <c r="K663" s="589"/>
      <c r="L663" s="593"/>
      <c r="M663" s="593"/>
      <c r="N663" s="441"/>
      <c r="O663" s="622"/>
      <c r="P663" s="564"/>
      <c r="Q663" s="564"/>
      <c r="R663" s="564"/>
      <c r="S663" s="564"/>
      <c r="T663" s="564"/>
      <c r="U663" s="564"/>
      <c r="V663" s="568"/>
      <c r="W663" s="569"/>
      <c r="X663" s="569"/>
      <c r="Y663" s="570"/>
      <c r="Z663" s="6"/>
      <c r="AA663" s="5"/>
      <c r="AB663" s="5"/>
      <c r="AC663" s="5"/>
      <c r="AD663" s="5"/>
      <c r="AE663" s="5"/>
      <c r="AF663" s="5"/>
      <c r="AG663" s="400"/>
      <c r="AJ663" s="155"/>
      <c r="AK663" s="155"/>
      <c r="AL663" s="155"/>
      <c r="AM663" s="155"/>
      <c r="AN663" s="155"/>
      <c r="AO663" s="155"/>
      <c r="AP663" s="155"/>
      <c r="AQ663" s="155"/>
      <c r="AR663" s="155"/>
    </row>
    <row r="664" spans="1:44" s="4" customFormat="1" ht="7.5" customHeight="1">
      <c r="A664" s="400"/>
      <c r="B664" s="521"/>
      <c r="C664" s="588"/>
      <c r="D664" s="588" t="s">
        <v>260</v>
      </c>
      <c r="E664" s="574"/>
      <c r="F664" s="589"/>
      <c r="G664" s="441"/>
      <c r="H664" s="591"/>
      <c r="I664" s="562"/>
      <c r="J664" s="592"/>
      <c r="K664" s="589"/>
      <c r="L664" s="593"/>
      <c r="M664" s="593"/>
      <c r="N664" s="441"/>
      <c r="O664" s="622"/>
      <c r="P664" s="564"/>
      <c r="Q664" s="564"/>
      <c r="R664" s="564"/>
      <c r="S664" s="564"/>
      <c r="T664" s="564"/>
      <c r="U664" s="564"/>
      <c r="V664" s="571"/>
      <c r="W664" s="572"/>
      <c r="X664" s="572"/>
      <c r="Y664" s="573"/>
      <c r="Z664" s="6"/>
      <c r="AA664" s="5"/>
      <c r="AB664" s="5"/>
      <c r="AC664" s="5"/>
      <c r="AD664" s="5"/>
      <c r="AE664" s="5"/>
      <c r="AF664" s="5"/>
      <c r="AG664" s="400"/>
      <c r="AJ664" s="155"/>
      <c r="AK664" s="155"/>
      <c r="AL664" s="155"/>
      <c r="AM664" s="155"/>
      <c r="AN664" s="155"/>
      <c r="AO664" s="155"/>
      <c r="AP664" s="155"/>
      <c r="AQ664" s="155"/>
      <c r="AR664" s="155"/>
    </row>
    <row r="665" spans="1:44" s="4" customFormat="1" ht="7.5" customHeight="1">
      <c r="A665" s="400"/>
      <c r="B665" s="521"/>
      <c r="C665" s="588"/>
      <c r="D665" s="588"/>
      <c r="E665" s="574"/>
      <c r="F665" s="589"/>
      <c r="G665" s="441"/>
      <c r="H665" s="591"/>
      <c r="I665" s="562"/>
      <c r="J665" s="592"/>
      <c r="K665" s="589"/>
      <c r="L665" s="593"/>
      <c r="M665" s="593"/>
      <c r="N665" s="441"/>
      <c r="O665" s="617" t="s">
        <v>372</v>
      </c>
      <c r="P665" s="564"/>
      <c r="Q665" s="564"/>
      <c r="R665" s="564"/>
      <c r="S665" s="564"/>
      <c r="T665" s="564"/>
      <c r="U665" s="564"/>
      <c r="V665" s="609" t="s">
        <v>265</v>
      </c>
      <c r="W665" s="609"/>
      <c r="X665" s="609"/>
      <c r="Y665" s="609"/>
      <c r="Z665" s="6"/>
      <c r="AA665" s="5"/>
      <c r="AB665" s="5"/>
      <c r="AC665" s="5"/>
      <c r="AD665" s="5"/>
      <c r="AE665" s="5"/>
      <c r="AF665" s="5"/>
      <c r="AG665" s="400"/>
      <c r="AJ665" s="155"/>
      <c r="AK665" s="155"/>
      <c r="AL665" s="155"/>
      <c r="AM665" s="155"/>
      <c r="AN665" s="155"/>
      <c r="AO665" s="155"/>
      <c r="AP665" s="155"/>
      <c r="AQ665" s="155"/>
      <c r="AR665" s="155"/>
    </row>
    <row r="666" spans="1:44" s="4" customFormat="1" ht="7.5" customHeight="1">
      <c r="A666" s="400"/>
      <c r="B666" s="521"/>
      <c r="C666" s="588"/>
      <c r="D666" s="588"/>
      <c r="E666" s="574"/>
      <c r="F666" s="589"/>
      <c r="G666" s="441"/>
      <c r="H666" s="591"/>
      <c r="I666" s="562"/>
      <c r="J666" s="592"/>
      <c r="K666" s="589"/>
      <c r="L666" s="593"/>
      <c r="M666" s="593"/>
      <c r="N666" s="441"/>
      <c r="O666" s="618"/>
      <c r="P666" s="564"/>
      <c r="Q666" s="564"/>
      <c r="R666" s="564"/>
      <c r="S666" s="564"/>
      <c r="T666" s="564"/>
      <c r="U666" s="564"/>
      <c r="V666" s="609"/>
      <c r="W666" s="609"/>
      <c r="X666" s="609"/>
      <c r="Y666" s="609"/>
      <c r="Z666" s="6"/>
      <c r="AA666" s="5"/>
      <c r="AB666" s="5"/>
      <c r="AC666" s="5"/>
      <c r="AD666" s="5"/>
      <c r="AE666" s="5"/>
      <c r="AF666" s="5"/>
      <c r="AG666" s="400"/>
      <c r="AJ666" s="155"/>
      <c r="AK666" s="155"/>
      <c r="AL666" s="155"/>
      <c r="AM666" s="155"/>
      <c r="AN666" s="155"/>
      <c r="AO666" s="155"/>
      <c r="AP666" s="155"/>
      <c r="AQ666" s="155"/>
      <c r="AR666" s="155"/>
    </row>
    <row r="667" spans="1:44" s="4" customFormat="1" ht="7.5" customHeight="1">
      <c r="A667" s="400"/>
      <c r="B667" s="521"/>
      <c r="C667" s="588"/>
      <c r="D667" s="588"/>
      <c r="E667" s="574"/>
      <c r="F667" s="589"/>
      <c r="G667" s="441"/>
      <c r="H667" s="620" t="s">
        <v>268</v>
      </c>
      <c r="I667" s="562"/>
      <c r="J667" s="592" t="s">
        <v>262</v>
      </c>
      <c r="K667" s="589"/>
      <c r="L667" s="593"/>
      <c r="M667" s="593"/>
      <c r="N667" s="441"/>
      <c r="O667" s="619"/>
      <c r="P667" s="564"/>
      <c r="Q667" s="564"/>
      <c r="R667" s="564"/>
      <c r="S667" s="564"/>
      <c r="T667" s="564"/>
      <c r="U667" s="564"/>
      <c r="V667" s="609"/>
      <c r="W667" s="609"/>
      <c r="X667" s="609"/>
      <c r="Y667" s="609"/>
      <c r="Z667" s="6"/>
      <c r="AA667" s="5"/>
      <c r="AB667" s="5"/>
      <c r="AC667" s="5"/>
      <c r="AD667" s="5"/>
      <c r="AE667" s="5"/>
      <c r="AF667" s="5"/>
      <c r="AG667" s="400"/>
      <c r="AJ667" s="155"/>
      <c r="AK667" s="155"/>
      <c r="AL667" s="155"/>
      <c r="AM667" s="155"/>
      <c r="AN667" s="155"/>
      <c r="AO667" s="155"/>
      <c r="AP667" s="155"/>
      <c r="AQ667" s="155"/>
      <c r="AR667" s="155"/>
    </row>
    <row r="668" spans="1:44" s="4" customFormat="1" ht="7.5" customHeight="1">
      <c r="A668" s="400"/>
      <c r="B668" s="521"/>
      <c r="C668" s="588"/>
      <c r="D668" s="588"/>
      <c r="E668" s="574"/>
      <c r="F668" s="589"/>
      <c r="G668" s="441"/>
      <c r="H668" s="562"/>
      <c r="I668" s="562"/>
      <c r="J668" s="592"/>
      <c r="K668" s="589"/>
      <c r="L668" s="593"/>
      <c r="M668" s="593"/>
      <c r="N668" s="441"/>
      <c r="O668" s="621" t="s">
        <v>267</v>
      </c>
      <c r="P668" s="564"/>
      <c r="Q668" s="564"/>
      <c r="R668" s="564"/>
      <c r="S668" s="564"/>
      <c r="T668" s="564"/>
      <c r="U668" s="564"/>
      <c r="V668" s="609" t="s">
        <v>265</v>
      </c>
      <c r="W668" s="609"/>
      <c r="X668" s="609"/>
      <c r="Y668" s="609"/>
      <c r="Z668" s="6"/>
      <c r="AA668" s="5"/>
      <c r="AB668" s="5"/>
      <c r="AC668" s="5"/>
      <c r="AD668" s="5"/>
      <c r="AE668" s="5"/>
      <c r="AF668" s="5"/>
      <c r="AG668" s="400"/>
      <c r="AJ668" s="155"/>
      <c r="AK668" s="155"/>
      <c r="AL668" s="155"/>
      <c r="AM668" s="155"/>
      <c r="AN668" s="155"/>
      <c r="AO668" s="155"/>
      <c r="AP668" s="155"/>
      <c r="AQ668" s="155"/>
      <c r="AR668" s="155"/>
    </row>
    <row r="669" spans="1:44" s="4" customFormat="1" ht="7.5" customHeight="1">
      <c r="A669" s="400"/>
      <c r="B669" s="521"/>
      <c r="C669" s="588"/>
      <c r="D669" s="588"/>
      <c r="E669" s="574"/>
      <c r="F669" s="589"/>
      <c r="G669" s="441"/>
      <c r="H669" s="562"/>
      <c r="I669" s="562"/>
      <c r="J669" s="592"/>
      <c r="K669" s="589"/>
      <c r="L669" s="593"/>
      <c r="M669" s="593"/>
      <c r="N669" s="441"/>
      <c r="O669" s="621"/>
      <c r="P669" s="564"/>
      <c r="Q669" s="564"/>
      <c r="R669" s="564"/>
      <c r="S669" s="564"/>
      <c r="T669" s="564"/>
      <c r="U669" s="564"/>
      <c r="V669" s="609"/>
      <c r="W669" s="609"/>
      <c r="X669" s="609"/>
      <c r="Y669" s="609"/>
      <c r="Z669" s="6"/>
      <c r="AA669" s="5"/>
      <c r="AB669" s="5"/>
      <c r="AC669" s="5"/>
      <c r="AD669" s="5"/>
      <c r="AE669" s="5"/>
      <c r="AF669" s="5"/>
      <c r="AG669" s="400"/>
      <c r="AJ669" s="155"/>
      <c r="AK669" s="155"/>
      <c r="AL669" s="155"/>
      <c r="AM669" s="155"/>
      <c r="AN669" s="155"/>
      <c r="AO669" s="155"/>
      <c r="AP669" s="155"/>
      <c r="AQ669" s="155"/>
      <c r="AR669" s="155"/>
    </row>
    <row r="670" spans="1:44" s="4" customFormat="1" ht="7.5" customHeight="1">
      <c r="A670" s="400"/>
      <c r="B670" s="521"/>
      <c r="C670" s="588"/>
      <c r="D670" s="588"/>
      <c r="E670" s="574"/>
      <c r="F670" s="589"/>
      <c r="G670" s="441"/>
      <c r="H670" s="562"/>
      <c r="I670" s="562"/>
      <c r="J670" s="592"/>
      <c r="K670" s="589"/>
      <c r="L670" s="593"/>
      <c r="M670" s="593"/>
      <c r="N670" s="441"/>
      <c r="O670" s="621"/>
      <c r="P670" s="564"/>
      <c r="Q670" s="564"/>
      <c r="R670" s="564"/>
      <c r="S670" s="564"/>
      <c r="T670" s="564"/>
      <c r="U670" s="564"/>
      <c r="V670" s="609"/>
      <c r="W670" s="609"/>
      <c r="X670" s="609"/>
      <c r="Y670" s="609"/>
      <c r="Z670" s="6"/>
      <c r="AA670" s="5"/>
      <c r="AB670" s="5"/>
      <c r="AC670" s="5"/>
      <c r="AD670" s="5"/>
      <c r="AE670" s="5"/>
      <c r="AF670" s="5"/>
      <c r="AG670" s="400"/>
      <c r="AJ670" s="155"/>
      <c r="AK670" s="155"/>
      <c r="AL670" s="155"/>
      <c r="AM670" s="155"/>
      <c r="AN670" s="155"/>
      <c r="AO670" s="155"/>
      <c r="AP670" s="155"/>
      <c r="AQ670" s="155"/>
      <c r="AR670" s="155"/>
    </row>
    <row r="671" spans="1:44" s="4" customFormat="1" ht="7.5" customHeight="1">
      <c r="A671" s="400"/>
      <c r="B671" s="521"/>
      <c r="C671" s="588"/>
      <c r="D671" s="588"/>
      <c r="E671" s="574"/>
      <c r="F671" s="589"/>
      <c r="G671" s="441"/>
      <c r="H671" s="562"/>
      <c r="I671" s="562"/>
      <c r="J671" s="592" t="s">
        <v>260</v>
      </c>
      <c r="K671" s="589"/>
      <c r="L671" s="593"/>
      <c r="M671" s="593"/>
      <c r="N671" s="441"/>
      <c r="O671" s="610" t="s">
        <v>266</v>
      </c>
      <c r="P671" s="564"/>
      <c r="Q671" s="564"/>
      <c r="R671" s="564"/>
      <c r="S671" s="564"/>
      <c r="T671" s="564"/>
      <c r="U671" s="564"/>
      <c r="V671" s="609" t="s">
        <v>265</v>
      </c>
      <c r="W671" s="609"/>
      <c r="X671" s="609"/>
      <c r="Y671" s="609"/>
      <c r="Z671" s="6"/>
      <c r="AA671" s="5"/>
      <c r="AB671" s="5"/>
      <c r="AC671" s="5"/>
      <c r="AD671" s="5"/>
      <c r="AE671" s="5"/>
      <c r="AF671" s="5"/>
      <c r="AG671" s="400"/>
      <c r="AJ671" s="155"/>
      <c r="AK671" s="155"/>
      <c r="AL671" s="155"/>
      <c r="AM671" s="155"/>
      <c r="AN671" s="155"/>
      <c r="AO671" s="155"/>
      <c r="AP671" s="155"/>
      <c r="AQ671" s="155"/>
      <c r="AR671" s="155"/>
    </row>
    <row r="672" spans="1:44" s="4" customFormat="1" ht="7.5" customHeight="1">
      <c r="A672" s="400"/>
      <c r="B672" s="521"/>
      <c r="C672" s="588"/>
      <c r="D672" s="588"/>
      <c r="E672" s="574"/>
      <c r="F672" s="589"/>
      <c r="G672" s="441"/>
      <c r="H672" s="562"/>
      <c r="I672" s="562"/>
      <c r="J672" s="592"/>
      <c r="K672" s="589"/>
      <c r="L672" s="593"/>
      <c r="M672" s="593"/>
      <c r="N672" s="441"/>
      <c r="O672" s="610"/>
      <c r="P672" s="564"/>
      <c r="Q672" s="564"/>
      <c r="R672" s="564"/>
      <c r="S672" s="564"/>
      <c r="T672" s="564"/>
      <c r="U672" s="564"/>
      <c r="V672" s="609"/>
      <c r="W672" s="609"/>
      <c r="X672" s="609"/>
      <c r="Y672" s="609"/>
      <c r="Z672" s="6"/>
      <c r="AA672" s="5"/>
      <c r="AB672" s="5"/>
      <c r="AC672" s="5"/>
      <c r="AD672" s="5"/>
      <c r="AE672" s="5"/>
      <c r="AF672" s="5"/>
      <c r="AG672" s="400"/>
      <c r="AJ672" s="155"/>
      <c r="AK672" s="155"/>
      <c r="AL672" s="155"/>
      <c r="AM672" s="155"/>
      <c r="AN672" s="155"/>
      <c r="AO672" s="155"/>
      <c r="AP672" s="155"/>
      <c r="AQ672" s="155"/>
      <c r="AR672" s="155"/>
    </row>
    <row r="673" spans="1:44" s="4" customFormat="1" ht="7.5" customHeight="1" thickBot="1">
      <c r="A673" s="400"/>
      <c r="B673" s="521"/>
      <c r="C673" s="588"/>
      <c r="D673" s="588"/>
      <c r="E673" s="574"/>
      <c r="F673" s="589"/>
      <c r="G673" s="441"/>
      <c r="H673" s="562"/>
      <c r="I673" s="562"/>
      <c r="J673" s="592"/>
      <c r="K673" s="589"/>
      <c r="L673" s="593"/>
      <c r="M673" s="593"/>
      <c r="N673" s="441"/>
      <c r="O673" s="611"/>
      <c r="P673" s="612"/>
      <c r="Q673" s="612"/>
      <c r="R673" s="612"/>
      <c r="S673" s="612"/>
      <c r="T673" s="612"/>
      <c r="U673" s="612"/>
      <c r="V673" s="613"/>
      <c r="W673" s="613"/>
      <c r="X673" s="613"/>
      <c r="Y673" s="613"/>
      <c r="Z673" s="6"/>
      <c r="AA673" s="5"/>
      <c r="AB673" s="5"/>
      <c r="AC673" s="5"/>
      <c r="AD673" s="5"/>
      <c r="AE673" s="5"/>
      <c r="AF673" s="5"/>
      <c r="AG673" s="400"/>
      <c r="AJ673" s="155"/>
      <c r="AK673" s="155"/>
      <c r="AL673" s="155"/>
      <c r="AM673" s="155"/>
      <c r="AN673" s="155"/>
      <c r="AO673" s="155"/>
      <c r="AP673" s="155"/>
      <c r="AQ673" s="155"/>
      <c r="AR673" s="155"/>
    </row>
    <row r="674" spans="1:44" s="4" customFormat="1" ht="7.5" customHeight="1" thickTop="1">
      <c r="A674" s="400"/>
      <c r="B674" s="521"/>
      <c r="C674" s="588"/>
      <c r="D674" s="588"/>
      <c r="E674" s="574"/>
      <c r="F674" s="589"/>
      <c r="G674" s="441"/>
      <c r="H674" s="562"/>
      <c r="I674" s="562"/>
      <c r="J674" s="592"/>
      <c r="K674" s="589"/>
      <c r="L674" s="593"/>
      <c r="M674" s="593"/>
      <c r="N674" s="441"/>
      <c r="O674" s="614" t="s">
        <v>264</v>
      </c>
      <c r="P674" s="597">
        <f>SUM(P650:R673)</f>
        <v>0</v>
      </c>
      <c r="Q674" s="597"/>
      <c r="R674" s="597"/>
      <c r="S674" s="597">
        <f>SUM(S650:U673)</f>
        <v>0</v>
      </c>
      <c r="T674" s="597"/>
      <c r="U674" s="597"/>
      <c r="V674" s="600" t="str">
        <f>IF(ISERROR(ROUNDUP(S674/P674,2)), "-",ROUNDUP(S674/P674,2))</f>
        <v>-</v>
      </c>
      <c r="W674" s="601"/>
      <c r="X674" s="601"/>
      <c r="Y674" s="602"/>
      <c r="Z674" s="6"/>
      <c r="AA674" s="5"/>
      <c r="AB674" s="5"/>
      <c r="AC674" s="5"/>
      <c r="AD674" s="5"/>
      <c r="AE674" s="5"/>
      <c r="AF674" s="5"/>
      <c r="AG674" s="400"/>
      <c r="AJ674" s="155"/>
      <c r="AK674" s="155"/>
      <c r="AL674" s="155"/>
      <c r="AM674" s="155"/>
      <c r="AN674" s="155"/>
      <c r="AO674" s="155"/>
      <c r="AP674" s="155"/>
      <c r="AQ674" s="155"/>
      <c r="AR674" s="155"/>
    </row>
    <row r="675" spans="1:44" s="4" customFormat="1" ht="7.5" customHeight="1">
      <c r="A675" s="400"/>
      <c r="B675" s="521"/>
      <c r="C675" s="588"/>
      <c r="D675" s="588"/>
      <c r="E675" s="574"/>
      <c r="F675" s="589"/>
      <c r="G675" s="441"/>
      <c r="H675" s="562" t="s">
        <v>414</v>
      </c>
      <c r="I675" s="562"/>
      <c r="J675" s="574" t="s">
        <v>260</v>
      </c>
      <c r="K675" s="589"/>
      <c r="L675" s="593"/>
      <c r="M675" s="593"/>
      <c r="N675" s="441"/>
      <c r="O675" s="615"/>
      <c r="P675" s="598"/>
      <c r="Q675" s="598"/>
      <c r="R675" s="598"/>
      <c r="S675" s="598"/>
      <c r="T675" s="598"/>
      <c r="U675" s="598"/>
      <c r="V675" s="603"/>
      <c r="W675" s="604"/>
      <c r="X675" s="604"/>
      <c r="Y675" s="605"/>
      <c r="Z675" s="6"/>
      <c r="AA675" s="5"/>
      <c r="AB675" s="5"/>
      <c r="AC675" s="5"/>
      <c r="AD675" s="5"/>
      <c r="AE675" s="5"/>
      <c r="AF675" s="5"/>
      <c r="AG675" s="400"/>
      <c r="AJ675" s="155"/>
      <c r="AK675" s="155"/>
      <c r="AL675" s="155"/>
      <c r="AM675" s="155"/>
      <c r="AN675" s="155"/>
      <c r="AO675" s="155"/>
      <c r="AP675" s="155"/>
      <c r="AQ675" s="155"/>
      <c r="AR675" s="155"/>
    </row>
    <row r="676" spans="1:44" s="4" customFormat="1" ht="7.5" customHeight="1" thickBot="1">
      <c r="A676" s="400"/>
      <c r="B676" s="521"/>
      <c r="C676" s="588"/>
      <c r="D676" s="588"/>
      <c r="E676" s="574"/>
      <c r="F676" s="589"/>
      <c r="G676" s="441"/>
      <c r="H676" s="562"/>
      <c r="I676" s="562"/>
      <c r="J676" s="574"/>
      <c r="K676" s="589"/>
      <c r="L676" s="593"/>
      <c r="M676" s="593"/>
      <c r="N676" s="441"/>
      <c r="O676" s="616"/>
      <c r="P676" s="599"/>
      <c r="Q676" s="599"/>
      <c r="R676" s="599"/>
      <c r="S676" s="599"/>
      <c r="T676" s="599"/>
      <c r="U676" s="599"/>
      <c r="V676" s="606"/>
      <c r="W676" s="607"/>
      <c r="X676" s="607"/>
      <c r="Y676" s="608"/>
      <c r="Z676" s="6"/>
      <c r="AA676" s="5"/>
      <c r="AB676" s="5"/>
      <c r="AC676" s="5"/>
      <c r="AD676" s="5"/>
      <c r="AE676" s="5"/>
      <c r="AF676" s="5"/>
      <c r="AG676" s="400"/>
      <c r="AJ676" s="155"/>
      <c r="AK676" s="155"/>
      <c r="AL676" s="155"/>
      <c r="AM676" s="155"/>
      <c r="AN676" s="155"/>
      <c r="AO676" s="155"/>
      <c r="AP676" s="155"/>
      <c r="AQ676" s="155"/>
      <c r="AR676" s="155"/>
    </row>
    <row r="677" spans="1:44" s="4" customFormat="1" ht="7.5" customHeight="1" thickTop="1" thickBot="1">
      <c r="A677" s="400"/>
      <c r="B677" s="521"/>
      <c r="C677" s="588" t="s">
        <v>263</v>
      </c>
      <c r="D677" s="588" t="s">
        <v>262</v>
      </c>
      <c r="E677" s="574"/>
      <c r="F677" s="589"/>
      <c r="G677" s="441"/>
      <c r="H677" s="562"/>
      <c r="I677" s="562"/>
      <c r="J677" s="574"/>
      <c r="K677" s="589"/>
      <c r="L677" s="593"/>
      <c r="M677" s="593"/>
      <c r="N677" s="441"/>
      <c r="O677" s="623"/>
      <c r="P677" s="623"/>
      <c r="Q677" s="623"/>
      <c r="R677" s="623"/>
      <c r="S677" s="623"/>
      <c r="T677" s="623"/>
      <c r="U677" s="623"/>
      <c r="V677" s="623"/>
      <c r="W677" s="623"/>
      <c r="X677" s="623"/>
      <c r="Y677" s="623"/>
      <c r="Z677" s="6"/>
      <c r="AA677" s="5"/>
      <c r="AB677" s="5"/>
      <c r="AC677" s="5"/>
      <c r="AD677" s="5"/>
      <c r="AE677" s="5"/>
      <c r="AF677" s="5"/>
      <c r="AG677" s="400"/>
      <c r="AJ677" s="155"/>
      <c r="AK677" s="155"/>
      <c r="AL677" s="155"/>
      <c r="AM677" s="155"/>
      <c r="AN677" s="155"/>
      <c r="AO677" s="155"/>
      <c r="AP677" s="155"/>
      <c r="AQ677" s="155"/>
      <c r="AR677" s="155"/>
    </row>
    <row r="678" spans="1:44" s="4" customFormat="1" ht="7.5" customHeight="1">
      <c r="A678" s="400"/>
      <c r="B678" s="521"/>
      <c r="C678" s="588"/>
      <c r="D678" s="588"/>
      <c r="E678" s="574"/>
      <c r="F678" s="589"/>
      <c r="G678" s="441"/>
      <c r="H678" s="562"/>
      <c r="I678" s="562"/>
      <c r="J678" s="574"/>
      <c r="K678" s="589"/>
      <c r="L678" s="593"/>
      <c r="M678" s="593"/>
      <c r="N678" s="441"/>
      <c r="O678" s="624" t="s">
        <v>261</v>
      </c>
      <c r="P678" s="627">
        <f>P674-P668</f>
        <v>0</v>
      </c>
      <c r="Q678" s="628"/>
      <c r="R678" s="629"/>
      <c r="S678" s="627">
        <f>S674-S668</f>
        <v>0</v>
      </c>
      <c r="T678" s="628"/>
      <c r="U678" s="629"/>
      <c r="V678" s="636" t="str">
        <f>IF(ISERROR(ROUNDUP(S678/P678,2)), "-",ROUNDUP(S678/P678,2))</f>
        <v>-</v>
      </c>
      <c r="W678" s="636"/>
      <c r="X678" s="636"/>
      <c r="Y678" s="636"/>
      <c r="Z678" s="6"/>
      <c r="AA678" s="5"/>
      <c r="AB678" s="5"/>
      <c r="AC678" s="5"/>
      <c r="AD678" s="5"/>
      <c r="AE678" s="5"/>
      <c r="AF678" s="5"/>
      <c r="AG678" s="400"/>
      <c r="AJ678" s="155"/>
      <c r="AK678" s="155"/>
      <c r="AL678" s="155"/>
      <c r="AM678" s="155"/>
      <c r="AN678" s="155"/>
      <c r="AO678" s="155"/>
      <c r="AP678" s="155"/>
      <c r="AQ678" s="155"/>
      <c r="AR678" s="155"/>
    </row>
    <row r="679" spans="1:44" s="4" customFormat="1" ht="7.5" customHeight="1">
      <c r="A679" s="400"/>
      <c r="B679" s="521"/>
      <c r="C679" s="588"/>
      <c r="D679" s="588" t="s">
        <v>260</v>
      </c>
      <c r="E679" s="574"/>
      <c r="F679" s="589"/>
      <c r="G679" s="441"/>
      <c r="H679" s="562"/>
      <c r="I679" s="562"/>
      <c r="J679" s="574"/>
      <c r="K679" s="589"/>
      <c r="L679" s="593"/>
      <c r="M679" s="593"/>
      <c r="N679" s="441"/>
      <c r="O679" s="625"/>
      <c r="P679" s="630"/>
      <c r="Q679" s="631"/>
      <c r="R679" s="632"/>
      <c r="S679" s="630"/>
      <c r="T679" s="631"/>
      <c r="U679" s="632"/>
      <c r="V679" s="637"/>
      <c r="W679" s="637"/>
      <c r="X679" s="637"/>
      <c r="Y679" s="637"/>
      <c r="Z679" s="6"/>
      <c r="AA679" s="5"/>
      <c r="AB679" s="5"/>
      <c r="AC679" s="5"/>
      <c r="AD679" s="5"/>
      <c r="AE679" s="5"/>
      <c r="AF679" s="5"/>
      <c r="AG679" s="400"/>
      <c r="AJ679" s="155"/>
      <c r="AK679" s="155"/>
      <c r="AL679" s="155"/>
      <c r="AM679" s="155"/>
      <c r="AN679" s="155"/>
      <c r="AO679" s="155"/>
      <c r="AP679" s="155"/>
      <c r="AQ679" s="155"/>
      <c r="AR679" s="155"/>
    </row>
    <row r="680" spans="1:44" s="4" customFormat="1" ht="7.5" customHeight="1" thickBot="1">
      <c r="A680" s="400"/>
      <c r="B680" s="521"/>
      <c r="C680" s="588"/>
      <c r="D680" s="588"/>
      <c r="E680" s="574"/>
      <c r="F680" s="589"/>
      <c r="G680" s="441"/>
      <c r="H680" s="562"/>
      <c r="I680" s="562"/>
      <c r="J680" s="574"/>
      <c r="K680" s="589"/>
      <c r="L680" s="593"/>
      <c r="M680" s="593"/>
      <c r="N680" s="441"/>
      <c r="O680" s="626"/>
      <c r="P680" s="633"/>
      <c r="Q680" s="634"/>
      <c r="R680" s="635"/>
      <c r="S680" s="633"/>
      <c r="T680" s="634"/>
      <c r="U680" s="635"/>
      <c r="V680" s="638"/>
      <c r="W680" s="638"/>
      <c r="X680" s="638"/>
      <c r="Y680" s="638"/>
      <c r="Z680" s="6"/>
      <c r="AA680" s="5"/>
      <c r="AB680" s="5"/>
      <c r="AC680" s="5"/>
      <c r="AD680" s="5"/>
      <c r="AE680" s="5"/>
      <c r="AF680" s="5"/>
      <c r="AG680" s="400"/>
      <c r="AJ680" s="155"/>
      <c r="AK680" s="155"/>
      <c r="AL680" s="155"/>
      <c r="AM680" s="155"/>
      <c r="AN680" s="155"/>
      <c r="AO680" s="155"/>
      <c r="AP680" s="155"/>
      <c r="AQ680" s="155"/>
      <c r="AR680" s="155"/>
    </row>
    <row r="681" spans="1:44" s="197" customFormat="1" ht="7.5" customHeight="1">
      <c r="A681" s="400"/>
      <c r="B681" s="398" t="s">
        <v>581</v>
      </c>
      <c r="C681" s="398"/>
      <c r="D681" s="398"/>
      <c r="E681" s="398"/>
      <c r="F681" s="398"/>
      <c r="G681" s="441"/>
      <c r="H681" s="9"/>
      <c r="I681" s="7"/>
      <c r="J681" s="8"/>
      <c r="K681" s="7"/>
      <c r="L681" s="7"/>
      <c r="M681" s="7"/>
      <c r="N681" s="441"/>
      <c r="O681" s="5"/>
      <c r="P681" s="7"/>
      <c r="Q681" s="7"/>
      <c r="R681" s="7"/>
      <c r="S681" s="7"/>
      <c r="T681" s="7"/>
      <c r="U681" s="7"/>
      <c r="V681" s="5"/>
      <c r="W681" s="5"/>
      <c r="X681" s="5"/>
      <c r="Y681" s="5"/>
      <c r="Z681" s="6"/>
      <c r="AA681" s="5"/>
      <c r="AB681" s="5"/>
      <c r="AC681" s="5"/>
      <c r="AD681" s="5"/>
      <c r="AE681" s="5"/>
      <c r="AF681" s="5"/>
      <c r="AG681" s="400"/>
      <c r="AJ681" s="155"/>
      <c r="AK681" s="155"/>
      <c r="AL681" s="155"/>
      <c r="AM681" s="155"/>
      <c r="AN681" s="155"/>
      <c r="AO681" s="155"/>
      <c r="AP681" s="155"/>
      <c r="AQ681" s="155"/>
    </row>
    <row r="682" spans="1:44" s="19" customFormat="1" ht="7.5" customHeight="1">
      <c r="A682" s="400"/>
      <c r="B682" s="399"/>
      <c r="C682" s="399"/>
      <c r="D682" s="399"/>
      <c r="E682" s="399"/>
      <c r="F682" s="399"/>
      <c r="G682" s="441"/>
      <c r="N682" s="441"/>
      <c r="AG682" s="400"/>
      <c r="AJ682" s="154"/>
      <c r="AK682" s="154"/>
      <c r="AL682" s="154"/>
      <c r="AM682" s="154"/>
      <c r="AN682" s="154"/>
      <c r="AO682" s="154"/>
      <c r="AP682" s="154"/>
      <c r="AQ682" s="154"/>
    </row>
    <row r="683" spans="1:44" s="19" customFormat="1" ht="15" customHeight="1">
      <c r="A683" s="376" t="s">
        <v>564</v>
      </c>
      <c r="B683" s="376"/>
      <c r="C683" s="376"/>
      <c r="D683" s="376"/>
      <c r="E683" s="376"/>
      <c r="F683" s="376"/>
      <c r="G683" s="376"/>
      <c r="H683" s="376"/>
      <c r="I683" s="376"/>
      <c r="J683" s="376"/>
      <c r="K683" s="376"/>
      <c r="L683" s="376"/>
      <c r="M683" s="376"/>
      <c r="N683" s="376"/>
      <c r="O683" s="376"/>
      <c r="P683" s="376"/>
      <c r="Q683" s="376"/>
      <c r="R683" s="376"/>
      <c r="S683" s="376"/>
      <c r="T683" s="376"/>
      <c r="U683" s="376"/>
      <c r="V683" s="376"/>
      <c r="W683" s="376"/>
      <c r="X683" s="376"/>
      <c r="Y683" s="376"/>
      <c r="Z683" s="376"/>
      <c r="AA683" s="376"/>
      <c r="AB683" s="376"/>
      <c r="AC683" s="376"/>
      <c r="AD683" s="376"/>
      <c r="AE683" s="376"/>
      <c r="AF683" s="376"/>
      <c r="AG683" s="400"/>
      <c r="AJ683" s="154"/>
      <c r="AK683" s="154"/>
      <c r="AL683" s="154"/>
      <c r="AM683" s="154"/>
      <c r="AN683" s="154"/>
      <c r="AO683" s="154"/>
      <c r="AP683" s="154"/>
      <c r="AQ683" s="154"/>
      <c r="AR683" s="154"/>
    </row>
    <row r="684" spans="1:44" s="196" customFormat="1" ht="22.5" customHeight="1">
      <c r="A684" s="400"/>
      <c r="B684" s="401" t="s">
        <v>575</v>
      </c>
      <c r="C684" s="401"/>
      <c r="D684" s="401"/>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2"/>
      <c r="AD684" s="402"/>
      <c r="AE684" s="402"/>
      <c r="AF684" s="402"/>
      <c r="AG684" s="400"/>
      <c r="AJ684" s="155"/>
      <c r="AK684" s="155"/>
      <c r="AL684" s="155"/>
      <c r="AM684" s="155"/>
      <c r="AN684" s="155"/>
      <c r="AO684" s="155"/>
      <c r="AP684" s="155"/>
      <c r="AQ684" s="155"/>
      <c r="AR684" s="155"/>
    </row>
    <row r="685" spans="1:44" s="4" customFormat="1" ht="18.75" customHeight="1">
      <c r="A685" s="400"/>
      <c r="B685" s="403" t="s">
        <v>257</v>
      </c>
      <c r="C685" s="404"/>
      <c r="D685" s="405"/>
      <c r="E685" s="406" t="str">
        <f>IF(ＺＥＢリーディング・オーナー登録申請書!$F$46="","",ＺＥＢリーディング・オーナー登録申請書!$F$46)</f>
        <v/>
      </c>
      <c r="F685" s="407"/>
      <c r="G685" s="407"/>
      <c r="H685" s="407"/>
      <c r="I685" s="407"/>
      <c r="J685" s="407"/>
      <c r="K685" s="407"/>
      <c r="L685" s="407"/>
      <c r="M685" s="407"/>
      <c r="N685" s="407"/>
      <c r="O685" s="407"/>
      <c r="P685" s="407"/>
      <c r="Q685" s="407"/>
      <c r="R685" s="407"/>
      <c r="S685" s="407"/>
      <c r="T685" s="407"/>
      <c r="U685" s="407"/>
      <c r="V685" s="407"/>
      <c r="W685" s="407"/>
      <c r="X685" s="407"/>
      <c r="Y685" s="407"/>
      <c r="Z685" s="407"/>
      <c r="AA685" s="407"/>
      <c r="AB685" s="407"/>
      <c r="AC685" s="407"/>
      <c r="AD685" s="407"/>
      <c r="AE685" s="407"/>
      <c r="AF685" s="407"/>
      <c r="AG685" s="400"/>
      <c r="AJ685" s="155"/>
      <c r="AK685" s="155"/>
      <c r="AL685" s="155"/>
      <c r="AM685" s="155"/>
      <c r="AN685" s="155"/>
      <c r="AO685" s="155"/>
      <c r="AP685" s="155"/>
      <c r="AQ685" s="155"/>
      <c r="AR685" s="155"/>
    </row>
    <row r="686" spans="1:44" s="4" customFormat="1" ht="18.75" customHeight="1">
      <c r="A686" s="400"/>
      <c r="B686" s="408" t="s">
        <v>50</v>
      </c>
      <c r="C686" s="409"/>
      <c r="D686" s="410"/>
      <c r="E686" s="411"/>
      <c r="F686" s="412"/>
      <c r="G686" s="412"/>
      <c r="H686" s="412"/>
      <c r="I686" s="412"/>
      <c r="J686" s="412"/>
      <c r="K686" s="412"/>
      <c r="L686" s="412"/>
      <c r="M686" s="412"/>
      <c r="N686" s="412"/>
      <c r="O686" s="412"/>
      <c r="P686" s="412"/>
      <c r="Q686" s="412"/>
      <c r="R686" s="412"/>
      <c r="S686" s="412"/>
      <c r="T686" s="412"/>
      <c r="U686" s="412"/>
      <c r="V686" s="412"/>
      <c r="W686" s="412"/>
      <c r="X686" s="412"/>
      <c r="Y686" s="412"/>
      <c r="Z686" s="412"/>
      <c r="AA686" s="412"/>
      <c r="AB686" s="412"/>
      <c r="AC686" s="412"/>
      <c r="AD686" s="412"/>
      <c r="AE686" s="412"/>
      <c r="AF686" s="412"/>
      <c r="AG686" s="400"/>
      <c r="AJ686" s="155"/>
      <c r="AK686" s="155"/>
      <c r="AL686" s="155"/>
      <c r="AM686" s="155"/>
      <c r="AN686" s="155"/>
      <c r="AO686" s="155"/>
      <c r="AP686" s="155"/>
      <c r="AQ686" s="155"/>
      <c r="AR686" s="155"/>
    </row>
    <row r="687" spans="1:44" s="4" customFormat="1" ht="7.5" customHeight="1">
      <c r="A687" s="400"/>
      <c r="B687" s="413"/>
      <c r="C687" s="413"/>
      <c r="D687" s="413"/>
      <c r="E687" s="413"/>
      <c r="F687" s="413"/>
      <c r="G687" s="413"/>
      <c r="H687" s="413"/>
      <c r="I687" s="413"/>
      <c r="J687" s="413"/>
      <c r="K687" s="413"/>
      <c r="L687" s="413"/>
      <c r="M687" s="413"/>
      <c r="N687" s="413"/>
      <c r="O687" s="413"/>
      <c r="P687" s="413"/>
      <c r="Q687" s="413"/>
      <c r="R687" s="413"/>
      <c r="S687" s="413"/>
      <c r="T687" s="413"/>
      <c r="U687" s="413"/>
      <c r="V687" s="413"/>
      <c r="W687" s="413"/>
      <c r="X687" s="413"/>
      <c r="Y687" s="413"/>
      <c r="Z687" s="413"/>
      <c r="AA687" s="413"/>
      <c r="AB687" s="413"/>
      <c r="AC687" s="413"/>
      <c r="AD687" s="413"/>
      <c r="AE687" s="413"/>
      <c r="AF687" s="413"/>
      <c r="AG687" s="400"/>
      <c r="AJ687" s="155"/>
      <c r="AK687" s="155"/>
      <c r="AL687" s="155"/>
      <c r="AM687" s="155"/>
      <c r="AN687" s="155"/>
      <c r="AO687" s="155"/>
      <c r="AP687" s="155"/>
      <c r="AQ687" s="155"/>
      <c r="AR687" s="155"/>
    </row>
    <row r="688" spans="1:44" s="4" customFormat="1" ht="18.75" customHeight="1">
      <c r="A688" s="400"/>
      <c r="B688" s="414" t="s">
        <v>417</v>
      </c>
      <c r="C688" s="415"/>
      <c r="D688" s="415"/>
      <c r="E688" s="415"/>
      <c r="F688" s="416"/>
      <c r="G688" s="436"/>
      <c r="H688" s="437" t="s">
        <v>303</v>
      </c>
      <c r="I688" s="438"/>
      <c r="J688" s="438"/>
      <c r="K688" s="438"/>
      <c r="L688" s="438"/>
      <c r="M688" s="439"/>
      <c r="N688" s="440"/>
      <c r="O688" s="442" t="s">
        <v>302</v>
      </c>
      <c r="P688" s="443"/>
      <c r="Q688" s="443"/>
      <c r="R688" s="443"/>
      <c r="S688" s="443"/>
      <c r="T688" s="443"/>
      <c r="U688" s="443"/>
      <c r="V688" s="443"/>
      <c r="W688" s="443"/>
      <c r="X688" s="443"/>
      <c r="Y688" s="443"/>
      <c r="Z688" s="443"/>
      <c r="AA688" s="443"/>
      <c r="AB688" s="443"/>
      <c r="AC688" s="443"/>
      <c r="AD688" s="443"/>
      <c r="AE688" s="443"/>
      <c r="AF688" s="444"/>
      <c r="AG688" s="400"/>
      <c r="AJ688" s="155"/>
      <c r="AK688" s="155"/>
      <c r="AL688" s="155"/>
      <c r="AM688" s="155"/>
      <c r="AN688" s="155"/>
      <c r="AO688" s="155"/>
      <c r="AP688" s="155"/>
      <c r="AQ688" s="155"/>
      <c r="AR688" s="155"/>
    </row>
    <row r="689" spans="1:44" s="4" customFormat="1" ht="18.75" customHeight="1">
      <c r="A689" s="400"/>
      <c r="B689" s="417"/>
      <c r="C689" s="418"/>
      <c r="D689" s="418"/>
      <c r="E689" s="418"/>
      <c r="F689" s="419"/>
      <c r="G689" s="436"/>
      <c r="H689" s="445"/>
      <c r="I689" s="446"/>
      <c r="J689" s="446"/>
      <c r="K689" s="446"/>
      <c r="L689" s="446"/>
      <c r="M689" s="447"/>
      <c r="N689" s="440"/>
      <c r="O689" s="454" t="s">
        <v>67</v>
      </c>
      <c r="P689" s="455"/>
      <c r="Q689" s="456"/>
      <c r="R689" s="457" t="s">
        <v>301</v>
      </c>
      <c r="S689" s="455"/>
      <c r="T689" s="455"/>
      <c r="U689" s="458"/>
      <c r="V689" s="457" t="s">
        <v>486</v>
      </c>
      <c r="W689" s="455"/>
      <c r="X689" s="455"/>
      <c r="Y689" s="455"/>
      <c r="Z689" s="455"/>
      <c r="AA689" s="455"/>
      <c r="AB689" s="457" t="s">
        <v>51</v>
      </c>
      <c r="AC689" s="455"/>
      <c r="AD689" s="455"/>
      <c r="AE689" s="455"/>
      <c r="AF689" s="459"/>
      <c r="AG689" s="400"/>
      <c r="AJ689" s="155"/>
      <c r="AK689" s="155"/>
      <c r="AL689" s="155"/>
      <c r="AM689" s="155"/>
      <c r="AN689" s="155"/>
      <c r="AO689" s="155"/>
      <c r="AP689" s="155"/>
      <c r="AQ689" s="155"/>
      <c r="AR689" s="155"/>
    </row>
    <row r="690" spans="1:44" s="4" customFormat="1" ht="30" customHeight="1">
      <c r="A690" s="400"/>
      <c r="B690" s="417"/>
      <c r="C690" s="418"/>
      <c r="D690" s="418"/>
      <c r="E690" s="418"/>
      <c r="F690" s="419"/>
      <c r="G690" s="436"/>
      <c r="H690" s="448"/>
      <c r="I690" s="449"/>
      <c r="J690" s="449"/>
      <c r="K690" s="449"/>
      <c r="L690" s="449"/>
      <c r="M690" s="450"/>
      <c r="N690" s="440"/>
      <c r="O690" s="460" t="s">
        <v>182</v>
      </c>
      <c r="P690" s="426"/>
      <c r="Q690" s="426"/>
      <c r="R690" s="423" t="s">
        <v>182</v>
      </c>
      <c r="S690" s="423"/>
      <c r="T690" s="423"/>
      <c r="U690" s="423"/>
      <c r="V690" s="424" t="s">
        <v>182</v>
      </c>
      <c r="W690" s="424"/>
      <c r="X690" s="424"/>
      <c r="Y690" s="424"/>
      <c r="Z690" s="424"/>
      <c r="AA690" s="424"/>
      <c r="AB690" s="425" t="s">
        <v>182</v>
      </c>
      <c r="AC690" s="426"/>
      <c r="AD690" s="426"/>
      <c r="AE690" s="426"/>
      <c r="AF690" s="427"/>
      <c r="AG690" s="400"/>
      <c r="AJ690" s="155"/>
      <c r="AK690" s="155"/>
      <c r="AL690" s="155"/>
      <c r="AM690" s="155"/>
      <c r="AN690" s="155"/>
      <c r="AO690" s="155"/>
      <c r="AP690" s="155"/>
      <c r="AQ690" s="155"/>
      <c r="AR690" s="155"/>
    </row>
    <row r="691" spans="1:44" s="4" customFormat="1" ht="18.75" customHeight="1">
      <c r="A691" s="400"/>
      <c r="B691" s="417"/>
      <c r="C691" s="418"/>
      <c r="D691" s="418"/>
      <c r="E691" s="418"/>
      <c r="F691" s="419"/>
      <c r="G691" s="436"/>
      <c r="H691" s="448"/>
      <c r="I691" s="449"/>
      <c r="J691" s="449"/>
      <c r="K691" s="449"/>
      <c r="L691" s="449"/>
      <c r="M691" s="450"/>
      <c r="N691" s="440"/>
      <c r="O691" s="428" t="s">
        <v>300</v>
      </c>
      <c r="P691" s="429"/>
      <c r="Q691" s="429"/>
      <c r="R691" s="430" t="s">
        <v>53</v>
      </c>
      <c r="S691" s="430"/>
      <c r="T691" s="430"/>
      <c r="U691" s="430"/>
      <c r="V691" s="430"/>
      <c r="W691" s="430"/>
      <c r="X691" s="430"/>
      <c r="Y691" s="430"/>
      <c r="Z691" s="430"/>
      <c r="AA691" s="431"/>
      <c r="AB691" s="432" t="s">
        <v>299</v>
      </c>
      <c r="AC691" s="433"/>
      <c r="AD691" s="434" t="s">
        <v>54</v>
      </c>
      <c r="AE691" s="434"/>
      <c r="AF691" s="435"/>
      <c r="AG691" s="400"/>
      <c r="AJ691" s="155"/>
      <c r="AK691" s="155"/>
      <c r="AL691" s="155"/>
      <c r="AM691" s="155"/>
      <c r="AN691" s="155"/>
      <c r="AO691" s="155"/>
      <c r="AP691" s="155"/>
      <c r="AQ691" s="155"/>
      <c r="AR691" s="155"/>
    </row>
    <row r="692" spans="1:44" s="4" customFormat="1" ht="22.5" customHeight="1">
      <c r="A692" s="400"/>
      <c r="B692" s="417"/>
      <c r="C692" s="418"/>
      <c r="D692" s="418"/>
      <c r="E692" s="418"/>
      <c r="F692" s="419"/>
      <c r="G692" s="436"/>
      <c r="H692" s="451"/>
      <c r="I692" s="452"/>
      <c r="J692" s="452"/>
      <c r="K692" s="452"/>
      <c r="L692" s="452"/>
      <c r="M692" s="453"/>
      <c r="N692" s="440"/>
      <c r="O692" s="498"/>
      <c r="P692" s="499"/>
      <c r="Q692" s="502" t="s">
        <v>418</v>
      </c>
      <c r="R692" s="504" t="s">
        <v>298</v>
      </c>
      <c r="S692" s="505"/>
      <c r="T692" s="508"/>
      <c r="U692" s="509"/>
      <c r="V692" s="504" t="s">
        <v>297</v>
      </c>
      <c r="W692" s="505"/>
      <c r="X692" s="505"/>
      <c r="Y692" s="508"/>
      <c r="Z692" s="508"/>
      <c r="AA692" s="508"/>
      <c r="AB692" s="482" t="s">
        <v>182</v>
      </c>
      <c r="AC692" s="483"/>
      <c r="AD692" s="486"/>
      <c r="AE692" s="486"/>
      <c r="AF692" s="487"/>
      <c r="AG692" s="400"/>
      <c r="AJ692" s="155"/>
      <c r="AK692" s="155"/>
      <c r="AL692" s="155"/>
      <c r="AM692" s="155"/>
      <c r="AN692" s="155"/>
      <c r="AO692" s="155"/>
      <c r="AP692" s="155"/>
      <c r="AQ692" s="155"/>
      <c r="AR692" s="155"/>
    </row>
    <row r="693" spans="1:44" s="4" customFormat="1" ht="7.5" customHeight="1">
      <c r="A693" s="400"/>
      <c r="B693" s="417"/>
      <c r="C693" s="418"/>
      <c r="D693" s="418"/>
      <c r="E693" s="418"/>
      <c r="F693" s="419"/>
      <c r="G693" s="436"/>
      <c r="H693" s="490"/>
      <c r="I693" s="490"/>
      <c r="J693" s="490"/>
      <c r="K693" s="490"/>
      <c r="L693" s="490"/>
      <c r="M693" s="490"/>
      <c r="N693" s="440"/>
      <c r="O693" s="500"/>
      <c r="P693" s="501"/>
      <c r="Q693" s="503"/>
      <c r="R693" s="506"/>
      <c r="S693" s="507"/>
      <c r="T693" s="510"/>
      <c r="U693" s="511"/>
      <c r="V693" s="506"/>
      <c r="W693" s="507"/>
      <c r="X693" s="507"/>
      <c r="Y693" s="510"/>
      <c r="Z693" s="510"/>
      <c r="AA693" s="510"/>
      <c r="AB693" s="484"/>
      <c r="AC693" s="485"/>
      <c r="AD693" s="488"/>
      <c r="AE693" s="488"/>
      <c r="AF693" s="489"/>
      <c r="AG693" s="400"/>
      <c r="AJ693" s="155"/>
      <c r="AK693" s="155"/>
      <c r="AL693" s="155"/>
      <c r="AM693" s="155"/>
      <c r="AN693" s="155"/>
      <c r="AO693" s="155"/>
      <c r="AP693" s="155"/>
      <c r="AQ693" s="155"/>
      <c r="AR693" s="155"/>
    </row>
    <row r="694" spans="1:44" s="4" customFormat="1" ht="18.75" customHeight="1">
      <c r="A694" s="400"/>
      <c r="B694" s="417"/>
      <c r="C694" s="418"/>
      <c r="D694" s="418"/>
      <c r="E694" s="418"/>
      <c r="F694" s="419"/>
      <c r="G694" s="436"/>
      <c r="H694" s="491" t="s">
        <v>254</v>
      </c>
      <c r="I694" s="491"/>
      <c r="J694" s="491"/>
      <c r="K694" s="491"/>
      <c r="L694" s="492"/>
      <c r="M694" s="441"/>
      <c r="N694" s="441"/>
      <c r="O694" s="493" t="s">
        <v>296</v>
      </c>
      <c r="P694" s="494"/>
      <c r="Q694" s="494"/>
      <c r="R694" s="494"/>
      <c r="S694" s="494"/>
      <c r="T694" s="494"/>
      <c r="U694" s="494"/>
      <c r="V694" s="494"/>
      <c r="W694" s="494"/>
      <c r="X694" s="494"/>
      <c r="Y694" s="494"/>
      <c r="Z694" s="494"/>
      <c r="AA694" s="494"/>
      <c r="AB694" s="494"/>
      <c r="AC694" s="494"/>
      <c r="AD694" s="494"/>
      <c r="AE694" s="494"/>
      <c r="AF694" s="495"/>
      <c r="AG694" s="400"/>
      <c r="AJ694" s="155"/>
      <c r="AK694" s="155"/>
      <c r="AL694" s="155"/>
      <c r="AM694" s="155"/>
      <c r="AN694" s="155"/>
      <c r="AO694" s="155"/>
      <c r="AP694" s="155"/>
      <c r="AQ694" s="155"/>
      <c r="AR694" s="155"/>
    </row>
    <row r="695" spans="1:44" s="4" customFormat="1" ht="7.5" customHeight="1">
      <c r="A695" s="400"/>
      <c r="B695" s="417"/>
      <c r="C695" s="418"/>
      <c r="D695" s="418"/>
      <c r="E695" s="418"/>
      <c r="F695" s="419"/>
      <c r="G695" s="436"/>
      <c r="H695" s="496" t="str">
        <f>IF(AND(R702&gt;=50,AC702&gt;=100),"『ZEB』",IF(AND(R702&gt;=50,AC702&gt;=75),"Nearly ZEB",IF(AND(R702&gt;=50,AC702&gt;=50),"ZEB Ready","")))</f>
        <v/>
      </c>
      <c r="I695" s="496"/>
      <c r="J695" s="496"/>
      <c r="K695" s="496"/>
      <c r="L695" s="492"/>
      <c r="M695" s="441"/>
      <c r="N695" s="440"/>
      <c r="O695" s="497" t="s">
        <v>420</v>
      </c>
      <c r="P695" s="462"/>
      <c r="Q695" s="512" t="s">
        <v>182</v>
      </c>
      <c r="R695" s="512"/>
      <c r="S695" s="512"/>
      <c r="T695" s="512"/>
      <c r="U695" s="512"/>
      <c r="V695" s="29"/>
      <c r="W695" s="30"/>
      <c r="X695" s="461" t="s">
        <v>421</v>
      </c>
      <c r="Y695" s="462"/>
      <c r="Z695" s="462"/>
      <c r="AA695" s="462"/>
      <c r="AB695" s="462"/>
      <c r="AC695" s="465" t="s">
        <v>182</v>
      </c>
      <c r="AD695" s="465"/>
      <c r="AE695" s="465"/>
      <c r="AF695" s="466"/>
      <c r="AG695" s="400"/>
      <c r="AJ695" s="155"/>
      <c r="AK695" s="156" t="s">
        <v>422</v>
      </c>
      <c r="AL695" s="23" t="b">
        <v>0</v>
      </c>
      <c r="AM695" s="156" t="s">
        <v>423</v>
      </c>
      <c r="AN695" s="23" t="b">
        <v>0</v>
      </c>
      <c r="AO695" s="157"/>
      <c r="AP695" s="158"/>
      <c r="AQ695" s="155"/>
      <c r="AR695" s="155"/>
    </row>
    <row r="696" spans="1:44" s="4" customFormat="1" ht="7.5" customHeight="1">
      <c r="A696" s="400"/>
      <c r="B696" s="417"/>
      <c r="C696" s="418"/>
      <c r="D696" s="418"/>
      <c r="E696" s="418"/>
      <c r="F696" s="419"/>
      <c r="G696" s="436"/>
      <c r="H696" s="496"/>
      <c r="I696" s="496"/>
      <c r="J696" s="496"/>
      <c r="K696" s="496"/>
      <c r="L696" s="492"/>
      <c r="M696" s="441"/>
      <c r="N696" s="440"/>
      <c r="O696" s="471"/>
      <c r="P696" s="464"/>
      <c r="Q696" s="513"/>
      <c r="R696" s="513"/>
      <c r="S696" s="513"/>
      <c r="T696" s="513"/>
      <c r="U696" s="513"/>
      <c r="V696" s="31"/>
      <c r="W696" s="32"/>
      <c r="X696" s="463"/>
      <c r="Y696" s="464"/>
      <c r="Z696" s="464"/>
      <c r="AA696" s="464"/>
      <c r="AB696" s="464"/>
      <c r="AC696" s="467"/>
      <c r="AD696" s="467"/>
      <c r="AE696" s="467"/>
      <c r="AF696" s="468"/>
      <c r="AG696" s="400"/>
      <c r="AJ696" s="155"/>
      <c r="AK696" s="156" t="s">
        <v>424</v>
      </c>
      <c r="AL696" s="23" t="b">
        <v>0</v>
      </c>
      <c r="AM696" s="156" t="s">
        <v>425</v>
      </c>
      <c r="AN696" s="23" t="b">
        <v>0</v>
      </c>
      <c r="AO696" s="157"/>
      <c r="AP696" s="158"/>
      <c r="AQ696" s="155"/>
      <c r="AR696" s="155"/>
    </row>
    <row r="697" spans="1:44" s="4" customFormat="1" ht="7.5" customHeight="1">
      <c r="A697" s="400"/>
      <c r="B697" s="417"/>
      <c r="C697" s="418"/>
      <c r="D697" s="418"/>
      <c r="E697" s="418"/>
      <c r="F697" s="419"/>
      <c r="G697" s="436"/>
      <c r="H697" s="496"/>
      <c r="I697" s="496"/>
      <c r="J697" s="496"/>
      <c r="K697" s="496"/>
      <c r="L697" s="492"/>
      <c r="M697" s="441"/>
      <c r="N697" s="440"/>
      <c r="O697" s="469" t="s">
        <v>426</v>
      </c>
      <c r="P697" s="470"/>
      <c r="Q697" s="472" t="s">
        <v>182</v>
      </c>
      <c r="R697" s="472"/>
      <c r="S697" s="472"/>
      <c r="T697" s="472"/>
      <c r="U697" s="472"/>
      <c r="V697" s="473"/>
      <c r="W697" s="474"/>
      <c r="X697" s="477" t="s">
        <v>427</v>
      </c>
      <c r="Y697" s="470"/>
      <c r="Z697" s="470"/>
      <c r="AA697" s="470"/>
      <c r="AB697" s="470"/>
      <c r="AC697" s="478" t="str">
        <f>IF(AN696=TRUE,"取得","")</f>
        <v/>
      </c>
      <c r="AD697" s="478"/>
      <c r="AE697" s="478"/>
      <c r="AF697" s="479"/>
      <c r="AG697" s="400"/>
      <c r="AJ697" s="155"/>
      <c r="AK697" s="159" t="s">
        <v>266</v>
      </c>
      <c r="AL697" s="24" t="b">
        <v>0</v>
      </c>
      <c r="AM697" s="160"/>
      <c r="AN697" s="161"/>
      <c r="AO697" s="158"/>
      <c r="AP697" s="158"/>
      <c r="AQ697" s="155"/>
      <c r="AR697" s="155"/>
    </row>
    <row r="698" spans="1:44" s="4" customFormat="1" ht="7.5" customHeight="1">
      <c r="A698" s="400"/>
      <c r="B698" s="417"/>
      <c r="C698" s="418"/>
      <c r="D698" s="418"/>
      <c r="E698" s="418"/>
      <c r="F698" s="419"/>
      <c r="G698" s="436"/>
      <c r="H698" s="496"/>
      <c r="I698" s="496"/>
      <c r="J698" s="496"/>
      <c r="K698" s="496"/>
      <c r="L698" s="492"/>
      <c r="M698" s="441"/>
      <c r="N698" s="440"/>
      <c r="O698" s="471"/>
      <c r="P698" s="464"/>
      <c r="Q698" s="467"/>
      <c r="R698" s="467"/>
      <c r="S698" s="467"/>
      <c r="T698" s="467"/>
      <c r="U698" s="467"/>
      <c r="V698" s="475"/>
      <c r="W698" s="476"/>
      <c r="X698" s="463"/>
      <c r="Y698" s="464"/>
      <c r="Z698" s="464"/>
      <c r="AA698" s="464"/>
      <c r="AB698" s="464"/>
      <c r="AC698" s="480"/>
      <c r="AD698" s="480"/>
      <c r="AE698" s="480"/>
      <c r="AF698" s="481"/>
      <c r="AG698" s="400"/>
      <c r="AJ698" s="155"/>
      <c r="AK698" s="161"/>
      <c r="AL698" s="161"/>
      <c r="AM698" s="158"/>
      <c r="AN698" s="158"/>
      <c r="AO698" s="158"/>
      <c r="AP698" s="158"/>
      <c r="AQ698" s="155"/>
      <c r="AR698" s="155"/>
    </row>
    <row r="699" spans="1:44" s="4" customFormat="1" ht="7.5" customHeight="1">
      <c r="A699" s="400"/>
      <c r="B699" s="417"/>
      <c r="C699" s="418"/>
      <c r="D699" s="418"/>
      <c r="E699" s="418"/>
      <c r="F699" s="419"/>
      <c r="G699" s="436"/>
      <c r="H699" s="496"/>
      <c r="I699" s="496"/>
      <c r="J699" s="496"/>
      <c r="K699" s="496"/>
      <c r="L699" s="492"/>
      <c r="M699" s="441"/>
      <c r="N699" s="440"/>
      <c r="O699" s="469" t="s">
        <v>295</v>
      </c>
      <c r="P699" s="470"/>
      <c r="Q699" s="527"/>
      <c r="R699" s="527"/>
      <c r="S699" s="527"/>
      <c r="T699" s="527"/>
      <c r="U699" s="527"/>
      <c r="V699" s="527"/>
      <c r="W699" s="527"/>
      <c r="X699" s="527"/>
      <c r="Y699" s="527"/>
      <c r="Z699" s="527"/>
      <c r="AA699" s="527"/>
      <c r="AB699" s="527"/>
      <c r="AC699" s="527"/>
      <c r="AD699" s="527"/>
      <c r="AE699" s="527"/>
      <c r="AF699" s="528"/>
      <c r="AG699" s="400"/>
      <c r="AJ699" s="155"/>
      <c r="AK699" s="155"/>
      <c r="AL699" s="155"/>
      <c r="AM699" s="155"/>
      <c r="AN699" s="155"/>
      <c r="AO699" s="155"/>
      <c r="AP699" s="155"/>
      <c r="AQ699" s="155"/>
      <c r="AR699" s="155"/>
    </row>
    <row r="700" spans="1:44" s="4" customFormat="1" ht="7.5" customHeight="1">
      <c r="A700" s="400"/>
      <c r="B700" s="417"/>
      <c r="C700" s="418"/>
      <c r="D700" s="418"/>
      <c r="E700" s="418"/>
      <c r="F700" s="419"/>
      <c r="G700" s="436"/>
      <c r="H700" s="496"/>
      <c r="I700" s="496"/>
      <c r="J700" s="496"/>
      <c r="K700" s="496"/>
      <c r="L700" s="492"/>
      <c r="M700" s="441"/>
      <c r="N700" s="440"/>
      <c r="O700" s="525"/>
      <c r="P700" s="526"/>
      <c r="Q700" s="529"/>
      <c r="R700" s="529"/>
      <c r="S700" s="529"/>
      <c r="T700" s="529"/>
      <c r="U700" s="529"/>
      <c r="V700" s="529"/>
      <c r="W700" s="529"/>
      <c r="X700" s="529"/>
      <c r="Y700" s="529"/>
      <c r="Z700" s="529"/>
      <c r="AA700" s="529"/>
      <c r="AB700" s="529"/>
      <c r="AC700" s="529"/>
      <c r="AD700" s="529"/>
      <c r="AE700" s="529"/>
      <c r="AF700" s="530"/>
      <c r="AG700" s="400"/>
      <c r="AJ700" s="155"/>
      <c r="AK700" s="155"/>
      <c r="AL700" s="155"/>
      <c r="AM700" s="155"/>
      <c r="AN700" s="155"/>
      <c r="AO700" s="155"/>
      <c r="AP700" s="155"/>
      <c r="AQ700" s="155"/>
      <c r="AR700" s="155"/>
    </row>
    <row r="701" spans="1:44" s="4" customFormat="1" ht="18.75" customHeight="1">
      <c r="A701" s="400"/>
      <c r="B701" s="417"/>
      <c r="C701" s="418"/>
      <c r="D701" s="418"/>
      <c r="E701" s="418"/>
      <c r="F701" s="419"/>
      <c r="G701" s="436"/>
      <c r="H701" s="496"/>
      <c r="I701" s="496"/>
      <c r="J701" s="496"/>
      <c r="K701" s="496"/>
      <c r="L701" s="492"/>
      <c r="M701" s="441"/>
      <c r="N701" s="441"/>
      <c r="O701" s="531" t="s">
        <v>294</v>
      </c>
      <c r="P701" s="532"/>
      <c r="Q701" s="532"/>
      <c r="R701" s="532"/>
      <c r="S701" s="532"/>
      <c r="T701" s="532"/>
      <c r="U701" s="532"/>
      <c r="V701" s="532"/>
      <c r="W701" s="532"/>
      <c r="X701" s="532"/>
      <c r="Y701" s="532"/>
      <c r="Z701" s="532"/>
      <c r="AA701" s="532"/>
      <c r="AB701" s="532"/>
      <c r="AC701" s="532"/>
      <c r="AD701" s="532"/>
      <c r="AE701" s="532"/>
      <c r="AF701" s="533"/>
      <c r="AG701" s="400"/>
      <c r="AJ701" s="155"/>
      <c r="AK701" s="155"/>
      <c r="AL701" s="155"/>
      <c r="AM701" s="155" t="s">
        <v>293</v>
      </c>
      <c r="AN701" s="155"/>
      <c r="AO701" s="155"/>
      <c r="AP701" s="162">
        <f>AC702</f>
        <v>0</v>
      </c>
      <c r="AQ701" s="155"/>
      <c r="AR701" s="155"/>
    </row>
    <row r="702" spans="1:44" s="4" customFormat="1" ht="26.25" customHeight="1">
      <c r="A702" s="400"/>
      <c r="B702" s="420"/>
      <c r="C702" s="421"/>
      <c r="D702" s="421"/>
      <c r="E702" s="421"/>
      <c r="F702" s="422"/>
      <c r="G702" s="436"/>
      <c r="H702" s="496"/>
      <c r="I702" s="496"/>
      <c r="J702" s="496"/>
      <c r="K702" s="496"/>
      <c r="L702" s="492"/>
      <c r="M702" s="441"/>
      <c r="N702" s="440"/>
      <c r="O702" s="534" t="s">
        <v>56</v>
      </c>
      <c r="P702" s="535"/>
      <c r="Q702" s="535"/>
      <c r="R702" s="536"/>
      <c r="S702" s="536"/>
      <c r="T702" s="536"/>
      <c r="U702" s="537" t="s">
        <v>292</v>
      </c>
      <c r="V702" s="537"/>
      <c r="W702" s="538"/>
      <c r="X702" s="534" t="s">
        <v>293</v>
      </c>
      <c r="Y702" s="535"/>
      <c r="Z702" s="535"/>
      <c r="AA702" s="535"/>
      <c r="AB702" s="535"/>
      <c r="AC702" s="536"/>
      <c r="AD702" s="536"/>
      <c r="AE702" s="536"/>
      <c r="AF702" s="18" t="s">
        <v>292</v>
      </c>
      <c r="AG702" s="400"/>
      <c r="AJ702" s="155"/>
      <c r="AK702" s="155"/>
      <c r="AL702" s="155"/>
      <c r="AM702" s="155" t="s">
        <v>291</v>
      </c>
      <c r="AN702" s="155"/>
      <c r="AO702" s="155"/>
      <c r="AP702" s="163">
        <f>R702</f>
        <v>0</v>
      </c>
      <c r="AQ702" s="162">
        <f>AP701-AP702</f>
        <v>0</v>
      </c>
      <c r="AR702" s="155"/>
    </row>
    <row r="703" spans="1:44" s="4" customFormat="1" ht="7.5" customHeight="1">
      <c r="A703" s="400"/>
      <c r="B703" s="514"/>
      <c r="C703" s="514"/>
      <c r="D703" s="514"/>
      <c r="E703" s="514"/>
      <c r="F703" s="514"/>
      <c r="G703" s="17"/>
      <c r="H703" s="515"/>
      <c r="I703" s="515"/>
      <c r="J703" s="515"/>
      <c r="K703" s="515"/>
      <c r="L703" s="515"/>
      <c r="M703" s="515"/>
      <c r="N703" s="17"/>
      <c r="O703" s="514"/>
      <c r="P703" s="514"/>
      <c r="Q703" s="514"/>
      <c r="R703" s="514"/>
      <c r="S703" s="514"/>
      <c r="T703" s="514"/>
      <c r="U703" s="514"/>
      <c r="V703" s="514"/>
      <c r="W703" s="514"/>
      <c r="X703" s="514"/>
      <c r="Y703" s="514"/>
      <c r="Z703" s="514"/>
      <c r="AA703" s="514"/>
      <c r="AB703" s="514"/>
      <c r="AC703" s="514"/>
      <c r="AD703" s="514"/>
      <c r="AE703" s="514"/>
      <c r="AF703" s="514"/>
      <c r="AG703" s="400"/>
      <c r="AJ703" s="155"/>
      <c r="AK703" s="155"/>
      <c r="AL703" s="155"/>
      <c r="AM703" s="155"/>
      <c r="AN703" s="155"/>
      <c r="AO703" s="155"/>
      <c r="AP703" s="155"/>
      <c r="AQ703" s="155"/>
      <c r="AR703" s="155"/>
    </row>
    <row r="704" spans="1:44" s="4" customFormat="1" ht="18.75" customHeight="1">
      <c r="A704" s="400"/>
      <c r="B704" s="16" t="s">
        <v>290</v>
      </c>
      <c r="C704" s="28" t="s">
        <v>289</v>
      </c>
      <c r="D704" s="516" t="s">
        <v>288</v>
      </c>
      <c r="E704" s="516"/>
      <c r="F704" s="517"/>
      <c r="G704" s="518"/>
      <c r="H704" s="16" t="s">
        <v>290</v>
      </c>
      <c r="I704" s="28" t="s">
        <v>289</v>
      </c>
      <c r="J704" s="516" t="s">
        <v>288</v>
      </c>
      <c r="K704" s="516"/>
      <c r="L704" s="516"/>
      <c r="M704" s="517"/>
      <c r="N704" s="441"/>
      <c r="O704" s="519" t="s">
        <v>287</v>
      </c>
      <c r="P704" s="520"/>
      <c r="Q704" s="520"/>
      <c r="R704" s="520"/>
      <c r="S704" s="520"/>
      <c r="T704" s="520"/>
      <c r="U704" s="520"/>
      <c r="V704" s="520"/>
      <c r="W704" s="520"/>
      <c r="X704" s="520"/>
      <c r="Y704" s="520"/>
      <c r="Z704" s="443"/>
      <c r="AA704" s="443"/>
      <c r="AB704" s="443"/>
      <c r="AC704" s="443"/>
      <c r="AD704" s="443"/>
      <c r="AE704" s="443"/>
      <c r="AF704" s="444"/>
      <c r="AG704" s="400"/>
      <c r="AJ704" s="155"/>
      <c r="AK704" s="155"/>
      <c r="AL704" s="155"/>
      <c r="AM704" s="155"/>
      <c r="AN704" s="155"/>
      <c r="AO704" s="155"/>
      <c r="AP704" s="155"/>
      <c r="AQ704" s="155"/>
      <c r="AR704" s="155"/>
    </row>
    <row r="705" spans="1:44" s="4" customFormat="1" ht="7.5" customHeight="1">
      <c r="A705" s="400"/>
      <c r="B705" s="521" t="s">
        <v>286</v>
      </c>
      <c r="C705" s="522" t="s">
        <v>285</v>
      </c>
      <c r="D705" s="541" t="s">
        <v>284</v>
      </c>
      <c r="E705" s="542"/>
      <c r="F705" s="547"/>
      <c r="G705" s="441"/>
      <c r="H705" s="556" t="s">
        <v>275</v>
      </c>
      <c r="I705" s="559" t="s">
        <v>277</v>
      </c>
      <c r="J705" s="541" t="s">
        <v>262</v>
      </c>
      <c r="K705" s="550"/>
      <c r="L705" s="550"/>
      <c r="M705" s="547"/>
      <c r="N705" s="441"/>
      <c r="O705" s="539" t="s">
        <v>283</v>
      </c>
      <c r="P705" s="539"/>
      <c r="Q705" s="539"/>
      <c r="R705" s="539"/>
      <c r="S705" s="539"/>
      <c r="T705" s="539"/>
      <c r="U705" s="539"/>
      <c r="V705" s="539" t="s">
        <v>431</v>
      </c>
      <c r="W705" s="539"/>
      <c r="X705" s="539"/>
      <c r="Y705" s="539"/>
      <c r="Z705" s="15"/>
      <c r="AA705" s="14"/>
      <c r="AB705" s="14"/>
      <c r="AC705" s="14"/>
      <c r="AD705" s="14"/>
      <c r="AE705" s="14"/>
      <c r="AF705" s="14"/>
      <c r="AG705" s="400"/>
      <c r="AJ705" s="155"/>
      <c r="AK705" s="155"/>
      <c r="AL705" s="155"/>
      <c r="AM705" s="155"/>
      <c r="AN705" s="155"/>
      <c r="AO705" s="155"/>
      <c r="AP705" s="155"/>
      <c r="AQ705" s="155"/>
      <c r="AR705" s="155"/>
    </row>
    <row r="706" spans="1:44" s="4" customFormat="1" ht="7.5" customHeight="1">
      <c r="A706" s="400"/>
      <c r="B706" s="521"/>
      <c r="C706" s="523"/>
      <c r="D706" s="543"/>
      <c r="E706" s="544"/>
      <c r="F706" s="548"/>
      <c r="G706" s="441"/>
      <c r="H706" s="557"/>
      <c r="I706" s="560"/>
      <c r="J706" s="543"/>
      <c r="K706" s="551"/>
      <c r="L706" s="551"/>
      <c r="M706" s="548"/>
      <c r="N706" s="441"/>
      <c r="O706" s="539"/>
      <c r="P706" s="539"/>
      <c r="Q706" s="539"/>
      <c r="R706" s="539"/>
      <c r="S706" s="539"/>
      <c r="T706" s="539"/>
      <c r="U706" s="539"/>
      <c r="V706" s="539"/>
      <c r="W706" s="539"/>
      <c r="X706" s="539"/>
      <c r="Y706" s="539"/>
      <c r="Z706" s="6"/>
      <c r="AA706" s="5"/>
      <c r="AB706" s="5"/>
      <c r="AC706" s="5"/>
      <c r="AD706" s="5"/>
      <c r="AE706" s="5"/>
      <c r="AF706" s="5"/>
      <c r="AG706" s="400"/>
      <c r="AJ706" s="155"/>
      <c r="AK706" s="155"/>
      <c r="AL706" s="155"/>
      <c r="AM706" s="155"/>
      <c r="AN706" s="155"/>
      <c r="AO706" s="155"/>
      <c r="AP706" s="155"/>
      <c r="AQ706" s="155"/>
      <c r="AR706" s="155"/>
    </row>
    <row r="707" spans="1:44" s="4" customFormat="1" ht="7.5" customHeight="1">
      <c r="A707" s="400"/>
      <c r="B707" s="521"/>
      <c r="C707" s="523"/>
      <c r="D707" s="543"/>
      <c r="E707" s="544"/>
      <c r="F707" s="548"/>
      <c r="G707" s="441"/>
      <c r="H707" s="557"/>
      <c r="I707" s="560"/>
      <c r="J707" s="543"/>
      <c r="K707" s="551"/>
      <c r="L707" s="551"/>
      <c r="M707" s="548"/>
      <c r="N707" s="441"/>
      <c r="O707" s="539"/>
      <c r="P707" s="539" t="s">
        <v>281</v>
      </c>
      <c r="Q707" s="539"/>
      <c r="R707" s="539"/>
      <c r="S707" s="539" t="s">
        <v>280</v>
      </c>
      <c r="T707" s="539"/>
      <c r="U707" s="539"/>
      <c r="V707" s="539"/>
      <c r="W707" s="539"/>
      <c r="X707" s="539"/>
      <c r="Y707" s="539"/>
      <c r="Z707" s="6"/>
      <c r="AA707" s="5"/>
      <c r="AB707" s="5"/>
      <c r="AC707" s="5"/>
      <c r="AD707" s="5"/>
      <c r="AE707" s="5"/>
      <c r="AF707" s="5"/>
      <c r="AG707" s="400"/>
      <c r="AJ707" s="155"/>
      <c r="AK707" s="155"/>
      <c r="AL707" s="155"/>
      <c r="AM707" s="155"/>
      <c r="AN707" s="155"/>
      <c r="AO707" s="155"/>
      <c r="AP707" s="155"/>
      <c r="AQ707" s="155"/>
      <c r="AR707" s="155"/>
    </row>
    <row r="708" spans="1:44" s="4" customFormat="1" ht="7.5" customHeight="1" thickBot="1">
      <c r="A708" s="400"/>
      <c r="B708" s="521"/>
      <c r="C708" s="523"/>
      <c r="D708" s="545"/>
      <c r="E708" s="546"/>
      <c r="F708" s="549"/>
      <c r="G708" s="441"/>
      <c r="H708" s="557"/>
      <c r="I708" s="560"/>
      <c r="J708" s="545"/>
      <c r="K708" s="552"/>
      <c r="L708" s="552"/>
      <c r="M708" s="549"/>
      <c r="N708" s="441"/>
      <c r="O708" s="540"/>
      <c r="P708" s="540"/>
      <c r="Q708" s="540"/>
      <c r="R708" s="540"/>
      <c r="S708" s="540"/>
      <c r="T708" s="540"/>
      <c r="U708" s="540"/>
      <c r="V708" s="540"/>
      <c r="W708" s="540"/>
      <c r="X708" s="540"/>
      <c r="Y708" s="540"/>
      <c r="Z708" s="6"/>
      <c r="AA708" s="5"/>
      <c r="AB708" s="5"/>
      <c r="AC708" s="5"/>
      <c r="AD708" s="5"/>
      <c r="AE708" s="5"/>
      <c r="AF708" s="5"/>
      <c r="AG708" s="400"/>
      <c r="AJ708" s="155"/>
      <c r="AK708" s="155"/>
      <c r="AL708" s="155"/>
      <c r="AM708" s="155"/>
      <c r="AN708" s="155"/>
      <c r="AO708" s="155"/>
      <c r="AP708" s="155"/>
      <c r="AQ708" s="155"/>
      <c r="AR708" s="155"/>
    </row>
    <row r="709" spans="1:44" s="4" customFormat="1" ht="7.5" customHeight="1" thickTop="1">
      <c r="A709" s="400"/>
      <c r="B709" s="521"/>
      <c r="C709" s="523"/>
      <c r="D709" s="541" t="s">
        <v>282</v>
      </c>
      <c r="E709" s="542"/>
      <c r="F709" s="547"/>
      <c r="G709" s="441"/>
      <c r="H709" s="557"/>
      <c r="I709" s="560"/>
      <c r="J709" s="541" t="s">
        <v>260</v>
      </c>
      <c r="K709" s="550"/>
      <c r="L709" s="550"/>
      <c r="M709" s="547"/>
      <c r="N709" s="441"/>
      <c r="O709" s="553" t="s">
        <v>433</v>
      </c>
      <c r="P709" s="576"/>
      <c r="Q709" s="576"/>
      <c r="R709" s="576"/>
      <c r="S709" s="576"/>
      <c r="T709" s="576"/>
      <c r="U709" s="576"/>
      <c r="V709" s="579" t="str">
        <f>IF(ISERROR(ROUNDUP(S709/P709,2)), "-",ROUNDUP(S709/P709,2))</f>
        <v>-</v>
      </c>
      <c r="W709" s="579"/>
      <c r="X709" s="579"/>
      <c r="Y709" s="579"/>
      <c r="Z709" s="6"/>
      <c r="AA709" s="5"/>
      <c r="AB709" s="5"/>
      <c r="AC709" s="5"/>
      <c r="AD709" s="5"/>
      <c r="AE709" s="5"/>
      <c r="AF709" s="5"/>
      <c r="AG709" s="400"/>
      <c r="AJ709" s="155"/>
      <c r="AK709" s="155"/>
      <c r="AL709" s="155"/>
      <c r="AM709" s="155"/>
      <c r="AN709" s="155"/>
      <c r="AO709" s="164"/>
      <c r="AP709" s="164" t="s">
        <v>281</v>
      </c>
      <c r="AQ709" s="164" t="s">
        <v>280</v>
      </c>
      <c r="AR709" s="155"/>
    </row>
    <row r="710" spans="1:44" s="4" customFormat="1" ht="7.5" customHeight="1">
      <c r="A710" s="400"/>
      <c r="B710" s="521"/>
      <c r="C710" s="523"/>
      <c r="D710" s="543"/>
      <c r="E710" s="544"/>
      <c r="F710" s="548"/>
      <c r="G710" s="441"/>
      <c r="H710" s="557"/>
      <c r="I710" s="560"/>
      <c r="J710" s="543"/>
      <c r="K710" s="551"/>
      <c r="L710" s="551"/>
      <c r="M710" s="548"/>
      <c r="N710" s="441"/>
      <c r="O710" s="554"/>
      <c r="P710" s="577"/>
      <c r="Q710" s="577"/>
      <c r="R710" s="577"/>
      <c r="S710" s="577"/>
      <c r="T710" s="577"/>
      <c r="U710" s="577"/>
      <c r="V710" s="580"/>
      <c r="W710" s="580"/>
      <c r="X710" s="580"/>
      <c r="Y710" s="580"/>
      <c r="Z710" s="6"/>
      <c r="AA710" s="5"/>
      <c r="AB710" s="5"/>
      <c r="AC710" s="5"/>
      <c r="AD710" s="5"/>
      <c r="AE710" s="5"/>
      <c r="AF710" s="5"/>
      <c r="AG710" s="400"/>
      <c r="AJ710" s="155"/>
      <c r="AK710" s="155"/>
      <c r="AL710" s="155"/>
      <c r="AM710" s="155"/>
      <c r="AN710" s="155"/>
      <c r="AO710" s="165" t="s">
        <v>274</v>
      </c>
      <c r="AP710" s="166">
        <f>P712</f>
        <v>0</v>
      </c>
      <c r="AQ710" s="166">
        <f>S712</f>
        <v>0</v>
      </c>
      <c r="AR710" s="155"/>
    </row>
    <row r="711" spans="1:44" s="4" customFormat="1" ht="7.5" customHeight="1" thickBot="1">
      <c r="A711" s="400"/>
      <c r="B711" s="521"/>
      <c r="C711" s="523"/>
      <c r="D711" s="543"/>
      <c r="E711" s="544"/>
      <c r="F711" s="548"/>
      <c r="G711" s="441"/>
      <c r="H711" s="557"/>
      <c r="I711" s="560"/>
      <c r="J711" s="543"/>
      <c r="K711" s="551"/>
      <c r="L711" s="551"/>
      <c r="M711" s="548"/>
      <c r="N711" s="441"/>
      <c r="O711" s="555"/>
      <c r="P711" s="578"/>
      <c r="Q711" s="578"/>
      <c r="R711" s="578"/>
      <c r="S711" s="578"/>
      <c r="T711" s="578"/>
      <c r="U711" s="578"/>
      <c r="V711" s="581"/>
      <c r="W711" s="581"/>
      <c r="X711" s="581"/>
      <c r="Y711" s="581"/>
      <c r="Z711" s="6"/>
      <c r="AA711" s="5"/>
      <c r="AB711" s="5"/>
      <c r="AC711" s="5"/>
      <c r="AD711" s="5"/>
      <c r="AE711" s="5"/>
      <c r="AF711" s="5"/>
      <c r="AG711" s="400"/>
      <c r="AJ711" s="155"/>
      <c r="AK711" s="155"/>
      <c r="AL711" s="155"/>
      <c r="AM711" s="155"/>
      <c r="AN711" s="155"/>
      <c r="AO711" s="165" t="s">
        <v>263</v>
      </c>
      <c r="AP711" s="166">
        <f>P715</f>
        <v>0</v>
      </c>
      <c r="AQ711" s="166">
        <f>S715</f>
        <v>0</v>
      </c>
      <c r="AR711" s="155"/>
    </row>
    <row r="712" spans="1:44" s="4" customFormat="1" ht="7.5" customHeight="1" thickTop="1">
      <c r="A712" s="400"/>
      <c r="B712" s="521"/>
      <c r="C712" s="523"/>
      <c r="D712" s="545"/>
      <c r="E712" s="546"/>
      <c r="F712" s="549"/>
      <c r="G712" s="441"/>
      <c r="H712" s="557"/>
      <c r="I712" s="560"/>
      <c r="J712" s="543"/>
      <c r="K712" s="551"/>
      <c r="L712" s="551"/>
      <c r="M712" s="548"/>
      <c r="N712" s="441"/>
      <c r="O712" s="582" t="s">
        <v>274</v>
      </c>
      <c r="P712" s="584"/>
      <c r="Q712" s="584"/>
      <c r="R712" s="584"/>
      <c r="S712" s="584"/>
      <c r="T712" s="584"/>
      <c r="U712" s="584"/>
      <c r="V712" s="585" t="str">
        <f>IF(ISERROR(ROUNDUP(S712/P712,2)), "-",ROUNDUP(S712/P712,2))</f>
        <v>-</v>
      </c>
      <c r="W712" s="586"/>
      <c r="X712" s="586"/>
      <c r="Y712" s="587"/>
      <c r="Z712" s="6"/>
      <c r="AA712" s="5"/>
      <c r="AB712" s="5"/>
      <c r="AC712" s="5"/>
      <c r="AD712" s="5"/>
      <c r="AE712" s="5"/>
      <c r="AF712" s="5"/>
      <c r="AG712" s="400"/>
      <c r="AJ712" s="155"/>
      <c r="AK712" s="155"/>
      <c r="AL712" s="155"/>
      <c r="AM712" s="155"/>
      <c r="AN712" s="155"/>
      <c r="AO712" s="165" t="s">
        <v>277</v>
      </c>
      <c r="AP712" s="166">
        <f>P718</f>
        <v>0</v>
      </c>
      <c r="AQ712" s="166">
        <f>S718</f>
        <v>0</v>
      </c>
      <c r="AR712" s="155"/>
    </row>
    <row r="713" spans="1:44" s="4" customFormat="1" ht="7.5" customHeight="1">
      <c r="A713" s="400"/>
      <c r="B713" s="521"/>
      <c r="C713" s="523"/>
      <c r="D713" s="541" t="s">
        <v>279</v>
      </c>
      <c r="E713" s="542"/>
      <c r="F713" s="547"/>
      <c r="G713" s="441"/>
      <c r="H713" s="557"/>
      <c r="I713" s="560"/>
      <c r="J713" s="543"/>
      <c r="K713" s="551"/>
      <c r="L713" s="551"/>
      <c r="M713" s="548"/>
      <c r="N713" s="441"/>
      <c r="O713" s="583"/>
      <c r="P713" s="564"/>
      <c r="Q713" s="564"/>
      <c r="R713" s="564"/>
      <c r="S713" s="564"/>
      <c r="T713" s="564"/>
      <c r="U713" s="564"/>
      <c r="V713" s="568"/>
      <c r="W713" s="569"/>
      <c r="X713" s="569"/>
      <c r="Y713" s="570"/>
      <c r="Z713" s="6"/>
      <c r="AA713" s="5"/>
      <c r="AB713" s="5"/>
      <c r="AC713" s="5"/>
      <c r="AD713" s="5"/>
      <c r="AE713" s="5"/>
      <c r="AF713" s="5"/>
      <c r="AG713" s="400"/>
      <c r="AJ713" s="155"/>
      <c r="AK713" s="155"/>
      <c r="AL713" s="155"/>
      <c r="AM713" s="155"/>
      <c r="AN713" s="155"/>
      <c r="AO713" s="165" t="s">
        <v>276</v>
      </c>
      <c r="AP713" s="166">
        <f>P721</f>
        <v>0</v>
      </c>
      <c r="AQ713" s="166">
        <f>S721</f>
        <v>0</v>
      </c>
      <c r="AR713" s="155"/>
    </row>
    <row r="714" spans="1:44" s="4" customFormat="1" ht="7.5" customHeight="1">
      <c r="A714" s="400"/>
      <c r="B714" s="521"/>
      <c r="C714" s="523"/>
      <c r="D714" s="543"/>
      <c r="E714" s="544"/>
      <c r="F714" s="548"/>
      <c r="G714" s="441"/>
      <c r="H714" s="557"/>
      <c r="I714" s="561"/>
      <c r="J714" s="545"/>
      <c r="K714" s="552"/>
      <c r="L714" s="552"/>
      <c r="M714" s="549"/>
      <c r="N714" s="441"/>
      <c r="O714" s="583"/>
      <c r="P714" s="564"/>
      <c r="Q714" s="564"/>
      <c r="R714" s="564"/>
      <c r="S714" s="564"/>
      <c r="T714" s="564"/>
      <c r="U714" s="564"/>
      <c r="V714" s="571"/>
      <c r="W714" s="572"/>
      <c r="X714" s="572"/>
      <c r="Y714" s="573"/>
      <c r="Z714" s="6"/>
      <c r="AA714" s="5"/>
      <c r="AB714" s="5"/>
      <c r="AC714" s="5"/>
      <c r="AD714" s="5"/>
      <c r="AE714" s="5"/>
      <c r="AF714" s="5"/>
      <c r="AG714" s="400"/>
      <c r="AJ714" s="155"/>
      <c r="AK714" s="155"/>
      <c r="AL714" s="155"/>
      <c r="AM714" s="155"/>
      <c r="AN714" s="155"/>
      <c r="AO714" s="165" t="s">
        <v>270</v>
      </c>
      <c r="AP714" s="166">
        <f>P724</f>
        <v>0</v>
      </c>
      <c r="AQ714" s="166">
        <f>S724</f>
        <v>0</v>
      </c>
      <c r="AR714" s="155"/>
    </row>
    <row r="715" spans="1:44" s="4" customFormat="1" ht="7.5" customHeight="1">
      <c r="A715" s="400"/>
      <c r="B715" s="521"/>
      <c r="C715" s="523"/>
      <c r="D715" s="543"/>
      <c r="E715" s="544"/>
      <c r="F715" s="548"/>
      <c r="G715" s="441"/>
      <c r="H715" s="557"/>
      <c r="I715" s="562" t="s">
        <v>276</v>
      </c>
      <c r="J715" s="541" t="s">
        <v>262</v>
      </c>
      <c r="K715" s="550"/>
      <c r="L715" s="550"/>
      <c r="M715" s="547"/>
      <c r="N715" s="441"/>
      <c r="O715" s="563" t="s">
        <v>263</v>
      </c>
      <c r="P715" s="564"/>
      <c r="Q715" s="564"/>
      <c r="R715" s="564"/>
      <c r="S715" s="564"/>
      <c r="T715" s="564"/>
      <c r="U715" s="564"/>
      <c r="V715" s="565" t="str">
        <f>IF(ISERROR(ROUNDUP(S715/P715,2)), "-",ROUNDUP(S715/P715,2))</f>
        <v>-</v>
      </c>
      <c r="W715" s="566"/>
      <c r="X715" s="566"/>
      <c r="Y715" s="567"/>
      <c r="Z715" s="6"/>
      <c r="AA715" s="5"/>
      <c r="AB715" s="5"/>
      <c r="AC715" s="5"/>
      <c r="AD715" s="5"/>
      <c r="AE715" s="5"/>
      <c r="AF715" s="5"/>
      <c r="AG715" s="400"/>
      <c r="AJ715" s="155"/>
      <c r="AK715" s="155"/>
      <c r="AL715" s="155"/>
      <c r="AM715" s="155"/>
      <c r="AN715" s="155"/>
      <c r="AO715" s="165" t="s">
        <v>271</v>
      </c>
      <c r="AP715" s="166">
        <f>P727</f>
        <v>0</v>
      </c>
      <c r="AQ715" s="166">
        <f>S727</f>
        <v>0</v>
      </c>
      <c r="AR715" s="155"/>
    </row>
    <row r="716" spans="1:44" s="4" customFormat="1" ht="7.5" customHeight="1">
      <c r="A716" s="400"/>
      <c r="B716" s="521"/>
      <c r="C716" s="523"/>
      <c r="D716" s="545"/>
      <c r="E716" s="546"/>
      <c r="F716" s="549"/>
      <c r="G716" s="441"/>
      <c r="H716" s="557"/>
      <c r="I716" s="562"/>
      <c r="J716" s="545"/>
      <c r="K716" s="552"/>
      <c r="L716" s="552"/>
      <c r="M716" s="549"/>
      <c r="N716" s="441"/>
      <c r="O716" s="563"/>
      <c r="P716" s="564"/>
      <c r="Q716" s="564"/>
      <c r="R716" s="564"/>
      <c r="S716" s="564"/>
      <c r="T716" s="564"/>
      <c r="U716" s="564"/>
      <c r="V716" s="568"/>
      <c r="W716" s="569"/>
      <c r="X716" s="569"/>
      <c r="Y716" s="570"/>
      <c r="Z716" s="6"/>
      <c r="AA716" s="5"/>
      <c r="AB716" s="5"/>
      <c r="AC716" s="5"/>
      <c r="AD716" s="5"/>
      <c r="AE716" s="5"/>
      <c r="AF716" s="5"/>
      <c r="AG716" s="400"/>
      <c r="AJ716" s="155"/>
      <c r="AK716" s="155"/>
      <c r="AL716" s="155"/>
      <c r="AM716" s="155"/>
      <c r="AN716" s="155"/>
      <c r="AO716" s="165" t="s">
        <v>267</v>
      </c>
      <c r="AP716" s="166">
        <f>P730</f>
        <v>0</v>
      </c>
      <c r="AQ716" s="166">
        <f>S730</f>
        <v>0</v>
      </c>
      <c r="AR716" s="155"/>
    </row>
    <row r="717" spans="1:44" s="4" customFormat="1" ht="7.5" customHeight="1">
      <c r="A717" s="400"/>
      <c r="B717" s="521"/>
      <c r="C717" s="523"/>
      <c r="D717" s="541" t="s">
        <v>278</v>
      </c>
      <c r="E717" s="542"/>
      <c r="F717" s="547"/>
      <c r="G717" s="441"/>
      <c r="H717" s="557"/>
      <c r="I717" s="562"/>
      <c r="J717" s="574" t="s">
        <v>260</v>
      </c>
      <c r="K717" s="550"/>
      <c r="L717" s="550"/>
      <c r="M717" s="547"/>
      <c r="N717" s="441"/>
      <c r="O717" s="563"/>
      <c r="P717" s="564"/>
      <c r="Q717" s="564"/>
      <c r="R717" s="564"/>
      <c r="S717" s="564"/>
      <c r="T717" s="564"/>
      <c r="U717" s="564"/>
      <c r="V717" s="571"/>
      <c r="W717" s="572"/>
      <c r="X717" s="572"/>
      <c r="Y717" s="573"/>
      <c r="Z717" s="6"/>
      <c r="AA717" s="5"/>
      <c r="AB717" s="5"/>
      <c r="AC717" s="5"/>
      <c r="AD717" s="5"/>
      <c r="AE717" s="5"/>
      <c r="AF717" s="5"/>
      <c r="AG717" s="400"/>
      <c r="AJ717" s="155"/>
      <c r="AK717" s="155"/>
      <c r="AL717" s="155"/>
      <c r="AM717" s="155"/>
      <c r="AN717" s="155"/>
      <c r="AO717" s="165"/>
      <c r="AP717" s="167"/>
      <c r="AQ717" s="167"/>
      <c r="AR717" s="155"/>
    </row>
    <row r="718" spans="1:44" s="4" customFormat="1" ht="7.5" customHeight="1">
      <c r="A718" s="400"/>
      <c r="B718" s="521"/>
      <c r="C718" s="524"/>
      <c r="D718" s="545"/>
      <c r="E718" s="546"/>
      <c r="F718" s="549"/>
      <c r="G718" s="441"/>
      <c r="H718" s="557"/>
      <c r="I718" s="562"/>
      <c r="J718" s="574"/>
      <c r="K718" s="551"/>
      <c r="L718" s="551"/>
      <c r="M718" s="548"/>
      <c r="N718" s="441"/>
      <c r="O718" s="575" t="s">
        <v>277</v>
      </c>
      <c r="P718" s="564"/>
      <c r="Q718" s="564"/>
      <c r="R718" s="564"/>
      <c r="S718" s="564"/>
      <c r="T718" s="564"/>
      <c r="U718" s="564"/>
      <c r="V718" s="565" t="str">
        <f>IF(ISERROR(ROUNDUP(S718/P718,2)), "-",ROUNDUP(S718/P718,2))</f>
        <v>-</v>
      </c>
      <c r="W718" s="566"/>
      <c r="X718" s="566"/>
      <c r="Y718" s="567"/>
      <c r="Z718" s="6"/>
      <c r="AA718" s="5"/>
      <c r="AB718" s="5"/>
      <c r="AC718" s="5"/>
      <c r="AD718" s="5"/>
      <c r="AE718" s="5"/>
      <c r="AF718" s="5"/>
      <c r="AG718" s="400"/>
      <c r="AJ718" s="155"/>
      <c r="AK718" s="155"/>
      <c r="AL718" s="155"/>
      <c r="AM718" s="155"/>
      <c r="AN718" s="155"/>
      <c r="AO718" s="168"/>
      <c r="AP718" s="158"/>
      <c r="AQ718" s="158"/>
      <c r="AR718" s="192"/>
    </row>
    <row r="719" spans="1:44" s="4" customFormat="1" ht="7.5" customHeight="1">
      <c r="A719" s="400"/>
      <c r="B719" s="521"/>
      <c r="C719" s="541" t="s">
        <v>266</v>
      </c>
      <c r="D719" s="12"/>
      <c r="E719" s="12"/>
      <c r="F719" s="589"/>
      <c r="G719" s="441"/>
      <c r="H719" s="557"/>
      <c r="I719" s="562"/>
      <c r="J719" s="574"/>
      <c r="K719" s="552"/>
      <c r="L719" s="552"/>
      <c r="M719" s="549"/>
      <c r="N719" s="441"/>
      <c r="O719" s="575"/>
      <c r="P719" s="564"/>
      <c r="Q719" s="564"/>
      <c r="R719" s="564"/>
      <c r="S719" s="564"/>
      <c r="T719" s="564"/>
      <c r="U719" s="564"/>
      <c r="V719" s="568"/>
      <c r="W719" s="569"/>
      <c r="X719" s="569"/>
      <c r="Y719" s="570"/>
      <c r="Z719" s="6"/>
      <c r="AA719" s="5"/>
      <c r="AB719" s="5"/>
      <c r="AC719" s="5"/>
      <c r="AD719" s="5"/>
      <c r="AE719" s="5"/>
      <c r="AF719" s="5"/>
      <c r="AG719" s="400"/>
      <c r="AJ719" s="155"/>
      <c r="AK719" s="155"/>
      <c r="AL719" s="155"/>
      <c r="AM719" s="155"/>
      <c r="AN719" s="155"/>
      <c r="AO719" s="155"/>
      <c r="AP719" s="155"/>
      <c r="AQ719" s="155"/>
      <c r="AR719" s="155"/>
    </row>
    <row r="720" spans="1:44" s="4" customFormat="1" ht="7.5" customHeight="1">
      <c r="A720" s="400"/>
      <c r="B720" s="521"/>
      <c r="C720" s="543"/>
      <c r="D720" s="11"/>
      <c r="E720" s="11"/>
      <c r="F720" s="589"/>
      <c r="G720" s="441"/>
      <c r="H720" s="557"/>
      <c r="I720" s="594" t="s">
        <v>270</v>
      </c>
      <c r="J720" s="542"/>
      <c r="K720" s="550"/>
      <c r="L720" s="550"/>
      <c r="M720" s="547"/>
      <c r="N720" s="441"/>
      <c r="O720" s="575"/>
      <c r="P720" s="564"/>
      <c r="Q720" s="564"/>
      <c r="R720" s="564"/>
      <c r="S720" s="564"/>
      <c r="T720" s="564"/>
      <c r="U720" s="564"/>
      <c r="V720" s="571"/>
      <c r="W720" s="572"/>
      <c r="X720" s="572"/>
      <c r="Y720" s="573"/>
      <c r="Z720" s="6"/>
      <c r="AA720" s="5"/>
      <c r="AB720" s="5"/>
      <c r="AC720" s="5"/>
      <c r="AD720" s="5"/>
      <c r="AE720" s="5"/>
      <c r="AF720" s="5"/>
      <c r="AG720" s="400"/>
      <c r="AJ720" s="155"/>
      <c r="AK720" s="155"/>
      <c r="AL720" s="155"/>
      <c r="AM720" s="155"/>
      <c r="AN720" s="155"/>
      <c r="AO720" s="155"/>
      <c r="AP720" s="155"/>
      <c r="AQ720" s="155"/>
      <c r="AR720" s="155"/>
    </row>
    <row r="721" spans="1:44" s="4" customFormat="1" ht="7.5" customHeight="1">
      <c r="A721" s="400"/>
      <c r="B721" s="521"/>
      <c r="C721" s="545"/>
      <c r="D721" s="10"/>
      <c r="E721" s="10"/>
      <c r="F721" s="589"/>
      <c r="G721" s="441"/>
      <c r="H721" s="558"/>
      <c r="I721" s="595"/>
      <c r="J721" s="546"/>
      <c r="K721" s="552"/>
      <c r="L721" s="552"/>
      <c r="M721" s="549"/>
      <c r="N721" s="441"/>
      <c r="O721" s="596" t="s">
        <v>276</v>
      </c>
      <c r="P721" s="564"/>
      <c r="Q721" s="564"/>
      <c r="R721" s="564"/>
      <c r="S721" s="564"/>
      <c r="T721" s="564"/>
      <c r="U721" s="564"/>
      <c r="V721" s="565" t="str">
        <f>IF(ISERROR(ROUNDUP(S721/P721,2)), "-",ROUNDUP(S721/P721,2))</f>
        <v>-</v>
      </c>
      <c r="W721" s="566"/>
      <c r="X721" s="566"/>
      <c r="Y721" s="567"/>
      <c r="Z721" s="6"/>
      <c r="AA721" s="5"/>
      <c r="AB721" s="5"/>
      <c r="AC721" s="5"/>
      <c r="AD721" s="5"/>
      <c r="AE721" s="5"/>
      <c r="AF721" s="5"/>
      <c r="AG721" s="400"/>
      <c r="AJ721" s="155"/>
      <c r="AK721" s="155"/>
      <c r="AL721" s="155"/>
      <c r="AM721" s="155"/>
      <c r="AN721" s="155"/>
      <c r="AO721" s="155"/>
      <c r="AP721" s="155"/>
      <c r="AQ721" s="155"/>
      <c r="AR721" s="155"/>
    </row>
    <row r="722" spans="1:44" s="4" customFormat="1" ht="7.5" customHeight="1">
      <c r="A722" s="400"/>
      <c r="B722" s="521" t="s">
        <v>275</v>
      </c>
      <c r="C722" s="588" t="s">
        <v>274</v>
      </c>
      <c r="D722" s="588" t="s">
        <v>273</v>
      </c>
      <c r="E722" s="574"/>
      <c r="F722" s="589"/>
      <c r="G722" s="441"/>
      <c r="H722" s="590"/>
      <c r="I722" s="590"/>
      <c r="J722" s="590"/>
      <c r="K722" s="590"/>
      <c r="L722" s="590"/>
      <c r="M722" s="590"/>
      <c r="N722" s="441"/>
      <c r="O722" s="596"/>
      <c r="P722" s="564"/>
      <c r="Q722" s="564"/>
      <c r="R722" s="564"/>
      <c r="S722" s="564"/>
      <c r="T722" s="564"/>
      <c r="U722" s="564"/>
      <c r="V722" s="568"/>
      <c r="W722" s="569"/>
      <c r="X722" s="569"/>
      <c r="Y722" s="570"/>
      <c r="Z722" s="6"/>
      <c r="AA722" s="5"/>
      <c r="AB722" s="5"/>
      <c r="AC722" s="5"/>
      <c r="AD722" s="5"/>
      <c r="AE722" s="5"/>
      <c r="AF722" s="5"/>
      <c r="AG722" s="400"/>
      <c r="AJ722" s="155"/>
      <c r="AK722" s="155"/>
      <c r="AL722" s="155"/>
      <c r="AM722" s="155"/>
      <c r="AN722" s="155"/>
      <c r="AO722" s="155"/>
      <c r="AP722" s="155"/>
      <c r="AQ722" s="155"/>
      <c r="AR722" s="155"/>
    </row>
    <row r="723" spans="1:44" s="4" customFormat="1" ht="7.5" customHeight="1">
      <c r="A723" s="400"/>
      <c r="B723" s="521"/>
      <c r="C723" s="588"/>
      <c r="D723" s="588"/>
      <c r="E723" s="574"/>
      <c r="F723" s="589"/>
      <c r="G723" s="441"/>
      <c r="H723" s="591" t="s">
        <v>272</v>
      </c>
      <c r="I723" s="562" t="s">
        <v>271</v>
      </c>
      <c r="J723" s="592"/>
      <c r="K723" s="589"/>
      <c r="L723" s="593"/>
      <c r="M723" s="593"/>
      <c r="N723" s="441"/>
      <c r="O723" s="596"/>
      <c r="P723" s="564"/>
      <c r="Q723" s="564"/>
      <c r="R723" s="564"/>
      <c r="S723" s="564"/>
      <c r="T723" s="564"/>
      <c r="U723" s="564"/>
      <c r="V723" s="571"/>
      <c r="W723" s="572"/>
      <c r="X723" s="572"/>
      <c r="Y723" s="573"/>
      <c r="Z723" s="6"/>
      <c r="AA723" s="5"/>
      <c r="AB723" s="5"/>
      <c r="AC723" s="5"/>
      <c r="AD723" s="5"/>
      <c r="AE723" s="5"/>
      <c r="AF723" s="5"/>
      <c r="AG723" s="400"/>
      <c r="AJ723" s="155"/>
      <c r="AK723" s="155"/>
      <c r="AL723" s="155"/>
      <c r="AM723" s="155"/>
      <c r="AN723" s="155"/>
      <c r="AO723" s="155"/>
      <c r="AP723" s="155"/>
      <c r="AQ723" s="155"/>
      <c r="AR723" s="155"/>
    </row>
    <row r="724" spans="1:44" s="4" customFormat="1" ht="7.5" customHeight="1">
      <c r="A724" s="400"/>
      <c r="B724" s="521"/>
      <c r="C724" s="588"/>
      <c r="D724" s="588"/>
      <c r="E724" s="574"/>
      <c r="F724" s="589"/>
      <c r="G724" s="441"/>
      <c r="H724" s="591"/>
      <c r="I724" s="562"/>
      <c r="J724" s="592"/>
      <c r="K724" s="589"/>
      <c r="L724" s="593"/>
      <c r="M724" s="593"/>
      <c r="N724" s="441"/>
      <c r="O724" s="622" t="s">
        <v>270</v>
      </c>
      <c r="P724" s="564"/>
      <c r="Q724" s="564"/>
      <c r="R724" s="564"/>
      <c r="S724" s="564"/>
      <c r="T724" s="564"/>
      <c r="U724" s="564"/>
      <c r="V724" s="565" t="str">
        <f>IF(ISERROR(ROUNDUP(S724/P724,2)), "-",ROUNDUP(S724/P724,2))</f>
        <v>-</v>
      </c>
      <c r="W724" s="566"/>
      <c r="X724" s="566"/>
      <c r="Y724" s="567"/>
      <c r="Z724" s="6"/>
      <c r="AA724" s="5"/>
      <c r="AB724" s="5"/>
      <c r="AC724" s="5"/>
      <c r="AD724" s="5"/>
      <c r="AE724" s="5"/>
      <c r="AF724" s="5"/>
      <c r="AG724" s="400"/>
      <c r="AJ724" s="155"/>
      <c r="AK724" s="155"/>
      <c r="AL724" s="155"/>
      <c r="AM724" s="155"/>
      <c r="AN724" s="155"/>
      <c r="AO724" s="155"/>
      <c r="AP724" s="155"/>
      <c r="AQ724" s="155"/>
      <c r="AR724" s="155"/>
    </row>
    <row r="725" spans="1:44" s="4" customFormat="1" ht="7.5" customHeight="1">
      <c r="A725" s="400"/>
      <c r="B725" s="521"/>
      <c r="C725" s="588"/>
      <c r="D725" s="588"/>
      <c r="E725" s="574"/>
      <c r="F725" s="589"/>
      <c r="G725" s="441"/>
      <c r="H725" s="591"/>
      <c r="I725" s="562" t="s">
        <v>269</v>
      </c>
      <c r="J725" s="592"/>
      <c r="K725" s="589"/>
      <c r="L725" s="593"/>
      <c r="M725" s="593"/>
      <c r="N725" s="441"/>
      <c r="O725" s="622"/>
      <c r="P725" s="564"/>
      <c r="Q725" s="564"/>
      <c r="R725" s="564"/>
      <c r="S725" s="564"/>
      <c r="T725" s="564"/>
      <c r="U725" s="564"/>
      <c r="V725" s="568"/>
      <c r="W725" s="569"/>
      <c r="X725" s="569"/>
      <c r="Y725" s="570"/>
      <c r="Z725" s="6"/>
      <c r="AA725" s="5"/>
      <c r="AB725" s="5"/>
      <c r="AC725" s="5"/>
      <c r="AD725" s="5"/>
      <c r="AE725" s="5"/>
      <c r="AF725" s="5"/>
      <c r="AG725" s="400"/>
      <c r="AJ725" s="155"/>
      <c r="AK725" s="155"/>
      <c r="AL725" s="155"/>
      <c r="AM725" s="155"/>
      <c r="AN725" s="155"/>
      <c r="AO725" s="155"/>
      <c r="AP725" s="155"/>
      <c r="AQ725" s="155"/>
      <c r="AR725" s="155"/>
    </row>
    <row r="726" spans="1:44" s="4" customFormat="1" ht="7.5" customHeight="1">
      <c r="A726" s="400"/>
      <c r="B726" s="521"/>
      <c r="C726" s="588"/>
      <c r="D726" s="588" t="s">
        <v>260</v>
      </c>
      <c r="E726" s="574"/>
      <c r="F726" s="589"/>
      <c r="G726" s="441"/>
      <c r="H726" s="591"/>
      <c r="I726" s="562"/>
      <c r="J726" s="592"/>
      <c r="K726" s="589"/>
      <c r="L726" s="593"/>
      <c r="M726" s="593"/>
      <c r="N726" s="441"/>
      <c r="O726" s="622"/>
      <c r="P726" s="564"/>
      <c r="Q726" s="564"/>
      <c r="R726" s="564"/>
      <c r="S726" s="564"/>
      <c r="T726" s="564"/>
      <c r="U726" s="564"/>
      <c r="V726" s="571"/>
      <c r="W726" s="572"/>
      <c r="X726" s="572"/>
      <c r="Y726" s="573"/>
      <c r="Z726" s="6"/>
      <c r="AA726" s="5"/>
      <c r="AB726" s="5"/>
      <c r="AC726" s="5"/>
      <c r="AD726" s="5"/>
      <c r="AE726" s="5"/>
      <c r="AF726" s="5"/>
      <c r="AG726" s="400"/>
      <c r="AJ726" s="155"/>
      <c r="AK726" s="155"/>
      <c r="AL726" s="155"/>
      <c r="AM726" s="155"/>
      <c r="AN726" s="155"/>
      <c r="AO726" s="155"/>
      <c r="AP726" s="155"/>
      <c r="AQ726" s="155"/>
      <c r="AR726" s="155"/>
    </row>
    <row r="727" spans="1:44" s="4" customFormat="1" ht="7.5" customHeight="1">
      <c r="A727" s="400"/>
      <c r="B727" s="521"/>
      <c r="C727" s="588"/>
      <c r="D727" s="588"/>
      <c r="E727" s="574"/>
      <c r="F727" s="589"/>
      <c r="G727" s="441"/>
      <c r="H727" s="591"/>
      <c r="I727" s="562"/>
      <c r="J727" s="592"/>
      <c r="K727" s="589"/>
      <c r="L727" s="593"/>
      <c r="M727" s="593"/>
      <c r="N727" s="441"/>
      <c r="O727" s="617" t="s">
        <v>372</v>
      </c>
      <c r="P727" s="564"/>
      <c r="Q727" s="564"/>
      <c r="R727" s="564"/>
      <c r="S727" s="564"/>
      <c r="T727" s="564"/>
      <c r="U727" s="564"/>
      <c r="V727" s="609" t="s">
        <v>265</v>
      </c>
      <c r="W727" s="609"/>
      <c r="X727" s="609"/>
      <c r="Y727" s="609"/>
      <c r="Z727" s="6"/>
      <c r="AA727" s="5"/>
      <c r="AB727" s="5"/>
      <c r="AC727" s="5"/>
      <c r="AD727" s="5"/>
      <c r="AE727" s="5"/>
      <c r="AF727" s="5"/>
      <c r="AG727" s="400"/>
      <c r="AJ727" s="155"/>
      <c r="AK727" s="155"/>
      <c r="AL727" s="155"/>
      <c r="AM727" s="155"/>
      <c r="AN727" s="155"/>
      <c r="AO727" s="155"/>
      <c r="AP727" s="155"/>
      <c r="AQ727" s="155"/>
      <c r="AR727" s="155"/>
    </row>
    <row r="728" spans="1:44" s="4" customFormat="1" ht="7.5" customHeight="1">
      <c r="A728" s="400"/>
      <c r="B728" s="521"/>
      <c r="C728" s="588"/>
      <c r="D728" s="588"/>
      <c r="E728" s="574"/>
      <c r="F728" s="589"/>
      <c r="G728" s="441"/>
      <c r="H728" s="591"/>
      <c r="I728" s="562"/>
      <c r="J728" s="592"/>
      <c r="K728" s="589"/>
      <c r="L728" s="593"/>
      <c r="M728" s="593"/>
      <c r="N728" s="441"/>
      <c r="O728" s="618"/>
      <c r="P728" s="564"/>
      <c r="Q728" s="564"/>
      <c r="R728" s="564"/>
      <c r="S728" s="564"/>
      <c r="T728" s="564"/>
      <c r="U728" s="564"/>
      <c r="V728" s="609"/>
      <c r="W728" s="609"/>
      <c r="X728" s="609"/>
      <c r="Y728" s="609"/>
      <c r="Z728" s="6"/>
      <c r="AA728" s="5"/>
      <c r="AB728" s="5"/>
      <c r="AC728" s="5"/>
      <c r="AD728" s="5"/>
      <c r="AE728" s="5"/>
      <c r="AF728" s="5"/>
      <c r="AG728" s="400"/>
      <c r="AJ728" s="155"/>
      <c r="AK728" s="155"/>
      <c r="AL728" s="155"/>
      <c r="AM728" s="155"/>
      <c r="AN728" s="155"/>
      <c r="AO728" s="155"/>
      <c r="AP728" s="155"/>
      <c r="AQ728" s="155"/>
      <c r="AR728" s="155"/>
    </row>
    <row r="729" spans="1:44" s="4" customFormat="1" ht="7.5" customHeight="1">
      <c r="A729" s="400"/>
      <c r="B729" s="521"/>
      <c r="C729" s="588"/>
      <c r="D729" s="588"/>
      <c r="E729" s="574"/>
      <c r="F729" s="589"/>
      <c r="G729" s="441"/>
      <c r="H729" s="620" t="s">
        <v>268</v>
      </c>
      <c r="I729" s="562"/>
      <c r="J729" s="592" t="s">
        <v>262</v>
      </c>
      <c r="K729" s="589"/>
      <c r="L729" s="593"/>
      <c r="M729" s="593"/>
      <c r="N729" s="441"/>
      <c r="O729" s="619"/>
      <c r="P729" s="564"/>
      <c r="Q729" s="564"/>
      <c r="R729" s="564"/>
      <c r="S729" s="564"/>
      <c r="T729" s="564"/>
      <c r="U729" s="564"/>
      <c r="V729" s="609"/>
      <c r="W729" s="609"/>
      <c r="X729" s="609"/>
      <c r="Y729" s="609"/>
      <c r="Z729" s="6"/>
      <c r="AA729" s="5"/>
      <c r="AB729" s="5"/>
      <c r="AC729" s="5"/>
      <c r="AD729" s="5"/>
      <c r="AE729" s="5"/>
      <c r="AF729" s="5"/>
      <c r="AG729" s="400"/>
      <c r="AJ729" s="155"/>
      <c r="AK729" s="155"/>
      <c r="AL729" s="155"/>
      <c r="AM729" s="155"/>
      <c r="AN729" s="155"/>
      <c r="AO729" s="155"/>
      <c r="AP729" s="155"/>
      <c r="AQ729" s="155"/>
      <c r="AR729" s="155"/>
    </row>
    <row r="730" spans="1:44" s="4" customFormat="1" ht="7.5" customHeight="1">
      <c r="A730" s="400"/>
      <c r="B730" s="521"/>
      <c r="C730" s="588"/>
      <c r="D730" s="588"/>
      <c r="E730" s="574"/>
      <c r="F730" s="589"/>
      <c r="G730" s="441"/>
      <c r="H730" s="562"/>
      <c r="I730" s="562"/>
      <c r="J730" s="592"/>
      <c r="K730" s="589"/>
      <c r="L730" s="593"/>
      <c r="M730" s="593"/>
      <c r="N730" s="441"/>
      <c r="O730" s="621" t="s">
        <v>267</v>
      </c>
      <c r="P730" s="564"/>
      <c r="Q730" s="564"/>
      <c r="R730" s="564"/>
      <c r="S730" s="564"/>
      <c r="T730" s="564"/>
      <c r="U730" s="564"/>
      <c r="V730" s="609" t="s">
        <v>265</v>
      </c>
      <c r="W730" s="609"/>
      <c r="X730" s="609"/>
      <c r="Y730" s="609"/>
      <c r="Z730" s="6"/>
      <c r="AA730" s="5"/>
      <c r="AB730" s="5"/>
      <c r="AC730" s="5"/>
      <c r="AD730" s="5"/>
      <c r="AE730" s="5"/>
      <c r="AF730" s="5"/>
      <c r="AG730" s="400"/>
      <c r="AJ730" s="155"/>
      <c r="AK730" s="155"/>
      <c r="AL730" s="155"/>
      <c r="AM730" s="155"/>
      <c r="AN730" s="155"/>
      <c r="AO730" s="155"/>
      <c r="AP730" s="155"/>
      <c r="AQ730" s="155"/>
      <c r="AR730" s="155"/>
    </row>
    <row r="731" spans="1:44" s="4" customFormat="1" ht="7.5" customHeight="1">
      <c r="A731" s="400"/>
      <c r="B731" s="521"/>
      <c r="C731" s="588"/>
      <c r="D731" s="588"/>
      <c r="E731" s="574"/>
      <c r="F731" s="589"/>
      <c r="G731" s="441"/>
      <c r="H731" s="562"/>
      <c r="I731" s="562"/>
      <c r="J731" s="592"/>
      <c r="K731" s="589"/>
      <c r="L731" s="593"/>
      <c r="M731" s="593"/>
      <c r="N731" s="441"/>
      <c r="O731" s="621"/>
      <c r="P731" s="564"/>
      <c r="Q731" s="564"/>
      <c r="R731" s="564"/>
      <c r="S731" s="564"/>
      <c r="T731" s="564"/>
      <c r="U731" s="564"/>
      <c r="V731" s="609"/>
      <c r="W731" s="609"/>
      <c r="X731" s="609"/>
      <c r="Y731" s="609"/>
      <c r="Z731" s="6"/>
      <c r="AA731" s="5"/>
      <c r="AB731" s="5"/>
      <c r="AC731" s="5"/>
      <c r="AD731" s="5"/>
      <c r="AE731" s="5"/>
      <c r="AF731" s="5"/>
      <c r="AG731" s="400"/>
      <c r="AJ731" s="155"/>
      <c r="AK731" s="155"/>
      <c r="AL731" s="155"/>
      <c r="AM731" s="155"/>
      <c r="AN731" s="155"/>
      <c r="AO731" s="155"/>
      <c r="AP731" s="155"/>
      <c r="AQ731" s="155"/>
      <c r="AR731" s="155"/>
    </row>
    <row r="732" spans="1:44" s="4" customFormat="1" ht="7.5" customHeight="1">
      <c r="A732" s="400"/>
      <c r="B732" s="521"/>
      <c r="C732" s="588"/>
      <c r="D732" s="588"/>
      <c r="E732" s="574"/>
      <c r="F732" s="589"/>
      <c r="G732" s="441"/>
      <c r="H732" s="562"/>
      <c r="I732" s="562"/>
      <c r="J732" s="592"/>
      <c r="K732" s="589"/>
      <c r="L732" s="593"/>
      <c r="M732" s="593"/>
      <c r="N732" s="441"/>
      <c r="O732" s="621"/>
      <c r="P732" s="564"/>
      <c r="Q732" s="564"/>
      <c r="R732" s="564"/>
      <c r="S732" s="564"/>
      <c r="T732" s="564"/>
      <c r="U732" s="564"/>
      <c r="V732" s="609"/>
      <c r="W732" s="609"/>
      <c r="X732" s="609"/>
      <c r="Y732" s="609"/>
      <c r="Z732" s="6"/>
      <c r="AA732" s="5"/>
      <c r="AB732" s="5"/>
      <c r="AC732" s="5"/>
      <c r="AD732" s="5"/>
      <c r="AE732" s="5"/>
      <c r="AF732" s="5"/>
      <c r="AG732" s="400"/>
      <c r="AJ732" s="155"/>
      <c r="AK732" s="155"/>
      <c r="AL732" s="155"/>
      <c r="AM732" s="155"/>
      <c r="AN732" s="155"/>
      <c r="AO732" s="155"/>
      <c r="AP732" s="155"/>
      <c r="AQ732" s="155"/>
      <c r="AR732" s="155"/>
    </row>
    <row r="733" spans="1:44" s="4" customFormat="1" ht="7.5" customHeight="1">
      <c r="A733" s="400"/>
      <c r="B733" s="521"/>
      <c r="C733" s="588"/>
      <c r="D733" s="588"/>
      <c r="E733" s="574"/>
      <c r="F733" s="589"/>
      <c r="G733" s="441"/>
      <c r="H733" s="562"/>
      <c r="I733" s="562"/>
      <c r="J733" s="592" t="s">
        <v>260</v>
      </c>
      <c r="K733" s="589"/>
      <c r="L733" s="593"/>
      <c r="M733" s="593"/>
      <c r="N733" s="441"/>
      <c r="O733" s="610" t="s">
        <v>266</v>
      </c>
      <c r="P733" s="564"/>
      <c r="Q733" s="564"/>
      <c r="R733" s="564"/>
      <c r="S733" s="564"/>
      <c r="T733" s="564"/>
      <c r="U733" s="564"/>
      <c r="V733" s="609" t="s">
        <v>265</v>
      </c>
      <c r="W733" s="609"/>
      <c r="X733" s="609"/>
      <c r="Y733" s="609"/>
      <c r="Z733" s="6"/>
      <c r="AA733" s="5"/>
      <c r="AB733" s="5"/>
      <c r="AC733" s="5"/>
      <c r="AD733" s="5"/>
      <c r="AE733" s="5"/>
      <c r="AF733" s="5"/>
      <c r="AG733" s="400"/>
      <c r="AJ733" s="155"/>
      <c r="AK733" s="155"/>
      <c r="AL733" s="155"/>
      <c r="AM733" s="155"/>
      <c r="AN733" s="155"/>
      <c r="AO733" s="155"/>
      <c r="AP733" s="155"/>
      <c r="AQ733" s="155"/>
      <c r="AR733" s="155"/>
    </row>
    <row r="734" spans="1:44" s="4" customFormat="1" ht="7.5" customHeight="1">
      <c r="A734" s="400"/>
      <c r="B734" s="521"/>
      <c r="C734" s="588"/>
      <c r="D734" s="588"/>
      <c r="E734" s="574"/>
      <c r="F734" s="589"/>
      <c r="G734" s="441"/>
      <c r="H734" s="562"/>
      <c r="I734" s="562"/>
      <c r="J734" s="592"/>
      <c r="K734" s="589"/>
      <c r="L734" s="593"/>
      <c r="M734" s="593"/>
      <c r="N734" s="441"/>
      <c r="O734" s="610"/>
      <c r="P734" s="564"/>
      <c r="Q734" s="564"/>
      <c r="R734" s="564"/>
      <c r="S734" s="564"/>
      <c r="T734" s="564"/>
      <c r="U734" s="564"/>
      <c r="V734" s="609"/>
      <c r="W734" s="609"/>
      <c r="X734" s="609"/>
      <c r="Y734" s="609"/>
      <c r="Z734" s="6"/>
      <c r="AA734" s="5"/>
      <c r="AB734" s="5"/>
      <c r="AC734" s="5"/>
      <c r="AD734" s="5"/>
      <c r="AE734" s="5"/>
      <c r="AF734" s="5"/>
      <c r="AG734" s="400"/>
      <c r="AJ734" s="155"/>
      <c r="AK734" s="155"/>
      <c r="AL734" s="155"/>
      <c r="AM734" s="155"/>
      <c r="AN734" s="155"/>
      <c r="AO734" s="155"/>
      <c r="AP734" s="155"/>
      <c r="AQ734" s="155"/>
      <c r="AR734" s="155"/>
    </row>
    <row r="735" spans="1:44" s="4" customFormat="1" ht="7.5" customHeight="1" thickBot="1">
      <c r="A735" s="400"/>
      <c r="B735" s="521"/>
      <c r="C735" s="588"/>
      <c r="D735" s="588"/>
      <c r="E735" s="574"/>
      <c r="F735" s="589"/>
      <c r="G735" s="441"/>
      <c r="H735" s="562"/>
      <c r="I735" s="562"/>
      <c r="J735" s="592"/>
      <c r="K735" s="589"/>
      <c r="L735" s="593"/>
      <c r="M735" s="593"/>
      <c r="N735" s="441"/>
      <c r="O735" s="611"/>
      <c r="P735" s="612"/>
      <c r="Q735" s="612"/>
      <c r="R735" s="612"/>
      <c r="S735" s="612"/>
      <c r="T735" s="612"/>
      <c r="U735" s="612"/>
      <c r="V735" s="613"/>
      <c r="W735" s="613"/>
      <c r="X735" s="613"/>
      <c r="Y735" s="613"/>
      <c r="Z735" s="6"/>
      <c r="AA735" s="5"/>
      <c r="AB735" s="5"/>
      <c r="AC735" s="5"/>
      <c r="AD735" s="5"/>
      <c r="AE735" s="5"/>
      <c r="AF735" s="5"/>
      <c r="AG735" s="400"/>
      <c r="AJ735" s="155"/>
      <c r="AK735" s="155"/>
      <c r="AL735" s="155"/>
      <c r="AM735" s="155"/>
      <c r="AN735" s="155"/>
      <c r="AO735" s="155"/>
      <c r="AP735" s="155"/>
      <c r="AQ735" s="155"/>
      <c r="AR735" s="155"/>
    </row>
    <row r="736" spans="1:44" s="4" customFormat="1" ht="7.5" customHeight="1" thickTop="1">
      <c r="A736" s="400"/>
      <c r="B736" s="521"/>
      <c r="C736" s="588"/>
      <c r="D736" s="588"/>
      <c r="E736" s="574"/>
      <c r="F736" s="589"/>
      <c r="G736" s="441"/>
      <c r="H736" s="562"/>
      <c r="I736" s="562"/>
      <c r="J736" s="592"/>
      <c r="K736" s="589"/>
      <c r="L736" s="593"/>
      <c r="M736" s="593"/>
      <c r="N736" s="441"/>
      <c r="O736" s="614" t="s">
        <v>264</v>
      </c>
      <c r="P736" s="597">
        <f>SUM(P712:R735)</f>
        <v>0</v>
      </c>
      <c r="Q736" s="597"/>
      <c r="R736" s="597"/>
      <c r="S736" s="597">
        <f>SUM(S712:U735)</f>
        <v>0</v>
      </c>
      <c r="T736" s="597"/>
      <c r="U736" s="597"/>
      <c r="V736" s="600" t="str">
        <f>IF(ISERROR(ROUNDUP(S736/P736,2)), "-",ROUNDUP(S736/P736,2))</f>
        <v>-</v>
      </c>
      <c r="W736" s="601"/>
      <c r="X736" s="601"/>
      <c r="Y736" s="602"/>
      <c r="Z736" s="6"/>
      <c r="AA736" s="5"/>
      <c r="AB736" s="5"/>
      <c r="AC736" s="5"/>
      <c r="AD736" s="5"/>
      <c r="AE736" s="5"/>
      <c r="AF736" s="5"/>
      <c r="AG736" s="400"/>
      <c r="AJ736" s="155"/>
      <c r="AK736" s="155"/>
      <c r="AL736" s="155"/>
      <c r="AM736" s="155"/>
      <c r="AN736" s="155"/>
      <c r="AO736" s="155"/>
      <c r="AP736" s="155"/>
      <c r="AQ736" s="155"/>
      <c r="AR736" s="155"/>
    </row>
    <row r="737" spans="1:44" s="4" customFormat="1" ht="7.5" customHeight="1">
      <c r="A737" s="400"/>
      <c r="B737" s="521"/>
      <c r="C737" s="588"/>
      <c r="D737" s="588"/>
      <c r="E737" s="574"/>
      <c r="F737" s="589"/>
      <c r="G737" s="441"/>
      <c r="H737" s="562" t="s">
        <v>414</v>
      </c>
      <c r="I737" s="562"/>
      <c r="J737" s="574" t="s">
        <v>260</v>
      </c>
      <c r="K737" s="589"/>
      <c r="L737" s="593"/>
      <c r="M737" s="593"/>
      <c r="N737" s="441"/>
      <c r="O737" s="615"/>
      <c r="P737" s="598"/>
      <c r="Q737" s="598"/>
      <c r="R737" s="598"/>
      <c r="S737" s="598"/>
      <c r="T737" s="598"/>
      <c r="U737" s="598"/>
      <c r="V737" s="603"/>
      <c r="W737" s="604"/>
      <c r="X737" s="604"/>
      <c r="Y737" s="605"/>
      <c r="Z737" s="6"/>
      <c r="AA737" s="5"/>
      <c r="AB737" s="5"/>
      <c r="AC737" s="5"/>
      <c r="AD737" s="5"/>
      <c r="AE737" s="5"/>
      <c r="AF737" s="5"/>
      <c r="AG737" s="400"/>
      <c r="AJ737" s="155"/>
      <c r="AK737" s="155"/>
      <c r="AL737" s="155"/>
      <c r="AM737" s="155"/>
      <c r="AN737" s="155"/>
      <c r="AO737" s="155"/>
      <c r="AP737" s="155"/>
      <c r="AQ737" s="155"/>
      <c r="AR737" s="155"/>
    </row>
    <row r="738" spans="1:44" s="4" customFormat="1" ht="7.5" customHeight="1" thickBot="1">
      <c r="A738" s="400"/>
      <c r="B738" s="521"/>
      <c r="C738" s="588"/>
      <c r="D738" s="588"/>
      <c r="E738" s="574"/>
      <c r="F738" s="589"/>
      <c r="G738" s="441"/>
      <c r="H738" s="562"/>
      <c r="I738" s="562"/>
      <c r="J738" s="574"/>
      <c r="K738" s="589"/>
      <c r="L738" s="593"/>
      <c r="M738" s="593"/>
      <c r="N738" s="441"/>
      <c r="O738" s="616"/>
      <c r="P738" s="599"/>
      <c r="Q738" s="599"/>
      <c r="R738" s="599"/>
      <c r="S738" s="599"/>
      <c r="T738" s="599"/>
      <c r="U738" s="599"/>
      <c r="V738" s="606"/>
      <c r="W738" s="607"/>
      <c r="X738" s="607"/>
      <c r="Y738" s="608"/>
      <c r="Z738" s="6"/>
      <c r="AA738" s="5"/>
      <c r="AB738" s="5"/>
      <c r="AC738" s="5"/>
      <c r="AD738" s="5"/>
      <c r="AE738" s="5"/>
      <c r="AF738" s="5"/>
      <c r="AG738" s="400"/>
      <c r="AJ738" s="155"/>
      <c r="AK738" s="155"/>
      <c r="AL738" s="155"/>
      <c r="AM738" s="155"/>
      <c r="AN738" s="155"/>
      <c r="AO738" s="155"/>
      <c r="AP738" s="155"/>
      <c r="AQ738" s="155"/>
      <c r="AR738" s="155"/>
    </row>
    <row r="739" spans="1:44" s="4" customFormat="1" ht="7.5" customHeight="1" thickTop="1" thickBot="1">
      <c r="A739" s="400"/>
      <c r="B739" s="521"/>
      <c r="C739" s="588" t="s">
        <v>263</v>
      </c>
      <c r="D739" s="588" t="s">
        <v>262</v>
      </c>
      <c r="E739" s="574"/>
      <c r="F739" s="589"/>
      <c r="G739" s="441"/>
      <c r="H739" s="562"/>
      <c r="I739" s="562"/>
      <c r="J739" s="574"/>
      <c r="K739" s="589"/>
      <c r="L739" s="593"/>
      <c r="M739" s="593"/>
      <c r="N739" s="441"/>
      <c r="O739" s="623"/>
      <c r="P739" s="623"/>
      <c r="Q739" s="623"/>
      <c r="R739" s="623"/>
      <c r="S739" s="623"/>
      <c r="T739" s="623"/>
      <c r="U739" s="623"/>
      <c r="V739" s="623"/>
      <c r="W739" s="623"/>
      <c r="X739" s="623"/>
      <c r="Y739" s="623"/>
      <c r="Z739" s="6"/>
      <c r="AA739" s="5"/>
      <c r="AB739" s="5"/>
      <c r="AC739" s="5"/>
      <c r="AD739" s="5"/>
      <c r="AE739" s="5"/>
      <c r="AF739" s="5"/>
      <c r="AG739" s="400"/>
      <c r="AJ739" s="155"/>
      <c r="AK739" s="155"/>
      <c r="AL739" s="155"/>
      <c r="AM739" s="155"/>
      <c r="AN739" s="155"/>
      <c r="AO739" s="155"/>
      <c r="AP739" s="155"/>
      <c r="AQ739" s="155"/>
      <c r="AR739" s="155"/>
    </row>
    <row r="740" spans="1:44" s="4" customFormat="1" ht="7.5" customHeight="1">
      <c r="A740" s="400"/>
      <c r="B740" s="521"/>
      <c r="C740" s="588"/>
      <c r="D740" s="588"/>
      <c r="E740" s="574"/>
      <c r="F740" s="589"/>
      <c r="G740" s="441"/>
      <c r="H740" s="562"/>
      <c r="I740" s="562"/>
      <c r="J740" s="574"/>
      <c r="K740" s="589"/>
      <c r="L740" s="593"/>
      <c r="M740" s="593"/>
      <c r="N740" s="441"/>
      <c r="O740" s="624" t="s">
        <v>261</v>
      </c>
      <c r="P740" s="627">
        <f>P736-P730</f>
        <v>0</v>
      </c>
      <c r="Q740" s="628"/>
      <c r="R740" s="629"/>
      <c r="S740" s="627">
        <f>S736-S730</f>
        <v>0</v>
      </c>
      <c r="T740" s="628"/>
      <c r="U740" s="629"/>
      <c r="V740" s="636" t="str">
        <f>IF(ISERROR(ROUNDUP(S740/P740,2)), "-",ROUNDUP(S740/P740,2))</f>
        <v>-</v>
      </c>
      <c r="W740" s="636"/>
      <c r="X740" s="636"/>
      <c r="Y740" s="636"/>
      <c r="Z740" s="6"/>
      <c r="AA740" s="5"/>
      <c r="AB740" s="5"/>
      <c r="AC740" s="5"/>
      <c r="AD740" s="5"/>
      <c r="AE740" s="5"/>
      <c r="AF740" s="5"/>
      <c r="AG740" s="400"/>
      <c r="AJ740" s="155"/>
      <c r="AK740" s="155"/>
      <c r="AL740" s="155"/>
      <c r="AM740" s="155"/>
      <c r="AN740" s="155"/>
      <c r="AO740" s="155"/>
      <c r="AP740" s="155"/>
      <c r="AQ740" s="155"/>
      <c r="AR740" s="155"/>
    </row>
    <row r="741" spans="1:44" s="4" customFormat="1" ht="7.5" customHeight="1">
      <c r="A741" s="400"/>
      <c r="B741" s="521"/>
      <c r="C741" s="588"/>
      <c r="D741" s="588" t="s">
        <v>260</v>
      </c>
      <c r="E741" s="574"/>
      <c r="F741" s="589"/>
      <c r="G741" s="441"/>
      <c r="H741" s="562"/>
      <c r="I741" s="562"/>
      <c r="J741" s="574"/>
      <c r="K741" s="589"/>
      <c r="L741" s="593"/>
      <c r="M741" s="593"/>
      <c r="N741" s="441"/>
      <c r="O741" s="625"/>
      <c r="P741" s="630"/>
      <c r="Q741" s="631"/>
      <c r="R741" s="632"/>
      <c r="S741" s="630"/>
      <c r="T741" s="631"/>
      <c r="U741" s="632"/>
      <c r="V741" s="637"/>
      <c r="W741" s="637"/>
      <c r="X741" s="637"/>
      <c r="Y741" s="637"/>
      <c r="Z741" s="6"/>
      <c r="AA741" s="5"/>
      <c r="AB741" s="5"/>
      <c r="AC741" s="5"/>
      <c r="AD741" s="5"/>
      <c r="AE741" s="5"/>
      <c r="AF741" s="5"/>
      <c r="AG741" s="400"/>
      <c r="AJ741" s="155"/>
      <c r="AK741" s="155"/>
      <c r="AL741" s="155"/>
      <c r="AM741" s="155"/>
      <c r="AN741" s="155"/>
      <c r="AO741" s="155"/>
      <c r="AP741" s="155"/>
      <c r="AQ741" s="155"/>
      <c r="AR741" s="155"/>
    </row>
    <row r="742" spans="1:44" s="4" customFormat="1" ht="7.5" customHeight="1" thickBot="1">
      <c r="A742" s="400"/>
      <c r="B742" s="521"/>
      <c r="C742" s="588"/>
      <c r="D742" s="588"/>
      <c r="E742" s="574"/>
      <c r="F742" s="589"/>
      <c r="G742" s="441"/>
      <c r="H742" s="562"/>
      <c r="I742" s="562"/>
      <c r="J742" s="574"/>
      <c r="K742" s="589"/>
      <c r="L742" s="593"/>
      <c r="M742" s="593"/>
      <c r="N742" s="441"/>
      <c r="O742" s="626"/>
      <c r="P742" s="633"/>
      <c r="Q742" s="634"/>
      <c r="R742" s="635"/>
      <c r="S742" s="633"/>
      <c r="T742" s="634"/>
      <c r="U742" s="635"/>
      <c r="V742" s="638"/>
      <c r="W742" s="638"/>
      <c r="X742" s="638"/>
      <c r="Y742" s="638"/>
      <c r="Z742" s="6"/>
      <c r="AA742" s="5"/>
      <c r="AB742" s="5"/>
      <c r="AC742" s="5"/>
      <c r="AD742" s="5"/>
      <c r="AE742" s="5"/>
      <c r="AF742" s="5"/>
      <c r="AG742" s="400"/>
      <c r="AJ742" s="155"/>
      <c r="AK742" s="155"/>
      <c r="AL742" s="155"/>
      <c r="AM742" s="155"/>
      <c r="AN742" s="155"/>
      <c r="AO742" s="155"/>
      <c r="AP742" s="155"/>
      <c r="AQ742" s="155"/>
      <c r="AR742" s="155"/>
    </row>
    <row r="743" spans="1:44" s="197" customFormat="1" ht="7.5" customHeight="1">
      <c r="A743" s="400"/>
      <c r="B743" s="398" t="s">
        <v>581</v>
      </c>
      <c r="C743" s="398"/>
      <c r="D743" s="398"/>
      <c r="E743" s="398"/>
      <c r="F743" s="398"/>
      <c r="G743" s="441"/>
      <c r="H743" s="9"/>
      <c r="I743" s="7"/>
      <c r="J743" s="8"/>
      <c r="K743" s="7"/>
      <c r="L743" s="7"/>
      <c r="M743" s="7"/>
      <c r="N743" s="441"/>
      <c r="O743" s="5"/>
      <c r="P743" s="7"/>
      <c r="Q743" s="7"/>
      <c r="R743" s="7"/>
      <c r="S743" s="7"/>
      <c r="T743" s="7"/>
      <c r="U743" s="7"/>
      <c r="V743" s="5"/>
      <c r="W743" s="5"/>
      <c r="X743" s="5"/>
      <c r="Y743" s="5"/>
      <c r="Z743" s="6"/>
      <c r="AA743" s="5"/>
      <c r="AB743" s="5"/>
      <c r="AC743" s="5"/>
      <c r="AD743" s="5"/>
      <c r="AE743" s="5"/>
      <c r="AF743" s="5"/>
      <c r="AG743" s="400"/>
      <c r="AJ743" s="155"/>
      <c r="AK743" s="155"/>
      <c r="AL743" s="155"/>
      <c r="AM743" s="155"/>
      <c r="AN743" s="155"/>
      <c r="AO743" s="155"/>
      <c r="AP743" s="155"/>
      <c r="AQ743" s="155"/>
    </row>
    <row r="744" spans="1:44" s="19" customFormat="1" ht="7.5" customHeight="1">
      <c r="A744" s="400"/>
      <c r="B744" s="399"/>
      <c r="C744" s="399"/>
      <c r="D744" s="399"/>
      <c r="E744" s="399"/>
      <c r="F744" s="399"/>
      <c r="G744" s="441"/>
      <c r="N744" s="441"/>
      <c r="AG744" s="400"/>
      <c r="AJ744" s="154"/>
      <c r="AK744" s="154"/>
      <c r="AL744" s="154"/>
      <c r="AM744" s="154"/>
      <c r="AN744" s="154"/>
      <c r="AO744" s="154"/>
      <c r="AP744" s="154"/>
      <c r="AQ744" s="154"/>
    </row>
    <row r="745" spans="1:44" s="19" customFormat="1" ht="15" customHeight="1">
      <c r="A745" s="376" t="s">
        <v>564</v>
      </c>
      <c r="B745" s="376"/>
      <c r="C745" s="376"/>
      <c r="D745" s="376"/>
      <c r="E745" s="376"/>
      <c r="F745" s="376"/>
      <c r="G745" s="376"/>
      <c r="H745" s="376"/>
      <c r="I745" s="376"/>
      <c r="J745" s="376"/>
      <c r="K745" s="376"/>
      <c r="L745" s="376"/>
      <c r="M745" s="376"/>
      <c r="N745" s="376"/>
      <c r="O745" s="376"/>
      <c r="P745" s="376"/>
      <c r="Q745" s="376"/>
      <c r="R745" s="376"/>
      <c r="S745" s="376"/>
      <c r="T745" s="376"/>
      <c r="U745" s="376"/>
      <c r="V745" s="376"/>
      <c r="W745" s="376"/>
      <c r="X745" s="376"/>
      <c r="Y745" s="376"/>
      <c r="Z745" s="376"/>
      <c r="AA745" s="376"/>
      <c r="AB745" s="376"/>
      <c r="AC745" s="376"/>
      <c r="AD745" s="376"/>
      <c r="AE745" s="376"/>
      <c r="AF745" s="376"/>
      <c r="AG745" s="400"/>
      <c r="AJ745" s="154"/>
      <c r="AK745" s="154"/>
      <c r="AL745" s="154"/>
      <c r="AM745" s="154"/>
      <c r="AN745" s="154"/>
      <c r="AO745" s="154"/>
      <c r="AP745" s="154"/>
      <c r="AQ745" s="154"/>
      <c r="AR745" s="154"/>
    </row>
    <row r="746" spans="1:44" s="196" customFormat="1" ht="22.5" customHeight="1">
      <c r="A746" s="400"/>
      <c r="B746" s="401" t="s">
        <v>576</v>
      </c>
      <c r="C746" s="401"/>
      <c r="D746" s="401"/>
      <c r="E746" s="402"/>
      <c r="F746" s="402"/>
      <c r="G746" s="402"/>
      <c r="H746" s="402"/>
      <c r="I746" s="402"/>
      <c r="J746" s="402"/>
      <c r="K746" s="402"/>
      <c r="L746" s="402"/>
      <c r="M746" s="402"/>
      <c r="N746" s="402"/>
      <c r="O746" s="402"/>
      <c r="P746" s="402"/>
      <c r="Q746" s="402"/>
      <c r="R746" s="402"/>
      <c r="S746" s="402"/>
      <c r="T746" s="402"/>
      <c r="U746" s="402"/>
      <c r="V746" s="402"/>
      <c r="W746" s="402"/>
      <c r="X746" s="402"/>
      <c r="Y746" s="402"/>
      <c r="Z746" s="402"/>
      <c r="AA746" s="402"/>
      <c r="AB746" s="402"/>
      <c r="AC746" s="402"/>
      <c r="AD746" s="402"/>
      <c r="AE746" s="402"/>
      <c r="AF746" s="402"/>
      <c r="AG746" s="400"/>
      <c r="AJ746" s="155"/>
      <c r="AK746" s="155"/>
      <c r="AL746" s="155"/>
      <c r="AM746" s="155"/>
      <c r="AN746" s="155"/>
      <c r="AO746" s="155"/>
      <c r="AP746" s="155"/>
      <c r="AQ746" s="155"/>
      <c r="AR746" s="155"/>
    </row>
    <row r="747" spans="1:44" s="4" customFormat="1" ht="18.75" customHeight="1">
      <c r="A747" s="400"/>
      <c r="B747" s="403" t="s">
        <v>257</v>
      </c>
      <c r="C747" s="404"/>
      <c r="D747" s="405"/>
      <c r="E747" s="406" t="str">
        <f>IF(ＺＥＢリーディング・オーナー登録申請書!$F$46="","",ＺＥＢリーディング・オーナー登録申請書!$F$46)</f>
        <v/>
      </c>
      <c r="F747" s="407"/>
      <c r="G747" s="407"/>
      <c r="H747" s="407"/>
      <c r="I747" s="407"/>
      <c r="J747" s="407"/>
      <c r="K747" s="407"/>
      <c r="L747" s="407"/>
      <c r="M747" s="407"/>
      <c r="N747" s="407"/>
      <c r="O747" s="407"/>
      <c r="P747" s="407"/>
      <c r="Q747" s="407"/>
      <c r="R747" s="407"/>
      <c r="S747" s="407"/>
      <c r="T747" s="407"/>
      <c r="U747" s="407"/>
      <c r="V747" s="407"/>
      <c r="W747" s="407"/>
      <c r="X747" s="407"/>
      <c r="Y747" s="407"/>
      <c r="Z747" s="407"/>
      <c r="AA747" s="407"/>
      <c r="AB747" s="407"/>
      <c r="AC747" s="407"/>
      <c r="AD747" s="407"/>
      <c r="AE747" s="407"/>
      <c r="AF747" s="407"/>
      <c r="AG747" s="400"/>
      <c r="AJ747" s="155"/>
      <c r="AK747" s="155"/>
      <c r="AL747" s="155"/>
      <c r="AM747" s="155"/>
      <c r="AN747" s="155"/>
      <c r="AO747" s="155"/>
      <c r="AP747" s="155"/>
      <c r="AQ747" s="155"/>
      <c r="AR747" s="155"/>
    </row>
    <row r="748" spans="1:44" s="4" customFormat="1" ht="18.75" customHeight="1">
      <c r="A748" s="400"/>
      <c r="B748" s="408" t="s">
        <v>50</v>
      </c>
      <c r="C748" s="409"/>
      <c r="D748" s="410"/>
      <c r="E748" s="411"/>
      <c r="F748" s="412"/>
      <c r="G748" s="412"/>
      <c r="H748" s="412"/>
      <c r="I748" s="412"/>
      <c r="J748" s="412"/>
      <c r="K748" s="412"/>
      <c r="L748" s="412"/>
      <c r="M748" s="412"/>
      <c r="N748" s="412"/>
      <c r="O748" s="412"/>
      <c r="P748" s="412"/>
      <c r="Q748" s="412"/>
      <c r="R748" s="412"/>
      <c r="S748" s="412"/>
      <c r="T748" s="412"/>
      <c r="U748" s="412"/>
      <c r="V748" s="412"/>
      <c r="W748" s="412"/>
      <c r="X748" s="412"/>
      <c r="Y748" s="412"/>
      <c r="Z748" s="412"/>
      <c r="AA748" s="412"/>
      <c r="AB748" s="412"/>
      <c r="AC748" s="412"/>
      <c r="AD748" s="412"/>
      <c r="AE748" s="412"/>
      <c r="AF748" s="412"/>
      <c r="AG748" s="400"/>
      <c r="AJ748" s="155"/>
      <c r="AK748" s="155"/>
      <c r="AL748" s="155"/>
      <c r="AM748" s="155"/>
      <c r="AN748" s="155"/>
      <c r="AO748" s="155"/>
      <c r="AP748" s="155"/>
      <c r="AQ748" s="155"/>
      <c r="AR748" s="155"/>
    </row>
    <row r="749" spans="1:44" s="4" customFormat="1" ht="7.5" customHeight="1">
      <c r="A749" s="400"/>
      <c r="B749" s="413"/>
      <c r="C749" s="413"/>
      <c r="D749" s="413"/>
      <c r="E749" s="413"/>
      <c r="F749" s="413"/>
      <c r="G749" s="413"/>
      <c r="H749" s="413"/>
      <c r="I749" s="413"/>
      <c r="J749" s="413"/>
      <c r="K749" s="413"/>
      <c r="L749" s="413"/>
      <c r="M749" s="413"/>
      <c r="N749" s="413"/>
      <c r="O749" s="413"/>
      <c r="P749" s="413"/>
      <c r="Q749" s="413"/>
      <c r="R749" s="413"/>
      <c r="S749" s="413"/>
      <c r="T749" s="413"/>
      <c r="U749" s="413"/>
      <c r="V749" s="413"/>
      <c r="W749" s="413"/>
      <c r="X749" s="413"/>
      <c r="Y749" s="413"/>
      <c r="Z749" s="413"/>
      <c r="AA749" s="413"/>
      <c r="AB749" s="413"/>
      <c r="AC749" s="413"/>
      <c r="AD749" s="413"/>
      <c r="AE749" s="413"/>
      <c r="AF749" s="413"/>
      <c r="AG749" s="400"/>
      <c r="AJ749" s="155"/>
      <c r="AK749" s="155"/>
      <c r="AL749" s="155"/>
      <c r="AM749" s="155"/>
      <c r="AN749" s="155"/>
      <c r="AO749" s="155"/>
      <c r="AP749" s="155"/>
      <c r="AQ749" s="155"/>
      <c r="AR749" s="155"/>
    </row>
    <row r="750" spans="1:44" s="4" customFormat="1" ht="18.75" customHeight="1">
      <c r="A750" s="400"/>
      <c r="B750" s="414" t="s">
        <v>417</v>
      </c>
      <c r="C750" s="415"/>
      <c r="D750" s="415"/>
      <c r="E750" s="415"/>
      <c r="F750" s="416"/>
      <c r="G750" s="436"/>
      <c r="H750" s="437" t="s">
        <v>303</v>
      </c>
      <c r="I750" s="438"/>
      <c r="J750" s="438"/>
      <c r="K750" s="438"/>
      <c r="L750" s="438"/>
      <c r="M750" s="439"/>
      <c r="N750" s="440"/>
      <c r="O750" s="442" t="s">
        <v>302</v>
      </c>
      <c r="P750" s="443"/>
      <c r="Q750" s="443"/>
      <c r="R750" s="443"/>
      <c r="S750" s="443"/>
      <c r="T750" s="443"/>
      <c r="U750" s="443"/>
      <c r="V750" s="443"/>
      <c r="W750" s="443"/>
      <c r="X750" s="443"/>
      <c r="Y750" s="443"/>
      <c r="Z750" s="443"/>
      <c r="AA750" s="443"/>
      <c r="AB750" s="443"/>
      <c r="AC750" s="443"/>
      <c r="AD750" s="443"/>
      <c r="AE750" s="443"/>
      <c r="AF750" s="444"/>
      <c r="AG750" s="400"/>
      <c r="AJ750" s="155"/>
      <c r="AK750" s="155"/>
      <c r="AL750" s="155"/>
      <c r="AM750" s="155"/>
      <c r="AN750" s="155"/>
      <c r="AO750" s="155"/>
      <c r="AP750" s="155"/>
      <c r="AQ750" s="155"/>
      <c r="AR750" s="155"/>
    </row>
    <row r="751" spans="1:44" s="4" customFormat="1" ht="18.75" customHeight="1">
      <c r="A751" s="400"/>
      <c r="B751" s="417"/>
      <c r="C751" s="418"/>
      <c r="D751" s="418"/>
      <c r="E751" s="418"/>
      <c r="F751" s="419"/>
      <c r="G751" s="436"/>
      <c r="H751" s="445"/>
      <c r="I751" s="446"/>
      <c r="J751" s="446"/>
      <c r="K751" s="446"/>
      <c r="L751" s="446"/>
      <c r="M751" s="447"/>
      <c r="N751" s="440"/>
      <c r="O751" s="454" t="s">
        <v>67</v>
      </c>
      <c r="P751" s="455"/>
      <c r="Q751" s="456"/>
      <c r="R751" s="457" t="s">
        <v>301</v>
      </c>
      <c r="S751" s="455"/>
      <c r="T751" s="455"/>
      <c r="U751" s="458"/>
      <c r="V751" s="457" t="s">
        <v>486</v>
      </c>
      <c r="W751" s="455"/>
      <c r="X751" s="455"/>
      <c r="Y751" s="455"/>
      <c r="Z751" s="455"/>
      <c r="AA751" s="455"/>
      <c r="AB751" s="457" t="s">
        <v>51</v>
      </c>
      <c r="AC751" s="455"/>
      <c r="AD751" s="455"/>
      <c r="AE751" s="455"/>
      <c r="AF751" s="459"/>
      <c r="AG751" s="400"/>
      <c r="AJ751" s="155"/>
      <c r="AK751" s="155"/>
      <c r="AL751" s="155"/>
      <c r="AM751" s="155"/>
      <c r="AN751" s="155"/>
      <c r="AO751" s="155"/>
      <c r="AP751" s="155"/>
      <c r="AQ751" s="155"/>
      <c r="AR751" s="155"/>
    </row>
    <row r="752" spans="1:44" s="4" customFormat="1" ht="30" customHeight="1">
      <c r="A752" s="400"/>
      <c r="B752" s="417"/>
      <c r="C752" s="418"/>
      <c r="D752" s="418"/>
      <c r="E752" s="418"/>
      <c r="F752" s="419"/>
      <c r="G752" s="436"/>
      <c r="H752" s="448"/>
      <c r="I752" s="449"/>
      <c r="J752" s="449"/>
      <c r="K752" s="449"/>
      <c r="L752" s="449"/>
      <c r="M752" s="450"/>
      <c r="N752" s="440"/>
      <c r="O752" s="460" t="s">
        <v>182</v>
      </c>
      <c r="P752" s="426"/>
      <c r="Q752" s="426"/>
      <c r="R752" s="423" t="s">
        <v>182</v>
      </c>
      <c r="S752" s="423"/>
      <c r="T752" s="423"/>
      <c r="U752" s="423"/>
      <c r="V752" s="424" t="s">
        <v>182</v>
      </c>
      <c r="W752" s="424"/>
      <c r="X752" s="424"/>
      <c r="Y752" s="424"/>
      <c r="Z752" s="424"/>
      <c r="AA752" s="424"/>
      <c r="AB752" s="425" t="s">
        <v>182</v>
      </c>
      <c r="AC752" s="426"/>
      <c r="AD752" s="426"/>
      <c r="AE752" s="426"/>
      <c r="AF752" s="427"/>
      <c r="AG752" s="400"/>
      <c r="AJ752" s="155"/>
      <c r="AK752" s="155"/>
      <c r="AL752" s="155"/>
      <c r="AM752" s="155"/>
      <c r="AN752" s="155"/>
      <c r="AO752" s="155"/>
      <c r="AP752" s="155"/>
      <c r="AQ752" s="155"/>
      <c r="AR752" s="155"/>
    </row>
    <row r="753" spans="1:44" s="4" customFormat="1" ht="18.75" customHeight="1">
      <c r="A753" s="400"/>
      <c r="B753" s="417"/>
      <c r="C753" s="418"/>
      <c r="D753" s="418"/>
      <c r="E753" s="418"/>
      <c r="F753" s="419"/>
      <c r="G753" s="436"/>
      <c r="H753" s="448"/>
      <c r="I753" s="449"/>
      <c r="J753" s="449"/>
      <c r="K753" s="449"/>
      <c r="L753" s="449"/>
      <c r="M753" s="450"/>
      <c r="N753" s="440"/>
      <c r="O753" s="428" t="s">
        <v>300</v>
      </c>
      <c r="P753" s="429"/>
      <c r="Q753" s="429"/>
      <c r="R753" s="430" t="s">
        <v>53</v>
      </c>
      <c r="S753" s="430"/>
      <c r="T753" s="430"/>
      <c r="U753" s="430"/>
      <c r="V753" s="430"/>
      <c r="W753" s="430"/>
      <c r="X753" s="430"/>
      <c r="Y753" s="430"/>
      <c r="Z753" s="430"/>
      <c r="AA753" s="431"/>
      <c r="AB753" s="432" t="s">
        <v>299</v>
      </c>
      <c r="AC753" s="433"/>
      <c r="AD753" s="434" t="s">
        <v>54</v>
      </c>
      <c r="AE753" s="434"/>
      <c r="AF753" s="435"/>
      <c r="AG753" s="400"/>
      <c r="AJ753" s="155"/>
      <c r="AK753" s="155"/>
      <c r="AL753" s="155"/>
      <c r="AM753" s="155"/>
      <c r="AN753" s="155"/>
      <c r="AO753" s="155"/>
      <c r="AP753" s="155"/>
      <c r="AQ753" s="155"/>
      <c r="AR753" s="155"/>
    </row>
    <row r="754" spans="1:44" s="4" customFormat="1" ht="22.5" customHeight="1">
      <c r="A754" s="400"/>
      <c r="B754" s="417"/>
      <c r="C754" s="418"/>
      <c r="D754" s="418"/>
      <c r="E754" s="418"/>
      <c r="F754" s="419"/>
      <c r="G754" s="436"/>
      <c r="H754" s="451"/>
      <c r="I754" s="452"/>
      <c r="J754" s="452"/>
      <c r="K754" s="452"/>
      <c r="L754" s="452"/>
      <c r="M754" s="453"/>
      <c r="N754" s="440"/>
      <c r="O754" s="498"/>
      <c r="P754" s="499"/>
      <c r="Q754" s="502" t="s">
        <v>418</v>
      </c>
      <c r="R754" s="504" t="s">
        <v>298</v>
      </c>
      <c r="S754" s="505"/>
      <c r="T754" s="508"/>
      <c r="U754" s="509"/>
      <c r="V754" s="504" t="s">
        <v>297</v>
      </c>
      <c r="W754" s="505"/>
      <c r="X754" s="505"/>
      <c r="Y754" s="508"/>
      <c r="Z754" s="508"/>
      <c r="AA754" s="508"/>
      <c r="AB754" s="482" t="s">
        <v>182</v>
      </c>
      <c r="AC754" s="483"/>
      <c r="AD754" s="486"/>
      <c r="AE754" s="486"/>
      <c r="AF754" s="487"/>
      <c r="AG754" s="400"/>
      <c r="AJ754" s="155"/>
      <c r="AK754" s="155"/>
      <c r="AL754" s="155"/>
      <c r="AM754" s="155"/>
      <c r="AN754" s="155"/>
      <c r="AO754" s="155"/>
      <c r="AP754" s="155"/>
      <c r="AQ754" s="155"/>
      <c r="AR754" s="155"/>
    </row>
    <row r="755" spans="1:44" s="4" customFormat="1" ht="7.5" customHeight="1">
      <c r="A755" s="400"/>
      <c r="B755" s="417"/>
      <c r="C755" s="418"/>
      <c r="D755" s="418"/>
      <c r="E755" s="418"/>
      <c r="F755" s="419"/>
      <c r="G755" s="436"/>
      <c r="H755" s="490"/>
      <c r="I755" s="490"/>
      <c r="J755" s="490"/>
      <c r="K755" s="490"/>
      <c r="L755" s="490"/>
      <c r="M755" s="490"/>
      <c r="N755" s="440"/>
      <c r="O755" s="500"/>
      <c r="P755" s="501"/>
      <c r="Q755" s="503"/>
      <c r="R755" s="506"/>
      <c r="S755" s="507"/>
      <c r="T755" s="510"/>
      <c r="U755" s="511"/>
      <c r="V755" s="506"/>
      <c r="W755" s="507"/>
      <c r="X755" s="507"/>
      <c r="Y755" s="510"/>
      <c r="Z755" s="510"/>
      <c r="AA755" s="510"/>
      <c r="AB755" s="484"/>
      <c r="AC755" s="485"/>
      <c r="AD755" s="488"/>
      <c r="AE755" s="488"/>
      <c r="AF755" s="489"/>
      <c r="AG755" s="400"/>
      <c r="AJ755" s="155"/>
      <c r="AK755" s="155"/>
      <c r="AL755" s="155"/>
      <c r="AM755" s="155"/>
      <c r="AN755" s="155"/>
      <c r="AO755" s="155"/>
      <c r="AP755" s="155"/>
      <c r="AQ755" s="155"/>
      <c r="AR755" s="155"/>
    </row>
    <row r="756" spans="1:44" s="4" customFormat="1" ht="18.75" customHeight="1">
      <c r="A756" s="400"/>
      <c r="B756" s="417"/>
      <c r="C756" s="418"/>
      <c r="D756" s="418"/>
      <c r="E756" s="418"/>
      <c r="F756" s="419"/>
      <c r="G756" s="436"/>
      <c r="H756" s="491" t="s">
        <v>254</v>
      </c>
      <c r="I756" s="491"/>
      <c r="J756" s="491"/>
      <c r="K756" s="491"/>
      <c r="L756" s="492"/>
      <c r="M756" s="441"/>
      <c r="N756" s="441"/>
      <c r="O756" s="493" t="s">
        <v>296</v>
      </c>
      <c r="P756" s="494"/>
      <c r="Q756" s="494"/>
      <c r="R756" s="494"/>
      <c r="S756" s="494"/>
      <c r="T756" s="494"/>
      <c r="U756" s="494"/>
      <c r="V756" s="494"/>
      <c r="W756" s="494"/>
      <c r="X756" s="494"/>
      <c r="Y756" s="494"/>
      <c r="Z756" s="494"/>
      <c r="AA756" s="494"/>
      <c r="AB756" s="494"/>
      <c r="AC756" s="494"/>
      <c r="AD756" s="494"/>
      <c r="AE756" s="494"/>
      <c r="AF756" s="495"/>
      <c r="AG756" s="400"/>
      <c r="AJ756" s="155"/>
      <c r="AK756" s="155"/>
      <c r="AL756" s="155"/>
      <c r="AM756" s="155"/>
      <c r="AN756" s="155"/>
      <c r="AO756" s="155"/>
      <c r="AP756" s="155"/>
      <c r="AQ756" s="155"/>
      <c r="AR756" s="155"/>
    </row>
    <row r="757" spans="1:44" s="4" customFormat="1" ht="7.5" customHeight="1">
      <c r="A757" s="400"/>
      <c r="B757" s="417"/>
      <c r="C757" s="418"/>
      <c r="D757" s="418"/>
      <c r="E757" s="418"/>
      <c r="F757" s="419"/>
      <c r="G757" s="436"/>
      <c r="H757" s="496" t="str">
        <f>IF(AND(R764&gt;=50,AC764&gt;=100),"『ZEB』",IF(AND(R764&gt;=50,AC764&gt;=75),"Nearly ZEB",IF(AND(R764&gt;=50,AC764&gt;=50),"ZEB Ready","")))</f>
        <v/>
      </c>
      <c r="I757" s="496"/>
      <c r="J757" s="496"/>
      <c r="K757" s="496"/>
      <c r="L757" s="492"/>
      <c r="M757" s="441"/>
      <c r="N757" s="440"/>
      <c r="O757" s="497" t="s">
        <v>420</v>
      </c>
      <c r="P757" s="462"/>
      <c r="Q757" s="512" t="s">
        <v>182</v>
      </c>
      <c r="R757" s="512"/>
      <c r="S757" s="512"/>
      <c r="T757" s="512"/>
      <c r="U757" s="512"/>
      <c r="V757" s="29"/>
      <c r="W757" s="30"/>
      <c r="X757" s="461" t="s">
        <v>421</v>
      </c>
      <c r="Y757" s="462"/>
      <c r="Z757" s="462"/>
      <c r="AA757" s="462"/>
      <c r="AB757" s="462"/>
      <c r="AC757" s="465" t="s">
        <v>182</v>
      </c>
      <c r="AD757" s="465"/>
      <c r="AE757" s="465"/>
      <c r="AF757" s="466"/>
      <c r="AG757" s="400"/>
      <c r="AJ757" s="155"/>
      <c r="AK757" s="156" t="s">
        <v>422</v>
      </c>
      <c r="AL757" s="23" t="b">
        <v>0</v>
      </c>
      <c r="AM757" s="156" t="s">
        <v>423</v>
      </c>
      <c r="AN757" s="23" t="b">
        <v>0</v>
      </c>
      <c r="AO757" s="157"/>
      <c r="AP757" s="158"/>
      <c r="AQ757" s="155"/>
      <c r="AR757" s="155"/>
    </row>
    <row r="758" spans="1:44" s="4" customFormat="1" ht="7.5" customHeight="1">
      <c r="A758" s="400"/>
      <c r="B758" s="417"/>
      <c r="C758" s="418"/>
      <c r="D758" s="418"/>
      <c r="E758" s="418"/>
      <c r="F758" s="419"/>
      <c r="G758" s="436"/>
      <c r="H758" s="496"/>
      <c r="I758" s="496"/>
      <c r="J758" s="496"/>
      <c r="K758" s="496"/>
      <c r="L758" s="492"/>
      <c r="M758" s="441"/>
      <c r="N758" s="440"/>
      <c r="O758" s="471"/>
      <c r="P758" s="464"/>
      <c r="Q758" s="513"/>
      <c r="R758" s="513"/>
      <c r="S758" s="513"/>
      <c r="T758" s="513"/>
      <c r="U758" s="513"/>
      <c r="V758" s="31"/>
      <c r="W758" s="32"/>
      <c r="X758" s="463"/>
      <c r="Y758" s="464"/>
      <c r="Z758" s="464"/>
      <c r="AA758" s="464"/>
      <c r="AB758" s="464"/>
      <c r="AC758" s="467"/>
      <c r="AD758" s="467"/>
      <c r="AE758" s="467"/>
      <c r="AF758" s="468"/>
      <c r="AG758" s="400"/>
      <c r="AJ758" s="155"/>
      <c r="AK758" s="156" t="s">
        <v>424</v>
      </c>
      <c r="AL758" s="23" t="b">
        <v>0</v>
      </c>
      <c r="AM758" s="156" t="s">
        <v>425</v>
      </c>
      <c r="AN758" s="23" t="b">
        <v>0</v>
      </c>
      <c r="AO758" s="157"/>
      <c r="AP758" s="158"/>
      <c r="AQ758" s="155"/>
      <c r="AR758" s="155"/>
    </row>
    <row r="759" spans="1:44" s="4" customFormat="1" ht="7.5" customHeight="1">
      <c r="A759" s="400"/>
      <c r="B759" s="417"/>
      <c r="C759" s="418"/>
      <c r="D759" s="418"/>
      <c r="E759" s="418"/>
      <c r="F759" s="419"/>
      <c r="G759" s="436"/>
      <c r="H759" s="496"/>
      <c r="I759" s="496"/>
      <c r="J759" s="496"/>
      <c r="K759" s="496"/>
      <c r="L759" s="492"/>
      <c r="M759" s="441"/>
      <c r="N759" s="440"/>
      <c r="O759" s="469" t="s">
        <v>426</v>
      </c>
      <c r="P759" s="470"/>
      <c r="Q759" s="472" t="s">
        <v>182</v>
      </c>
      <c r="R759" s="472"/>
      <c r="S759" s="472"/>
      <c r="T759" s="472"/>
      <c r="U759" s="472"/>
      <c r="V759" s="473"/>
      <c r="W759" s="474"/>
      <c r="X759" s="477" t="s">
        <v>427</v>
      </c>
      <c r="Y759" s="470"/>
      <c r="Z759" s="470"/>
      <c r="AA759" s="470"/>
      <c r="AB759" s="470"/>
      <c r="AC759" s="478" t="str">
        <f>IF(AN758=TRUE,"取得","")</f>
        <v/>
      </c>
      <c r="AD759" s="478"/>
      <c r="AE759" s="478"/>
      <c r="AF759" s="479"/>
      <c r="AG759" s="400"/>
      <c r="AJ759" s="155"/>
      <c r="AK759" s="159" t="s">
        <v>266</v>
      </c>
      <c r="AL759" s="24" t="b">
        <v>0</v>
      </c>
      <c r="AM759" s="160"/>
      <c r="AN759" s="161"/>
      <c r="AO759" s="158"/>
      <c r="AP759" s="158"/>
      <c r="AQ759" s="155"/>
      <c r="AR759" s="155"/>
    </row>
    <row r="760" spans="1:44" s="4" customFormat="1" ht="7.5" customHeight="1">
      <c r="A760" s="400"/>
      <c r="B760" s="417"/>
      <c r="C760" s="418"/>
      <c r="D760" s="418"/>
      <c r="E760" s="418"/>
      <c r="F760" s="419"/>
      <c r="G760" s="436"/>
      <c r="H760" s="496"/>
      <c r="I760" s="496"/>
      <c r="J760" s="496"/>
      <c r="K760" s="496"/>
      <c r="L760" s="492"/>
      <c r="M760" s="441"/>
      <c r="N760" s="440"/>
      <c r="O760" s="471"/>
      <c r="P760" s="464"/>
      <c r="Q760" s="467"/>
      <c r="R760" s="467"/>
      <c r="S760" s="467"/>
      <c r="T760" s="467"/>
      <c r="U760" s="467"/>
      <c r="V760" s="475"/>
      <c r="W760" s="476"/>
      <c r="X760" s="463"/>
      <c r="Y760" s="464"/>
      <c r="Z760" s="464"/>
      <c r="AA760" s="464"/>
      <c r="AB760" s="464"/>
      <c r="AC760" s="480"/>
      <c r="AD760" s="480"/>
      <c r="AE760" s="480"/>
      <c r="AF760" s="481"/>
      <c r="AG760" s="400"/>
      <c r="AJ760" s="155"/>
      <c r="AK760" s="161"/>
      <c r="AL760" s="161"/>
      <c r="AM760" s="158"/>
      <c r="AN760" s="158"/>
      <c r="AO760" s="158"/>
      <c r="AP760" s="158"/>
      <c r="AQ760" s="155"/>
      <c r="AR760" s="155"/>
    </row>
    <row r="761" spans="1:44" s="4" customFormat="1" ht="7.5" customHeight="1">
      <c r="A761" s="400"/>
      <c r="B761" s="417"/>
      <c r="C761" s="418"/>
      <c r="D761" s="418"/>
      <c r="E761" s="418"/>
      <c r="F761" s="419"/>
      <c r="G761" s="436"/>
      <c r="H761" s="496"/>
      <c r="I761" s="496"/>
      <c r="J761" s="496"/>
      <c r="K761" s="496"/>
      <c r="L761" s="492"/>
      <c r="M761" s="441"/>
      <c r="N761" s="440"/>
      <c r="O761" s="469" t="s">
        <v>295</v>
      </c>
      <c r="P761" s="470"/>
      <c r="Q761" s="527"/>
      <c r="R761" s="527"/>
      <c r="S761" s="527"/>
      <c r="T761" s="527"/>
      <c r="U761" s="527"/>
      <c r="V761" s="527"/>
      <c r="W761" s="527"/>
      <c r="X761" s="527"/>
      <c r="Y761" s="527"/>
      <c r="Z761" s="527"/>
      <c r="AA761" s="527"/>
      <c r="AB761" s="527"/>
      <c r="AC761" s="527"/>
      <c r="AD761" s="527"/>
      <c r="AE761" s="527"/>
      <c r="AF761" s="528"/>
      <c r="AG761" s="400"/>
      <c r="AJ761" s="155"/>
      <c r="AK761" s="155"/>
      <c r="AL761" s="155"/>
      <c r="AM761" s="155"/>
      <c r="AN761" s="155"/>
      <c r="AO761" s="155"/>
      <c r="AP761" s="155"/>
      <c r="AQ761" s="155"/>
      <c r="AR761" s="155"/>
    </row>
    <row r="762" spans="1:44" s="4" customFormat="1" ht="7.5" customHeight="1">
      <c r="A762" s="400"/>
      <c r="B762" s="417"/>
      <c r="C762" s="418"/>
      <c r="D762" s="418"/>
      <c r="E762" s="418"/>
      <c r="F762" s="419"/>
      <c r="G762" s="436"/>
      <c r="H762" s="496"/>
      <c r="I762" s="496"/>
      <c r="J762" s="496"/>
      <c r="K762" s="496"/>
      <c r="L762" s="492"/>
      <c r="M762" s="441"/>
      <c r="N762" s="440"/>
      <c r="O762" s="525"/>
      <c r="P762" s="526"/>
      <c r="Q762" s="529"/>
      <c r="R762" s="529"/>
      <c r="S762" s="529"/>
      <c r="T762" s="529"/>
      <c r="U762" s="529"/>
      <c r="V762" s="529"/>
      <c r="W762" s="529"/>
      <c r="X762" s="529"/>
      <c r="Y762" s="529"/>
      <c r="Z762" s="529"/>
      <c r="AA762" s="529"/>
      <c r="AB762" s="529"/>
      <c r="AC762" s="529"/>
      <c r="AD762" s="529"/>
      <c r="AE762" s="529"/>
      <c r="AF762" s="530"/>
      <c r="AG762" s="400"/>
      <c r="AJ762" s="155"/>
      <c r="AK762" s="155"/>
      <c r="AL762" s="155"/>
      <c r="AM762" s="155"/>
      <c r="AN762" s="155"/>
      <c r="AO762" s="155"/>
      <c r="AP762" s="155"/>
      <c r="AQ762" s="155"/>
      <c r="AR762" s="155"/>
    </row>
    <row r="763" spans="1:44" s="4" customFormat="1" ht="18.75" customHeight="1">
      <c r="A763" s="400"/>
      <c r="B763" s="417"/>
      <c r="C763" s="418"/>
      <c r="D763" s="418"/>
      <c r="E763" s="418"/>
      <c r="F763" s="419"/>
      <c r="G763" s="436"/>
      <c r="H763" s="496"/>
      <c r="I763" s="496"/>
      <c r="J763" s="496"/>
      <c r="K763" s="496"/>
      <c r="L763" s="492"/>
      <c r="M763" s="441"/>
      <c r="N763" s="441"/>
      <c r="O763" s="531" t="s">
        <v>294</v>
      </c>
      <c r="P763" s="532"/>
      <c r="Q763" s="532"/>
      <c r="R763" s="532"/>
      <c r="S763" s="532"/>
      <c r="T763" s="532"/>
      <c r="U763" s="532"/>
      <c r="V763" s="532"/>
      <c r="W763" s="532"/>
      <c r="X763" s="532"/>
      <c r="Y763" s="532"/>
      <c r="Z763" s="532"/>
      <c r="AA763" s="532"/>
      <c r="AB763" s="532"/>
      <c r="AC763" s="532"/>
      <c r="AD763" s="532"/>
      <c r="AE763" s="532"/>
      <c r="AF763" s="533"/>
      <c r="AG763" s="400"/>
      <c r="AJ763" s="155"/>
      <c r="AK763" s="155"/>
      <c r="AL763" s="155"/>
      <c r="AM763" s="155" t="s">
        <v>293</v>
      </c>
      <c r="AN763" s="155"/>
      <c r="AO763" s="155"/>
      <c r="AP763" s="162">
        <f>AC764</f>
        <v>0</v>
      </c>
      <c r="AQ763" s="155"/>
      <c r="AR763" s="155"/>
    </row>
    <row r="764" spans="1:44" s="4" customFormat="1" ht="26.25" customHeight="1">
      <c r="A764" s="400"/>
      <c r="B764" s="420"/>
      <c r="C764" s="421"/>
      <c r="D764" s="421"/>
      <c r="E764" s="421"/>
      <c r="F764" s="422"/>
      <c r="G764" s="436"/>
      <c r="H764" s="496"/>
      <c r="I764" s="496"/>
      <c r="J764" s="496"/>
      <c r="K764" s="496"/>
      <c r="L764" s="492"/>
      <c r="M764" s="441"/>
      <c r="N764" s="440"/>
      <c r="O764" s="534" t="s">
        <v>56</v>
      </c>
      <c r="P764" s="535"/>
      <c r="Q764" s="535"/>
      <c r="R764" s="536"/>
      <c r="S764" s="536"/>
      <c r="T764" s="536"/>
      <c r="U764" s="537" t="s">
        <v>292</v>
      </c>
      <c r="V764" s="537"/>
      <c r="W764" s="538"/>
      <c r="X764" s="534" t="s">
        <v>293</v>
      </c>
      <c r="Y764" s="535"/>
      <c r="Z764" s="535"/>
      <c r="AA764" s="535"/>
      <c r="AB764" s="535"/>
      <c r="AC764" s="536"/>
      <c r="AD764" s="536"/>
      <c r="AE764" s="536"/>
      <c r="AF764" s="18" t="s">
        <v>292</v>
      </c>
      <c r="AG764" s="400"/>
      <c r="AJ764" s="155"/>
      <c r="AK764" s="155"/>
      <c r="AL764" s="155"/>
      <c r="AM764" s="155" t="s">
        <v>291</v>
      </c>
      <c r="AN764" s="155"/>
      <c r="AO764" s="155"/>
      <c r="AP764" s="163">
        <f>R764</f>
        <v>0</v>
      </c>
      <c r="AQ764" s="162">
        <f>AP763-AP764</f>
        <v>0</v>
      </c>
      <c r="AR764" s="155"/>
    </row>
    <row r="765" spans="1:44" s="4" customFormat="1" ht="7.5" customHeight="1">
      <c r="A765" s="400"/>
      <c r="B765" s="514"/>
      <c r="C765" s="514"/>
      <c r="D765" s="514"/>
      <c r="E765" s="514"/>
      <c r="F765" s="514"/>
      <c r="G765" s="17"/>
      <c r="H765" s="515"/>
      <c r="I765" s="515"/>
      <c r="J765" s="515"/>
      <c r="K765" s="515"/>
      <c r="L765" s="515"/>
      <c r="M765" s="515"/>
      <c r="N765" s="17"/>
      <c r="O765" s="514"/>
      <c r="P765" s="514"/>
      <c r="Q765" s="514"/>
      <c r="R765" s="514"/>
      <c r="S765" s="514"/>
      <c r="T765" s="514"/>
      <c r="U765" s="514"/>
      <c r="V765" s="514"/>
      <c r="W765" s="514"/>
      <c r="X765" s="514"/>
      <c r="Y765" s="514"/>
      <c r="Z765" s="514"/>
      <c r="AA765" s="514"/>
      <c r="AB765" s="514"/>
      <c r="AC765" s="514"/>
      <c r="AD765" s="514"/>
      <c r="AE765" s="514"/>
      <c r="AF765" s="514"/>
      <c r="AG765" s="400"/>
      <c r="AJ765" s="155"/>
      <c r="AK765" s="155"/>
      <c r="AL765" s="155"/>
      <c r="AM765" s="155"/>
      <c r="AN765" s="155"/>
      <c r="AO765" s="155"/>
      <c r="AP765" s="155"/>
      <c r="AQ765" s="155"/>
      <c r="AR765" s="155"/>
    </row>
    <row r="766" spans="1:44" s="4" customFormat="1" ht="18.75" customHeight="1">
      <c r="A766" s="400"/>
      <c r="B766" s="16" t="s">
        <v>290</v>
      </c>
      <c r="C766" s="28" t="s">
        <v>289</v>
      </c>
      <c r="D766" s="516" t="s">
        <v>288</v>
      </c>
      <c r="E766" s="516"/>
      <c r="F766" s="517"/>
      <c r="G766" s="518"/>
      <c r="H766" s="16" t="s">
        <v>290</v>
      </c>
      <c r="I766" s="28" t="s">
        <v>289</v>
      </c>
      <c r="J766" s="516" t="s">
        <v>288</v>
      </c>
      <c r="K766" s="516"/>
      <c r="L766" s="516"/>
      <c r="M766" s="517"/>
      <c r="N766" s="441"/>
      <c r="O766" s="519" t="s">
        <v>287</v>
      </c>
      <c r="P766" s="520"/>
      <c r="Q766" s="520"/>
      <c r="R766" s="520"/>
      <c r="S766" s="520"/>
      <c r="T766" s="520"/>
      <c r="U766" s="520"/>
      <c r="V766" s="520"/>
      <c r="W766" s="520"/>
      <c r="X766" s="520"/>
      <c r="Y766" s="520"/>
      <c r="Z766" s="443"/>
      <c r="AA766" s="443"/>
      <c r="AB766" s="443"/>
      <c r="AC766" s="443"/>
      <c r="AD766" s="443"/>
      <c r="AE766" s="443"/>
      <c r="AF766" s="444"/>
      <c r="AG766" s="400"/>
      <c r="AJ766" s="155"/>
      <c r="AK766" s="155"/>
      <c r="AL766" s="155"/>
      <c r="AM766" s="155"/>
      <c r="AN766" s="155"/>
      <c r="AO766" s="155"/>
      <c r="AP766" s="155"/>
      <c r="AQ766" s="155"/>
      <c r="AR766" s="155"/>
    </row>
    <row r="767" spans="1:44" s="4" customFormat="1" ht="7.5" customHeight="1">
      <c r="A767" s="400"/>
      <c r="B767" s="521" t="s">
        <v>286</v>
      </c>
      <c r="C767" s="522" t="s">
        <v>285</v>
      </c>
      <c r="D767" s="541" t="s">
        <v>284</v>
      </c>
      <c r="E767" s="542"/>
      <c r="F767" s="547"/>
      <c r="G767" s="441"/>
      <c r="H767" s="556" t="s">
        <v>275</v>
      </c>
      <c r="I767" s="559" t="s">
        <v>277</v>
      </c>
      <c r="J767" s="541" t="s">
        <v>262</v>
      </c>
      <c r="K767" s="550"/>
      <c r="L767" s="550"/>
      <c r="M767" s="547"/>
      <c r="N767" s="441"/>
      <c r="O767" s="539" t="s">
        <v>283</v>
      </c>
      <c r="P767" s="539"/>
      <c r="Q767" s="539"/>
      <c r="R767" s="539"/>
      <c r="S767" s="539"/>
      <c r="T767" s="539"/>
      <c r="U767" s="539"/>
      <c r="V767" s="539" t="s">
        <v>431</v>
      </c>
      <c r="W767" s="539"/>
      <c r="X767" s="539"/>
      <c r="Y767" s="539"/>
      <c r="Z767" s="15"/>
      <c r="AA767" s="14"/>
      <c r="AB767" s="14"/>
      <c r="AC767" s="14"/>
      <c r="AD767" s="14"/>
      <c r="AE767" s="14"/>
      <c r="AF767" s="14"/>
      <c r="AG767" s="400"/>
      <c r="AJ767" s="155"/>
      <c r="AK767" s="155"/>
      <c r="AL767" s="155"/>
      <c r="AM767" s="155"/>
      <c r="AN767" s="155"/>
      <c r="AO767" s="155"/>
      <c r="AP767" s="155"/>
      <c r="AQ767" s="155"/>
      <c r="AR767" s="155"/>
    </row>
    <row r="768" spans="1:44" s="4" customFormat="1" ht="7.5" customHeight="1">
      <c r="A768" s="400"/>
      <c r="B768" s="521"/>
      <c r="C768" s="523"/>
      <c r="D768" s="543"/>
      <c r="E768" s="544"/>
      <c r="F768" s="548"/>
      <c r="G768" s="441"/>
      <c r="H768" s="557"/>
      <c r="I768" s="560"/>
      <c r="J768" s="543"/>
      <c r="K768" s="551"/>
      <c r="L768" s="551"/>
      <c r="M768" s="548"/>
      <c r="N768" s="441"/>
      <c r="O768" s="539"/>
      <c r="P768" s="539"/>
      <c r="Q768" s="539"/>
      <c r="R768" s="539"/>
      <c r="S768" s="539"/>
      <c r="T768" s="539"/>
      <c r="U768" s="539"/>
      <c r="V768" s="539"/>
      <c r="W768" s="539"/>
      <c r="X768" s="539"/>
      <c r="Y768" s="539"/>
      <c r="Z768" s="6"/>
      <c r="AA768" s="5"/>
      <c r="AB768" s="5"/>
      <c r="AC768" s="5"/>
      <c r="AD768" s="5"/>
      <c r="AE768" s="5"/>
      <c r="AF768" s="5"/>
      <c r="AG768" s="400"/>
      <c r="AJ768" s="155"/>
      <c r="AK768" s="155"/>
      <c r="AL768" s="155"/>
      <c r="AM768" s="155"/>
      <c r="AN768" s="155"/>
      <c r="AO768" s="155"/>
      <c r="AP768" s="155"/>
      <c r="AQ768" s="155"/>
      <c r="AR768" s="155"/>
    </row>
    <row r="769" spans="1:44" s="4" customFormat="1" ht="7.5" customHeight="1">
      <c r="A769" s="400"/>
      <c r="B769" s="521"/>
      <c r="C769" s="523"/>
      <c r="D769" s="543"/>
      <c r="E769" s="544"/>
      <c r="F769" s="548"/>
      <c r="G769" s="441"/>
      <c r="H769" s="557"/>
      <c r="I769" s="560"/>
      <c r="J769" s="543"/>
      <c r="K769" s="551"/>
      <c r="L769" s="551"/>
      <c r="M769" s="548"/>
      <c r="N769" s="441"/>
      <c r="O769" s="539"/>
      <c r="P769" s="539" t="s">
        <v>281</v>
      </c>
      <c r="Q769" s="539"/>
      <c r="R769" s="539"/>
      <c r="S769" s="539" t="s">
        <v>280</v>
      </c>
      <c r="T769" s="539"/>
      <c r="U769" s="539"/>
      <c r="V769" s="539"/>
      <c r="W769" s="539"/>
      <c r="X769" s="539"/>
      <c r="Y769" s="539"/>
      <c r="Z769" s="6"/>
      <c r="AA769" s="5"/>
      <c r="AB769" s="5"/>
      <c r="AC769" s="5"/>
      <c r="AD769" s="5"/>
      <c r="AE769" s="5"/>
      <c r="AF769" s="5"/>
      <c r="AG769" s="400"/>
      <c r="AJ769" s="155"/>
      <c r="AK769" s="155"/>
      <c r="AL769" s="155"/>
      <c r="AM769" s="155"/>
      <c r="AN769" s="155"/>
      <c r="AO769" s="155"/>
      <c r="AP769" s="155"/>
      <c r="AQ769" s="155"/>
      <c r="AR769" s="155"/>
    </row>
    <row r="770" spans="1:44" s="4" customFormat="1" ht="7.5" customHeight="1" thickBot="1">
      <c r="A770" s="400"/>
      <c r="B770" s="521"/>
      <c r="C770" s="523"/>
      <c r="D770" s="545"/>
      <c r="E770" s="546"/>
      <c r="F770" s="549"/>
      <c r="G770" s="441"/>
      <c r="H770" s="557"/>
      <c r="I770" s="560"/>
      <c r="J770" s="545"/>
      <c r="K770" s="552"/>
      <c r="L770" s="552"/>
      <c r="M770" s="549"/>
      <c r="N770" s="441"/>
      <c r="O770" s="540"/>
      <c r="P770" s="540"/>
      <c r="Q770" s="540"/>
      <c r="R770" s="540"/>
      <c r="S770" s="540"/>
      <c r="T770" s="540"/>
      <c r="U770" s="540"/>
      <c r="V770" s="540"/>
      <c r="W770" s="540"/>
      <c r="X770" s="540"/>
      <c r="Y770" s="540"/>
      <c r="Z770" s="6"/>
      <c r="AA770" s="5"/>
      <c r="AB770" s="5"/>
      <c r="AC770" s="5"/>
      <c r="AD770" s="5"/>
      <c r="AE770" s="5"/>
      <c r="AF770" s="5"/>
      <c r="AG770" s="400"/>
      <c r="AJ770" s="155"/>
      <c r="AK770" s="155"/>
      <c r="AL770" s="155"/>
      <c r="AM770" s="155"/>
      <c r="AN770" s="155"/>
      <c r="AO770" s="155"/>
      <c r="AP770" s="155"/>
      <c r="AQ770" s="155"/>
      <c r="AR770" s="155"/>
    </row>
    <row r="771" spans="1:44" s="4" customFormat="1" ht="7.5" customHeight="1" thickTop="1">
      <c r="A771" s="400"/>
      <c r="B771" s="521"/>
      <c r="C771" s="523"/>
      <c r="D771" s="541" t="s">
        <v>282</v>
      </c>
      <c r="E771" s="542"/>
      <c r="F771" s="547"/>
      <c r="G771" s="441"/>
      <c r="H771" s="557"/>
      <c r="I771" s="560"/>
      <c r="J771" s="541" t="s">
        <v>260</v>
      </c>
      <c r="K771" s="550"/>
      <c r="L771" s="550"/>
      <c r="M771" s="547"/>
      <c r="N771" s="441"/>
      <c r="O771" s="553" t="s">
        <v>433</v>
      </c>
      <c r="P771" s="576"/>
      <c r="Q771" s="576"/>
      <c r="R771" s="576"/>
      <c r="S771" s="576"/>
      <c r="T771" s="576"/>
      <c r="U771" s="576"/>
      <c r="V771" s="579" t="str">
        <f>IF(ISERROR(ROUNDUP(S771/P771,2)), "-",ROUNDUP(S771/P771,2))</f>
        <v>-</v>
      </c>
      <c r="W771" s="579"/>
      <c r="X771" s="579"/>
      <c r="Y771" s="579"/>
      <c r="Z771" s="6"/>
      <c r="AA771" s="5"/>
      <c r="AB771" s="5"/>
      <c r="AC771" s="5"/>
      <c r="AD771" s="5"/>
      <c r="AE771" s="5"/>
      <c r="AF771" s="5"/>
      <c r="AG771" s="400"/>
      <c r="AJ771" s="155"/>
      <c r="AK771" s="155"/>
      <c r="AL771" s="155"/>
      <c r="AM771" s="155"/>
      <c r="AN771" s="155"/>
      <c r="AO771" s="164"/>
      <c r="AP771" s="164" t="s">
        <v>281</v>
      </c>
      <c r="AQ771" s="164" t="s">
        <v>280</v>
      </c>
      <c r="AR771" s="155"/>
    </row>
    <row r="772" spans="1:44" s="4" customFormat="1" ht="7.5" customHeight="1">
      <c r="A772" s="400"/>
      <c r="B772" s="521"/>
      <c r="C772" s="523"/>
      <c r="D772" s="543"/>
      <c r="E772" s="544"/>
      <c r="F772" s="548"/>
      <c r="G772" s="441"/>
      <c r="H772" s="557"/>
      <c r="I772" s="560"/>
      <c r="J772" s="543"/>
      <c r="K772" s="551"/>
      <c r="L772" s="551"/>
      <c r="M772" s="548"/>
      <c r="N772" s="441"/>
      <c r="O772" s="554"/>
      <c r="P772" s="577"/>
      <c r="Q772" s="577"/>
      <c r="R772" s="577"/>
      <c r="S772" s="577"/>
      <c r="T772" s="577"/>
      <c r="U772" s="577"/>
      <c r="V772" s="580"/>
      <c r="W772" s="580"/>
      <c r="X772" s="580"/>
      <c r="Y772" s="580"/>
      <c r="Z772" s="6"/>
      <c r="AA772" s="5"/>
      <c r="AB772" s="5"/>
      <c r="AC772" s="5"/>
      <c r="AD772" s="5"/>
      <c r="AE772" s="5"/>
      <c r="AF772" s="5"/>
      <c r="AG772" s="400"/>
      <c r="AJ772" s="155"/>
      <c r="AK772" s="155"/>
      <c r="AL772" s="155"/>
      <c r="AM772" s="155"/>
      <c r="AN772" s="155"/>
      <c r="AO772" s="165" t="s">
        <v>274</v>
      </c>
      <c r="AP772" s="166">
        <f>P774</f>
        <v>0</v>
      </c>
      <c r="AQ772" s="166">
        <f>S774</f>
        <v>0</v>
      </c>
      <c r="AR772" s="155"/>
    </row>
    <row r="773" spans="1:44" s="4" customFormat="1" ht="7.5" customHeight="1" thickBot="1">
      <c r="A773" s="400"/>
      <c r="B773" s="521"/>
      <c r="C773" s="523"/>
      <c r="D773" s="543"/>
      <c r="E773" s="544"/>
      <c r="F773" s="548"/>
      <c r="G773" s="441"/>
      <c r="H773" s="557"/>
      <c r="I773" s="560"/>
      <c r="J773" s="543"/>
      <c r="K773" s="551"/>
      <c r="L773" s="551"/>
      <c r="M773" s="548"/>
      <c r="N773" s="441"/>
      <c r="O773" s="555"/>
      <c r="P773" s="578"/>
      <c r="Q773" s="578"/>
      <c r="R773" s="578"/>
      <c r="S773" s="578"/>
      <c r="T773" s="578"/>
      <c r="U773" s="578"/>
      <c r="V773" s="581"/>
      <c r="W773" s="581"/>
      <c r="X773" s="581"/>
      <c r="Y773" s="581"/>
      <c r="Z773" s="6"/>
      <c r="AA773" s="5"/>
      <c r="AB773" s="5"/>
      <c r="AC773" s="5"/>
      <c r="AD773" s="5"/>
      <c r="AE773" s="5"/>
      <c r="AF773" s="5"/>
      <c r="AG773" s="400"/>
      <c r="AJ773" s="155"/>
      <c r="AK773" s="155"/>
      <c r="AL773" s="155"/>
      <c r="AM773" s="155"/>
      <c r="AN773" s="155"/>
      <c r="AO773" s="165" t="s">
        <v>263</v>
      </c>
      <c r="AP773" s="166">
        <f>P777</f>
        <v>0</v>
      </c>
      <c r="AQ773" s="166">
        <f>S777</f>
        <v>0</v>
      </c>
      <c r="AR773" s="155"/>
    </row>
    <row r="774" spans="1:44" s="4" customFormat="1" ht="7.5" customHeight="1" thickTop="1">
      <c r="A774" s="400"/>
      <c r="B774" s="521"/>
      <c r="C774" s="523"/>
      <c r="D774" s="545"/>
      <c r="E774" s="546"/>
      <c r="F774" s="549"/>
      <c r="G774" s="441"/>
      <c r="H774" s="557"/>
      <c r="I774" s="560"/>
      <c r="J774" s="543"/>
      <c r="K774" s="551"/>
      <c r="L774" s="551"/>
      <c r="M774" s="548"/>
      <c r="N774" s="441"/>
      <c r="O774" s="582" t="s">
        <v>274</v>
      </c>
      <c r="P774" s="584"/>
      <c r="Q774" s="584"/>
      <c r="R774" s="584"/>
      <c r="S774" s="584"/>
      <c r="T774" s="584"/>
      <c r="U774" s="584"/>
      <c r="V774" s="585" t="str">
        <f>IF(ISERROR(ROUNDUP(S774/P774,2)), "-",ROUNDUP(S774/P774,2))</f>
        <v>-</v>
      </c>
      <c r="W774" s="586"/>
      <c r="X774" s="586"/>
      <c r="Y774" s="587"/>
      <c r="Z774" s="6"/>
      <c r="AA774" s="5"/>
      <c r="AB774" s="5"/>
      <c r="AC774" s="5"/>
      <c r="AD774" s="5"/>
      <c r="AE774" s="5"/>
      <c r="AF774" s="5"/>
      <c r="AG774" s="400"/>
      <c r="AJ774" s="155"/>
      <c r="AK774" s="155"/>
      <c r="AL774" s="155"/>
      <c r="AM774" s="155"/>
      <c r="AN774" s="155"/>
      <c r="AO774" s="165" t="s">
        <v>277</v>
      </c>
      <c r="AP774" s="166">
        <f>P780</f>
        <v>0</v>
      </c>
      <c r="AQ774" s="166">
        <f>S780</f>
        <v>0</v>
      </c>
      <c r="AR774" s="155"/>
    </row>
    <row r="775" spans="1:44" s="4" customFormat="1" ht="7.5" customHeight="1">
      <c r="A775" s="400"/>
      <c r="B775" s="521"/>
      <c r="C775" s="523"/>
      <c r="D775" s="541" t="s">
        <v>279</v>
      </c>
      <c r="E775" s="542"/>
      <c r="F775" s="547"/>
      <c r="G775" s="441"/>
      <c r="H775" s="557"/>
      <c r="I775" s="560"/>
      <c r="J775" s="543"/>
      <c r="K775" s="551"/>
      <c r="L775" s="551"/>
      <c r="M775" s="548"/>
      <c r="N775" s="441"/>
      <c r="O775" s="583"/>
      <c r="P775" s="564"/>
      <c r="Q775" s="564"/>
      <c r="R775" s="564"/>
      <c r="S775" s="564"/>
      <c r="T775" s="564"/>
      <c r="U775" s="564"/>
      <c r="V775" s="568"/>
      <c r="W775" s="569"/>
      <c r="X775" s="569"/>
      <c r="Y775" s="570"/>
      <c r="Z775" s="6"/>
      <c r="AA775" s="5"/>
      <c r="AB775" s="5"/>
      <c r="AC775" s="5"/>
      <c r="AD775" s="5"/>
      <c r="AE775" s="5"/>
      <c r="AF775" s="5"/>
      <c r="AG775" s="400"/>
      <c r="AJ775" s="155"/>
      <c r="AK775" s="155"/>
      <c r="AL775" s="155"/>
      <c r="AM775" s="155"/>
      <c r="AN775" s="155"/>
      <c r="AO775" s="165" t="s">
        <v>276</v>
      </c>
      <c r="AP775" s="166">
        <f>P783</f>
        <v>0</v>
      </c>
      <c r="AQ775" s="166">
        <f>S783</f>
        <v>0</v>
      </c>
      <c r="AR775" s="155"/>
    </row>
    <row r="776" spans="1:44" s="4" customFormat="1" ht="7.5" customHeight="1">
      <c r="A776" s="400"/>
      <c r="B776" s="521"/>
      <c r="C776" s="523"/>
      <c r="D776" s="543"/>
      <c r="E776" s="544"/>
      <c r="F776" s="548"/>
      <c r="G776" s="441"/>
      <c r="H776" s="557"/>
      <c r="I776" s="561"/>
      <c r="J776" s="545"/>
      <c r="K776" s="552"/>
      <c r="L776" s="552"/>
      <c r="M776" s="549"/>
      <c r="N776" s="441"/>
      <c r="O776" s="583"/>
      <c r="P776" s="564"/>
      <c r="Q776" s="564"/>
      <c r="R776" s="564"/>
      <c r="S776" s="564"/>
      <c r="T776" s="564"/>
      <c r="U776" s="564"/>
      <c r="V776" s="571"/>
      <c r="W776" s="572"/>
      <c r="X776" s="572"/>
      <c r="Y776" s="573"/>
      <c r="Z776" s="6"/>
      <c r="AA776" s="5"/>
      <c r="AB776" s="5"/>
      <c r="AC776" s="5"/>
      <c r="AD776" s="5"/>
      <c r="AE776" s="5"/>
      <c r="AF776" s="5"/>
      <c r="AG776" s="400"/>
      <c r="AJ776" s="155"/>
      <c r="AK776" s="155"/>
      <c r="AL776" s="155"/>
      <c r="AM776" s="155"/>
      <c r="AN776" s="155"/>
      <c r="AO776" s="165" t="s">
        <v>270</v>
      </c>
      <c r="AP776" s="166">
        <f>P786</f>
        <v>0</v>
      </c>
      <c r="AQ776" s="166">
        <f>S786</f>
        <v>0</v>
      </c>
      <c r="AR776" s="155"/>
    </row>
    <row r="777" spans="1:44" s="4" customFormat="1" ht="7.5" customHeight="1">
      <c r="A777" s="400"/>
      <c r="B777" s="521"/>
      <c r="C777" s="523"/>
      <c r="D777" s="543"/>
      <c r="E777" s="544"/>
      <c r="F777" s="548"/>
      <c r="G777" s="441"/>
      <c r="H777" s="557"/>
      <c r="I777" s="562" t="s">
        <v>276</v>
      </c>
      <c r="J777" s="541" t="s">
        <v>262</v>
      </c>
      <c r="K777" s="550"/>
      <c r="L777" s="550"/>
      <c r="M777" s="547"/>
      <c r="N777" s="441"/>
      <c r="O777" s="563" t="s">
        <v>263</v>
      </c>
      <c r="P777" s="564"/>
      <c r="Q777" s="564"/>
      <c r="R777" s="564"/>
      <c r="S777" s="564"/>
      <c r="T777" s="564"/>
      <c r="U777" s="564"/>
      <c r="V777" s="565" t="str">
        <f>IF(ISERROR(ROUNDUP(S777/P777,2)), "-",ROUNDUP(S777/P777,2))</f>
        <v>-</v>
      </c>
      <c r="W777" s="566"/>
      <c r="X777" s="566"/>
      <c r="Y777" s="567"/>
      <c r="Z777" s="6"/>
      <c r="AA777" s="5"/>
      <c r="AB777" s="5"/>
      <c r="AC777" s="5"/>
      <c r="AD777" s="5"/>
      <c r="AE777" s="5"/>
      <c r="AF777" s="5"/>
      <c r="AG777" s="400"/>
      <c r="AJ777" s="155"/>
      <c r="AK777" s="155"/>
      <c r="AL777" s="155"/>
      <c r="AM777" s="155"/>
      <c r="AN777" s="155"/>
      <c r="AO777" s="165" t="s">
        <v>271</v>
      </c>
      <c r="AP777" s="166">
        <f>P789</f>
        <v>0</v>
      </c>
      <c r="AQ777" s="166">
        <f>S789</f>
        <v>0</v>
      </c>
      <c r="AR777" s="155"/>
    </row>
    <row r="778" spans="1:44" s="4" customFormat="1" ht="7.5" customHeight="1">
      <c r="A778" s="400"/>
      <c r="B778" s="521"/>
      <c r="C778" s="523"/>
      <c r="D778" s="545"/>
      <c r="E778" s="546"/>
      <c r="F778" s="549"/>
      <c r="G778" s="441"/>
      <c r="H778" s="557"/>
      <c r="I778" s="562"/>
      <c r="J778" s="545"/>
      <c r="K778" s="552"/>
      <c r="L778" s="552"/>
      <c r="M778" s="549"/>
      <c r="N778" s="441"/>
      <c r="O778" s="563"/>
      <c r="P778" s="564"/>
      <c r="Q778" s="564"/>
      <c r="R778" s="564"/>
      <c r="S778" s="564"/>
      <c r="T778" s="564"/>
      <c r="U778" s="564"/>
      <c r="V778" s="568"/>
      <c r="W778" s="569"/>
      <c r="X778" s="569"/>
      <c r="Y778" s="570"/>
      <c r="Z778" s="6"/>
      <c r="AA778" s="5"/>
      <c r="AB778" s="5"/>
      <c r="AC778" s="5"/>
      <c r="AD778" s="5"/>
      <c r="AE778" s="5"/>
      <c r="AF778" s="5"/>
      <c r="AG778" s="400"/>
      <c r="AJ778" s="155"/>
      <c r="AK778" s="155"/>
      <c r="AL778" s="155"/>
      <c r="AM778" s="155"/>
      <c r="AN778" s="155"/>
      <c r="AO778" s="165" t="s">
        <v>267</v>
      </c>
      <c r="AP778" s="166">
        <f>P792</f>
        <v>0</v>
      </c>
      <c r="AQ778" s="166">
        <f>S792</f>
        <v>0</v>
      </c>
      <c r="AR778" s="155"/>
    </row>
    <row r="779" spans="1:44" s="4" customFormat="1" ht="7.5" customHeight="1">
      <c r="A779" s="400"/>
      <c r="B779" s="521"/>
      <c r="C779" s="523"/>
      <c r="D779" s="541" t="s">
        <v>278</v>
      </c>
      <c r="E779" s="542"/>
      <c r="F779" s="547"/>
      <c r="G779" s="441"/>
      <c r="H779" s="557"/>
      <c r="I779" s="562"/>
      <c r="J779" s="574" t="s">
        <v>260</v>
      </c>
      <c r="K779" s="550"/>
      <c r="L779" s="550"/>
      <c r="M779" s="547"/>
      <c r="N779" s="441"/>
      <c r="O779" s="563"/>
      <c r="P779" s="564"/>
      <c r="Q779" s="564"/>
      <c r="R779" s="564"/>
      <c r="S779" s="564"/>
      <c r="T779" s="564"/>
      <c r="U779" s="564"/>
      <c r="V779" s="571"/>
      <c r="W779" s="572"/>
      <c r="X779" s="572"/>
      <c r="Y779" s="573"/>
      <c r="Z779" s="6"/>
      <c r="AA779" s="5"/>
      <c r="AB779" s="5"/>
      <c r="AC779" s="5"/>
      <c r="AD779" s="5"/>
      <c r="AE779" s="5"/>
      <c r="AF779" s="5"/>
      <c r="AG779" s="400"/>
      <c r="AJ779" s="155"/>
      <c r="AK779" s="155"/>
      <c r="AL779" s="155"/>
      <c r="AM779" s="155"/>
      <c r="AN779" s="155"/>
      <c r="AO779" s="165"/>
      <c r="AP779" s="167"/>
      <c r="AQ779" s="167"/>
      <c r="AR779" s="155"/>
    </row>
    <row r="780" spans="1:44" s="4" customFormat="1" ht="7.5" customHeight="1">
      <c r="A780" s="400"/>
      <c r="B780" s="521"/>
      <c r="C780" s="524"/>
      <c r="D780" s="545"/>
      <c r="E780" s="546"/>
      <c r="F780" s="549"/>
      <c r="G780" s="441"/>
      <c r="H780" s="557"/>
      <c r="I780" s="562"/>
      <c r="J780" s="574"/>
      <c r="K780" s="551"/>
      <c r="L780" s="551"/>
      <c r="M780" s="548"/>
      <c r="N780" s="441"/>
      <c r="O780" s="575" t="s">
        <v>277</v>
      </c>
      <c r="P780" s="564"/>
      <c r="Q780" s="564"/>
      <c r="R780" s="564"/>
      <c r="S780" s="564"/>
      <c r="T780" s="564"/>
      <c r="U780" s="564"/>
      <c r="V780" s="565" t="str">
        <f>IF(ISERROR(ROUNDUP(S780/P780,2)), "-",ROUNDUP(S780/P780,2))</f>
        <v>-</v>
      </c>
      <c r="W780" s="566"/>
      <c r="X780" s="566"/>
      <c r="Y780" s="567"/>
      <c r="Z780" s="6"/>
      <c r="AA780" s="5"/>
      <c r="AB780" s="5"/>
      <c r="AC780" s="5"/>
      <c r="AD780" s="5"/>
      <c r="AE780" s="5"/>
      <c r="AF780" s="5"/>
      <c r="AG780" s="400"/>
      <c r="AJ780" s="155"/>
      <c r="AK780" s="155"/>
      <c r="AL780" s="155"/>
      <c r="AM780" s="155"/>
      <c r="AN780" s="155"/>
      <c r="AO780" s="168"/>
      <c r="AP780" s="158"/>
      <c r="AQ780" s="158"/>
      <c r="AR780" s="192"/>
    </row>
    <row r="781" spans="1:44" s="4" customFormat="1" ht="7.5" customHeight="1">
      <c r="A781" s="400"/>
      <c r="B781" s="521"/>
      <c r="C781" s="541" t="s">
        <v>266</v>
      </c>
      <c r="D781" s="12"/>
      <c r="E781" s="12"/>
      <c r="F781" s="589"/>
      <c r="G781" s="441"/>
      <c r="H781" s="557"/>
      <c r="I781" s="562"/>
      <c r="J781" s="574"/>
      <c r="K781" s="552"/>
      <c r="L781" s="552"/>
      <c r="M781" s="549"/>
      <c r="N781" s="441"/>
      <c r="O781" s="575"/>
      <c r="P781" s="564"/>
      <c r="Q781" s="564"/>
      <c r="R781" s="564"/>
      <c r="S781" s="564"/>
      <c r="T781" s="564"/>
      <c r="U781" s="564"/>
      <c r="V781" s="568"/>
      <c r="W781" s="569"/>
      <c r="X781" s="569"/>
      <c r="Y781" s="570"/>
      <c r="Z781" s="6"/>
      <c r="AA781" s="5"/>
      <c r="AB781" s="5"/>
      <c r="AC781" s="5"/>
      <c r="AD781" s="5"/>
      <c r="AE781" s="5"/>
      <c r="AF781" s="5"/>
      <c r="AG781" s="400"/>
      <c r="AJ781" s="155"/>
      <c r="AK781" s="155"/>
      <c r="AL781" s="155"/>
      <c r="AM781" s="155"/>
      <c r="AN781" s="155"/>
      <c r="AO781" s="155"/>
      <c r="AP781" s="155"/>
      <c r="AQ781" s="155"/>
      <c r="AR781" s="155"/>
    </row>
    <row r="782" spans="1:44" s="4" customFormat="1" ht="7.5" customHeight="1">
      <c r="A782" s="400"/>
      <c r="B782" s="521"/>
      <c r="C782" s="543"/>
      <c r="D782" s="11"/>
      <c r="E782" s="11"/>
      <c r="F782" s="589"/>
      <c r="G782" s="441"/>
      <c r="H782" s="557"/>
      <c r="I782" s="594" t="s">
        <v>270</v>
      </c>
      <c r="J782" s="542"/>
      <c r="K782" s="550"/>
      <c r="L782" s="550"/>
      <c r="M782" s="547"/>
      <c r="N782" s="441"/>
      <c r="O782" s="575"/>
      <c r="P782" s="564"/>
      <c r="Q782" s="564"/>
      <c r="R782" s="564"/>
      <c r="S782" s="564"/>
      <c r="T782" s="564"/>
      <c r="U782" s="564"/>
      <c r="V782" s="571"/>
      <c r="W782" s="572"/>
      <c r="X782" s="572"/>
      <c r="Y782" s="573"/>
      <c r="Z782" s="6"/>
      <c r="AA782" s="5"/>
      <c r="AB782" s="5"/>
      <c r="AC782" s="5"/>
      <c r="AD782" s="5"/>
      <c r="AE782" s="5"/>
      <c r="AF782" s="5"/>
      <c r="AG782" s="400"/>
      <c r="AJ782" s="155"/>
      <c r="AK782" s="155"/>
      <c r="AL782" s="155"/>
      <c r="AM782" s="155"/>
      <c r="AN782" s="155"/>
      <c r="AO782" s="155"/>
      <c r="AP782" s="155"/>
      <c r="AQ782" s="155"/>
      <c r="AR782" s="155"/>
    </row>
    <row r="783" spans="1:44" s="4" customFormat="1" ht="7.5" customHeight="1">
      <c r="A783" s="400"/>
      <c r="B783" s="521"/>
      <c r="C783" s="545"/>
      <c r="D783" s="10"/>
      <c r="E783" s="10"/>
      <c r="F783" s="589"/>
      <c r="G783" s="441"/>
      <c r="H783" s="558"/>
      <c r="I783" s="595"/>
      <c r="J783" s="546"/>
      <c r="K783" s="552"/>
      <c r="L783" s="552"/>
      <c r="M783" s="549"/>
      <c r="N783" s="441"/>
      <c r="O783" s="596" t="s">
        <v>276</v>
      </c>
      <c r="P783" s="564"/>
      <c r="Q783" s="564"/>
      <c r="R783" s="564"/>
      <c r="S783" s="564"/>
      <c r="T783" s="564"/>
      <c r="U783" s="564"/>
      <c r="V783" s="565" t="str">
        <f>IF(ISERROR(ROUNDUP(S783/P783,2)), "-",ROUNDUP(S783/P783,2))</f>
        <v>-</v>
      </c>
      <c r="W783" s="566"/>
      <c r="X783" s="566"/>
      <c r="Y783" s="567"/>
      <c r="Z783" s="6"/>
      <c r="AA783" s="5"/>
      <c r="AB783" s="5"/>
      <c r="AC783" s="5"/>
      <c r="AD783" s="5"/>
      <c r="AE783" s="5"/>
      <c r="AF783" s="5"/>
      <c r="AG783" s="400"/>
      <c r="AJ783" s="155"/>
      <c r="AK783" s="155"/>
      <c r="AL783" s="155"/>
      <c r="AM783" s="155"/>
      <c r="AN783" s="155"/>
      <c r="AO783" s="155"/>
      <c r="AP783" s="155"/>
      <c r="AQ783" s="155"/>
      <c r="AR783" s="155"/>
    </row>
    <row r="784" spans="1:44" s="4" customFormat="1" ht="7.5" customHeight="1">
      <c r="A784" s="400"/>
      <c r="B784" s="521" t="s">
        <v>275</v>
      </c>
      <c r="C784" s="588" t="s">
        <v>274</v>
      </c>
      <c r="D784" s="588" t="s">
        <v>273</v>
      </c>
      <c r="E784" s="574"/>
      <c r="F784" s="589"/>
      <c r="G784" s="441"/>
      <c r="H784" s="590"/>
      <c r="I784" s="590"/>
      <c r="J784" s="590"/>
      <c r="K784" s="590"/>
      <c r="L784" s="590"/>
      <c r="M784" s="590"/>
      <c r="N784" s="441"/>
      <c r="O784" s="596"/>
      <c r="P784" s="564"/>
      <c r="Q784" s="564"/>
      <c r="R784" s="564"/>
      <c r="S784" s="564"/>
      <c r="T784" s="564"/>
      <c r="U784" s="564"/>
      <c r="V784" s="568"/>
      <c r="W784" s="569"/>
      <c r="X784" s="569"/>
      <c r="Y784" s="570"/>
      <c r="Z784" s="6"/>
      <c r="AA784" s="5"/>
      <c r="AB784" s="5"/>
      <c r="AC784" s="5"/>
      <c r="AD784" s="5"/>
      <c r="AE784" s="5"/>
      <c r="AF784" s="5"/>
      <c r="AG784" s="400"/>
      <c r="AJ784" s="155"/>
      <c r="AK784" s="155"/>
      <c r="AL784" s="155"/>
      <c r="AM784" s="155"/>
      <c r="AN784" s="155"/>
      <c r="AO784" s="155"/>
      <c r="AP784" s="155"/>
      <c r="AQ784" s="155"/>
      <c r="AR784" s="155"/>
    </row>
    <row r="785" spans="1:44" s="4" customFormat="1" ht="7.5" customHeight="1">
      <c r="A785" s="400"/>
      <c r="B785" s="521"/>
      <c r="C785" s="588"/>
      <c r="D785" s="588"/>
      <c r="E785" s="574"/>
      <c r="F785" s="589"/>
      <c r="G785" s="441"/>
      <c r="H785" s="591" t="s">
        <v>272</v>
      </c>
      <c r="I785" s="562" t="s">
        <v>271</v>
      </c>
      <c r="J785" s="592"/>
      <c r="K785" s="589"/>
      <c r="L785" s="593"/>
      <c r="M785" s="593"/>
      <c r="N785" s="441"/>
      <c r="O785" s="596"/>
      <c r="P785" s="564"/>
      <c r="Q785" s="564"/>
      <c r="R785" s="564"/>
      <c r="S785" s="564"/>
      <c r="T785" s="564"/>
      <c r="U785" s="564"/>
      <c r="V785" s="571"/>
      <c r="W785" s="572"/>
      <c r="X785" s="572"/>
      <c r="Y785" s="573"/>
      <c r="Z785" s="6"/>
      <c r="AA785" s="5"/>
      <c r="AB785" s="5"/>
      <c r="AC785" s="5"/>
      <c r="AD785" s="5"/>
      <c r="AE785" s="5"/>
      <c r="AF785" s="5"/>
      <c r="AG785" s="400"/>
      <c r="AJ785" s="155"/>
      <c r="AK785" s="155"/>
      <c r="AL785" s="155"/>
      <c r="AM785" s="155"/>
      <c r="AN785" s="155"/>
      <c r="AO785" s="155"/>
      <c r="AP785" s="155"/>
      <c r="AQ785" s="155"/>
      <c r="AR785" s="155"/>
    </row>
    <row r="786" spans="1:44" s="4" customFormat="1" ht="7.5" customHeight="1">
      <c r="A786" s="400"/>
      <c r="B786" s="521"/>
      <c r="C786" s="588"/>
      <c r="D786" s="588"/>
      <c r="E786" s="574"/>
      <c r="F786" s="589"/>
      <c r="G786" s="441"/>
      <c r="H786" s="591"/>
      <c r="I786" s="562"/>
      <c r="J786" s="592"/>
      <c r="K786" s="589"/>
      <c r="L786" s="593"/>
      <c r="M786" s="593"/>
      <c r="N786" s="441"/>
      <c r="O786" s="622" t="s">
        <v>270</v>
      </c>
      <c r="P786" s="564"/>
      <c r="Q786" s="564"/>
      <c r="R786" s="564"/>
      <c r="S786" s="564"/>
      <c r="T786" s="564"/>
      <c r="U786" s="564"/>
      <c r="V786" s="565" t="str">
        <f>IF(ISERROR(ROUNDUP(S786/P786,2)), "-",ROUNDUP(S786/P786,2))</f>
        <v>-</v>
      </c>
      <c r="W786" s="566"/>
      <c r="X786" s="566"/>
      <c r="Y786" s="567"/>
      <c r="Z786" s="6"/>
      <c r="AA786" s="5"/>
      <c r="AB786" s="5"/>
      <c r="AC786" s="5"/>
      <c r="AD786" s="5"/>
      <c r="AE786" s="5"/>
      <c r="AF786" s="5"/>
      <c r="AG786" s="400"/>
      <c r="AJ786" s="155"/>
      <c r="AK786" s="155"/>
      <c r="AL786" s="155"/>
      <c r="AM786" s="155"/>
      <c r="AN786" s="155"/>
      <c r="AO786" s="155"/>
      <c r="AP786" s="155"/>
      <c r="AQ786" s="155"/>
      <c r="AR786" s="155"/>
    </row>
    <row r="787" spans="1:44" s="4" customFormat="1" ht="7.5" customHeight="1">
      <c r="A787" s="400"/>
      <c r="B787" s="521"/>
      <c r="C787" s="588"/>
      <c r="D787" s="588"/>
      <c r="E787" s="574"/>
      <c r="F787" s="589"/>
      <c r="G787" s="441"/>
      <c r="H787" s="591"/>
      <c r="I787" s="562" t="s">
        <v>269</v>
      </c>
      <c r="J787" s="592"/>
      <c r="K787" s="589"/>
      <c r="L787" s="593"/>
      <c r="M787" s="593"/>
      <c r="N787" s="441"/>
      <c r="O787" s="622"/>
      <c r="P787" s="564"/>
      <c r="Q787" s="564"/>
      <c r="R787" s="564"/>
      <c r="S787" s="564"/>
      <c r="T787" s="564"/>
      <c r="U787" s="564"/>
      <c r="V787" s="568"/>
      <c r="W787" s="569"/>
      <c r="X787" s="569"/>
      <c r="Y787" s="570"/>
      <c r="Z787" s="6"/>
      <c r="AA787" s="5"/>
      <c r="AB787" s="5"/>
      <c r="AC787" s="5"/>
      <c r="AD787" s="5"/>
      <c r="AE787" s="5"/>
      <c r="AF787" s="5"/>
      <c r="AG787" s="400"/>
      <c r="AJ787" s="155"/>
      <c r="AK787" s="155"/>
      <c r="AL787" s="155"/>
      <c r="AM787" s="155"/>
      <c r="AN787" s="155"/>
      <c r="AO787" s="155"/>
      <c r="AP787" s="155"/>
      <c r="AQ787" s="155"/>
      <c r="AR787" s="155"/>
    </row>
    <row r="788" spans="1:44" s="4" customFormat="1" ht="7.5" customHeight="1">
      <c r="A788" s="400"/>
      <c r="B788" s="521"/>
      <c r="C788" s="588"/>
      <c r="D788" s="588" t="s">
        <v>260</v>
      </c>
      <c r="E788" s="574"/>
      <c r="F788" s="589"/>
      <c r="G788" s="441"/>
      <c r="H788" s="591"/>
      <c r="I788" s="562"/>
      <c r="J788" s="592"/>
      <c r="K788" s="589"/>
      <c r="L788" s="593"/>
      <c r="M788" s="593"/>
      <c r="N788" s="441"/>
      <c r="O788" s="622"/>
      <c r="P788" s="564"/>
      <c r="Q788" s="564"/>
      <c r="R788" s="564"/>
      <c r="S788" s="564"/>
      <c r="T788" s="564"/>
      <c r="U788" s="564"/>
      <c r="V788" s="571"/>
      <c r="W788" s="572"/>
      <c r="X788" s="572"/>
      <c r="Y788" s="573"/>
      <c r="Z788" s="6"/>
      <c r="AA788" s="5"/>
      <c r="AB788" s="5"/>
      <c r="AC788" s="5"/>
      <c r="AD788" s="5"/>
      <c r="AE788" s="5"/>
      <c r="AF788" s="5"/>
      <c r="AG788" s="400"/>
      <c r="AJ788" s="155"/>
      <c r="AK788" s="155"/>
      <c r="AL788" s="155"/>
      <c r="AM788" s="155"/>
      <c r="AN788" s="155"/>
      <c r="AO788" s="155"/>
      <c r="AP788" s="155"/>
      <c r="AQ788" s="155"/>
      <c r="AR788" s="155"/>
    </row>
    <row r="789" spans="1:44" s="4" customFormat="1" ht="7.5" customHeight="1">
      <c r="A789" s="400"/>
      <c r="B789" s="521"/>
      <c r="C789" s="588"/>
      <c r="D789" s="588"/>
      <c r="E789" s="574"/>
      <c r="F789" s="589"/>
      <c r="G789" s="441"/>
      <c r="H789" s="591"/>
      <c r="I789" s="562"/>
      <c r="J789" s="592"/>
      <c r="K789" s="589"/>
      <c r="L789" s="593"/>
      <c r="M789" s="593"/>
      <c r="N789" s="441"/>
      <c r="O789" s="617" t="s">
        <v>372</v>
      </c>
      <c r="P789" s="564"/>
      <c r="Q789" s="564"/>
      <c r="R789" s="564"/>
      <c r="S789" s="564"/>
      <c r="T789" s="564"/>
      <c r="U789" s="564"/>
      <c r="V789" s="609" t="s">
        <v>265</v>
      </c>
      <c r="W789" s="609"/>
      <c r="X789" s="609"/>
      <c r="Y789" s="609"/>
      <c r="Z789" s="6"/>
      <c r="AA789" s="5"/>
      <c r="AB789" s="5"/>
      <c r="AC789" s="5"/>
      <c r="AD789" s="5"/>
      <c r="AE789" s="5"/>
      <c r="AF789" s="5"/>
      <c r="AG789" s="400"/>
      <c r="AJ789" s="155"/>
      <c r="AK789" s="155"/>
      <c r="AL789" s="155"/>
      <c r="AM789" s="155"/>
      <c r="AN789" s="155"/>
      <c r="AO789" s="155"/>
      <c r="AP789" s="155"/>
      <c r="AQ789" s="155"/>
      <c r="AR789" s="155"/>
    </row>
    <row r="790" spans="1:44" s="4" customFormat="1" ht="7.5" customHeight="1">
      <c r="A790" s="400"/>
      <c r="B790" s="521"/>
      <c r="C790" s="588"/>
      <c r="D790" s="588"/>
      <c r="E790" s="574"/>
      <c r="F790" s="589"/>
      <c r="G790" s="441"/>
      <c r="H790" s="591"/>
      <c r="I790" s="562"/>
      <c r="J790" s="592"/>
      <c r="K790" s="589"/>
      <c r="L790" s="593"/>
      <c r="M790" s="593"/>
      <c r="N790" s="441"/>
      <c r="O790" s="618"/>
      <c r="P790" s="564"/>
      <c r="Q790" s="564"/>
      <c r="R790" s="564"/>
      <c r="S790" s="564"/>
      <c r="T790" s="564"/>
      <c r="U790" s="564"/>
      <c r="V790" s="609"/>
      <c r="W790" s="609"/>
      <c r="X790" s="609"/>
      <c r="Y790" s="609"/>
      <c r="Z790" s="6"/>
      <c r="AA790" s="5"/>
      <c r="AB790" s="5"/>
      <c r="AC790" s="5"/>
      <c r="AD790" s="5"/>
      <c r="AE790" s="5"/>
      <c r="AF790" s="5"/>
      <c r="AG790" s="400"/>
      <c r="AJ790" s="155"/>
      <c r="AK790" s="155"/>
      <c r="AL790" s="155"/>
      <c r="AM790" s="155"/>
      <c r="AN790" s="155"/>
      <c r="AO790" s="155"/>
      <c r="AP790" s="155"/>
      <c r="AQ790" s="155"/>
      <c r="AR790" s="155"/>
    </row>
    <row r="791" spans="1:44" s="4" customFormat="1" ht="7.5" customHeight="1">
      <c r="A791" s="400"/>
      <c r="B791" s="521"/>
      <c r="C791" s="588"/>
      <c r="D791" s="588"/>
      <c r="E791" s="574"/>
      <c r="F791" s="589"/>
      <c r="G791" s="441"/>
      <c r="H791" s="620" t="s">
        <v>268</v>
      </c>
      <c r="I791" s="562"/>
      <c r="J791" s="592" t="s">
        <v>262</v>
      </c>
      <c r="K791" s="589"/>
      <c r="L791" s="593"/>
      <c r="M791" s="593"/>
      <c r="N791" s="441"/>
      <c r="O791" s="619"/>
      <c r="P791" s="564"/>
      <c r="Q791" s="564"/>
      <c r="R791" s="564"/>
      <c r="S791" s="564"/>
      <c r="T791" s="564"/>
      <c r="U791" s="564"/>
      <c r="V791" s="609"/>
      <c r="W791" s="609"/>
      <c r="X791" s="609"/>
      <c r="Y791" s="609"/>
      <c r="Z791" s="6"/>
      <c r="AA791" s="5"/>
      <c r="AB791" s="5"/>
      <c r="AC791" s="5"/>
      <c r="AD791" s="5"/>
      <c r="AE791" s="5"/>
      <c r="AF791" s="5"/>
      <c r="AG791" s="400"/>
      <c r="AJ791" s="155"/>
      <c r="AK791" s="155"/>
      <c r="AL791" s="155"/>
      <c r="AM791" s="155"/>
      <c r="AN791" s="155"/>
      <c r="AO791" s="155"/>
      <c r="AP791" s="155"/>
      <c r="AQ791" s="155"/>
      <c r="AR791" s="155"/>
    </row>
    <row r="792" spans="1:44" s="4" customFormat="1" ht="7.5" customHeight="1">
      <c r="A792" s="400"/>
      <c r="B792" s="521"/>
      <c r="C792" s="588"/>
      <c r="D792" s="588"/>
      <c r="E792" s="574"/>
      <c r="F792" s="589"/>
      <c r="G792" s="441"/>
      <c r="H792" s="562"/>
      <c r="I792" s="562"/>
      <c r="J792" s="592"/>
      <c r="K792" s="589"/>
      <c r="L792" s="593"/>
      <c r="M792" s="593"/>
      <c r="N792" s="441"/>
      <c r="O792" s="621" t="s">
        <v>267</v>
      </c>
      <c r="P792" s="564"/>
      <c r="Q792" s="564"/>
      <c r="R792" s="564"/>
      <c r="S792" s="564"/>
      <c r="T792" s="564"/>
      <c r="U792" s="564"/>
      <c r="V792" s="609" t="s">
        <v>265</v>
      </c>
      <c r="W792" s="609"/>
      <c r="X792" s="609"/>
      <c r="Y792" s="609"/>
      <c r="Z792" s="6"/>
      <c r="AA792" s="5"/>
      <c r="AB792" s="5"/>
      <c r="AC792" s="5"/>
      <c r="AD792" s="5"/>
      <c r="AE792" s="5"/>
      <c r="AF792" s="5"/>
      <c r="AG792" s="400"/>
      <c r="AJ792" s="155"/>
      <c r="AK792" s="155"/>
      <c r="AL792" s="155"/>
      <c r="AM792" s="155"/>
      <c r="AN792" s="155"/>
      <c r="AO792" s="155"/>
      <c r="AP792" s="155"/>
      <c r="AQ792" s="155"/>
      <c r="AR792" s="155"/>
    </row>
    <row r="793" spans="1:44" s="4" customFormat="1" ht="7.5" customHeight="1">
      <c r="A793" s="400"/>
      <c r="B793" s="521"/>
      <c r="C793" s="588"/>
      <c r="D793" s="588"/>
      <c r="E793" s="574"/>
      <c r="F793" s="589"/>
      <c r="G793" s="441"/>
      <c r="H793" s="562"/>
      <c r="I793" s="562"/>
      <c r="J793" s="592"/>
      <c r="K793" s="589"/>
      <c r="L793" s="593"/>
      <c r="M793" s="593"/>
      <c r="N793" s="441"/>
      <c r="O793" s="621"/>
      <c r="P793" s="564"/>
      <c r="Q793" s="564"/>
      <c r="R793" s="564"/>
      <c r="S793" s="564"/>
      <c r="T793" s="564"/>
      <c r="U793" s="564"/>
      <c r="V793" s="609"/>
      <c r="W793" s="609"/>
      <c r="X793" s="609"/>
      <c r="Y793" s="609"/>
      <c r="Z793" s="6"/>
      <c r="AA793" s="5"/>
      <c r="AB793" s="5"/>
      <c r="AC793" s="5"/>
      <c r="AD793" s="5"/>
      <c r="AE793" s="5"/>
      <c r="AF793" s="5"/>
      <c r="AG793" s="400"/>
      <c r="AJ793" s="155"/>
      <c r="AK793" s="155"/>
      <c r="AL793" s="155"/>
      <c r="AM793" s="155"/>
      <c r="AN793" s="155"/>
      <c r="AO793" s="155"/>
      <c r="AP793" s="155"/>
      <c r="AQ793" s="155"/>
      <c r="AR793" s="155"/>
    </row>
    <row r="794" spans="1:44" s="4" customFormat="1" ht="7.5" customHeight="1">
      <c r="A794" s="400"/>
      <c r="B794" s="521"/>
      <c r="C794" s="588"/>
      <c r="D794" s="588"/>
      <c r="E794" s="574"/>
      <c r="F794" s="589"/>
      <c r="G794" s="441"/>
      <c r="H794" s="562"/>
      <c r="I794" s="562"/>
      <c r="J794" s="592"/>
      <c r="K794" s="589"/>
      <c r="L794" s="593"/>
      <c r="M794" s="593"/>
      <c r="N794" s="441"/>
      <c r="O794" s="621"/>
      <c r="P794" s="564"/>
      <c r="Q794" s="564"/>
      <c r="R794" s="564"/>
      <c r="S794" s="564"/>
      <c r="T794" s="564"/>
      <c r="U794" s="564"/>
      <c r="V794" s="609"/>
      <c r="W794" s="609"/>
      <c r="X794" s="609"/>
      <c r="Y794" s="609"/>
      <c r="Z794" s="6"/>
      <c r="AA794" s="5"/>
      <c r="AB794" s="5"/>
      <c r="AC794" s="5"/>
      <c r="AD794" s="5"/>
      <c r="AE794" s="5"/>
      <c r="AF794" s="5"/>
      <c r="AG794" s="400"/>
      <c r="AJ794" s="155"/>
      <c r="AK794" s="155"/>
      <c r="AL794" s="155"/>
      <c r="AM794" s="155"/>
      <c r="AN794" s="155"/>
      <c r="AO794" s="155"/>
      <c r="AP794" s="155"/>
      <c r="AQ794" s="155"/>
      <c r="AR794" s="155"/>
    </row>
    <row r="795" spans="1:44" s="4" customFormat="1" ht="7.5" customHeight="1">
      <c r="A795" s="400"/>
      <c r="B795" s="521"/>
      <c r="C795" s="588"/>
      <c r="D795" s="588"/>
      <c r="E795" s="574"/>
      <c r="F795" s="589"/>
      <c r="G795" s="441"/>
      <c r="H795" s="562"/>
      <c r="I795" s="562"/>
      <c r="J795" s="592" t="s">
        <v>260</v>
      </c>
      <c r="K795" s="589"/>
      <c r="L795" s="593"/>
      <c r="M795" s="593"/>
      <c r="N795" s="441"/>
      <c r="O795" s="610" t="s">
        <v>266</v>
      </c>
      <c r="P795" s="564"/>
      <c r="Q795" s="564"/>
      <c r="R795" s="564"/>
      <c r="S795" s="564"/>
      <c r="T795" s="564"/>
      <c r="U795" s="564"/>
      <c r="V795" s="609" t="s">
        <v>265</v>
      </c>
      <c r="W795" s="609"/>
      <c r="X795" s="609"/>
      <c r="Y795" s="609"/>
      <c r="Z795" s="6"/>
      <c r="AA795" s="5"/>
      <c r="AB795" s="5"/>
      <c r="AC795" s="5"/>
      <c r="AD795" s="5"/>
      <c r="AE795" s="5"/>
      <c r="AF795" s="5"/>
      <c r="AG795" s="400"/>
      <c r="AJ795" s="155"/>
      <c r="AK795" s="155"/>
      <c r="AL795" s="155"/>
      <c r="AM795" s="155"/>
      <c r="AN795" s="155"/>
      <c r="AO795" s="155"/>
      <c r="AP795" s="155"/>
      <c r="AQ795" s="155"/>
      <c r="AR795" s="155"/>
    </row>
    <row r="796" spans="1:44" s="4" customFormat="1" ht="7.5" customHeight="1">
      <c r="A796" s="400"/>
      <c r="B796" s="521"/>
      <c r="C796" s="588"/>
      <c r="D796" s="588"/>
      <c r="E796" s="574"/>
      <c r="F796" s="589"/>
      <c r="G796" s="441"/>
      <c r="H796" s="562"/>
      <c r="I796" s="562"/>
      <c r="J796" s="592"/>
      <c r="K796" s="589"/>
      <c r="L796" s="593"/>
      <c r="M796" s="593"/>
      <c r="N796" s="441"/>
      <c r="O796" s="610"/>
      <c r="P796" s="564"/>
      <c r="Q796" s="564"/>
      <c r="R796" s="564"/>
      <c r="S796" s="564"/>
      <c r="T796" s="564"/>
      <c r="U796" s="564"/>
      <c r="V796" s="609"/>
      <c r="W796" s="609"/>
      <c r="X796" s="609"/>
      <c r="Y796" s="609"/>
      <c r="Z796" s="6"/>
      <c r="AA796" s="5"/>
      <c r="AB796" s="5"/>
      <c r="AC796" s="5"/>
      <c r="AD796" s="5"/>
      <c r="AE796" s="5"/>
      <c r="AF796" s="5"/>
      <c r="AG796" s="400"/>
      <c r="AJ796" s="155"/>
      <c r="AK796" s="155"/>
      <c r="AL796" s="155"/>
      <c r="AM796" s="155"/>
      <c r="AN796" s="155"/>
      <c r="AO796" s="155"/>
      <c r="AP796" s="155"/>
      <c r="AQ796" s="155"/>
      <c r="AR796" s="155"/>
    </row>
    <row r="797" spans="1:44" s="4" customFormat="1" ht="7.5" customHeight="1" thickBot="1">
      <c r="A797" s="400"/>
      <c r="B797" s="521"/>
      <c r="C797" s="588"/>
      <c r="D797" s="588"/>
      <c r="E797" s="574"/>
      <c r="F797" s="589"/>
      <c r="G797" s="441"/>
      <c r="H797" s="562"/>
      <c r="I797" s="562"/>
      <c r="J797" s="592"/>
      <c r="K797" s="589"/>
      <c r="L797" s="593"/>
      <c r="M797" s="593"/>
      <c r="N797" s="441"/>
      <c r="O797" s="611"/>
      <c r="P797" s="612"/>
      <c r="Q797" s="612"/>
      <c r="R797" s="612"/>
      <c r="S797" s="612"/>
      <c r="T797" s="612"/>
      <c r="U797" s="612"/>
      <c r="V797" s="613"/>
      <c r="W797" s="613"/>
      <c r="X797" s="613"/>
      <c r="Y797" s="613"/>
      <c r="Z797" s="6"/>
      <c r="AA797" s="5"/>
      <c r="AB797" s="5"/>
      <c r="AC797" s="5"/>
      <c r="AD797" s="5"/>
      <c r="AE797" s="5"/>
      <c r="AF797" s="5"/>
      <c r="AG797" s="400"/>
      <c r="AJ797" s="155"/>
      <c r="AK797" s="155"/>
      <c r="AL797" s="155"/>
      <c r="AM797" s="155"/>
      <c r="AN797" s="155"/>
      <c r="AO797" s="155"/>
      <c r="AP797" s="155"/>
      <c r="AQ797" s="155"/>
      <c r="AR797" s="155"/>
    </row>
    <row r="798" spans="1:44" s="4" customFormat="1" ht="7.5" customHeight="1" thickTop="1">
      <c r="A798" s="400"/>
      <c r="B798" s="521"/>
      <c r="C798" s="588"/>
      <c r="D798" s="588"/>
      <c r="E798" s="574"/>
      <c r="F798" s="589"/>
      <c r="G798" s="441"/>
      <c r="H798" s="562"/>
      <c r="I798" s="562"/>
      <c r="J798" s="592"/>
      <c r="K798" s="589"/>
      <c r="L798" s="593"/>
      <c r="M798" s="593"/>
      <c r="N798" s="441"/>
      <c r="O798" s="614" t="s">
        <v>264</v>
      </c>
      <c r="P798" s="597">
        <f>SUM(P774:R797)</f>
        <v>0</v>
      </c>
      <c r="Q798" s="597"/>
      <c r="R798" s="597"/>
      <c r="S798" s="597">
        <f>SUM(S774:U797)</f>
        <v>0</v>
      </c>
      <c r="T798" s="597"/>
      <c r="U798" s="597"/>
      <c r="V798" s="600" t="str">
        <f>IF(ISERROR(ROUNDUP(S798/P798,2)), "-",ROUNDUP(S798/P798,2))</f>
        <v>-</v>
      </c>
      <c r="W798" s="601"/>
      <c r="X798" s="601"/>
      <c r="Y798" s="602"/>
      <c r="Z798" s="6"/>
      <c r="AA798" s="5"/>
      <c r="AB798" s="5"/>
      <c r="AC798" s="5"/>
      <c r="AD798" s="5"/>
      <c r="AE798" s="5"/>
      <c r="AF798" s="5"/>
      <c r="AG798" s="400"/>
      <c r="AJ798" s="155"/>
      <c r="AK798" s="155"/>
      <c r="AL798" s="155"/>
      <c r="AM798" s="155"/>
      <c r="AN798" s="155"/>
      <c r="AO798" s="155"/>
      <c r="AP798" s="155"/>
      <c r="AQ798" s="155"/>
      <c r="AR798" s="155"/>
    </row>
    <row r="799" spans="1:44" s="4" customFormat="1" ht="7.5" customHeight="1">
      <c r="A799" s="400"/>
      <c r="B799" s="521"/>
      <c r="C799" s="588"/>
      <c r="D799" s="588"/>
      <c r="E799" s="574"/>
      <c r="F799" s="589"/>
      <c r="G799" s="441"/>
      <c r="H799" s="562" t="s">
        <v>414</v>
      </c>
      <c r="I799" s="562"/>
      <c r="J799" s="574" t="s">
        <v>260</v>
      </c>
      <c r="K799" s="589"/>
      <c r="L799" s="593"/>
      <c r="M799" s="593"/>
      <c r="N799" s="441"/>
      <c r="O799" s="615"/>
      <c r="P799" s="598"/>
      <c r="Q799" s="598"/>
      <c r="R799" s="598"/>
      <c r="S799" s="598"/>
      <c r="T799" s="598"/>
      <c r="U799" s="598"/>
      <c r="V799" s="603"/>
      <c r="W799" s="604"/>
      <c r="X799" s="604"/>
      <c r="Y799" s="605"/>
      <c r="Z799" s="6"/>
      <c r="AA799" s="5"/>
      <c r="AB799" s="5"/>
      <c r="AC799" s="5"/>
      <c r="AD799" s="5"/>
      <c r="AE799" s="5"/>
      <c r="AF799" s="5"/>
      <c r="AG799" s="400"/>
      <c r="AJ799" s="155"/>
      <c r="AK799" s="155"/>
      <c r="AL799" s="155"/>
      <c r="AM799" s="155"/>
      <c r="AN799" s="155"/>
      <c r="AO799" s="155"/>
      <c r="AP799" s="155"/>
      <c r="AQ799" s="155"/>
      <c r="AR799" s="155"/>
    </row>
    <row r="800" spans="1:44" s="4" customFormat="1" ht="7.5" customHeight="1" thickBot="1">
      <c r="A800" s="400"/>
      <c r="B800" s="521"/>
      <c r="C800" s="588"/>
      <c r="D800" s="588"/>
      <c r="E800" s="574"/>
      <c r="F800" s="589"/>
      <c r="G800" s="441"/>
      <c r="H800" s="562"/>
      <c r="I800" s="562"/>
      <c r="J800" s="574"/>
      <c r="K800" s="589"/>
      <c r="L800" s="593"/>
      <c r="M800" s="593"/>
      <c r="N800" s="441"/>
      <c r="O800" s="616"/>
      <c r="P800" s="599"/>
      <c r="Q800" s="599"/>
      <c r="R800" s="599"/>
      <c r="S800" s="599"/>
      <c r="T800" s="599"/>
      <c r="U800" s="599"/>
      <c r="V800" s="606"/>
      <c r="W800" s="607"/>
      <c r="X800" s="607"/>
      <c r="Y800" s="608"/>
      <c r="Z800" s="6"/>
      <c r="AA800" s="5"/>
      <c r="AB800" s="5"/>
      <c r="AC800" s="5"/>
      <c r="AD800" s="5"/>
      <c r="AE800" s="5"/>
      <c r="AF800" s="5"/>
      <c r="AG800" s="400"/>
      <c r="AJ800" s="155"/>
      <c r="AK800" s="155"/>
      <c r="AL800" s="155"/>
      <c r="AM800" s="155"/>
      <c r="AN800" s="155"/>
      <c r="AO800" s="155"/>
      <c r="AP800" s="155"/>
      <c r="AQ800" s="155"/>
      <c r="AR800" s="155"/>
    </row>
    <row r="801" spans="1:44" s="4" customFormat="1" ht="7.5" customHeight="1" thickTop="1" thickBot="1">
      <c r="A801" s="400"/>
      <c r="B801" s="521"/>
      <c r="C801" s="588" t="s">
        <v>263</v>
      </c>
      <c r="D801" s="588" t="s">
        <v>262</v>
      </c>
      <c r="E801" s="574"/>
      <c r="F801" s="589"/>
      <c r="G801" s="441"/>
      <c r="H801" s="562"/>
      <c r="I801" s="562"/>
      <c r="J801" s="574"/>
      <c r="K801" s="589"/>
      <c r="L801" s="593"/>
      <c r="M801" s="593"/>
      <c r="N801" s="441"/>
      <c r="O801" s="623"/>
      <c r="P801" s="623"/>
      <c r="Q801" s="623"/>
      <c r="R801" s="623"/>
      <c r="S801" s="623"/>
      <c r="T801" s="623"/>
      <c r="U801" s="623"/>
      <c r="V801" s="623"/>
      <c r="W801" s="623"/>
      <c r="X801" s="623"/>
      <c r="Y801" s="623"/>
      <c r="Z801" s="6"/>
      <c r="AA801" s="5"/>
      <c r="AB801" s="5"/>
      <c r="AC801" s="5"/>
      <c r="AD801" s="5"/>
      <c r="AE801" s="5"/>
      <c r="AF801" s="5"/>
      <c r="AG801" s="400"/>
      <c r="AJ801" s="155"/>
      <c r="AK801" s="155"/>
      <c r="AL801" s="155"/>
      <c r="AM801" s="155"/>
      <c r="AN801" s="155"/>
      <c r="AO801" s="155"/>
      <c r="AP801" s="155"/>
      <c r="AQ801" s="155"/>
      <c r="AR801" s="155"/>
    </row>
    <row r="802" spans="1:44" s="4" customFormat="1" ht="7.5" customHeight="1">
      <c r="A802" s="400"/>
      <c r="B802" s="521"/>
      <c r="C802" s="588"/>
      <c r="D802" s="588"/>
      <c r="E802" s="574"/>
      <c r="F802" s="589"/>
      <c r="G802" s="441"/>
      <c r="H802" s="562"/>
      <c r="I802" s="562"/>
      <c r="J802" s="574"/>
      <c r="K802" s="589"/>
      <c r="L802" s="593"/>
      <c r="M802" s="593"/>
      <c r="N802" s="441"/>
      <c r="O802" s="624" t="s">
        <v>261</v>
      </c>
      <c r="P802" s="627">
        <f>P798-P792</f>
        <v>0</v>
      </c>
      <c r="Q802" s="628"/>
      <c r="R802" s="629"/>
      <c r="S802" s="627">
        <f>S798-S792</f>
        <v>0</v>
      </c>
      <c r="T802" s="628"/>
      <c r="U802" s="629"/>
      <c r="V802" s="636" t="str">
        <f>IF(ISERROR(ROUNDUP(S802/P802,2)), "-",ROUNDUP(S802/P802,2))</f>
        <v>-</v>
      </c>
      <c r="W802" s="636"/>
      <c r="X802" s="636"/>
      <c r="Y802" s="636"/>
      <c r="Z802" s="6"/>
      <c r="AA802" s="5"/>
      <c r="AB802" s="5"/>
      <c r="AC802" s="5"/>
      <c r="AD802" s="5"/>
      <c r="AE802" s="5"/>
      <c r="AF802" s="5"/>
      <c r="AG802" s="400"/>
      <c r="AJ802" s="155"/>
      <c r="AK802" s="155"/>
      <c r="AL802" s="155"/>
      <c r="AM802" s="155"/>
      <c r="AN802" s="155"/>
      <c r="AO802" s="155"/>
      <c r="AP802" s="155"/>
      <c r="AQ802" s="155"/>
      <c r="AR802" s="155"/>
    </row>
    <row r="803" spans="1:44" s="4" customFormat="1" ht="7.5" customHeight="1">
      <c r="A803" s="400"/>
      <c r="B803" s="521"/>
      <c r="C803" s="588"/>
      <c r="D803" s="588" t="s">
        <v>260</v>
      </c>
      <c r="E803" s="574"/>
      <c r="F803" s="589"/>
      <c r="G803" s="441"/>
      <c r="H803" s="562"/>
      <c r="I803" s="562"/>
      <c r="J803" s="574"/>
      <c r="K803" s="589"/>
      <c r="L803" s="593"/>
      <c r="M803" s="593"/>
      <c r="N803" s="441"/>
      <c r="O803" s="625"/>
      <c r="P803" s="630"/>
      <c r="Q803" s="631"/>
      <c r="R803" s="632"/>
      <c r="S803" s="630"/>
      <c r="T803" s="631"/>
      <c r="U803" s="632"/>
      <c r="V803" s="637"/>
      <c r="W803" s="637"/>
      <c r="X803" s="637"/>
      <c r="Y803" s="637"/>
      <c r="Z803" s="6"/>
      <c r="AA803" s="5"/>
      <c r="AB803" s="5"/>
      <c r="AC803" s="5"/>
      <c r="AD803" s="5"/>
      <c r="AE803" s="5"/>
      <c r="AF803" s="5"/>
      <c r="AG803" s="400"/>
      <c r="AJ803" s="155"/>
      <c r="AK803" s="155"/>
      <c r="AL803" s="155"/>
      <c r="AM803" s="155"/>
      <c r="AN803" s="155"/>
      <c r="AO803" s="155"/>
      <c r="AP803" s="155"/>
      <c r="AQ803" s="155"/>
      <c r="AR803" s="155"/>
    </row>
    <row r="804" spans="1:44" s="4" customFormat="1" ht="7.5" customHeight="1" thickBot="1">
      <c r="A804" s="400"/>
      <c r="B804" s="521"/>
      <c r="C804" s="588"/>
      <c r="D804" s="588"/>
      <c r="E804" s="574"/>
      <c r="F804" s="589"/>
      <c r="G804" s="441"/>
      <c r="H804" s="562"/>
      <c r="I804" s="562"/>
      <c r="J804" s="574"/>
      <c r="K804" s="589"/>
      <c r="L804" s="593"/>
      <c r="M804" s="593"/>
      <c r="N804" s="441"/>
      <c r="O804" s="626"/>
      <c r="P804" s="633"/>
      <c r="Q804" s="634"/>
      <c r="R804" s="635"/>
      <c r="S804" s="633"/>
      <c r="T804" s="634"/>
      <c r="U804" s="635"/>
      <c r="V804" s="638"/>
      <c r="W804" s="638"/>
      <c r="X804" s="638"/>
      <c r="Y804" s="638"/>
      <c r="Z804" s="6"/>
      <c r="AA804" s="5"/>
      <c r="AB804" s="5"/>
      <c r="AC804" s="5"/>
      <c r="AD804" s="5"/>
      <c r="AE804" s="5"/>
      <c r="AF804" s="5"/>
      <c r="AG804" s="400"/>
      <c r="AJ804" s="155"/>
      <c r="AK804" s="155"/>
      <c r="AL804" s="155"/>
      <c r="AM804" s="155"/>
      <c r="AN804" s="155"/>
      <c r="AO804" s="155"/>
      <c r="AP804" s="155"/>
      <c r="AQ804" s="155"/>
      <c r="AR804" s="155"/>
    </row>
    <row r="805" spans="1:44" s="197" customFormat="1" ht="7.5" customHeight="1">
      <c r="A805" s="400"/>
      <c r="B805" s="398" t="s">
        <v>581</v>
      </c>
      <c r="C805" s="398"/>
      <c r="D805" s="398"/>
      <c r="E805" s="398"/>
      <c r="F805" s="398"/>
      <c r="G805" s="441"/>
      <c r="H805" s="9"/>
      <c r="I805" s="7"/>
      <c r="J805" s="8"/>
      <c r="K805" s="7"/>
      <c r="L805" s="7"/>
      <c r="M805" s="7"/>
      <c r="N805" s="441"/>
      <c r="O805" s="5"/>
      <c r="P805" s="7"/>
      <c r="Q805" s="7"/>
      <c r="R805" s="7"/>
      <c r="S805" s="7"/>
      <c r="T805" s="7"/>
      <c r="U805" s="7"/>
      <c r="V805" s="5"/>
      <c r="W805" s="5"/>
      <c r="X805" s="5"/>
      <c r="Y805" s="5"/>
      <c r="Z805" s="6"/>
      <c r="AA805" s="5"/>
      <c r="AB805" s="5"/>
      <c r="AC805" s="5"/>
      <c r="AD805" s="5"/>
      <c r="AE805" s="5"/>
      <c r="AF805" s="5"/>
      <c r="AG805" s="400"/>
      <c r="AJ805" s="155"/>
      <c r="AK805" s="155"/>
      <c r="AL805" s="155"/>
      <c r="AM805" s="155"/>
      <c r="AN805" s="155"/>
      <c r="AO805" s="155"/>
      <c r="AP805" s="155"/>
      <c r="AQ805" s="155"/>
    </row>
    <row r="806" spans="1:44" s="19" customFormat="1" ht="7.5" customHeight="1">
      <c r="A806" s="400"/>
      <c r="B806" s="399"/>
      <c r="C806" s="399"/>
      <c r="D806" s="399"/>
      <c r="E806" s="399"/>
      <c r="F806" s="399"/>
      <c r="G806" s="441"/>
      <c r="N806" s="441"/>
      <c r="AG806" s="400"/>
      <c r="AJ806" s="154"/>
      <c r="AK806" s="154"/>
      <c r="AL806" s="154"/>
      <c r="AM806" s="154"/>
      <c r="AN806" s="154"/>
      <c r="AO806" s="154"/>
      <c r="AP806" s="154"/>
      <c r="AQ806" s="154"/>
    </row>
    <row r="807" spans="1:44" s="19" customFormat="1" ht="15" customHeight="1">
      <c r="A807" s="376" t="s">
        <v>564</v>
      </c>
      <c r="B807" s="376"/>
      <c r="C807" s="376"/>
      <c r="D807" s="376"/>
      <c r="E807" s="376"/>
      <c r="F807" s="376"/>
      <c r="G807" s="376"/>
      <c r="H807" s="376"/>
      <c r="I807" s="376"/>
      <c r="J807" s="376"/>
      <c r="K807" s="376"/>
      <c r="L807" s="376"/>
      <c r="M807" s="376"/>
      <c r="N807" s="376"/>
      <c r="O807" s="376"/>
      <c r="P807" s="376"/>
      <c r="Q807" s="376"/>
      <c r="R807" s="376"/>
      <c r="S807" s="376"/>
      <c r="T807" s="376"/>
      <c r="U807" s="376"/>
      <c r="V807" s="376"/>
      <c r="W807" s="376"/>
      <c r="X807" s="376"/>
      <c r="Y807" s="376"/>
      <c r="Z807" s="376"/>
      <c r="AA807" s="376"/>
      <c r="AB807" s="376"/>
      <c r="AC807" s="376"/>
      <c r="AD807" s="376"/>
      <c r="AE807" s="376"/>
      <c r="AF807" s="376"/>
      <c r="AG807" s="400"/>
      <c r="AJ807" s="154"/>
      <c r="AK807" s="154"/>
      <c r="AL807" s="154"/>
      <c r="AM807" s="154"/>
      <c r="AN807" s="154"/>
      <c r="AO807" s="154"/>
      <c r="AP807" s="154"/>
      <c r="AQ807" s="154"/>
      <c r="AR807" s="154"/>
    </row>
    <row r="808" spans="1:44" s="196" customFormat="1" ht="22.5" customHeight="1">
      <c r="A808" s="400"/>
      <c r="B808" s="401" t="s">
        <v>577</v>
      </c>
      <c r="C808" s="401"/>
      <c r="D808" s="401"/>
      <c r="E808" s="402"/>
      <c r="F808" s="402"/>
      <c r="G808" s="402"/>
      <c r="H808" s="402"/>
      <c r="I808" s="402"/>
      <c r="J808" s="402"/>
      <c r="K808" s="402"/>
      <c r="L808" s="402"/>
      <c r="M808" s="402"/>
      <c r="N808" s="402"/>
      <c r="O808" s="402"/>
      <c r="P808" s="402"/>
      <c r="Q808" s="402"/>
      <c r="R808" s="402"/>
      <c r="S808" s="402"/>
      <c r="T808" s="402"/>
      <c r="U808" s="402"/>
      <c r="V808" s="402"/>
      <c r="W808" s="402"/>
      <c r="X808" s="402"/>
      <c r="Y808" s="402"/>
      <c r="Z808" s="402"/>
      <c r="AA808" s="402"/>
      <c r="AB808" s="402"/>
      <c r="AC808" s="402"/>
      <c r="AD808" s="402"/>
      <c r="AE808" s="402"/>
      <c r="AF808" s="402"/>
      <c r="AG808" s="400"/>
      <c r="AJ808" s="155"/>
      <c r="AK808" s="155"/>
      <c r="AL808" s="155"/>
      <c r="AM808" s="155"/>
      <c r="AN808" s="155"/>
      <c r="AO808" s="155"/>
      <c r="AP808" s="155"/>
      <c r="AQ808" s="155"/>
      <c r="AR808" s="155"/>
    </row>
    <row r="809" spans="1:44" s="4" customFormat="1" ht="18.75" customHeight="1">
      <c r="A809" s="400"/>
      <c r="B809" s="403" t="s">
        <v>257</v>
      </c>
      <c r="C809" s="404"/>
      <c r="D809" s="405"/>
      <c r="E809" s="406" t="str">
        <f>IF(ＺＥＢリーディング・オーナー登録申請書!$F$46="","",ＺＥＢリーディング・オーナー登録申請書!$F$46)</f>
        <v/>
      </c>
      <c r="F809" s="407"/>
      <c r="G809" s="407"/>
      <c r="H809" s="407"/>
      <c r="I809" s="407"/>
      <c r="J809" s="407"/>
      <c r="K809" s="407"/>
      <c r="L809" s="407"/>
      <c r="M809" s="407"/>
      <c r="N809" s="407"/>
      <c r="O809" s="407"/>
      <c r="P809" s="407"/>
      <c r="Q809" s="407"/>
      <c r="R809" s="407"/>
      <c r="S809" s="407"/>
      <c r="T809" s="407"/>
      <c r="U809" s="407"/>
      <c r="V809" s="407"/>
      <c r="W809" s="407"/>
      <c r="X809" s="407"/>
      <c r="Y809" s="407"/>
      <c r="Z809" s="407"/>
      <c r="AA809" s="407"/>
      <c r="AB809" s="407"/>
      <c r="AC809" s="407"/>
      <c r="AD809" s="407"/>
      <c r="AE809" s="407"/>
      <c r="AF809" s="407"/>
      <c r="AG809" s="400"/>
      <c r="AJ809" s="155"/>
      <c r="AK809" s="155"/>
      <c r="AL809" s="155"/>
      <c r="AM809" s="155"/>
      <c r="AN809" s="155"/>
      <c r="AO809" s="155"/>
      <c r="AP809" s="155"/>
      <c r="AQ809" s="155"/>
      <c r="AR809" s="155"/>
    </row>
    <row r="810" spans="1:44" s="4" customFormat="1" ht="18.75" customHeight="1">
      <c r="A810" s="400"/>
      <c r="B810" s="408" t="s">
        <v>50</v>
      </c>
      <c r="C810" s="409"/>
      <c r="D810" s="410"/>
      <c r="E810" s="411"/>
      <c r="F810" s="412"/>
      <c r="G810" s="412"/>
      <c r="H810" s="412"/>
      <c r="I810" s="412"/>
      <c r="J810" s="412"/>
      <c r="K810" s="412"/>
      <c r="L810" s="412"/>
      <c r="M810" s="412"/>
      <c r="N810" s="412"/>
      <c r="O810" s="412"/>
      <c r="P810" s="412"/>
      <c r="Q810" s="412"/>
      <c r="R810" s="412"/>
      <c r="S810" s="412"/>
      <c r="T810" s="412"/>
      <c r="U810" s="412"/>
      <c r="V810" s="412"/>
      <c r="W810" s="412"/>
      <c r="X810" s="412"/>
      <c r="Y810" s="412"/>
      <c r="Z810" s="412"/>
      <c r="AA810" s="412"/>
      <c r="AB810" s="412"/>
      <c r="AC810" s="412"/>
      <c r="AD810" s="412"/>
      <c r="AE810" s="412"/>
      <c r="AF810" s="412"/>
      <c r="AG810" s="400"/>
      <c r="AJ810" s="155"/>
      <c r="AK810" s="155"/>
      <c r="AL810" s="155"/>
      <c r="AM810" s="155"/>
      <c r="AN810" s="155"/>
      <c r="AO810" s="155"/>
      <c r="AP810" s="155"/>
      <c r="AQ810" s="155"/>
      <c r="AR810" s="155"/>
    </row>
    <row r="811" spans="1:44" s="4" customFormat="1" ht="7.5" customHeight="1">
      <c r="A811" s="400"/>
      <c r="B811" s="413"/>
      <c r="C811" s="413"/>
      <c r="D811" s="413"/>
      <c r="E811" s="413"/>
      <c r="F811" s="413"/>
      <c r="G811" s="413"/>
      <c r="H811" s="413"/>
      <c r="I811" s="413"/>
      <c r="J811" s="413"/>
      <c r="K811" s="413"/>
      <c r="L811" s="413"/>
      <c r="M811" s="413"/>
      <c r="N811" s="413"/>
      <c r="O811" s="413"/>
      <c r="P811" s="413"/>
      <c r="Q811" s="413"/>
      <c r="R811" s="413"/>
      <c r="S811" s="413"/>
      <c r="T811" s="413"/>
      <c r="U811" s="413"/>
      <c r="V811" s="413"/>
      <c r="W811" s="413"/>
      <c r="X811" s="413"/>
      <c r="Y811" s="413"/>
      <c r="Z811" s="413"/>
      <c r="AA811" s="413"/>
      <c r="AB811" s="413"/>
      <c r="AC811" s="413"/>
      <c r="AD811" s="413"/>
      <c r="AE811" s="413"/>
      <c r="AF811" s="413"/>
      <c r="AG811" s="400"/>
      <c r="AJ811" s="155"/>
      <c r="AK811" s="155"/>
      <c r="AL811" s="155"/>
      <c r="AM811" s="155"/>
      <c r="AN811" s="155"/>
      <c r="AO811" s="155"/>
      <c r="AP811" s="155"/>
      <c r="AQ811" s="155"/>
      <c r="AR811" s="155"/>
    </row>
    <row r="812" spans="1:44" s="4" customFormat="1" ht="18.75" customHeight="1">
      <c r="A812" s="400"/>
      <c r="B812" s="414" t="s">
        <v>417</v>
      </c>
      <c r="C812" s="415"/>
      <c r="D812" s="415"/>
      <c r="E812" s="415"/>
      <c r="F812" s="416"/>
      <c r="G812" s="436"/>
      <c r="H812" s="437" t="s">
        <v>303</v>
      </c>
      <c r="I812" s="438"/>
      <c r="J812" s="438"/>
      <c r="K812" s="438"/>
      <c r="L812" s="438"/>
      <c r="M812" s="439"/>
      <c r="N812" s="440"/>
      <c r="O812" s="442" t="s">
        <v>302</v>
      </c>
      <c r="P812" s="443"/>
      <c r="Q812" s="443"/>
      <c r="R812" s="443"/>
      <c r="S812" s="443"/>
      <c r="T812" s="443"/>
      <c r="U812" s="443"/>
      <c r="V812" s="443"/>
      <c r="W812" s="443"/>
      <c r="X812" s="443"/>
      <c r="Y812" s="443"/>
      <c r="Z812" s="443"/>
      <c r="AA812" s="443"/>
      <c r="AB812" s="443"/>
      <c r="AC812" s="443"/>
      <c r="AD812" s="443"/>
      <c r="AE812" s="443"/>
      <c r="AF812" s="444"/>
      <c r="AG812" s="400"/>
      <c r="AJ812" s="155"/>
      <c r="AK812" s="155"/>
      <c r="AL812" s="155"/>
      <c r="AM812" s="155"/>
      <c r="AN812" s="155"/>
      <c r="AO812" s="155"/>
      <c r="AP812" s="155"/>
      <c r="AQ812" s="155"/>
      <c r="AR812" s="155"/>
    </row>
    <row r="813" spans="1:44" s="4" customFormat="1" ht="18.75" customHeight="1">
      <c r="A813" s="400"/>
      <c r="B813" s="417"/>
      <c r="C813" s="418"/>
      <c r="D813" s="418"/>
      <c r="E813" s="418"/>
      <c r="F813" s="419"/>
      <c r="G813" s="436"/>
      <c r="H813" s="445"/>
      <c r="I813" s="446"/>
      <c r="J813" s="446"/>
      <c r="K813" s="446"/>
      <c r="L813" s="446"/>
      <c r="M813" s="447"/>
      <c r="N813" s="440"/>
      <c r="O813" s="454" t="s">
        <v>67</v>
      </c>
      <c r="P813" s="455"/>
      <c r="Q813" s="456"/>
      <c r="R813" s="457" t="s">
        <v>301</v>
      </c>
      <c r="S813" s="455"/>
      <c r="T813" s="455"/>
      <c r="U813" s="458"/>
      <c r="V813" s="457" t="s">
        <v>486</v>
      </c>
      <c r="W813" s="455"/>
      <c r="X813" s="455"/>
      <c r="Y813" s="455"/>
      <c r="Z813" s="455"/>
      <c r="AA813" s="455"/>
      <c r="AB813" s="457" t="s">
        <v>51</v>
      </c>
      <c r="AC813" s="455"/>
      <c r="AD813" s="455"/>
      <c r="AE813" s="455"/>
      <c r="AF813" s="459"/>
      <c r="AG813" s="400"/>
      <c r="AJ813" s="155"/>
      <c r="AK813" s="155"/>
      <c r="AL813" s="155"/>
      <c r="AM813" s="155"/>
      <c r="AN813" s="155"/>
      <c r="AO813" s="155"/>
      <c r="AP813" s="155"/>
      <c r="AQ813" s="155"/>
      <c r="AR813" s="155"/>
    </row>
    <row r="814" spans="1:44" s="4" customFormat="1" ht="30" customHeight="1">
      <c r="A814" s="400"/>
      <c r="B814" s="417"/>
      <c r="C814" s="418"/>
      <c r="D814" s="418"/>
      <c r="E814" s="418"/>
      <c r="F814" s="419"/>
      <c r="G814" s="436"/>
      <c r="H814" s="448"/>
      <c r="I814" s="449"/>
      <c r="J814" s="449"/>
      <c r="K814" s="449"/>
      <c r="L814" s="449"/>
      <c r="M814" s="450"/>
      <c r="N814" s="440"/>
      <c r="O814" s="460" t="s">
        <v>182</v>
      </c>
      <c r="P814" s="426"/>
      <c r="Q814" s="426"/>
      <c r="R814" s="423" t="s">
        <v>182</v>
      </c>
      <c r="S814" s="423"/>
      <c r="T814" s="423"/>
      <c r="U814" s="423"/>
      <c r="V814" s="424" t="s">
        <v>182</v>
      </c>
      <c r="W814" s="424"/>
      <c r="X814" s="424"/>
      <c r="Y814" s="424"/>
      <c r="Z814" s="424"/>
      <c r="AA814" s="424"/>
      <c r="AB814" s="425" t="s">
        <v>182</v>
      </c>
      <c r="AC814" s="426"/>
      <c r="AD814" s="426"/>
      <c r="AE814" s="426"/>
      <c r="AF814" s="427"/>
      <c r="AG814" s="400"/>
      <c r="AJ814" s="155"/>
      <c r="AK814" s="155"/>
      <c r="AL814" s="155"/>
      <c r="AM814" s="155"/>
      <c r="AN814" s="155"/>
      <c r="AO814" s="155"/>
      <c r="AP814" s="155"/>
      <c r="AQ814" s="155"/>
      <c r="AR814" s="155"/>
    </row>
    <row r="815" spans="1:44" s="4" customFormat="1" ht="18.75" customHeight="1">
      <c r="A815" s="400"/>
      <c r="B815" s="417"/>
      <c r="C815" s="418"/>
      <c r="D815" s="418"/>
      <c r="E815" s="418"/>
      <c r="F815" s="419"/>
      <c r="G815" s="436"/>
      <c r="H815" s="448"/>
      <c r="I815" s="449"/>
      <c r="J815" s="449"/>
      <c r="K815" s="449"/>
      <c r="L815" s="449"/>
      <c r="M815" s="450"/>
      <c r="N815" s="440"/>
      <c r="O815" s="428" t="s">
        <v>300</v>
      </c>
      <c r="P815" s="429"/>
      <c r="Q815" s="429"/>
      <c r="R815" s="430" t="s">
        <v>53</v>
      </c>
      <c r="S815" s="430"/>
      <c r="T815" s="430"/>
      <c r="U815" s="430"/>
      <c r="V815" s="430"/>
      <c r="W815" s="430"/>
      <c r="X815" s="430"/>
      <c r="Y815" s="430"/>
      <c r="Z815" s="430"/>
      <c r="AA815" s="431"/>
      <c r="AB815" s="432" t="s">
        <v>299</v>
      </c>
      <c r="AC815" s="433"/>
      <c r="AD815" s="434" t="s">
        <v>54</v>
      </c>
      <c r="AE815" s="434"/>
      <c r="AF815" s="435"/>
      <c r="AG815" s="400"/>
      <c r="AJ815" s="155"/>
      <c r="AK815" s="155"/>
      <c r="AL815" s="155"/>
      <c r="AM815" s="155"/>
      <c r="AN815" s="155"/>
      <c r="AO815" s="155"/>
      <c r="AP815" s="155"/>
      <c r="AQ815" s="155"/>
      <c r="AR815" s="155"/>
    </row>
    <row r="816" spans="1:44" s="4" customFormat="1" ht="22.5" customHeight="1">
      <c r="A816" s="400"/>
      <c r="B816" s="417"/>
      <c r="C816" s="418"/>
      <c r="D816" s="418"/>
      <c r="E816" s="418"/>
      <c r="F816" s="419"/>
      <c r="G816" s="436"/>
      <c r="H816" s="451"/>
      <c r="I816" s="452"/>
      <c r="J816" s="452"/>
      <c r="K816" s="452"/>
      <c r="L816" s="452"/>
      <c r="M816" s="453"/>
      <c r="N816" s="440"/>
      <c r="O816" s="498"/>
      <c r="P816" s="499"/>
      <c r="Q816" s="502" t="s">
        <v>418</v>
      </c>
      <c r="R816" s="504" t="s">
        <v>298</v>
      </c>
      <c r="S816" s="505"/>
      <c r="T816" s="508"/>
      <c r="U816" s="509"/>
      <c r="V816" s="504" t="s">
        <v>297</v>
      </c>
      <c r="W816" s="505"/>
      <c r="X816" s="505"/>
      <c r="Y816" s="508"/>
      <c r="Z816" s="508"/>
      <c r="AA816" s="508"/>
      <c r="AB816" s="482" t="s">
        <v>182</v>
      </c>
      <c r="AC816" s="483"/>
      <c r="AD816" s="486"/>
      <c r="AE816" s="486"/>
      <c r="AF816" s="487"/>
      <c r="AG816" s="400"/>
      <c r="AJ816" s="155"/>
      <c r="AK816" s="155"/>
      <c r="AL816" s="155"/>
      <c r="AM816" s="155"/>
      <c r="AN816" s="155"/>
      <c r="AO816" s="155"/>
      <c r="AP816" s="155"/>
      <c r="AQ816" s="155"/>
      <c r="AR816" s="155"/>
    </row>
    <row r="817" spans="1:44" s="4" customFormat="1" ht="7.5" customHeight="1">
      <c r="A817" s="400"/>
      <c r="B817" s="417"/>
      <c r="C817" s="418"/>
      <c r="D817" s="418"/>
      <c r="E817" s="418"/>
      <c r="F817" s="419"/>
      <c r="G817" s="436"/>
      <c r="H817" s="490"/>
      <c r="I817" s="490"/>
      <c r="J817" s="490"/>
      <c r="K817" s="490"/>
      <c r="L817" s="490"/>
      <c r="M817" s="490"/>
      <c r="N817" s="440"/>
      <c r="O817" s="500"/>
      <c r="P817" s="501"/>
      <c r="Q817" s="503"/>
      <c r="R817" s="506"/>
      <c r="S817" s="507"/>
      <c r="T817" s="510"/>
      <c r="U817" s="511"/>
      <c r="V817" s="506"/>
      <c r="W817" s="507"/>
      <c r="X817" s="507"/>
      <c r="Y817" s="510"/>
      <c r="Z817" s="510"/>
      <c r="AA817" s="510"/>
      <c r="AB817" s="484"/>
      <c r="AC817" s="485"/>
      <c r="AD817" s="488"/>
      <c r="AE817" s="488"/>
      <c r="AF817" s="489"/>
      <c r="AG817" s="400"/>
      <c r="AJ817" s="155"/>
      <c r="AK817" s="155"/>
      <c r="AL817" s="155"/>
      <c r="AM817" s="155"/>
      <c r="AN817" s="155"/>
      <c r="AO817" s="155"/>
      <c r="AP817" s="155"/>
      <c r="AQ817" s="155"/>
      <c r="AR817" s="155"/>
    </row>
    <row r="818" spans="1:44" s="4" customFormat="1" ht="18.75" customHeight="1">
      <c r="A818" s="400"/>
      <c r="B818" s="417"/>
      <c r="C818" s="418"/>
      <c r="D818" s="418"/>
      <c r="E818" s="418"/>
      <c r="F818" s="419"/>
      <c r="G818" s="436"/>
      <c r="H818" s="491" t="s">
        <v>254</v>
      </c>
      <c r="I818" s="491"/>
      <c r="J818" s="491"/>
      <c r="K818" s="491"/>
      <c r="L818" s="492"/>
      <c r="M818" s="441"/>
      <c r="N818" s="441"/>
      <c r="O818" s="493" t="s">
        <v>296</v>
      </c>
      <c r="P818" s="494"/>
      <c r="Q818" s="494"/>
      <c r="R818" s="494"/>
      <c r="S818" s="494"/>
      <c r="T818" s="494"/>
      <c r="U818" s="494"/>
      <c r="V818" s="494"/>
      <c r="W818" s="494"/>
      <c r="X818" s="494"/>
      <c r="Y818" s="494"/>
      <c r="Z818" s="494"/>
      <c r="AA818" s="494"/>
      <c r="AB818" s="494"/>
      <c r="AC818" s="494"/>
      <c r="AD818" s="494"/>
      <c r="AE818" s="494"/>
      <c r="AF818" s="495"/>
      <c r="AG818" s="400"/>
      <c r="AJ818" s="155"/>
      <c r="AK818" s="155"/>
      <c r="AL818" s="155"/>
      <c r="AM818" s="155"/>
      <c r="AN818" s="155"/>
      <c r="AO818" s="155"/>
      <c r="AP818" s="155"/>
      <c r="AQ818" s="155"/>
      <c r="AR818" s="155"/>
    </row>
    <row r="819" spans="1:44" s="4" customFormat="1" ht="7.5" customHeight="1">
      <c r="A819" s="400"/>
      <c r="B819" s="417"/>
      <c r="C819" s="418"/>
      <c r="D819" s="418"/>
      <c r="E819" s="418"/>
      <c r="F819" s="419"/>
      <c r="G819" s="436"/>
      <c r="H819" s="496" t="str">
        <f>IF(AND(R826&gt;=50,AC826&gt;=100),"『ZEB』",IF(AND(R826&gt;=50,AC826&gt;=75),"Nearly ZEB",IF(AND(R826&gt;=50,AC826&gt;=50),"ZEB Ready","")))</f>
        <v/>
      </c>
      <c r="I819" s="496"/>
      <c r="J819" s="496"/>
      <c r="K819" s="496"/>
      <c r="L819" s="492"/>
      <c r="M819" s="441"/>
      <c r="N819" s="440"/>
      <c r="O819" s="497" t="s">
        <v>420</v>
      </c>
      <c r="P819" s="462"/>
      <c r="Q819" s="512" t="s">
        <v>182</v>
      </c>
      <c r="R819" s="512"/>
      <c r="S819" s="512"/>
      <c r="T819" s="512"/>
      <c r="U819" s="512"/>
      <c r="V819" s="29"/>
      <c r="W819" s="30"/>
      <c r="X819" s="461" t="s">
        <v>421</v>
      </c>
      <c r="Y819" s="462"/>
      <c r="Z819" s="462"/>
      <c r="AA819" s="462"/>
      <c r="AB819" s="462"/>
      <c r="AC819" s="465" t="s">
        <v>182</v>
      </c>
      <c r="AD819" s="465"/>
      <c r="AE819" s="465"/>
      <c r="AF819" s="466"/>
      <c r="AG819" s="400"/>
      <c r="AJ819" s="155"/>
      <c r="AK819" s="156" t="s">
        <v>422</v>
      </c>
      <c r="AL819" s="23" t="b">
        <v>0</v>
      </c>
      <c r="AM819" s="156" t="s">
        <v>423</v>
      </c>
      <c r="AN819" s="23" t="b">
        <v>0</v>
      </c>
      <c r="AO819" s="157"/>
      <c r="AP819" s="158"/>
      <c r="AQ819" s="155"/>
      <c r="AR819" s="155"/>
    </row>
    <row r="820" spans="1:44" s="4" customFormat="1" ht="7.5" customHeight="1">
      <c r="A820" s="400"/>
      <c r="B820" s="417"/>
      <c r="C820" s="418"/>
      <c r="D820" s="418"/>
      <c r="E820" s="418"/>
      <c r="F820" s="419"/>
      <c r="G820" s="436"/>
      <c r="H820" s="496"/>
      <c r="I820" s="496"/>
      <c r="J820" s="496"/>
      <c r="K820" s="496"/>
      <c r="L820" s="492"/>
      <c r="M820" s="441"/>
      <c r="N820" s="440"/>
      <c r="O820" s="471"/>
      <c r="P820" s="464"/>
      <c r="Q820" s="513"/>
      <c r="R820" s="513"/>
      <c r="S820" s="513"/>
      <c r="T820" s="513"/>
      <c r="U820" s="513"/>
      <c r="V820" s="31"/>
      <c r="W820" s="32"/>
      <c r="X820" s="463"/>
      <c r="Y820" s="464"/>
      <c r="Z820" s="464"/>
      <c r="AA820" s="464"/>
      <c r="AB820" s="464"/>
      <c r="AC820" s="467"/>
      <c r="AD820" s="467"/>
      <c r="AE820" s="467"/>
      <c r="AF820" s="468"/>
      <c r="AG820" s="400"/>
      <c r="AJ820" s="155"/>
      <c r="AK820" s="156" t="s">
        <v>424</v>
      </c>
      <c r="AL820" s="23" t="b">
        <v>0</v>
      </c>
      <c r="AM820" s="156" t="s">
        <v>425</v>
      </c>
      <c r="AN820" s="23" t="b">
        <v>0</v>
      </c>
      <c r="AO820" s="157"/>
      <c r="AP820" s="158"/>
      <c r="AQ820" s="155"/>
      <c r="AR820" s="155"/>
    </row>
    <row r="821" spans="1:44" s="4" customFormat="1" ht="7.5" customHeight="1">
      <c r="A821" s="400"/>
      <c r="B821" s="417"/>
      <c r="C821" s="418"/>
      <c r="D821" s="418"/>
      <c r="E821" s="418"/>
      <c r="F821" s="419"/>
      <c r="G821" s="436"/>
      <c r="H821" s="496"/>
      <c r="I821" s="496"/>
      <c r="J821" s="496"/>
      <c r="K821" s="496"/>
      <c r="L821" s="492"/>
      <c r="M821" s="441"/>
      <c r="N821" s="440"/>
      <c r="O821" s="469" t="s">
        <v>426</v>
      </c>
      <c r="P821" s="470"/>
      <c r="Q821" s="472" t="s">
        <v>182</v>
      </c>
      <c r="R821" s="472"/>
      <c r="S821" s="472"/>
      <c r="T821" s="472"/>
      <c r="U821" s="472"/>
      <c r="V821" s="473"/>
      <c r="W821" s="474"/>
      <c r="X821" s="477" t="s">
        <v>427</v>
      </c>
      <c r="Y821" s="470"/>
      <c r="Z821" s="470"/>
      <c r="AA821" s="470"/>
      <c r="AB821" s="470"/>
      <c r="AC821" s="478" t="str">
        <f>IF(AN820=TRUE,"取得","")</f>
        <v/>
      </c>
      <c r="AD821" s="478"/>
      <c r="AE821" s="478"/>
      <c r="AF821" s="479"/>
      <c r="AG821" s="400"/>
      <c r="AJ821" s="155"/>
      <c r="AK821" s="159" t="s">
        <v>266</v>
      </c>
      <c r="AL821" s="24" t="b">
        <v>0</v>
      </c>
      <c r="AM821" s="160"/>
      <c r="AN821" s="161"/>
      <c r="AO821" s="158"/>
      <c r="AP821" s="158"/>
      <c r="AQ821" s="155"/>
      <c r="AR821" s="155"/>
    </row>
    <row r="822" spans="1:44" s="4" customFormat="1" ht="7.5" customHeight="1">
      <c r="A822" s="400"/>
      <c r="B822" s="417"/>
      <c r="C822" s="418"/>
      <c r="D822" s="418"/>
      <c r="E822" s="418"/>
      <c r="F822" s="419"/>
      <c r="G822" s="436"/>
      <c r="H822" s="496"/>
      <c r="I822" s="496"/>
      <c r="J822" s="496"/>
      <c r="K822" s="496"/>
      <c r="L822" s="492"/>
      <c r="M822" s="441"/>
      <c r="N822" s="440"/>
      <c r="O822" s="471"/>
      <c r="P822" s="464"/>
      <c r="Q822" s="467"/>
      <c r="R822" s="467"/>
      <c r="S822" s="467"/>
      <c r="T822" s="467"/>
      <c r="U822" s="467"/>
      <c r="V822" s="475"/>
      <c r="W822" s="476"/>
      <c r="X822" s="463"/>
      <c r="Y822" s="464"/>
      <c r="Z822" s="464"/>
      <c r="AA822" s="464"/>
      <c r="AB822" s="464"/>
      <c r="AC822" s="480"/>
      <c r="AD822" s="480"/>
      <c r="AE822" s="480"/>
      <c r="AF822" s="481"/>
      <c r="AG822" s="400"/>
      <c r="AJ822" s="155"/>
      <c r="AK822" s="161"/>
      <c r="AL822" s="161"/>
      <c r="AM822" s="158"/>
      <c r="AN822" s="158"/>
      <c r="AO822" s="158"/>
      <c r="AP822" s="158"/>
      <c r="AQ822" s="155"/>
      <c r="AR822" s="155"/>
    </row>
    <row r="823" spans="1:44" s="4" customFormat="1" ht="7.5" customHeight="1">
      <c r="A823" s="400"/>
      <c r="B823" s="417"/>
      <c r="C823" s="418"/>
      <c r="D823" s="418"/>
      <c r="E823" s="418"/>
      <c r="F823" s="419"/>
      <c r="G823" s="436"/>
      <c r="H823" s="496"/>
      <c r="I823" s="496"/>
      <c r="J823" s="496"/>
      <c r="K823" s="496"/>
      <c r="L823" s="492"/>
      <c r="M823" s="441"/>
      <c r="N823" s="440"/>
      <c r="O823" s="469" t="s">
        <v>295</v>
      </c>
      <c r="P823" s="470"/>
      <c r="Q823" s="527"/>
      <c r="R823" s="527"/>
      <c r="S823" s="527"/>
      <c r="T823" s="527"/>
      <c r="U823" s="527"/>
      <c r="V823" s="527"/>
      <c r="W823" s="527"/>
      <c r="X823" s="527"/>
      <c r="Y823" s="527"/>
      <c r="Z823" s="527"/>
      <c r="AA823" s="527"/>
      <c r="AB823" s="527"/>
      <c r="AC823" s="527"/>
      <c r="AD823" s="527"/>
      <c r="AE823" s="527"/>
      <c r="AF823" s="528"/>
      <c r="AG823" s="400"/>
      <c r="AJ823" s="155"/>
      <c r="AK823" s="155"/>
      <c r="AL823" s="155"/>
      <c r="AM823" s="155"/>
      <c r="AN823" s="155"/>
      <c r="AO823" s="155"/>
      <c r="AP823" s="155"/>
      <c r="AQ823" s="155"/>
      <c r="AR823" s="155"/>
    </row>
    <row r="824" spans="1:44" s="4" customFormat="1" ht="7.5" customHeight="1">
      <c r="A824" s="400"/>
      <c r="B824" s="417"/>
      <c r="C824" s="418"/>
      <c r="D824" s="418"/>
      <c r="E824" s="418"/>
      <c r="F824" s="419"/>
      <c r="G824" s="436"/>
      <c r="H824" s="496"/>
      <c r="I824" s="496"/>
      <c r="J824" s="496"/>
      <c r="K824" s="496"/>
      <c r="L824" s="492"/>
      <c r="M824" s="441"/>
      <c r="N824" s="440"/>
      <c r="O824" s="525"/>
      <c r="P824" s="526"/>
      <c r="Q824" s="529"/>
      <c r="R824" s="529"/>
      <c r="S824" s="529"/>
      <c r="T824" s="529"/>
      <c r="U824" s="529"/>
      <c r="V824" s="529"/>
      <c r="W824" s="529"/>
      <c r="X824" s="529"/>
      <c r="Y824" s="529"/>
      <c r="Z824" s="529"/>
      <c r="AA824" s="529"/>
      <c r="AB824" s="529"/>
      <c r="AC824" s="529"/>
      <c r="AD824" s="529"/>
      <c r="AE824" s="529"/>
      <c r="AF824" s="530"/>
      <c r="AG824" s="400"/>
      <c r="AJ824" s="155"/>
      <c r="AK824" s="155"/>
      <c r="AL824" s="155"/>
      <c r="AM824" s="155"/>
      <c r="AN824" s="155"/>
      <c r="AO824" s="155"/>
      <c r="AP824" s="155"/>
      <c r="AQ824" s="155"/>
      <c r="AR824" s="155"/>
    </row>
    <row r="825" spans="1:44" s="4" customFormat="1" ht="18.75" customHeight="1">
      <c r="A825" s="400"/>
      <c r="B825" s="417"/>
      <c r="C825" s="418"/>
      <c r="D825" s="418"/>
      <c r="E825" s="418"/>
      <c r="F825" s="419"/>
      <c r="G825" s="436"/>
      <c r="H825" s="496"/>
      <c r="I825" s="496"/>
      <c r="J825" s="496"/>
      <c r="K825" s="496"/>
      <c r="L825" s="492"/>
      <c r="M825" s="441"/>
      <c r="N825" s="441"/>
      <c r="O825" s="531" t="s">
        <v>294</v>
      </c>
      <c r="P825" s="532"/>
      <c r="Q825" s="532"/>
      <c r="R825" s="532"/>
      <c r="S825" s="532"/>
      <c r="T825" s="532"/>
      <c r="U825" s="532"/>
      <c r="V825" s="532"/>
      <c r="W825" s="532"/>
      <c r="X825" s="532"/>
      <c r="Y825" s="532"/>
      <c r="Z825" s="532"/>
      <c r="AA825" s="532"/>
      <c r="AB825" s="532"/>
      <c r="AC825" s="532"/>
      <c r="AD825" s="532"/>
      <c r="AE825" s="532"/>
      <c r="AF825" s="533"/>
      <c r="AG825" s="400"/>
      <c r="AJ825" s="155"/>
      <c r="AK825" s="155"/>
      <c r="AL825" s="155"/>
      <c r="AM825" s="155" t="s">
        <v>293</v>
      </c>
      <c r="AN825" s="155"/>
      <c r="AO825" s="155"/>
      <c r="AP825" s="162">
        <f>AC826</f>
        <v>0</v>
      </c>
      <c r="AQ825" s="155"/>
      <c r="AR825" s="155"/>
    </row>
    <row r="826" spans="1:44" s="4" customFormat="1" ht="26.25" customHeight="1">
      <c r="A826" s="400"/>
      <c r="B826" s="420"/>
      <c r="C826" s="421"/>
      <c r="D826" s="421"/>
      <c r="E826" s="421"/>
      <c r="F826" s="422"/>
      <c r="G826" s="436"/>
      <c r="H826" s="496"/>
      <c r="I826" s="496"/>
      <c r="J826" s="496"/>
      <c r="K826" s="496"/>
      <c r="L826" s="492"/>
      <c r="M826" s="441"/>
      <c r="N826" s="440"/>
      <c r="O826" s="534" t="s">
        <v>56</v>
      </c>
      <c r="P826" s="535"/>
      <c r="Q826" s="535"/>
      <c r="R826" s="536"/>
      <c r="S826" s="536"/>
      <c r="T826" s="536"/>
      <c r="U826" s="537" t="s">
        <v>292</v>
      </c>
      <c r="V826" s="537"/>
      <c r="W826" s="538"/>
      <c r="X826" s="534" t="s">
        <v>293</v>
      </c>
      <c r="Y826" s="535"/>
      <c r="Z826" s="535"/>
      <c r="AA826" s="535"/>
      <c r="AB826" s="535"/>
      <c r="AC826" s="536"/>
      <c r="AD826" s="536"/>
      <c r="AE826" s="536"/>
      <c r="AF826" s="18" t="s">
        <v>292</v>
      </c>
      <c r="AG826" s="400"/>
      <c r="AJ826" s="155"/>
      <c r="AK826" s="155"/>
      <c r="AL826" s="155"/>
      <c r="AM826" s="155" t="s">
        <v>291</v>
      </c>
      <c r="AN826" s="155"/>
      <c r="AO826" s="155"/>
      <c r="AP826" s="163">
        <f>R826</f>
        <v>0</v>
      </c>
      <c r="AQ826" s="162">
        <f>AP825-AP826</f>
        <v>0</v>
      </c>
      <c r="AR826" s="155"/>
    </row>
    <row r="827" spans="1:44" s="4" customFormat="1" ht="7.5" customHeight="1">
      <c r="A827" s="400"/>
      <c r="B827" s="514"/>
      <c r="C827" s="514"/>
      <c r="D827" s="514"/>
      <c r="E827" s="514"/>
      <c r="F827" s="514"/>
      <c r="G827" s="17"/>
      <c r="H827" s="515"/>
      <c r="I827" s="515"/>
      <c r="J827" s="515"/>
      <c r="K827" s="515"/>
      <c r="L827" s="515"/>
      <c r="M827" s="515"/>
      <c r="N827" s="17"/>
      <c r="O827" s="514"/>
      <c r="P827" s="514"/>
      <c r="Q827" s="514"/>
      <c r="R827" s="514"/>
      <c r="S827" s="514"/>
      <c r="T827" s="514"/>
      <c r="U827" s="514"/>
      <c r="V827" s="514"/>
      <c r="W827" s="514"/>
      <c r="X827" s="514"/>
      <c r="Y827" s="514"/>
      <c r="Z827" s="514"/>
      <c r="AA827" s="514"/>
      <c r="AB827" s="514"/>
      <c r="AC827" s="514"/>
      <c r="AD827" s="514"/>
      <c r="AE827" s="514"/>
      <c r="AF827" s="514"/>
      <c r="AG827" s="400"/>
      <c r="AJ827" s="155"/>
      <c r="AK827" s="155"/>
      <c r="AL827" s="155"/>
      <c r="AM827" s="155"/>
      <c r="AN827" s="155"/>
      <c r="AO827" s="155"/>
      <c r="AP827" s="155"/>
      <c r="AQ827" s="155"/>
      <c r="AR827" s="155"/>
    </row>
    <row r="828" spans="1:44" s="4" customFormat="1" ht="18.75" customHeight="1">
      <c r="A828" s="400"/>
      <c r="B828" s="16" t="s">
        <v>290</v>
      </c>
      <c r="C828" s="28" t="s">
        <v>289</v>
      </c>
      <c r="D828" s="516" t="s">
        <v>288</v>
      </c>
      <c r="E828" s="516"/>
      <c r="F828" s="517"/>
      <c r="G828" s="518"/>
      <c r="H828" s="16" t="s">
        <v>290</v>
      </c>
      <c r="I828" s="28" t="s">
        <v>289</v>
      </c>
      <c r="J828" s="516" t="s">
        <v>288</v>
      </c>
      <c r="K828" s="516"/>
      <c r="L828" s="516"/>
      <c r="M828" s="517"/>
      <c r="N828" s="441"/>
      <c r="O828" s="519" t="s">
        <v>287</v>
      </c>
      <c r="P828" s="520"/>
      <c r="Q828" s="520"/>
      <c r="R828" s="520"/>
      <c r="S828" s="520"/>
      <c r="T828" s="520"/>
      <c r="U828" s="520"/>
      <c r="V828" s="520"/>
      <c r="W828" s="520"/>
      <c r="X828" s="520"/>
      <c r="Y828" s="520"/>
      <c r="Z828" s="443"/>
      <c r="AA828" s="443"/>
      <c r="AB828" s="443"/>
      <c r="AC828" s="443"/>
      <c r="AD828" s="443"/>
      <c r="AE828" s="443"/>
      <c r="AF828" s="444"/>
      <c r="AG828" s="400"/>
      <c r="AJ828" s="155"/>
      <c r="AK828" s="155"/>
      <c r="AL828" s="155"/>
      <c r="AM828" s="155"/>
      <c r="AN828" s="155"/>
      <c r="AO828" s="155"/>
      <c r="AP828" s="155"/>
      <c r="AQ828" s="155"/>
      <c r="AR828" s="155"/>
    </row>
    <row r="829" spans="1:44" s="4" customFormat="1" ht="7.5" customHeight="1">
      <c r="A829" s="400"/>
      <c r="B829" s="521" t="s">
        <v>286</v>
      </c>
      <c r="C829" s="522" t="s">
        <v>285</v>
      </c>
      <c r="D829" s="541" t="s">
        <v>284</v>
      </c>
      <c r="E829" s="542"/>
      <c r="F829" s="547"/>
      <c r="G829" s="441"/>
      <c r="H829" s="556" t="s">
        <v>275</v>
      </c>
      <c r="I829" s="559" t="s">
        <v>277</v>
      </c>
      <c r="J829" s="541" t="s">
        <v>262</v>
      </c>
      <c r="K829" s="550"/>
      <c r="L829" s="550"/>
      <c r="M829" s="547"/>
      <c r="N829" s="441"/>
      <c r="O829" s="539" t="s">
        <v>283</v>
      </c>
      <c r="P829" s="539"/>
      <c r="Q829" s="539"/>
      <c r="R829" s="539"/>
      <c r="S829" s="539"/>
      <c r="T829" s="539"/>
      <c r="U829" s="539"/>
      <c r="V829" s="539" t="s">
        <v>431</v>
      </c>
      <c r="W829" s="539"/>
      <c r="X829" s="539"/>
      <c r="Y829" s="539"/>
      <c r="Z829" s="15"/>
      <c r="AA829" s="14"/>
      <c r="AB829" s="14"/>
      <c r="AC829" s="14"/>
      <c r="AD829" s="14"/>
      <c r="AE829" s="14"/>
      <c r="AF829" s="14"/>
      <c r="AG829" s="400"/>
      <c r="AJ829" s="155"/>
      <c r="AK829" s="155"/>
      <c r="AL829" s="155"/>
      <c r="AM829" s="155"/>
      <c r="AN829" s="155"/>
      <c r="AO829" s="155"/>
      <c r="AP829" s="155"/>
      <c r="AQ829" s="155"/>
      <c r="AR829" s="155"/>
    </row>
    <row r="830" spans="1:44" s="4" customFormat="1" ht="7.5" customHeight="1">
      <c r="A830" s="400"/>
      <c r="B830" s="521"/>
      <c r="C830" s="523"/>
      <c r="D830" s="543"/>
      <c r="E830" s="544"/>
      <c r="F830" s="548"/>
      <c r="G830" s="441"/>
      <c r="H830" s="557"/>
      <c r="I830" s="560"/>
      <c r="J830" s="543"/>
      <c r="K830" s="551"/>
      <c r="L830" s="551"/>
      <c r="M830" s="548"/>
      <c r="N830" s="441"/>
      <c r="O830" s="539"/>
      <c r="P830" s="539"/>
      <c r="Q830" s="539"/>
      <c r="R830" s="539"/>
      <c r="S830" s="539"/>
      <c r="T830" s="539"/>
      <c r="U830" s="539"/>
      <c r="V830" s="539"/>
      <c r="W830" s="539"/>
      <c r="X830" s="539"/>
      <c r="Y830" s="539"/>
      <c r="Z830" s="6"/>
      <c r="AA830" s="5"/>
      <c r="AB830" s="5"/>
      <c r="AC830" s="5"/>
      <c r="AD830" s="5"/>
      <c r="AE830" s="5"/>
      <c r="AF830" s="5"/>
      <c r="AG830" s="400"/>
      <c r="AJ830" s="155"/>
      <c r="AK830" s="155"/>
      <c r="AL830" s="155"/>
      <c r="AM830" s="155"/>
      <c r="AN830" s="155"/>
      <c r="AO830" s="155"/>
      <c r="AP830" s="155"/>
      <c r="AQ830" s="155"/>
      <c r="AR830" s="155"/>
    </row>
    <row r="831" spans="1:44" s="4" customFormat="1" ht="7.5" customHeight="1">
      <c r="A831" s="400"/>
      <c r="B831" s="521"/>
      <c r="C831" s="523"/>
      <c r="D831" s="543"/>
      <c r="E831" s="544"/>
      <c r="F831" s="548"/>
      <c r="G831" s="441"/>
      <c r="H831" s="557"/>
      <c r="I831" s="560"/>
      <c r="J831" s="543"/>
      <c r="K831" s="551"/>
      <c r="L831" s="551"/>
      <c r="M831" s="548"/>
      <c r="N831" s="441"/>
      <c r="O831" s="539"/>
      <c r="P831" s="539" t="s">
        <v>281</v>
      </c>
      <c r="Q831" s="539"/>
      <c r="R831" s="539"/>
      <c r="S831" s="539" t="s">
        <v>280</v>
      </c>
      <c r="T831" s="539"/>
      <c r="U831" s="539"/>
      <c r="V831" s="539"/>
      <c r="W831" s="539"/>
      <c r="X831" s="539"/>
      <c r="Y831" s="539"/>
      <c r="Z831" s="6"/>
      <c r="AA831" s="5"/>
      <c r="AB831" s="5"/>
      <c r="AC831" s="5"/>
      <c r="AD831" s="5"/>
      <c r="AE831" s="5"/>
      <c r="AF831" s="5"/>
      <c r="AG831" s="400"/>
      <c r="AJ831" s="155"/>
      <c r="AK831" s="155"/>
      <c r="AL831" s="155"/>
      <c r="AM831" s="155"/>
      <c r="AN831" s="155"/>
      <c r="AO831" s="155"/>
      <c r="AP831" s="155"/>
      <c r="AQ831" s="155"/>
      <c r="AR831" s="155"/>
    </row>
    <row r="832" spans="1:44" s="4" customFormat="1" ht="7.5" customHeight="1" thickBot="1">
      <c r="A832" s="400"/>
      <c r="B832" s="521"/>
      <c r="C832" s="523"/>
      <c r="D832" s="545"/>
      <c r="E832" s="546"/>
      <c r="F832" s="549"/>
      <c r="G832" s="441"/>
      <c r="H832" s="557"/>
      <c r="I832" s="560"/>
      <c r="J832" s="545"/>
      <c r="K832" s="552"/>
      <c r="L832" s="552"/>
      <c r="M832" s="549"/>
      <c r="N832" s="441"/>
      <c r="O832" s="540"/>
      <c r="P832" s="540"/>
      <c r="Q832" s="540"/>
      <c r="R832" s="540"/>
      <c r="S832" s="540"/>
      <c r="T832" s="540"/>
      <c r="U832" s="540"/>
      <c r="V832" s="540"/>
      <c r="W832" s="540"/>
      <c r="X832" s="540"/>
      <c r="Y832" s="540"/>
      <c r="Z832" s="6"/>
      <c r="AA832" s="5"/>
      <c r="AB832" s="5"/>
      <c r="AC832" s="5"/>
      <c r="AD832" s="5"/>
      <c r="AE832" s="5"/>
      <c r="AF832" s="5"/>
      <c r="AG832" s="400"/>
      <c r="AJ832" s="155"/>
      <c r="AK832" s="155"/>
      <c r="AL832" s="155"/>
      <c r="AM832" s="155"/>
      <c r="AN832" s="155"/>
      <c r="AO832" s="155"/>
      <c r="AP832" s="155"/>
      <c r="AQ832" s="155"/>
      <c r="AR832" s="155"/>
    </row>
    <row r="833" spans="1:44" s="4" customFormat="1" ht="7.5" customHeight="1" thickTop="1">
      <c r="A833" s="400"/>
      <c r="B833" s="521"/>
      <c r="C833" s="523"/>
      <c r="D833" s="541" t="s">
        <v>282</v>
      </c>
      <c r="E833" s="542"/>
      <c r="F833" s="547"/>
      <c r="G833" s="441"/>
      <c r="H833" s="557"/>
      <c r="I833" s="560"/>
      <c r="J833" s="541" t="s">
        <v>260</v>
      </c>
      <c r="K833" s="550"/>
      <c r="L833" s="550"/>
      <c r="M833" s="547"/>
      <c r="N833" s="441"/>
      <c r="O833" s="553" t="s">
        <v>433</v>
      </c>
      <c r="P833" s="576"/>
      <c r="Q833" s="576"/>
      <c r="R833" s="576"/>
      <c r="S833" s="576"/>
      <c r="T833" s="576"/>
      <c r="U833" s="576"/>
      <c r="V833" s="579" t="str">
        <f>IF(ISERROR(ROUNDUP(S833/P833,2)), "-",ROUNDUP(S833/P833,2))</f>
        <v>-</v>
      </c>
      <c r="W833" s="579"/>
      <c r="X833" s="579"/>
      <c r="Y833" s="579"/>
      <c r="Z833" s="6"/>
      <c r="AA833" s="5"/>
      <c r="AB833" s="5"/>
      <c r="AC833" s="5"/>
      <c r="AD833" s="5"/>
      <c r="AE833" s="5"/>
      <c r="AF833" s="5"/>
      <c r="AG833" s="400"/>
      <c r="AJ833" s="155"/>
      <c r="AK833" s="155"/>
      <c r="AL833" s="155"/>
      <c r="AM833" s="155"/>
      <c r="AN833" s="155"/>
      <c r="AO833" s="164"/>
      <c r="AP833" s="164" t="s">
        <v>281</v>
      </c>
      <c r="AQ833" s="164" t="s">
        <v>280</v>
      </c>
      <c r="AR833" s="155"/>
    </row>
    <row r="834" spans="1:44" s="4" customFormat="1" ht="7.5" customHeight="1">
      <c r="A834" s="400"/>
      <c r="B834" s="521"/>
      <c r="C834" s="523"/>
      <c r="D834" s="543"/>
      <c r="E834" s="544"/>
      <c r="F834" s="548"/>
      <c r="G834" s="441"/>
      <c r="H834" s="557"/>
      <c r="I834" s="560"/>
      <c r="J834" s="543"/>
      <c r="K834" s="551"/>
      <c r="L834" s="551"/>
      <c r="M834" s="548"/>
      <c r="N834" s="441"/>
      <c r="O834" s="554"/>
      <c r="P834" s="577"/>
      <c r="Q834" s="577"/>
      <c r="R834" s="577"/>
      <c r="S834" s="577"/>
      <c r="T834" s="577"/>
      <c r="U834" s="577"/>
      <c r="V834" s="580"/>
      <c r="W834" s="580"/>
      <c r="X834" s="580"/>
      <c r="Y834" s="580"/>
      <c r="Z834" s="6"/>
      <c r="AA834" s="5"/>
      <c r="AB834" s="5"/>
      <c r="AC834" s="5"/>
      <c r="AD834" s="5"/>
      <c r="AE834" s="5"/>
      <c r="AF834" s="5"/>
      <c r="AG834" s="400"/>
      <c r="AJ834" s="155"/>
      <c r="AK834" s="155"/>
      <c r="AL834" s="155"/>
      <c r="AM834" s="155"/>
      <c r="AN834" s="155"/>
      <c r="AO834" s="165" t="s">
        <v>274</v>
      </c>
      <c r="AP834" s="166">
        <f>P836</f>
        <v>0</v>
      </c>
      <c r="AQ834" s="166">
        <f>S836</f>
        <v>0</v>
      </c>
      <c r="AR834" s="155"/>
    </row>
    <row r="835" spans="1:44" s="4" customFormat="1" ht="7.5" customHeight="1" thickBot="1">
      <c r="A835" s="400"/>
      <c r="B835" s="521"/>
      <c r="C835" s="523"/>
      <c r="D835" s="543"/>
      <c r="E835" s="544"/>
      <c r="F835" s="548"/>
      <c r="G835" s="441"/>
      <c r="H835" s="557"/>
      <c r="I835" s="560"/>
      <c r="J835" s="543"/>
      <c r="K835" s="551"/>
      <c r="L835" s="551"/>
      <c r="M835" s="548"/>
      <c r="N835" s="441"/>
      <c r="O835" s="555"/>
      <c r="P835" s="578"/>
      <c r="Q835" s="578"/>
      <c r="R835" s="578"/>
      <c r="S835" s="578"/>
      <c r="T835" s="578"/>
      <c r="U835" s="578"/>
      <c r="V835" s="581"/>
      <c r="W835" s="581"/>
      <c r="X835" s="581"/>
      <c r="Y835" s="581"/>
      <c r="Z835" s="6"/>
      <c r="AA835" s="5"/>
      <c r="AB835" s="5"/>
      <c r="AC835" s="5"/>
      <c r="AD835" s="5"/>
      <c r="AE835" s="5"/>
      <c r="AF835" s="5"/>
      <c r="AG835" s="400"/>
      <c r="AJ835" s="155"/>
      <c r="AK835" s="155"/>
      <c r="AL835" s="155"/>
      <c r="AM835" s="155"/>
      <c r="AN835" s="155"/>
      <c r="AO835" s="165" t="s">
        <v>263</v>
      </c>
      <c r="AP835" s="166">
        <f>P839</f>
        <v>0</v>
      </c>
      <c r="AQ835" s="166">
        <f>S839</f>
        <v>0</v>
      </c>
      <c r="AR835" s="155"/>
    </row>
    <row r="836" spans="1:44" s="4" customFormat="1" ht="7.5" customHeight="1" thickTop="1">
      <c r="A836" s="400"/>
      <c r="B836" s="521"/>
      <c r="C836" s="523"/>
      <c r="D836" s="545"/>
      <c r="E836" s="546"/>
      <c r="F836" s="549"/>
      <c r="G836" s="441"/>
      <c r="H836" s="557"/>
      <c r="I836" s="560"/>
      <c r="J836" s="543"/>
      <c r="K836" s="551"/>
      <c r="L836" s="551"/>
      <c r="M836" s="548"/>
      <c r="N836" s="441"/>
      <c r="O836" s="582" t="s">
        <v>274</v>
      </c>
      <c r="P836" s="584"/>
      <c r="Q836" s="584"/>
      <c r="R836" s="584"/>
      <c r="S836" s="584"/>
      <c r="T836" s="584"/>
      <c r="U836" s="584"/>
      <c r="V836" s="585" t="str">
        <f>IF(ISERROR(ROUNDUP(S836/P836,2)), "-",ROUNDUP(S836/P836,2))</f>
        <v>-</v>
      </c>
      <c r="W836" s="586"/>
      <c r="X836" s="586"/>
      <c r="Y836" s="587"/>
      <c r="Z836" s="6"/>
      <c r="AA836" s="5"/>
      <c r="AB836" s="5"/>
      <c r="AC836" s="5"/>
      <c r="AD836" s="5"/>
      <c r="AE836" s="5"/>
      <c r="AF836" s="5"/>
      <c r="AG836" s="400"/>
      <c r="AJ836" s="155"/>
      <c r="AK836" s="155"/>
      <c r="AL836" s="155"/>
      <c r="AM836" s="155"/>
      <c r="AN836" s="155"/>
      <c r="AO836" s="165" t="s">
        <v>277</v>
      </c>
      <c r="AP836" s="166">
        <f>P842</f>
        <v>0</v>
      </c>
      <c r="AQ836" s="166">
        <f>S842</f>
        <v>0</v>
      </c>
      <c r="AR836" s="155"/>
    </row>
    <row r="837" spans="1:44" s="4" customFormat="1" ht="7.5" customHeight="1">
      <c r="A837" s="400"/>
      <c r="B837" s="521"/>
      <c r="C837" s="523"/>
      <c r="D837" s="541" t="s">
        <v>279</v>
      </c>
      <c r="E837" s="542"/>
      <c r="F837" s="547"/>
      <c r="G837" s="441"/>
      <c r="H837" s="557"/>
      <c r="I837" s="560"/>
      <c r="J837" s="543"/>
      <c r="K837" s="551"/>
      <c r="L837" s="551"/>
      <c r="M837" s="548"/>
      <c r="N837" s="441"/>
      <c r="O837" s="583"/>
      <c r="P837" s="564"/>
      <c r="Q837" s="564"/>
      <c r="R837" s="564"/>
      <c r="S837" s="564"/>
      <c r="T837" s="564"/>
      <c r="U837" s="564"/>
      <c r="V837" s="568"/>
      <c r="W837" s="569"/>
      <c r="X837" s="569"/>
      <c r="Y837" s="570"/>
      <c r="Z837" s="6"/>
      <c r="AA837" s="5"/>
      <c r="AB837" s="5"/>
      <c r="AC837" s="5"/>
      <c r="AD837" s="5"/>
      <c r="AE837" s="5"/>
      <c r="AF837" s="5"/>
      <c r="AG837" s="400"/>
      <c r="AJ837" s="155"/>
      <c r="AK837" s="155"/>
      <c r="AL837" s="155"/>
      <c r="AM837" s="155"/>
      <c r="AN837" s="155"/>
      <c r="AO837" s="165" t="s">
        <v>276</v>
      </c>
      <c r="AP837" s="166">
        <f>P845</f>
        <v>0</v>
      </c>
      <c r="AQ837" s="166">
        <f>S845</f>
        <v>0</v>
      </c>
      <c r="AR837" s="155"/>
    </row>
    <row r="838" spans="1:44" s="4" customFormat="1" ht="7.5" customHeight="1">
      <c r="A838" s="400"/>
      <c r="B838" s="521"/>
      <c r="C838" s="523"/>
      <c r="D838" s="543"/>
      <c r="E838" s="544"/>
      <c r="F838" s="548"/>
      <c r="G838" s="441"/>
      <c r="H838" s="557"/>
      <c r="I838" s="561"/>
      <c r="J838" s="545"/>
      <c r="K838" s="552"/>
      <c r="L838" s="552"/>
      <c r="M838" s="549"/>
      <c r="N838" s="441"/>
      <c r="O838" s="583"/>
      <c r="P838" s="564"/>
      <c r="Q838" s="564"/>
      <c r="R838" s="564"/>
      <c r="S838" s="564"/>
      <c r="T838" s="564"/>
      <c r="U838" s="564"/>
      <c r="V838" s="571"/>
      <c r="W838" s="572"/>
      <c r="X838" s="572"/>
      <c r="Y838" s="573"/>
      <c r="Z838" s="6"/>
      <c r="AA838" s="5"/>
      <c r="AB838" s="5"/>
      <c r="AC838" s="5"/>
      <c r="AD838" s="5"/>
      <c r="AE838" s="5"/>
      <c r="AF838" s="5"/>
      <c r="AG838" s="400"/>
      <c r="AJ838" s="155"/>
      <c r="AK838" s="155"/>
      <c r="AL838" s="155"/>
      <c r="AM838" s="155"/>
      <c r="AN838" s="155"/>
      <c r="AO838" s="165" t="s">
        <v>270</v>
      </c>
      <c r="AP838" s="166">
        <f>P848</f>
        <v>0</v>
      </c>
      <c r="AQ838" s="166">
        <f>S848</f>
        <v>0</v>
      </c>
      <c r="AR838" s="155"/>
    </row>
    <row r="839" spans="1:44" s="4" customFormat="1" ht="7.5" customHeight="1">
      <c r="A839" s="400"/>
      <c r="B839" s="521"/>
      <c r="C839" s="523"/>
      <c r="D839" s="543"/>
      <c r="E839" s="544"/>
      <c r="F839" s="548"/>
      <c r="G839" s="441"/>
      <c r="H839" s="557"/>
      <c r="I839" s="562" t="s">
        <v>276</v>
      </c>
      <c r="J839" s="541" t="s">
        <v>262</v>
      </c>
      <c r="K839" s="550"/>
      <c r="L839" s="550"/>
      <c r="M839" s="547"/>
      <c r="N839" s="441"/>
      <c r="O839" s="563" t="s">
        <v>263</v>
      </c>
      <c r="P839" s="564"/>
      <c r="Q839" s="564"/>
      <c r="R839" s="564"/>
      <c r="S839" s="564"/>
      <c r="T839" s="564"/>
      <c r="U839" s="564"/>
      <c r="V839" s="565" t="str">
        <f>IF(ISERROR(ROUNDUP(S839/P839,2)), "-",ROUNDUP(S839/P839,2))</f>
        <v>-</v>
      </c>
      <c r="W839" s="566"/>
      <c r="X839" s="566"/>
      <c r="Y839" s="567"/>
      <c r="Z839" s="6"/>
      <c r="AA839" s="5"/>
      <c r="AB839" s="5"/>
      <c r="AC839" s="5"/>
      <c r="AD839" s="5"/>
      <c r="AE839" s="5"/>
      <c r="AF839" s="5"/>
      <c r="AG839" s="400"/>
      <c r="AJ839" s="155"/>
      <c r="AK839" s="155"/>
      <c r="AL839" s="155"/>
      <c r="AM839" s="155"/>
      <c r="AN839" s="155"/>
      <c r="AO839" s="165" t="s">
        <v>271</v>
      </c>
      <c r="AP839" s="166">
        <f>P851</f>
        <v>0</v>
      </c>
      <c r="AQ839" s="166">
        <f>S851</f>
        <v>0</v>
      </c>
      <c r="AR839" s="155"/>
    </row>
    <row r="840" spans="1:44" s="4" customFormat="1" ht="7.5" customHeight="1">
      <c r="A840" s="400"/>
      <c r="B840" s="521"/>
      <c r="C840" s="523"/>
      <c r="D840" s="545"/>
      <c r="E840" s="546"/>
      <c r="F840" s="549"/>
      <c r="G840" s="441"/>
      <c r="H840" s="557"/>
      <c r="I840" s="562"/>
      <c r="J840" s="545"/>
      <c r="K840" s="552"/>
      <c r="L840" s="552"/>
      <c r="M840" s="549"/>
      <c r="N840" s="441"/>
      <c r="O840" s="563"/>
      <c r="P840" s="564"/>
      <c r="Q840" s="564"/>
      <c r="R840" s="564"/>
      <c r="S840" s="564"/>
      <c r="T840" s="564"/>
      <c r="U840" s="564"/>
      <c r="V840" s="568"/>
      <c r="W840" s="569"/>
      <c r="X840" s="569"/>
      <c r="Y840" s="570"/>
      <c r="Z840" s="6"/>
      <c r="AA840" s="5"/>
      <c r="AB840" s="5"/>
      <c r="AC840" s="5"/>
      <c r="AD840" s="5"/>
      <c r="AE840" s="5"/>
      <c r="AF840" s="5"/>
      <c r="AG840" s="400"/>
      <c r="AJ840" s="155"/>
      <c r="AK840" s="155"/>
      <c r="AL840" s="155"/>
      <c r="AM840" s="155"/>
      <c r="AN840" s="155"/>
      <c r="AO840" s="165" t="s">
        <v>267</v>
      </c>
      <c r="AP840" s="166">
        <f>P854</f>
        <v>0</v>
      </c>
      <c r="AQ840" s="166">
        <f>S854</f>
        <v>0</v>
      </c>
      <c r="AR840" s="155"/>
    </row>
    <row r="841" spans="1:44" s="4" customFormat="1" ht="7.5" customHeight="1">
      <c r="A841" s="400"/>
      <c r="B841" s="521"/>
      <c r="C841" s="523"/>
      <c r="D841" s="541" t="s">
        <v>278</v>
      </c>
      <c r="E841" s="542"/>
      <c r="F841" s="547"/>
      <c r="G841" s="441"/>
      <c r="H841" s="557"/>
      <c r="I841" s="562"/>
      <c r="J841" s="574" t="s">
        <v>260</v>
      </c>
      <c r="K841" s="550"/>
      <c r="L841" s="550"/>
      <c r="M841" s="547"/>
      <c r="N841" s="441"/>
      <c r="O841" s="563"/>
      <c r="P841" s="564"/>
      <c r="Q841" s="564"/>
      <c r="R841" s="564"/>
      <c r="S841" s="564"/>
      <c r="T841" s="564"/>
      <c r="U841" s="564"/>
      <c r="V841" s="571"/>
      <c r="W841" s="572"/>
      <c r="X841" s="572"/>
      <c r="Y841" s="573"/>
      <c r="Z841" s="6"/>
      <c r="AA841" s="5"/>
      <c r="AB841" s="5"/>
      <c r="AC841" s="5"/>
      <c r="AD841" s="5"/>
      <c r="AE841" s="5"/>
      <c r="AF841" s="5"/>
      <c r="AG841" s="400"/>
      <c r="AJ841" s="155"/>
      <c r="AK841" s="155"/>
      <c r="AL841" s="155"/>
      <c r="AM841" s="155"/>
      <c r="AN841" s="155"/>
      <c r="AO841" s="165"/>
      <c r="AP841" s="167"/>
      <c r="AQ841" s="167"/>
      <c r="AR841" s="155"/>
    </row>
    <row r="842" spans="1:44" s="4" customFormat="1" ht="7.5" customHeight="1">
      <c r="A842" s="400"/>
      <c r="B842" s="521"/>
      <c r="C842" s="524"/>
      <c r="D842" s="545"/>
      <c r="E842" s="546"/>
      <c r="F842" s="549"/>
      <c r="G842" s="441"/>
      <c r="H842" s="557"/>
      <c r="I842" s="562"/>
      <c r="J842" s="574"/>
      <c r="K842" s="551"/>
      <c r="L842" s="551"/>
      <c r="M842" s="548"/>
      <c r="N842" s="441"/>
      <c r="O842" s="575" t="s">
        <v>277</v>
      </c>
      <c r="P842" s="564"/>
      <c r="Q842" s="564"/>
      <c r="R842" s="564"/>
      <c r="S842" s="564"/>
      <c r="T842" s="564"/>
      <c r="U842" s="564"/>
      <c r="V842" s="565" t="str">
        <f>IF(ISERROR(ROUNDUP(S842/P842,2)), "-",ROUNDUP(S842/P842,2))</f>
        <v>-</v>
      </c>
      <c r="W842" s="566"/>
      <c r="X842" s="566"/>
      <c r="Y842" s="567"/>
      <c r="Z842" s="6"/>
      <c r="AA842" s="5"/>
      <c r="AB842" s="5"/>
      <c r="AC842" s="5"/>
      <c r="AD842" s="5"/>
      <c r="AE842" s="5"/>
      <c r="AF842" s="5"/>
      <c r="AG842" s="400"/>
      <c r="AJ842" s="155"/>
      <c r="AK842" s="155"/>
      <c r="AL842" s="155"/>
      <c r="AM842" s="155"/>
      <c r="AN842" s="155"/>
      <c r="AO842" s="168"/>
      <c r="AP842" s="158"/>
      <c r="AQ842" s="158"/>
      <c r="AR842" s="192"/>
    </row>
    <row r="843" spans="1:44" s="4" customFormat="1" ht="7.5" customHeight="1">
      <c r="A843" s="400"/>
      <c r="B843" s="521"/>
      <c r="C843" s="541" t="s">
        <v>266</v>
      </c>
      <c r="D843" s="12"/>
      <c r="E843" s="12"/>
      <c r="F843" s="589"/>
      <c r="G843" s="441"/>
      <c r="H843" s="557"/>
      <c r="I843" s="562"/>
      <c r="J843" s="574"/>
      <c r="K843" s="552"/>
      <c r="L843" s="552"/>
      <c r="M843" s="549"/>
      <c r="N843" s="441"/>
      <c r="O843" s="575"/>
      <c r="P843" s="564"/>
      <c r="Q843" s="564"/>
      <c r="R843" s="564"/>
      <c r="S843" s="564"/>
      <c r="T843" s="564"/>
      <c r="U843" s="564"/>
      <c r="V843" s="568"/>
      <c r="W843" s="569"/>
      <c r="X843" s="569"/>
      <c r="Y843" s="570"/>
      <c r="Z843" s="6"/>
      <c r="AA843" s="5"/>
      <c r="AB843" s="5"/>
      <c r="AC843" s="5"/>
      <c r="AD843" s="5"/>
      <c r="AE843" s="5"/>
      <c r="AF843" s="5"/>
      <c r="AG843" s="400"/>
      <c r="AJ843" s="155"/>
      <c r="AK843" s="155"/>
      <c r="AL843" s="155"/>
      <c r="AM843" s="155"/>
      <c r="AN843" s="155"/>
      <c r="AO843" s="155"/>
      <c r="AP843" s="155"/>
      <c r="AQ843" s="155"/>
      <c r="AR843" s="155"/>
    </row>
    <row r="844" spans="1:44" s="4" customFormat="1" ht="7.5" customHeight="1">
      <c r="A844" s="400"/>
      <c r="B844" s="521"/>
      <c r="C844" s="543"/>
      <c r="D844" s="11"/>
      <c r="E844" s="11"/>
      <c r="F844" s="589"/>
      <c r="G844" s="441"/>
      <c r="H844" s="557"/>
      <c r="I844" s="594" t="s">
        <v>270</v>
      </c>
      <c r="J844" s="542"/>
      <c r="K844" s="550"/>
      <c r="L844" s="550"/>
      <c r="M844" s="547"/>
      <c r="N844" s="441"/>
      <c r="O844" s="575"/>
      <c r="P844" s="564"/>
      <c r="Q844" s="564"/>
      <c r="R844" s="564"/>
      <c r="S844" s="564"/>
      <c r="T844" s="564"/>
      <c r="U844" s="564"/>
      <c r="V844" s="571"/>
      <c r="W844" s="572"/>
      <c r="X844" s="572"/>
      <c r="Y844" s="573"/>
      <c r="Z844" s="6"/>
      <c r="AA844" s="5"/>
      <c r="AB844" s="5"/>
      <c r="AC844" s="5"/>
      <c r="AD844" s="5"/>
      <c r="AE844" s="5"/>
      <c r="AF844" s="5"/>
      <c r="AG844" s="400"/>
      <c r="AJ844" s="155"/>
      <c r="AK844" s="155"/>
      <c r="AL844" s="155"/>
      <c r="AM844" s="155"/>
      <c r="AN844" s="155"/>
      <c r="AO844" s="155"/>
      <c r="AP844" s="155"/>
      <c r="AQ844" s="155"/>
      <c r="AR844" s="155"/>
    </row>
    <row r="845" spans="1:44" s="4" customFormat="1" ht="7.5" customHeight="1">
      <c r="A845" s="400"/>
      <c r="B845" s="521"/>
      <c r="C845" s="545"/>
      <c r="D845" s="10"/>
      <c r="E845" s="10"/>
      <c r="F845" s="589"/>
      <c r="G845" s="441"/>
      <c r="H845" s="558"/>
      <c r="I845" s="595"/>
      <c r="J845" s="546"/>
      <c r="K845" s="552"/>
      <c r="L845" s="552"/>
      <c r="M845" s="549"/>
      <c r="N845" s="441"/>
      <c r="O845" s="596" t="s">
        <v>276</v>
      </c>
      <c r="P845" s="564"/>
      <c r="Q845" s="564"/>
      <c r="R845" s="564"/>
      <c r="S845" s="564"/>
      <c r="T845" s="564"/>
      <c r="U845" s="564"/>
      <c r="V845" s="565" t="str">
        <f>IF(ISERROR(ROUNDUP(S845/P845,2)), "-",ROUNDUP(S845/P845,2))</f>
        <v>-</v>
      </c>
      <c r="W845" s="566"/>
      <c r="X845" s="566"/>
      <c r="Y845" s="567"/>
      <c r="Z845" s="6"/>
      <c r="AA845" s="5"/>
      <c r="AB845" s="5"/>
      <c r="AC845" s="5"/>
      <c r="AD845" s="5"/>
      <c r="AE845" s="5"/>
      <c r="AF845" s="5"/>
      <c r="AG845" s="400"/>
      <c r="AJ845" s="155"/>
      <c r="AK845" s="155"/>
      <c r="AL845" s="155"/>
      <c r="AM845" s="155"/>
      <c r="AN845" s="155"/>
      <c r="AO845" s="155"/>
      <c r="AP845" s="155"/>
      <c r="AQ845" s="155"/>
      <c r="AR845" s="155"/>
    </row>
    <row r="846" spans="1:44" s="4" customFormat="1" ht="7.5" customHeight="1">
      <c r="A846" s="400"/>
      <c r="B846" s="521" t="s">
        <v>275</v>
      </c>
      <c r="C846" s="588" t="s">
        <v>274</v>
      </c>
      <c r="D846" s="588" t="s">
        <v>273</v>
      </c>
      <c r="E846" s="574"/>
      <c r="F846" s="589"/>
      <c r="G846" s="441"/>
      <c r="H846" s="590"/>
      <c r="I846" s="590"/>
      <c r="J846" s="590"/>
      <c r="K846" s="590"/>
      <c r="L846" s="590"/>
      <c r="M846" s="590"/>
      <c r="N846" s="441"/>
      <c r="O846" s="596"/>
      <c r="P846" s="564"/>
      <c r="Q846" s="564"/>
      <c r="R846" s="564"/>
      <c r="S846" s="564"/>
      <c r="T846" s="564"/>
      <c r="U846" s="564"/>
      <c r="V846" s="568"/>
      <c r="W846" s="569"/>
      <c r="X846" s="569"/>
      <c r="Y846" s="570"/>
      <c r="Z846" s="6"/>
      <c r="AA846" s="5"/>
      <c r="AB846" s="5"/>
      <c r="AC846" s="5"/>
      <c r="AD846" s="5"/>
      <c r="AE846" s="5"/>
      <c r="AF846" s="5"/>
      <c r="AG846" s="400"/>
      <c r="AJ846" s="155"/>
      <c r="AK846" s="155"/>
      <c r="AL846" s="155"/>
      <c r="AM846" s="155"/>
      <c r="AN846" s="155"/>
      <c r="AO846" s="155"/>
      <c r="AP846" s="155"/>
      <c r="AQ846" s="155"/>
      <c r="AR846" s="155"/>
    </row>
    <row r="847" spans="1:44" s="4" customFormat="1" ht="7.5" customHeight="1">
      <c r="A847" s="400"/>
      <c r="B847" s="521"/>
      <c r="C847" s="588"/>
      <c r="D847" s="588"/>
      <c r="E847" s="574"/>
      <c r="F847" s="589"/>
      <c r="G847" s="441"/>
      <c r="H847" s="591" t="s">
        <v>272</v>
      </c>
      <c r="I847" s="562" t="s">
        <v>271</v>
      </c>
      <c r="J847" s="592"/>
      <c r="K847" s="589"/>
      <c r="L847" s="593"/>
      <c r="M847" s="593"/>
      <c r="N847" s="441"/>
      <c r="O847" s="596"/>
      <c r="P847" s="564"/>
      <c r="Q847" s="564"/>
      <c r="R847" s="564"/>
      <c r="S847" s="564"/>
      <c r="T847" s="564"/>
      <c r="U847" s="564"/>
      <c r="V847" s="571"/>
      <c r="W847" s="572"/>
      <c r="X847" s="572"/>
      <c r="Y847" s="573"/>
      <c r="Z847" s="6"/>
      <c r="AA847" s="5"/>
      <c r="AB847" s="5"/>
      <c r="AC847" s="5"/>
      <c r="AD847" s="5"/>
      <c r="AE847" s="5"/>
      <c r="AF847" s="5"/>
      <c r="AG847" s="400"/>
      <c r="AJ847" s="155"/>
      <c r="AK847" s="155"/>
      <c r="AL847" s="155"/>
      <c r="AM847" s="155"/>
      <c r="AN847" s="155"/>
      <c r="AO847" s="155"/>
      <c r="AP847" s="155"/>
      <c r="AQ847" s="155"/>
      <c r="AR847" s="155"/>
    </row>
    <row r="848" spans="1:44" s="4" customFormat="1" ht="7.5" customHeight="1">
      <c r="A848" s="400"/>
      <c r="B848" s="521"/>
      <c r="C848" s="588"/>
      <c r="D848" s="588"/>
      <c r="E848" s="574"/>
      <c r="F848" s="589"/>
      <c r="G848" s="441"/>
      <c r="H848" s="591"/>
      <c r="I848" s="562"/>
      <c r="J848" s="592"/>
      <c r="K848" s="589"/>
      <c r="L848" s="593"/>
      <c r="M848" s="593"/>
      <c r="N848" s="441"/>
      <c r="O848" s="622" t="s">
        <v>270</v>
      </c>
      <c r="P848" s="564"/>
      <c r="Q848" s="564"/>
      <c r="R848" s="564"/>
      <c r="S848" s="564"/>
      <c r="T848" s="564"/>
      <c r="U848" s="564"/>
      <c r="V848" s="565" t="str">
        <f>IF(ISERROR(ROUNDUP(S848/P848,2)), "-",ROUNDUP(S848/P848,2))</f>
        <v>-</v>
      </c>
      <c r="W848" s="566"/>
      <c r="X848" s="566"/>
      <c r="Y848" s="567"/>
      <c r="Z848" s="6"/>
      <c r="AA848" s="5"/>
      <c r="AB848" s="5"/>
      <c r="AC848" s="5"/>
      <c r="AD848" s="5"/>
      <c r="AE848" s="5"/>
      <c r="AF848" s="5"/>
      <c r="AG848" s="400"/>
      <c r="AJ848" s="155"/>
      <c r="AK848" s="155"/>
      <c r="AL848" s="155"/>
      <c r="AM848" s="155"/>
      <c r="AN848" s="155"/>
      <c r="AO848" s="155"/>
      <c r="AP848" s="155"/>
      <c r="AQ848" s="155"/>
      <c r="AR848" s="155"/>
    </row>
    <row r="849" spans="1:44" s="4" customFormat="1" ht="7.5" customHeight="1">
      <c r="A849" s="400"/>
      <c r="B849" s="521"/>
      <c r="C849" s="588"/>
      <c r="D849" s="588"/>
      <c r="E849" s="574"/>
      <c r="F849" s="589"/>
      <c r="G849" s="441"/>
      <c r="H849" s="591"/>
      <c r="I849" s="562" t="s">
        <v>269</v>
      </c>
      <c r="J849" s="592"/>
      <c r="K849" s="589"/>
      <c r="L849" s="593"/>
      <c r="M849" s="593"/>
      <c r="N849" s="441"/>
      <c r="O849" s="622"/>
      <c r="P849" s="564"/>
      <c r="Q849" s="564"/>
      <c r="R849" s="564"/>
      <c r="S849" s="564"/>
      <c r="T849" s="564"/>
      <c r="U849" s="564"/>
      <c r="V849" s="568"/>
      <c r="W849" s="569"/>
      <c r="X849" s="569"/>
      <c r="Y849" s="570"/>
      <c r="Z849" s="6"/>
      <c r="AA849" s="5"/>
      <c r="AB849" s="5"/>
      <c r="AC849" s="5"/>
      <c r="AD849" s="5"/>
      <c r="AE849" s="5"/>
      <c r="AF849" s="5"/>
      <c r="AG849" s="400"/>
      <c r="AJ849" s="155"/>
      <c r="AK849" s="155"/>
      <c r="AL849" s="155"/>
      <c r="AM849" s="155"/>
      <c r="AN849" s="155"/>
      <c r="AO849" s="155"/>
      <c r="AP849" s="155"/>
      <c r="AQ849" s="155"/>
      <c r="AR849" s="155"/>
    </row>
    <row r="850" spans="1:44" s="4" customFormat="1" ht="7.5" customHeight="1">
      <c r="A850" s="400"/>
      <c r="B850" s="521"/>
      <c r="C850" s="588"/>
      <c r="D850" s="588" t="s">
        <v>260</v>
      </c>
      <c r="E850" s="574"/>
      <c r="F850" s="589"/>
      <c r="G850" s="441"/>
      <c r="H850" s="591"/>
      <c r="I850" s="562"/>
      <c r="J850" s="592"/>
      <c r="K850" s="589"/>
      <c r="L850" s="593"/>
      <c r="M850" s="593"/>
      <c r="N850" s="441"/>
      <c r="O850" s="622"/>
      <c r="P850" s="564"/>
      <c r="Q850" s="564"/>
      <c r="R850" s="564"/>
      <c r="S850" s="564"/>
      <c r="T850" s="564"/>
      <c r="U850" s="564"/>
      <c r="V850" s="571"/>
      <c r="W850" s="572"/>
      <c r="X850" s="572"/>
      <c r="Y850" s="573"/>
      <c r="Z850" s="6"/>
      <c r="AA850" s="5"/>
      <c r="AB850" s="5"/>
      <c r="AC850" s="5"/>
      <c r="AD850" s="5"/>
      <c r="AE850" s="5"/>
      <c r="AF850" s="5"/>
      <c r="AG850" s="400"/>
      <c r="AJ850" s="155"/>
      <c r="AK850" s="155"/>
      <c r="AL850" s="155"/>
      <c r="AM850" s="155"/>
      <c r="AN850" s="155"/>
      <c r="AO850" s="155"/>
      <c r="AP850" s="155"/>
      <c r="AQ850" s="155"/>
      <c r="AR850" s="155"/>
    </row>
    <row r="851" spans="1:44" s="4" customFormat="1" ht="7.5" customHeight="1">
      <c r="A851" s="400"/>
      <c r="B851" s="521"/>
      <c r="C851" s="588"/>
      <c r="D851" s="588"/>
      <c r="E851" s="574"/>
      <c r="F851" s="589"/>
      <c r="G851" s="441"/>
      <c r="H851" s="591"/>
      <c r="I851" s="562"/>
      <c r="J851" s="592"/>
      <c r="K851" s="589"/>
      <c r="L851" s="593"/>
      <c r="M851" s="593"/>
      <c r="N851" s="441"/>
      <c r="O851" s="617" t="s">
        <v>372</v>
      </c>
      <c r="P851" s="564"/>
      <c r="Q851" s="564"/>
      <c r="R851" s="564"/>
      <c r="S851" s="564"/>
      <c r="T851" s="564"/>
      <c r="U851" s="564"/>
      <c r="V851" s="609" t="s">
        <v>265</v>
      </c>
      <c r="W851" s="609"/>
      <c r="X851" s="609"/>
      <c r="Y851" s="609"/>
      <c r="Z851" s="6"/>
      <c r="AA851" s="5"/>
      <c r="AB851" s="5"/>
      <c r="AC851" s="5"/>
      <c r="AD851" s="5"/>
      <c r="AE851" s="5"/>
      <c r="AF851" s="5"/>
      <c r="AG851" s="400"/>
      <c r="AJ851" s="155"/>
      <c r="AK851" s="155"/>
      <c r="AL851" s="155"/>
      <c r="AM851" s="155"/>
      <c r="AN851" s="155"/>
      <c r="AO851" s="155"/>
      <c r="AP851" s="155"/>
      <c r="AQ851" s="155"/>
      <c r="AR851" s="155"/>
    </row>
    <row r="852" spans="1:44" s="4" customFormat="1" ht="7.5" customHeight="1">
      <c r="A852" s="400"/>
      <c r="B852" s="521"/>
      <c r="C852" s="588"/>
      <c r="D852" s="588"/>
      <c r="E852" s="574"/>
      <c r="F852" s="589"/>
      <c r="G852" s="441"/>
      <c r="H852" s="591"/>
      <c r="I852" s="562"/>
      <c r="J852" s="592"/>
      <c r="K852" s="589"/>
      <c r="L852" s="593"/>
      <c r="M852" s="593"/>
      <c r="N852" s="441"/>
      <c r="O852" s="618"/>
      <c r="P852" s="564"/>
      <c r="Q852" s="564"/>
      <c r="R852" s="564"/>
      <c r="S852" s="564"/>
      <c r="T852" s="564"/>
      <c r="U852" s="564"/>
      <c r="V852" s="609"/>
      <c r="W852" s="609"/>
      <c r="X852" s="609"/>
      <c r="Y852" s="609"/>
      <c r="Z852" s="6"/>
      <c r="AA852" s="5"/>
      <c r="AB852" s="5"/>
      <c r="AC852" s="5"/>
      <c r="AD852" s="5"/>
      <c r="AE852" s="5"/>
      <c r="AF852" s="5"/>
      <c r="AG852" s="400"/>
      <c r="AJ852" s="155"/>
      <c r="AK852" s="155"/>
      <c r="AL852" s="155"/>
      <c r="AM852" s="155"/>
      <c r="AN852" s="155"/>
      <c r="AO852" s="155"/>
      <c r="AP852" s="155"/>
      <c r="AQ852" s="155"/>
      <c r="AR852" s="155"/>
    </row>
    <row r="853" spans="1:44" s="4" customFormat="1" ht="7.5" customHeight="1">
      <c r="A853" s="400"/>
      <c r="B853" s="521"/>
      <c r="C853" s="588"/>
      <c r="D853" s="588"/>
      <c r="E853" s="574"/>
      <c r="F853" s="589"/>
      <c r="G853" s="441"/>
      <c r="H853" s="620" t="s">
        <v>268</v>
      </c>
      <c r="I853" s="562"/>
      <c r="J853" s="592" t="s">
        <v>262</v>
      </c>
      <c r="K853" s="589"/>
      <c r="L853" s="593"/>
      <c r="M853" s="593"/>
      <c r="N853" s="441"/>
      <c r="O853" s="619"/>
      <c r="P853" s="564"/>
      <c r="Q853" s="564"/>
      <c r="R853" s="564"/>
      <c r="S853" s="564"/>
      <c r="T853" s="564"/>
      <c r="U853" s="564"/>
      <c r="V853" s="609"/>
      <c r="W853" s="609"/>
      <c r="X853" s="609"/>
      <c r="Y853" s="609"/>
      <c r="Z853" s="6"/>
      <c r="AA853" s="5"/>
      <c r="AB853" s="5"/>
      <c r="AC853" s="5"/>
      <c r="AD853" s="5"/>
      <c r="AE853" s="5"/>
      <c r="AF853" s="5"/>
      <c r="AG853" s="400"/>
      <c r="AJ853" s="155"/>
      <c r="AK853" s="155"/>
      <c r="AL853" s="155"/>
      <c r="AM853" s="155"/>
      <c r="AN853" s="155"/>
      <c r="AO853" s="155"/>
      <c r="AP853" s="155"/>
      <c r="AQ853" s="155"/>
      <c r="AR853" s="155"/>
    </row>
    <row r="854" spans="1:44" s="4" customFormat="1" ht="7.5" customHeight="1">
      <c r="A854" s="400"/>
      <c r="B854" s="521"/>
      <c r="C854" s="588"/>
      <c r="D854" s="588"/>
      <c r="E854" s="574"/>
      <c r="F854" s="589"/>
      <c r="G854" s="441"/>
      <c r="H854" s="562"/>
      <c r="I854" s="562"/>
      <c r="J854" s="592"/>
      <c r="K854" s="589"/>
      <c r="L854" s="593"/>
      <c r="M854" s="593"/>
      <c r="N854" s="441"/>
      <c r="O854" s="621" t="s">
        <v>267</v>
      </c>
      <c r="P854" s="564"/>
      <c r="Q854" s="564"/>
      <c r="R854" s="564"/>
      <c r="S854" s="564"/>
      <c r="T854" s="564"/>
      <c r="U854" s="564"/>
      <c r="V854" s="609" t="s">
        <v>265</v>
      </c>
      <c r="W854" s="609"/>
      <c r="X854" s="609"/>
      <c r="Y854" s="609"/>
      <c r="Z854" s="6"/>
      <c r="AA854" s="5"/>
      <c r="AB854" s="5"/>
      <c r="AC854" s="5"/>
      <c r="AD854" s="5"/>
      <c r="AE854" s="5"/>
      <c r="AF854" s="5"/>
      <c r="AG854" s="400"/>
      <c r="AJ854" s="155"/>
      <c r="AK854" s="155"/>
      <c r="AL854" s="155"/>
      <c r="AM854" s="155"/>
      <c r="AN854" s="155"/>
      <c r="AO854" s="155"/>
      <c r="AP854" s="155"/>
      <c r="AQ854" s="155"/>
      <c r="AR854" s="155"/>
    </row>
    <row r="855" spans="1:44" s="4" customFormat="1" ht="7.5" customHeight="1">
      <c r="A855" s="400"/>
      <c r="B855" s="521"/>
      <c r="C855" s="588"/>
      <c r="D855" s="588"/>
      <c r="E855" s="574"/>
      <c r="F855" s="589"/>
      <c r="G855" s="441"/>
      <c r="H855" s="562"/>
      <c r="I855" s="562"/>
      <c r="J855" s="592"/>
      <c r="K855" s="589"/>
      <c r="L855" s="593"/>
      <c r="M855" s="593"/>
      <c r="N855" s="441"/>
      <c r="O855" s="621"/>
      <c r="P855" s="564"/>
      <c r="Q855" s="564"/>
      <c r="R855" s="564"/>
      <c r="S855" s="564"/>
      <c r="T855" s="564"/>
      <c r="U855" s="564"/>
      <c r="V855" s="609"/>
      <c r="W855" s="609"/>
      <c r="X855" s="609"/>
      <c r="Y855" s="609"/>
      <c r="Z855" s="6"/>
      <c r="AA855" s="5"/>
      <c r="AB855" s="5"/>
      <c r="AC855" s="5"/>
      <c r="AD855" s="5"/>
      <c r="AE855" s="5"/>
      <c r="AF855" s="5"/>
      <c r="AG855" s="400"/>
      <c r="AJ855" s="155"/>
      <c r="AK855" s="155"/>
      <c r="AL855" s="155"/>
      <c r="AM855" s="155"/>
      <c r="AN855" s="155"/>
      <c r="AO855" s="155"/>
      <c r="AP855" s="155"/>
      <c r="AQ855" s="155"/>
      <c r="AR855" s="155"/>
    </row>
    <row r="856" spans="1:44" s="4" customFormat="1" ht="7.5" customHeight="1">
      <c r="A856" s="400"/>
      <c r="B856" s="521"/>
      <c r="C856" s="588"/>
      <c r="D856" s="588"/>
      <c r="E856" s="574"/>
      <c r="F856" s="589"/>
      <c r="G856" s="441"/>
      <c r="H856" s="562"/>
      <c r="I856" s="562"/>
      <c r="J856" s="592"/>
      <c r="K856" s="589"/>
      <c r="L856" s="593"/>
      <c r="M856" s="593"/>
      <c r="N856" s="441"/>
      <c r="O856" s="621"/>
      <c r="P856" s="564"/>
      <c r="Q856" s="564"/>
      <c r="R856" s="564"/>
      <c r="S856" s="564"/>
      <c r="T856" s="564"/>
      <c r="U856" s="564"/>
      <c r="V856" s="609"/>
      <c r="W856" s="609"/>
      <c r="X856" s="609"/>
      <c r="Y856" s="609"/>
      <c r="Z856" s="6"/>
      <c r="AA856" s="5"/>
      <c r="AB856" s="5"/>
      <c r="AC856" s="5"/>
      <c r="AD856" s="5"/>
      <c r="AE856" s="5"/>
      <c r="AF856" s="5"/>
      <c r="AG856" s="400"/>
      <c r="AJ856" s="155"/>
      <c r="AK856" s="155"/>
      <c r="AL856" s="155"/>
      <c r="AM856" s="155"/>
      <c r="AN856" s="155"/>
      <c r="AO856" s="155"/>
      <c r="AP856" s="155"/>
      <c r="AQ856" s="155"/>
      <c r="AR856" s="155"/>
    </row>
    <row r="857" spans="1:44" s="4" customFormat="1" ht="7.5" customHeight="1">
      <c r="A857" s="400"/>
      <c r="B857" s="521"/>
      <c r="C857" s="588"/>
      <c r="D857" s="588"/>
      <c r="E857" s="574"/>
      <c r="F857" s="589"/>
      <c r="G857" s="441"/>
      <c r="H857" s="562"/>
      <c r="I857" s="562"/>
      <c r="J857" s="592" t="s">
        <v>260</v>
      </c>
      <c r="K857" s="589"/>
      <c r="L857" s="593"/>
      <c r="M857" s="593"/>
      <c r="N857" s="441"/>
      <c r="O857" s="610" t="s">
        <v>266</v>
      </c>
      <c r="P857" s="564"/>
      <c r="Q857" s="564"/>
      <c r="R857" s="564"/>
      <c r="S857" s="564"/>
      <c r="T857" s="564"/>
      <c r="U857" s="564"/>
      <c r="V857" s="609" t="s">
        <v>265</v>
      </c>
      <c r="W857" s="609"/>
      <c r="X857" s="609"/>
      <c r="Y857" s="609"/>
      <c r="Z857" s="6"/>
      <c r="AA857" s="5"/>
      <c r="AB857" s="5"/>
      <c r="AC857" s="5"/>
      <c r="AD857" s="5"/>
      <c r="AE857" s="5"/>
      <c r="AF857" s="5"/>
      <c r="AG857" s="400"/>
      <c r="AJ857" s="155"/>
      <c r="AK857" s="155"/>
      <c r="AL857" s="155"/>
      <c r="AM857" s="155"/>
      <c r="AN857" s="155"/>
      <c r="AO857" s="155"/>
      <c r="AP857" s="155"/>
      <c r="AQ857" s="155"/>
      <c r="AR857" s="155"/>
    </row>
    <row r="858" spans="1:44" s="4" customFormat="1" ht="7.5" customHeight="1">
      <c r="A858" s="400"/>
      <c r="B858" s="521"/>
      <c r="C858" s="588"/>
      <c r="D858" s="588"/>
      <c r="E858" s="574"/>
      <c r="F858" s="589"/>
      <c r="G858" s="441"/>
      <c r="H858" s="562"/>
      <c r="I858" s="562"/>
      <c r="J858" s="592"/>
      <c r="K858" s="589"/>
      <c r="L858" s="593"/>
      <c r="M858" s="593"/>
      <c r="N858" s="441"/>
      <c r="O858" s="610"/>
      <c r="P858" s="564"/>
      <c r="Q858" s="564"/>
      <c r="R858" s="564"/>
      <c r="S858" s="564"/>
      <c r="T858" s="564"/>
      <c r="U858" s="564"/>
      <c r="V858" s="609"/>
      <c r="W858" s="609"/>
      <c r="X858" s="609"/>
      <c r="Y858" s="609"/>
      <c r="Z858" s="6"/>
      <c r="AA858" s="5"/>
      <c r="AB858" s="5"/>
      <c r="AC858" s="5"/>
      <c r="AD858" s="5"/>
      <c r="AE858" s="5"/>
      <c r="AF858" s="5"/>
      <c r="AG858" s="400"/>
      <c r="AJ858" s="155"/>
      <c r="AK858" s="155"/>
      <c r="AL858" s="155"/>
      <c r="AM858" s="155"/>
      <c r="AN858" s="155"/>
      <c r="AO858" s="155"/>
      <c r="AP858" s="155"/>
      <c r="AQ858" s="155"/>
      <c r="AR858" s="155"/>
    </row>
    <row r="859" spans="1:44" s="4" customFormat="1" ht="7.5" customHeight="1" thickBot="1">
      <c r="A859" s="400"/>
      <c r="B859" s="521"/>
      <c r="C859" s="588"/>
      <c r="D859" s="588"/>
      <c r="E859" s="574"/>
      <c r="F859" s="589"/>
      <c r="G859" s="441"/>
      <c r="H859" s="562"/>
      <c r="I859" s="562"/>
      <c r="J859" s="592"/>
      <c r="K859" s="589"/>
      <c r="L859" s="593"/>
      <c r="M859" s="593"/>
      <c r="N859" s="441"/>
      <c r="O859" s="611"/>
      <c r="P859" s="612"/>
      <c r="Q859" s="612"/>
      <c r="R859" s="612"/>
      <c r="S859" s="612"/>
      <c r="T859" s="612"/>
      <c r="U859" s="612"/>
      <c r="V859" s="613"/>
      <c r="W859" s="613"/>
      <c r="X859" s="613"/>
      <c r="Y859" s="613"/>
      <c r="Z859" s="6"/>
      <c r="AA859" s="5"/>
      <c r="AB859" s="5"/>
      <c r="AC859" s="5"/>
      <c r="AD859" s="5"/>
      <c r="AE859" s="5"/>
      <c r="AF859" s="5"/>
      <c r="AG859" s="400"/>
      <c r="AJ859" s="155"/>
      <c r="AK859" s="155"/>
      <c r="AL859" s="155"/>
      <c r="AM859" s="155"/>
      <c r="AN859" s="155"/>
      <c r="AO859" s="155"/>
      <c r="AP859" s="155"/>
      <c r="AQ859" s="155"/>
      <c r="AR859" s="155"/>
    </row>
    <row r="860" spans="1:44" s="4" customFormat="1" ht="7.5" customHeight="1" thickTop="1">
      <c r="A860" s="400"/>
      <c r="B860" s="521"/>
      <c r="C860" s="588"/>
      <c r="D860" s="588"/>
      <c r="E860" s="574"/>
      <c r="F860" s="589"/>
      <c r="G860" s="441"/>
      <c r="H860" s="562"/>
      <c r="I860" s="562"/>
      <c r="J860" s="592"/>
      <c r="K860" s="589"/>
      <c r="L860" s="593"/>
      <c r="M860" s="593"/>
      <c r="N860" s="441"/>
      <c r="O860" s="614" t="s">
        <v>264</v>
      </c>
      <c r="P860" s="597">
        <f>SUM(P836:R859)</f>
        <v>0</v>
      </c>
      <c r="Q860" s="597"/>
      <c r="R860" s="597"/>
      <c r="S860" s="597">
        <f>SUM(S836:U859)</f>
        <v>0</v>
      </c>
      <c r="T860" s="597"/>
      <c r="U860" s="597"/>
      <c r="V860" s="600" t="str">
        <f>IF(ISERROR(ROUNDUP(S860/P860,2)), "-",ROUNDUP(S860/P860,2))</f>
        <v>-</v>
      </c>
      <c r="W860" s="601"/>
      <c r="X860" s="601"/>
      <c r="Y860" s="602"/>
      <c r="Z860" s="6"/>
      <c r="AA860" s="5"/>
      <c r="AB860" s="5"/>
      <c r="AC860" s="5"/>
      <c r="AD860" s="5"/>
      <c r="AE860" s="5"/>
      <c r="AF860" s="5"/>
      <c r="AG860" s="400"/>
      <c r="AJ860" s="155"/>
      <c r="AK860" s="155"/>
      <c r="AL860" s="155"/>
      <c r="AM860" s="155"/>
      <c r="AN860" s="155"/>
      <c r="AO860" s="155"/>
      <c r="AP860" s="155"/>
      <c r="AQ860" s="155"/>
      <c r="AR860" s="155"/>
    </row>
    <row r="861" spans="1:44" s="4" customFormat="1" ht="7.5" customHeight="1">
      <c r="A861" s="400"/>
      <c r="B861" s="521"/>
      <c r="C861" s="588"/>
      <c r="D861" s="588"/>
      <c r="E861" s="574"/>
      <c r="F861" s="589"/>
      <c r="G861" s="441"/>
      <c r="H861" s="562" t="s">
        <v>414</v>
      </c>
      <c r="I861" s="562"/>
      <c r="J861" s="574" t="s">
        <v>260</v>
      </c>
      <c r="K861" s="589"/>
      <c r="L861" s="593"/>
      <c r="M861" s="593"/>
      <c r="N861" s="441"/>
      <c r="O861" s="615"/>
      <c r="P861" s="598"/>
      <c r="Q861" s="598"/>
      <c r="R861" s="598"/>
      <c r="S861" s="598"/>
      <c r="T861" s="598"/>
      <c r="U861" s="598"/>
      <c r="V861" s="603"/>
      <c r="W861" s="604"/>
      <c r="X861" s="604"/>
      <c r="Y861" s="605"/>
      <c r="Z861" s="6"/>
      <c r="AA861" s="5"/>
      <c r="AB861" s="5"/>
      <c r="AC861" s="5"/>
      <c r="AD861" s="5"/>
      <c r="AE861" s="5"/>
      <c r="AF861" s="5"/>
      <c r="AG861" s="400"/>
      <c r="AJ861" s="155"/>
      <c r="AK861" s="155"/>
      <c r="AL861" s="155"/>
      <c r="AM861" s="155"/>
      <c r="AN861" s="155"/>
      <c r="AO861" s="155"/>
      <c r="AP861" s="155"/>
      <c r="AQ861" s="155"/>
      <c r="AR861" s="155"/>
    </row>
    <row r="862" spans="1:44" s="4" customFormat="1" ht="7.5" customHeight="1" thickBot="1">
      <c r="A862" s="400"/>
      <c r="B862" s="521"/>
      <c r="C862" s="588"/>
      <c r="D862" s="588"/>
      <c r="E862" s="574"/>
      <c r="F862" s="589"/>
      <c r="G862" s="441"/>
      <c r="H862" s="562"/>
      <c r="I862" s="562"/>
      <c r="J862" s="574"/>
      <c r="K862" s="589"/>
      <c r="L862" s="593"/>
      <c r="M862" s="593"/>
      <c r="N862" s="441"/>
      <c r="O862" s="616"/>
      <c r="P862" s="599"/>
      <c r="Q862" s="599"/>
      <c r="R862" s="599"/>
      <c r="S862" s="599"/>
      <c r="T862" s="599"/>
      <c r="U862" s="599"/>
      <c r="V862" s="606"/>
      <c r="W862" s="607"/>
      <c r="X862" s="607"/>
      <c r="Y862" s="608"/>
      <c r="Z862" s="6"/>
      <c r="AA862" s="5"/>
      <c r="AB862" s="5"/>
      <c r="AC862" s="5"/>
      <c r="AD862" s="5"/>
      <c r="AE862" s="5"/>
      <c r="AF862" s="5"/>
      <c r="AG862" s="400"/>
      <c r="AJ862" s="155"/>
      <c r="AK862" s="155"/>
      <c r="AL862" s="155"/>
      <c r="AM862" s="155"/>
      <c r="AN862" s="155"/>
      <c r="AO862" s="155"/>
      <c r="AP862" s="155"/>
      <c r="AQ862" s="155"/>
      <c r="AR862" s="155"/>
    </row>
    <row r="863" spans="1:44" s="4" customFormat="1" ht="7.5" customHeight="1" thickTop="1" thickBot="1">
      <c r="A863" s="400"/>
      <c r="B863" s="521"/>
      <c r="C863" s="588" t="s">
        <v>263</v>
      </c>
      <c r="D863" s="588" t="s">
        <v>262</v>
      </c>
      <c r="E863" s="574"/>
      <c r="F863" s="589"/>
      <c r="G863" s="441"/>
      <c r="H863" s="562"/>
      <c r="I863" s="562"/>
      <c r="J863" s="574"/>
      <c r="K863" s="589"/>
      <c r="L863" s="593"/>
      <c r="M863" s="593"/>
      <c r="N863" s="441"/>
      <c r="O863" s="623"/>
      <c r="P863" s="623"/>
      <c r="Q863" s="623"/>
      <c r="R863" s="623"/>
      <c r="S863" s="623"/>
      <c r="T863" s="623"/>
      <c r="U863" s="623"/>
      <c r="V863" s="623"/>
      <c r="W863" s="623"/>
      <c r="X863" s="623"/>
      <c r="Y863" s="623"/>
      <c r="Z863" s="6"/>
      <c r="AA863" s="5"/>
      <c r="AB863" s="5"/>
      <c r="AC863" s="5"/>
      <c r="AD863" s="5"/>
      <c r="AE863" s="5"/>
      <c r="AF863" s="5"/>
      <c r="AG863" s="400"/>
      <c r="AJ863" s="155"/>
      <c r="AK863" s="155"/>
      <c r="AL863" s="155"/>
      <c r="AM863" s="155"/>
      <c r="AN863" s="155"/>
      <c r="AO863" s="155"/>
      <c r="AP863" s="155"/>
      <c r="AQ863" s="155"/>
      <c r="AR863" s="155"/>
    </row>
    <row r="864" spans="1:44" s="4" customFormat="1" ht="7.5" customHeight="1">
      <c r="A864" s="400"/>
      <c r="B864" s="521"/>
      <c r="C864" s="588"/>
      <c r="D864" s="588"/>
      <c r="E864" s="574"/>
      <c r="F864" s="589"/>
      <c r="G864" s="441"/>
      <c r="H864" s="562"/>
      <c r="I864" s="562"/>
      <c r="J864" s="574"/>
      <c r="K864" s="589"/>
      <c r="L864" s="593"/>
      <c r="M864" s="593"/>
      <c r="N864" s="441"/>
      <c r="O864" s="624" t="s">
        <v>261</v>
      </c>
      <c r="P864" s="627">
        <f>P860-P854</f>
        <v>0</v>
      </c>
      <c r="Q864" s="628"/>
      <c r="R864" s="629"/>
      <c r="S864" s="627">
        <f>S860-S854</f>
        <v>0</v>
      </c>
      <c r="T864" s="628"/>
      <c r="U864" s="629"/>
      <c r="V864" s="636" t="str">
        <f>IF(ISERROR(ROUNDUP(S864/P864,2)), "-",ROUNDUP(S864/P864,2))</f>
        <v>-</v>
      </c>
      <c r="W864" s="636"/>
      <c r="X864" s="636"/>
      <c r="Y864" s="636"/>
      <c r="Z864" s="6"/>
      <c r="AA864" s="5"/>
      <c r="AB864" s="5"/>
      <c r="AC864" s="5"/>
      <c r="AD864" s="5"/>
      <c r="AE864" s="5"/>
      <c r="AF864" s="5"/>
      <c r="AG864" s="400"/>
      <c r="AJ864" s="155"/>
      <c r="AK864" s="155"/>
      <c r="AL864" s="155"/>
      <c r="AM864" s="155"/>
      <c r="AN864" s="155"/>
      <c r="AO864" s="155"/>
      <c r="AP864" s="155"/>
      <c r="AQ864" s="155"/>
      <c r="AR864" s="155"/>
    </row>
    <row r="865" spans="1:44" s="4" customFormat="1" ht="7.5" customHeight="1">
      <c r="A865" s="400"/>
      <c r="B865" s="521"/>
      <c r="C865" s="588"/>
      <c r="D865" s="588" t="s">
        <v>260</v>
      </c>
      <c r="E865" s="574"/>
      <c r="F865" s="589"/>
      <c r="G865" s="441"/>
      <c r="H865" s="562"/>
      <c r="I865" s="562"/>
      <c r="J865" s="574"/>
      <c r="K865" s="589"/>
      <c r="L865" s="593"/>
      <c r="M865" s="593"/>
      <c r="N865" s="441"/>
      <c r="O865" s="625"/>
      <c r="P865" s="630"/>
      <c r="Q865" s="631"/>
      <c r="R865" s="632"/>
      <c r="S865" s="630"/>
      <c r="T865" s="631"/>
      <c r="U865" s="632"/>
      <c r="V865" s="637"/>
      <c r="W865" s="637"/>
      <c r="X865" s="637"/>
      <c r="Y865" s="637"/>
      <c r="Z865" s="6"/>
      <c r="AA865" s="5"/>
      <c r="AB865" s="5"/>
      <c r="AC865" s="5"/>
      <c r="AD865" s="5"/>
      <c r="AE865" s="5"/>
      <c r="AF865" s="5"/>
      <c r="AG865" s="400"/>
      <c r="AJ865" s="155"/>
      <c r="AK865" s="155"/>
      <c r="AL865" s="155"/>
      <c r="AM865" s="155"/>
      <c r="AN865" s="155"/>
      <c r="AO865" s="155"/>
      <c r="AP865" s="155"/>
      <c r="AQ865" s="155"/>
      <c r="AR865" s="155"/>
    </row>
    <row r="866" spans="1:44" s="4" customFormat="1" ht="7.5" customHeight="1" thickBot="1">
      <c r="A866" s="400"/>
      <c r="B866" s="521"/>
      <c r="C866" s="588"/>
      <c r="D866" s="588"/>
      <c r="E866" s="574"/>
      <c r="F866" s="589"/>
      <c r="G866" s="441"/>
      <c r="H866" s="562"/>
      <c r="I866" s="562"/>
      <c r="J866" s="574"/>
      <c r="K866" s="589"/>
      <c r="L866" s="593"/>
      <c r="M866" s="593"/>
      <c r="N866" s="441"/>
      <c r="O866" s="626"/>
      <c r="P866" s="633"/>
      <c r="Q866" s="634"/>
      <c r="R866" s="635"/>
      <c r="S866" s="633"/>
      <c r="T866" s="634"/>
      <c r="U866" s="635"/>
      <c r="V866" s="638"/>
      <c r="W866" s="638"/>
      <c r="X866" s="638"/>
      <c r="Y866" s="638"/>
      <c r="Z866" s="6"/>
      <c r="AA866" s="5"/>
      <c r="AB866" s="5"/>
      <c r="AC866" s="5"/>
      <c r="AD866" s="5"/>
      <c r="AE866" s="5"/>
      <c r="AF866" s="5"/>
      <c r="AG866" s="400"/>
      <c r="AJ866" s="155"/>
      <c r="AK866" s="155"/>
      <c r="AL866" s="155"/>
      <c r="AM866" s="155"/>
      <c r="AN866" s="155"/>
      <c r="AO866" s="155"/>
      <c r="AP866" s="155"/>
      <c r="AQ866" s="155"/>
      <c r="AR866" s="155"/>
    </row>
    <row r="867" spans="1:44" s="197" customFormat="1" ht="7.5" customHeight="1">
      <c r="A867" s="400"/>
      <c r="B867" s="398" t="s">
        <v>581</v>
      </c>
      <c r="C867" s="398"/>
      <c r="D867" s="398"/>
      <c r="E867" s="398"/>
      <c r="F867" s="398"/>
      <c r="G867" s="441"/>
      <c r="H867" s="9"/>
      <c r="I867" s="7"/>
      <c r="J867" s="8"/>
      <c r="K867" s="7"/>
      <c r="L867" s="7"/>
      <c r="M867" s="7"/>
      <c r="N867" s="441"/>
      <c r="O867" s="5"/>
      <c r="P867" s="7"/>
      <c r="Q867" s="7"/>
      <c r="R867" s="7"/>
      <c r="S867" s="7"/>
      <c r="T867" s="7"/>
      <c r="U867" s="7"/>
      <c r="V867" s="5"/>
      <c r="W867" s="5"/>
      <c r="X867" s="5"/>
      <c r="Y867" s="5"/>
      <c r="Z867" s="6"/>
      <c r="AA867" s="5"/>
      <c r="AB867" s="5"/>
      <c r="AC867" s="5"/>
      <c r="AD867" s="5"/>
      <c r="AE867" s="5"/>
      <c r="AF867" s="5"/>
      <c r="AG867" s="400"/>
      <c r="AJ867" s="155"/>
      <c r="AK867" s="155"/>
      <c r="AL867" s="155"/>
      <c r="AM867" s="155"/>
      <c r="AN867" s="155"/>
      <c r="AO867" s="155"/>
      <c r="AP867" s="155"/>
      <c r="AQ867" s="155"/>
    </row>
    <row r="868" spans="1:44" s="19" customFormat="1" ht="7.5" customHeight="1">
      <c r="A868" s="400"/>
      <c r="B868" s="399"/>
      <c r="C868" s="399"/>
      <c r="D868" s="399"/>
      <c r="E868" s="399"/>
      <c r="F868" s="399"/>
      <c r="G868" s="441"/>
      <c r="N868" s="441"/>
      <c r="AG868" s="400"/>
      <c r="AJ868" s="154"/>
      <c r="AK868" s="154"/>
      <c r="AL868" s="154"/>
      <c r="AM868" s="154"/>
      <c r="AN868" s="154"/>
      <c r="AO868" s="154"/>
      <c r="AP868" s="154"/>
      <c r="AQ868" s="154"/>
    </row>
    <row r="869" spans="1:44" s="19" customFormat="1" ht="15" customHeight="1">
      <c r="A869" s="376" t="s">
        <v>564</v>
      </c>
      <c r="B869" s="376"/>
      <c r="C869" s="376"/>
      <c r="D869" s="376"/>
      <c r="E869" s="376"/>
      <c r="F869" s="376"/>
      <c r="G869" s="376"/>
      <c r="H869" s="376"/>
      <c r="I869" s="376"/>
      <c r="J869" s="376"/>
      <c r="K869" s="376"/>
      <c r="L869" s="376"/>
      <c r="M869" s="376"/>
      <c r="N869" s="376"/>
      <c r="O869" s="376"/>
      <c r="P869" s="376"/>
      <c r="Q869" s="376"/>
      <c r="R869" s="376"/>
      <c r="S869" s="376"/>
      <c r="T869" s="376"/>
      <c r="U869" s="376"/>
      <c r="V869" s="376"/>
      <c r="W869" s="376"/>
      <c r="X869" s="376"/>
      <c r="Y869" s="376"/>
      <c r="Z869" s="376"/>
      <c r="AA869" s="376"/>
      <c r="AB869" s="376"/>
      <c r="AC869" s="376"/>
      <c r="AD869" s="376"/>
      <c r="AE869" s="376"/>
      <c r="AF869" s="376"/>
      <c r="AG869" s="400"/>
      <c r="AJ869" s="154"/>
      <c r="AK869" s="154"/>
      <c r="AL869" s="154"/>
      <c r="AM869" s="154"/>
      <c r="AN869" s="154"/>
      <c r="AO869" s="154"/>
      <c r="AP869" s="154"/>
      <c r="AQ869" s="154"/>
      <c r="AR869" s="154"/>
    </row>
    <row r="870" spans="1:44" s="196" customFormat="1" ht="22.5" customHeight="1">
      <c r="A870" s="400"/>
      <c r="B870" s="401" t="s">
        <v>578</v>
      </c>
      <c r="C870" s="401"/>
      <c r="D870" s="401"/>
      <c r="E870" s="402"/>
      <c r="F870" s="402"/>
      <c r="G870" s="402"/>
      <c r="H870" s="402"/>
      <c r="I870" s="402"/>
      <c r="J870" s="402"/>
      <c r="K870" s="402"/>
      <c r="L870" s="402"/>
      <c r="M870" s="402"/>
      <c r="N870" s="402"/>
      <c r="O870" s="402"/>
      <c r="P870" s="402"/>
      <c r="Q870" s="402"/>
      <c r="R870" s="402"/>
      <c r="S870" s="402"/>
      <c r="T870" s="402"/>
      <c r="U870" s="402"/>
      <c r="V870" s="402"/>
      <c r="W870" s="402"/>
      <c r="X870" s="402"/>
      <c r="Y870" s="402"/>
      <c r="Z870" s="402"/>
      <c r="AA870" s="402"/>
      <c r="AB870" s="402"/>
      <c r="AC870" s="402"/>
      <c r="AD870" s="402"/>
      <c r="AE870" s="402"/>
      <c r="AF870" s="402"/>
      <c r="AG870" s="400"/>
      <c r="AJ870" s="155"/>
      <c r="AK870" s="155"/>
      <c r="AL870" s="155"/>
      <c r="AM870" s="155"/>
      <c r="AN870" s="155"/>
      <c r="AO870" s="155"/>
      <c r="AP870" s="155"/>
      <c r="AQ870" s="155"/>
      <c r="AR870" s="155"/>
    </row>
    <row r="871" spans="1:44" s="4" customFormat="1" ht="18.75" customHeight="1">
      <c r="A871" s="400"/>
      <c r="B871" s="403" t="s">
        <v>257</v>
      </c>
      <c r="C871" s="404"/>
      <c r="D871" s="405"/>
      <c r="E871" s="406" t="str">
        <f>IF(ＺＥＢリーディング・オーナー登録申請書!$F$46="","",ＺＥＢリーディング・オーナー登録申請書!$F$46)</f>
        <v/>
      </c>
      <c r="F871" s="407"/>
      <c r="G871" s="407"/>
      <c r="H871" s="407"/>
      <c r="I871" s="407"/>
      <c r="J871" s="407"/>
      <c r="K871" s="407"/>
      <c r="L871" s="407"/>
      <c r="M871" s="407"/>
      <c r="N871" s="407"/>
      <c r="O871" s="407"/>
      <c r="P871" s="407"/>
      <c r="Q871" s="407"/>
      <c r="R871" s="407"/>
      <c r="S871" s="407"/>
      <c r="T871" s="407"/>
      <c r="U871" s="407"/>
      <c r="V871" s="407"/>
      <c r="W871" s="407"/>
      <c r="X871" s="407"/>
      <c r="Y871" s="407"/>
      <c r="Z871" s="407"/>
      <c r="AA871" s="407"/>
      <c r="AB871" s="407"/>
      <c r="AC871" s="407"/>
      <c r="AD871" s="407"/>
      <c r="AE871" s="407"/>
      <c r="AF871" s="407"/>
      <c r="AG871" s="400"/>
      <c r="AJ871" s="155"/>
      <c r="AK871" s="155"/>
      <c r="AL871" s="155"/>
      <c r="AM871" s="155"/>
      <c r="AN871" s="155"/>
      <c r="AO871" s="155"/>
      <c r="AP871" s="155"/>
      <c r="AQ871" s="155"/>
      <c r="AR871" s="155"/>
    </row>
    <row r="872" spans="1:44" s="4" customFormat="1" ht="18.75" customHeight="1">
      <c r="A872" s="400"/>
      <c r="B872" s="408" t="s">
        <v>50</v>
      </c>
      <c r="C872" s="409"/>
      <c r="D872" s="410"/>
      <c r="E872" s="411"/>
      <c r="F872" s="412"/>
      <c r="G872" s="412"/>
      <c r="H872" s="412"/>
      <c r="I872" s="412"/>
      <c r="J872" s="412"/>
      <c r="K872" s="412"/>
      <c r="L872" s="412"/>
      <c r="M872" s="412"/>
      <c r="N872" s="412"/>
      <c r="O872" s="412"/>
      <c r="P872" s="412"/>
      <c r="Q872" s="412"/>
      <c r="R872" s="412"/>
      <c r="S872" s="412"/>
      <c r="T872" s="412"/>
      <c r="U872" s="412"/>
      <c r="V872" s="412"/>
      <c r="W872" s="412"/>
      <c r="X872" s="412"/>
      <c r="Y872" s="412"/>
      <c r="Z872" s="412"/>
      <c r="AA872" s="412"/>
      <c r="AB872" s="412"/>
      <c r="AC872" s="412"/>
      <c r="AD872" s="412"/>
      <c r="AE872" s="412"/>
      <c r="AF872" s="412"/>
      <c r="AG872" s="400"/>
      <c r="AJ872" s="155"/>
      <c r="AK872" s="155"/>
      <c r="AL872" s="155"/>
      <c r="AM872" s="155"/>
      <c r="AN872" s="155"/>
      <c r="AO872" s="155"/>
      <c r="AP872" s="155"/>
      <c r="AQ872" s="155"/>
      <c r="AR872" s="155"/>
    </row>
    <row r="873" spans="1:44" s="4" customFormat="1" ht="7.5" customHeight="1">
      <c r="A873" s="400"/>
      <c r="B873" s="413"/>
      <c r="C873" s="413"/>
      <c r="D873" s="413"/>
      <c r="E873" s="413"/>
      <c r="F873" s="413"/>
      <c r="G873" s="413"/>
      <c r="H873" s="413"/>
      <c r="I873" s="413"/>
      <c r="J873" s="413"/>
      <c r="K873" s="413"/>
      <c r="L873" s="413"/>
      <c r="M873" s="413"/>
      <c r="N873" s="413"/>
      <c r="O873" s="413"/>
      <c r="P873" s="413"/>
      <c r="Q873" s="413"/>
      <c r="R873" s="413"/>
      <c r="S873" s="413"/>
      <c r="T873" s="413"/>
      <c r="U873" s="413"/>
      <c r="V873" s="413"/>
      <c r="W873" s="413"/>
      <c r="X873" s="413"/>
      <c r="Y873" s="413"/>
      <c r="Z873" s="413"/>
      <c r="AA873" s="413"/>
      <c r="AB873" s="413"/>
      <c r="AC873" s="413"/>
      <c r="AD873" s="413"/>
      <c r="AE873" s="413"/>
      <c r="AF873" s="413"/>
      <c r="AG873" s="400"/>
      <c r="AJ873" s="155"/>
      <c r="AK873" s="155"/>
      <c r="AL873" s="155"/>
      <c r="AM873" s="155"/>
      <c r="AN873" s="155"/>
      <c r="AO873" s="155"/>
      <c r="AP873" s="155"/>
      <c r="AQ873" s="155"/>
      <c r="AR873" s="155"/>
    </row>
    <row r="874" spans="1:44" s="4" customFormat="1" ht="18.75" customHeight="1">
      <c r="A874" s="400"/>
      <c r="B874" s="414" t="s">
        <v>417</v>
      </c>
      <c r="C874" s="415"/>
      <c r="D874" s="415"/>
      <c r="E874" s="415"/>
      <c r="F874" s="416"/>
      <c r="G874" s="436"/>
      <c r="H874" s="437" t="s">
        <v>303</v>
      </c>
      <c r="I874" s="438"/>
      <c r="J874" s="438"/>
      <c r="K874" s="438"/>
      <c r="L874" s="438"/>
      <c r="M874" s="439"/>
      <c r="N874" s="440"/>
      <c r="O874" s="442" t="s">
        <v>302</v>
      </c>
      <c r="P874" s="443"/>
      <c r="Q874" s="443"/>
      <c r="R874" s="443"/>
      <c r="S874" s="443"/>
      <c r="T874" s="443"/>
      <c r="U874" s="443"/>
      <c r="V874" s="443"/>
      <c r="W874" s="443"/>
      <c r="X874" s="443"/>
      <c r="Y874" s="443"/>
      <c r="Z874" s="443"/>
      <c r="AA874" s="443"/>
      <c r="AB874" s="443"/>
      <c r="AC874" s="443"/>
      <c r="AD874" s="443"/>
      <c r="AE874" s="443"/>
      <c r="AF874" s="444"/>
      <c r="AG874" s="400"/>
      <c r="AJ874" s="155"/>
      <c r="AK874" s="155"/>
      <c r="AL874" s="155"/>
      <c r="AM874" s="155"/>
      <c r="AN874" s="155"/>
      <c r="AO874" s="155"/>
      <c r="AP874" s="155"/>
      <c r="AQ874" s="155"/>
      <c r="AR874" s="155"/>
    </row>
    <row r="875" spans="1:44" s="4" customFormat="1" ht="18.75" customHeight="1">
      <c r="A875" s="400"/>
      <c r="B875" s="417"/>
      <c r="C875" s="418"/>
      <c r="D875" s="418"/>
      <c r="E875" s="418"/>
      <c r="F875" s="419"/>
      <c r="G875" s="436"/>
      <c r="H875" s="445"/>
      <c r="I875" s="446"/>
      <c r="J875" s="446"/>
      <c r="K875" s="446"/>
      <c r="L875" s="446"/>
      <c r="M875" s="447"/>
      <c r="N875" s="440"/>
      <c r="O875" s="454" t="s">
        <v>67</v>
      </c>
      <c r="P875" s="455"/>
      <c r="Q875" s="456"/>
      <c r="R875" s="457" t="s">
        <v>301</v>
      </c>
      <c r="S875" s="455"/>
      <c r="T875" s="455"/>
      <c r="U875" s="458"/>
      <c r="V875" s="457" t="s">
        <v>486</v>
      </c>
      <c r="W875" s="455"/>
      <c r="X875" s="455"/>
      <c r="Y875" s="455"/>
      <c r="Z875" s="455"/>
      <c r="AA875" s="455"/>
      <c r="AB875" s="457" t="s">
        <v>51</v>
      </c>
      <c r="AC875" s="455"/>
      <c r="AD875" s="455"/>
      <c r="AE875" s="455"/>
      <c r="AF875" s="459"/>
      <c r="AG875" s="400"/>
      <c r="AJ875" s="155"/>
      <c r="AK875" s="155"/>
      <c r="AL875" s="155"/>
      <c r="AM875" s="155"/>
      <c r="AN875" s="155"/>
      <c r="AO875" s="155"/>
      <c r="AP875" s="155"/>
      <c r="AQ875" s="155"/>
      <c r="AR875" s="155"/>
    </row>
    <row r="876" spans="1:44" s="4" customFormat="1" ht="30" customHeight="1">
      <c r="A876" s="400"/>
      <c r="B876" s="417"/>
      <c r="C876" s="418"/>
      <c r="D876" s="418"/>
      <c r="E876" s="418"/>
      <c r="F876" s="419"/>
      <c r="G876" s="436"/>
      <c r="H876" s="448"/>
      <c r="I876" s="449"/>
      <c r="J876" s="449"/>
      <c r="K876" s="449"/>
      <c r="L876" s="449"/>
      <c r="M876" s="450"/>
      <c r="N876" s="440"/>
      <c r="O876" s="460" t="s">
        <v>182</v>
      </c>
      <c r="P876" s="426"/>
      <c r="Q876" s="426"/>
      <c r="R876" s="423" t="s">
        <v>182</v>
      </c>
      <c r="S876" s="423"/>
      <c r="T876" s="423"/>
      <c r="U876" s="423"/>
      <c r="V876" s="424" t="s">
        <v>182</v>
      </c>
      <c r="W876" s="424"/>
      <c r="X876" s="424"/>
      <c r="Y876" s="424"/>
      <c r="Z876" s="424"/>
      <c r="AA876" s="424"/>
      <c r="AB876" s="425" t="s">
        <v>182</v>
      </c>
      <c r="AC876" s="426"/>
      <c r="AD876" s="426"/>
      <c r="AE876" s="426"/>
      <c r="AF876" s="427"/>
      <c r="AG876" s="400"/>
      <c r="AJ876" s="155"/>
      <c r="AK876" s="155"/>
      <c r="AL876" s="155"/>
      <c r="AM876" s="155"/>
      <c r="AN876" s="155"/>
      <c r="AO876" s="155"/>
      <c r="AP876" s="155"/>
      <c r="AQ876" s="155"/>
      <c r="AR876" s="155"/>
    </row>
    <row r="877" spans="1:44" s="4" customFormat="1" ht="18.75" customHeight="1">
      <c r="A877" s="400"/>
      <c r="B877" s="417"/>
      <c r="C877" s="418"/>
      <c r="D877" s="418"/>
      <c r="E877" s="418"/>
      <c r="F877" s="419"/>
      <c r="G877" s="436"/>
      <c r="H877" s="448"/>
      <c r="I877" s="449"/>
      <c r="J877" s="449"/>
      <c r="K877" s="449"/>
      <c r="L877" s="449"/>
      <c r="M877" s="450"/>
      <c r="N877" s="440"/>
      <c r="O877" s="428" t="s">
        <v>300</v>
      </c>
      <c r="P877" s="429"/>
      <c r="Q877" s="429"/>
      <c r="R877" s="430" t="s">
        <v>53</v>
      </c>
      <c r="S877" s="430"/>
      <c r="T877" s="430"/>
      <c r="U877" s="430"/>
      <c r="V877" s="430"/>
      <c r="W877" s="430"/>
      <c r="X877" s="430"/>
      <c r="Y877" s="430"/>
      <c r="Z877" s="430"/>
      <c r="AA877" s="431"/>
      <c r="AB877" s="432" t="s">
        <v>299</v>
      </c>
      <c r="AC877" s="433"/>
      <c r="AD877" s="434" t="s">
        <v>54</v>
      </c>
      <c r="AE877" s="434"/>
      <c r="AF877" s="435"/>
      <c r="AG877" s="400"/>
      <c r="AJ877" s="155"/>
      <c r="AK877" s="155"/>
      <c r="AL877" s="155"/>
      <c r="AM877" s="155"/>
      <c r="AN877" s="155"/>
      <c r="AO877" s="155"/>
      <c r="AP877" s="155"/>
      <c r="AQ877" s="155"/>
      <c r="AR877" s="155"/>
    </row>
    <row r="878" spans="1:44" s="4" customFormat="1" ht="22.5" customHeight="1">
      <c r="A878" s="400"/>
      <c r="B878" s="417"/>
      <c r="C878" s="418"/>
      <c r="D878" s="418"/>
      <c r="E878" s="418"/>
      <c r="F878" s="419"/>
      <c r="G878" s="436"/>
      <c r="H878" s="451"/>
      <c r="I878" s="452"/>
      <c r="J878" s="452"/>
      <c r="K878" s="452"/>
      <c r="L878" s="452"/>
      <c r="M878" s="453"/>
      <c r="N878" s="440"/>
      <c r="O878" s="498"/>
      <c r="P878" s="499"/>
      <c r="Q878" s="502" t="s">
        <v>418</v>
      </c>
      <c r="R878" s="504" t="s">
        <v>298</v>
      </c>
      <c r="S878" s="505"/>
      <c r="T878" s="508"/>
      <c r="U878" s="509"/>
      <c r="V878" s="504" t="s">
        <v>297</v>
      </c>
      <c r="W878" s="505"/>
      <c r="X878" s="505"/>
      <c r="Y878" s="508"/>
      <c r="Z878" s="508"/>
      <c r="AA878" s="508"/>
      <c r="AB878" s="482" t="s">
        <v>182</v>
      </c>
      <c r="AC878" s="483"/>
      <c r="AD878" s="486"/>
      <c r="AE878" s="486"/>
      <c r="AF878" s="487"/>
      <c r="AG878" s="400"/>
      <c r="AJ878" s="155"/>
      <c r="AK878" s="155"/>
      <c r="AL878" s="155"/>
      <c r="AM878" s="155"/>
      <c r="AN878" s="155"/>
      <c r="AO878" s="155"/>
      <c r="AP878" s="155"/>
      <c r="AQ878" s="155"/>
      <c r="AR878" s="155"/>
    </row>
    <row r="879" spans="1:44" s="4" customFormat="1" ht="7.5" customHeight="1">
      <c r="A879" s="400"/>
      <c r="B879" s="417"/>
      <c r="C879" s="418"/>
      <c r="D879" s="418"/>
      <c r="E879" s="418"/>
      <c r="F879" s="419"/>
      <c r="G879" s="436"/>
      <c r="H879" s="490"/>
      <c r="I879" s="490"/>
      <c r="J879" s="490"/>
      <c r="K879" s="490"/>
      <c r="L879" s="490"/>
      <c r="M879" s="490"/>
      <c r="N879" s="440"/>
      <c r="O879" s="500"/>
      <c r="P879" s="501"/>
      <c r="Q879" s="503"/>
      <c r="R879" s="506"/>
      <c r="S879" s="507"/>
      <c r="T879" s="510"/>
      <c r="U879" s="511"/>
      <c r="V879" s="506"/>
      <c r="W879" s="507"/>
      <c r="X879" s="507"/>
      <c r="Y879" s="510"/>
      <c r="Z879" s="510"/>
      <c r="AA879" s="510"/>
      <c r="AB879" s="484"/>
      <c r="AC879" s="485"/>
      <c r="AD879" s="488"/>
      <c r="AE879" s="488"/>
      <c r="AF879" s="489"/>
      <c r="AG879" s="400"/>
      <c r="AJ879" s="155"/>
      <c r="AK879" s="155"/>
      <c r="AL879" s="155"/>
      <c r="AM879" s="155"/>
      <c r="AN879" s="155"/>
      <c r="AO879" s="155"/>
      <c r="AP879" s="155"/>
      <c r="AQ879" s="155"/>
      <c r="AR879" s="155"/>
    </row>
    <row r="880" spans="1:44" s="4" customFormat="1" ht="18.75" customHeight="1">
      <c r="A880" s="400"/>
      <c r="B880" s="417"/>
      <c r="C880" s="418"/>
      <c r="D880" s="418"/>
      <c r="E880" s="418"/>
      <c r="F880" s="419"/>
      <c r="G880" s="436"/>
      <c r="H880" s="491" t="s">
        <v>254</v>
      </c>
      <c r="I880" s="491"/>
      <c r="J880" s="491"/>
      <c r="K880" s="491"/>
      <c r="L880" s="492"/>
      <c r="M880" s="441"/>
      <c r="N880" s="441"/>
      <c r="O880" s="493" t="s">
        <v>296</v>
      </c>
      <c r="P880" s="494"/>
      <c r="Q880" s="494"/>
      <c r="R880" s="494"/>
      <c r="S880" s="494"/>
      <c r="T880" s="494"/>
      <c r="U880" s="494"/>
      <c r="V880" s="494"/>
      <c r="W880" s="494"/>
      <c r="X880" s="494"/>
      <c r="Y880" s="494"/>
      <c r="Z880" s="494"/>
      <c r="AA880" s="494"/>
      <c r="AB880" s="494"/>
      <c r="AC880" s="494"/>
      <c r="AD880" s="494"/>
      <c r="AE880" s="494"/>
      <c r="AF880" s="495"/>
      <c r="AG880" s="400"/>
      <c r="AJ880" s="155"/>
      <c r="AK880" s="155"/>
      <c r="AL880" s="155"/>
      <c r="AM880" s="155"/>
      <c r="AN880" s="155"/>
      <c r="AO880" s="155"/>
      <c r="AP880" s="155"/>
      <c r="AQ880" s="155"/>
      <c r="AR880" s="155"/>
    </row>
    <row r="881" spans="1:44" s="4" customFormat="1" ht="7.5" customHeight="1">
      <c r="A881" s="400"/>
      <c r="B881" s="417"/>
      <c r="C881" s="418"/>
      <c r="D881" s="418"/>
      <c r="E881" s="418"/>
      <c r="F881" s="419"/>
      <c r="G881" s="436"/>
      <c r="H881" s="496" t="str">
        <f>IF(AND(R888&gt;=50,AC888&gt;=100),"『ZEB』",IF(AND(R888&gt;=50,AC888&gt;=75),"Nearly ZEB",IF(AND(R888&gt;=50,AC888&gt;=50),"ZEB Ready","")))</f>
        <v/>
      </c>
      <c r="I881" s="496"/>
      <c r="J881" s="496"/>
      <c r="K881" s="496"/>
      <c r="L881" s="492"/>
      <c r="M881" s="441"/>
      <c r="N881" s="440"/>
      <c r="O881" s="497" t="s">
        <v>420</v>
      </c>
      <c r="P881" s="462"/>
      <c r="Q881" s="512" t="s">
        <v>182</v>
      </c>
      <c r="R881" s="512"/>
      <c r="S881" s="512"/>
      <c r="T881" s="512"/>
      <c r="U881" s="512"/>
      <c r="V881" s="29"/>
      <c r="W881" s="30"/>
      <c r="X881" s="461" t="s">
        <v>421</v>
      </c>
      <c r="Y881" s="462"/>
      <c r="Z881" s="462"/>
      <c r="AA881" s="462"/>
      <c r="AB881" s="462"/>
      <c r="AC881" s="465" t="s">
        <v>182</v>
      </c>
      <c r="AD881" s="465"/>
      <c r="AE881" s="465"/>
      <c r="AF881" s="466"/>
      <c r="AG881" s="400"/>
      <c r="AJ881" s="155"/>
      <c r="AK881" s="156" t="s">
        <v>422</v>
      </c>
      <c r="AL881" s="23" t="b">
        <v>0</v>
      </c>
      <c r="AM881" s="156" t="s">
        <v>423</v>
      </c>
      <c r="AN881" s="23" t="b">
        <v>0</v>
      </c>
      <c r="AO881" s="157"/>
      <c r="AP881" s="158"/>
      <c r="AQ881" s="155"/>
      <c r="AR881" s="155"/>
    </row>
    <row r="882" spans="1:44" s="4" customFormat="1" ht="7.5" customHeight="1">
      <c r="A882" s="400"/>
      <c r="B882" s="417"/>
      <c r="C882" s="418"/>
      <c r="D882" s="418"/>
      <c r="E882" s="418"/>
      <c r="F882" s="419"/>
      <c r="G882" s="436"/>
      <c r="H882" s="496"/>
      <c r="I882" s="496"/>
      <c r="J882" s="496"/>
      <c r="K882" s="496"/>
      <c r="L882" s="492"/>
      <c r="M882" s="441"/>
      <c r="N882" s="440"/>
      <c r="O882" s="471"/>
      <c r="P882" s="464"/>
      <c r="Q882" s="513"/>
      <c r="R882" s="513"/>
      <c r="S882" s="513"/>
      <c r="T882" s="513"/>
      <c r="U882" s="513"/>
      <c r="V882" s="31"/>
      <c r="W882" s="32"/>
      <c r="X882" s="463"/>
      <c r="Y882" s="464"/>
      <c r="Z882" s="464"/>
      <c r="AA882" s="464"/>
      <c r="AB882" s="464"/>
      <c r="AC882" s="467"/>
      <c r="AD882" s="467"/>
      <c r="AE882" s="467"/>
      <c r="AF882" s="468"/>
      <c r="AG882" s="400"/>
      <c r="AJ882" s="155"/>
      <c r="AK882" s="156" t="s">
        <v>424</v>
      </c>
      <c r="AL882" s="23" t="b">
        <v>0</v>
      </c>
      <c r="AM882" s="156" t="s">
        <v>425</v>
      </c>
      <c r="AN882" s="23" t="b">
        <v>0</v>
      </c>
      <c r="AO882" s="157"/>
      <c r="AP882" s="158"/>
      <c r="AQ882" s="155"/>
      <c r="AR882" s="155"/>
    </row>
    <row r="883" spans="1:44" s="4" customFormat="1" ht="7.5" customHeight="1">
      <c r="A883" s="400"/>
      <c r="B883" s="417"/>
      <c r="C883" s="418"/>
      <c r="D883" s="418"/>
      <c r="E883" s="418"/>
      <c r="F883" s="419"/>
      <c r="G883" s="436"/>
      <c r="H883" s="496"/>
      <c r="I883" s="496"/>
      <c r="J883" s="496"/>
      <c r="K883" s="496"/>
      <c r="L883" s="492"/>
      <c r="M883" s="441"/>
      <c r="N883" s="440"/>
      <c r="O883" s="469" t="s">
        <v>426</v>
      </c>
      <c r="P883" s="470"/>
      <c r="Q883" s="472" t="s">
        <v>182</v>
      </c>
      <c r="R883" s="472"/>
      <c r="S883" s="472"/>
      <c r="T883" s="472"/>
      <c r="U883" s="472"/>
      <c r="V883" s="473"/>
      <c r="W883" s="474"/>
      <c r="X883" s="477" t="s">
        <v>427</v>
      </c>
      <c r="Y883" s="470"/>
      <c r="Z883" s="470"/>
      <c r="AA883" s="470"/>
      <c r="AB883" s="470"/>
      <c r="AC883" s="478" t="str">
        <f>IF(AN882=TRUE,"取得","")</f>
        <v/>
      </c>
      <c r="AD883" s="478"/>
      <c r="AE883" s="478"/>
      <c r="AF883" s="479"/>
      <c r="AG883" s="400"/>
      <c r="AJ883" s="155"/>
      <c r="AK883" s="159" t="s">
        <v>266</v>
      </c>
      <c r="AL883" s="24" t="b">
        <v>0</v>
      </c>
      <c r="AM883" s="160"/>
      <c r="AN883" s="161"/>
      <c r="AO883" s="158"/>
      <c r="AP883" s="158"/>
      <c r="AQ883" s="155"/>
      <c r="AR883" s="155"/>
    </row>
    <row r="884" spans="1:44" s="4" customFormat="1" ht="7.5" customHeight="1">
      <c r="A884" s="400"/>
      <c r="B884" s="417"/>
      <c r="C884" s="418"/>
      <c r="D884" s="418"/>
      <c r="E884" s="418"/>
      <c r="F884" s="419"/>
      <c r="G884" s="436"/>
      <c r="H884" s="496"/>
      <c r="I884" s="496"/>
      <c r="J884" s="496"/>
      <c r="K884" s="496"/>
      <c r="L884" s="492"/>
      <c r="M884" s="441"/>
      <c r="N884" s="440"/>
      <c r="O884" s="471"/>
      <c r="P884" s="464"/>
      <c r="Q884" s="467"/>
      <c r="R884" s="467"/>
      <c r="S884" s="467"/>
      <c r="T884" s="467"/>
      <c r="U884" s="467"/>
      <c r="V884" s="475"/>
      <c r="W884" s="476"/>
      <c r="X884" s="463"/>
      <c r="Y884" s="464"/>
      <c r="Z884" s="464"/>
      <c r="AA884" s="464"/>
      <c r="AB884" s="464"/>
      <c r="AC884" s="480"/>
      <c r="AD884" s="480"/>
      <c r="AE884" s="480"/>
      <c r="AF884" s="481"/>
      <c r="AG884" s="400"/>
      <c r="AJ884" s="155"/>
      <c r="AK884" s="161"/>
      <c r="AL884" s="161"/>
      <c r="AM884" s="158"/>
      <c r="AN884" s="158"/>
      <c r="AO884" s="158"/>
      <c r="AP884" s="158"/>
      <c r="AQ884" s="155"/>
      <c r="AR884" s="155"/>
    </row>
    <row r="885" spans="1:44" s="4" customFormat="1" ht="7.5" customHeight="1">
      <c r="A885" s="400"/>
      <c r="B885" s="417"/>
      <c r="C885" s="418"/>
      <c r="D885" s="418"/>
      <c r="E885" s="418"/>
      <c r="F885" s="419"/>
      <c r="G885" s="436"/>
      <c r="H885" s="496"/>
      <c r="I885" s="496"/>
      <c r="J885" s="496"/>
      <c r="K885" s="496"/>
      <c r="L885" s="492"/>
      <c r="M885" s="441"/>
      <c r="N885" s="440"/>
      <c r="O885" s="469" t="s">
        <v>295</v>
      </c>
      <c r="P885" s="470"/>
      <c r="Q885" s="527"/>
      <c r="R885" s="527"/>
      <c r="S885" s="527"/>
      <c r="T885" s="527"/>
      <c r="U885" s="527"/>
      <c r="V885" s="527"/>
      <c r="W885" s="527"/>
      <c r="X885" s="527"/>
      <c r="Y885" s="527"/>
      <c r="Z885" s="527"/>
      <c r="AA885" s="527"/>
      <c r="AB885" s="527"/>
      <c r="AC885" s="527"/>
      <c r="AD885" s="527"/>
      <c r="AE885" s="527"/>
      <c r="AF885" s="528"/>
      <c r="AG885" s="400"/>
      <c r="AJ885" s="155"/>
      <c r="AK885" s="155"/>
      <c r="AL885" s="155"/>
      <c r="AM885" s="155"/>
      <c r="AN885" s="155"/>
      <c r="AO885" s="155"/>
      <c r="AP885" s="155"/>
      <c r="AQ885" s="155"/>
      <c r="AR885" s="155"/>
    </row>
    <row r="886" spans="1:44" s="4" customFormat="1" ht="7.5" customHeight="1">
      <c r="A886" s="400"/>
      <c r="B886" s="417"/>
      <c r="C886" s="418"/>
      <c r="D886" s="418"/>
      <c r="E886" s="418"/>
      <c r="F886" s="419"/>
      <c r="G886" s="436"/>
      <c r="H886" s="496"/>
      <c r="I886" s="496"/>
      <c r="J886" s="496"/>
      <c r="K886" s="496"/>
      <c r="L886" s="492"/>
      <c r="M886" s="441"/>
      <c r="N886" s="440"/>
      <c r="O886" s="525"/>
      <c r="P886" s="526"/>
      <c r="Q886" s="529"/>
      <c r="R886" s="529"/>
      <c r="S886" s="529"/>
      <c r="T886" s="529"/>
      <c r="U886" s="529"/>
      <c r="V886" s="529"/>
      <c r="W886" s="529"/>
      <c r="X886" s="529"/>
      <c r="Y886" s="529"/>
      <c r="Z886" s="529"/>
      <c r="AA886" s="529"/>
      <c r="AB886" s="529"/>
      <c r="AC886" s="529"/>
      <c r="AD886" s="529"/>
      <c r="AE886" s="529"/>
      <c r="AF886" s="530"/>
      <c r="AG886" s="400"/>
      <c r="AJ886" s="155"/>
      <c r="AK886" s="155"/>
      <c r="AL886" s="155"/>
      <c r="AM886" s="155"/>
      <c r="AN886" s="155"/>
      <c r="AO886" s="155"/>
      <c r="AP886" s="155"/>
      <c r="AQ886" s="155"/>
      <c r="AR886" s="155"/>
    </row>
    <row r="887" spans="1:44" s="4" customFormat="1" ht="18.75" customHeight="1">
      <c r="A887" s="400"/>
      <c r="B887" s="417"/>
      <c r="C887" s="418"/>
      <c r="D887" s="418"/>
      <c r="E887" s="418"/>
      <c r="F887" s="419"/>
      <c r="G887" s="436"/>
      <c r="H887" s="496"/>
      <c r="I887" s="496"/>
      <c r="J887" s="496"/>
      <c r="K887" s="496"/>
      <c r="L887" s="492"/>
      <c r="M887" s="441"/>
      <c r="N887" s="441"/>
      <c r="O887" s="531" t="s">
        <v>294</v>
      </c>
      <c r="P887" s="532"/>
      <c r="Q887" s="532"/>
      <c r="R887" s="532"/>
      <c r="S887" s="532"/>
      <c r="T887" s="532"/>
      <c r="U887" s="532"/>
      <c r="V887" s="532"/>
      <c r="W887" s="532"/>
      <c r="X887" s="532"/>
      <c r="Y887" s="532"/>
      <c r="Z887" s="532"/>
      <c r="AA887" s="532"/>
      <c r="AB887" s="532"/>
      <c r="AC887" s="532"/>
      <c r="AD887" s="532"/>
      <c r="AE887" s="532"/>
      <c r="AF887" s="533"/>
      <c r="AG887" s="400"/>
      <c r="AJ887" s="155"/>
      <c r="AK887" s="155"/>
      <c r="AL887" s="155"/>
      <c r="AM887" s="155" t="s">
        <v>293</v>
      </c>
      <c r="AN887" s="155"/>
      <c r="AO887" s="155"/>
      <c r="AP887" s="162">
        <f>AC888</f>
        <v>0</v>
      </c>
      <c r="AQ887" s="155"/>
      <c r="AR887" s="155"/>
    </row>
    <row r="888" spans="1:44" s="4" customFormat="1" ht="26.25" customHeight="1">
      <c r="A888" s="400"/>
      <c r="B888" s="420"/>
      <c r="C888" s="421"/>
      <c r="D888" s="421"/>
      <c r="E888" s="421"/>
      <c r="F888" s="422"/>
      <c r="G888" s="436"/>
      <c r="H888" s="496"/>
      <c r="I888" s="496"/>
      <c r="J888" s="496"/>
      <c r="K888" s="496"/>
      <c r="L888" s="492"/>
      <c r="M888" s="441"/>
      <c r="N888" s="440"/>
      <c r="O888" s="534" t="s">
        <v>56</v>
      </c>
      <c r="P888" s="535"/>
      <c r="Q888" s="535"/>
      <c r="R888" s="536"/>
      <c r="S888" s="536"/>
      <c r="T888" s="536"/>
      <c r="U888" s="537" t="s">
        <v>292</v>
      </c>
      <c r="V888" s="537"/>
      <c r="W888" s="538"/>
      <c r="X888" s="534" t="s">
        <v>293</v>
      </c>
      <c r="Y888" s="535"/>
      <c r="Z888" s="535"/>
      <c r="AA888" s="535"/>
      <c r="AB888" s="535"/>
      <c r="AC888" s="536"/>
      <c r="AD888" s="536"/>
      <c r="AE888" s="536"/>
      <c r="AF888" s="18" t="s">
        <v>292</v>
      </c>
      <c r="AG888" s="400"/>
      <c r="AJ888" s="155"/>
      <c r="AK888" s="155"/>
      <c r="AL888" s="155"/>
      <c r="AM888" s="155" t="s">
        <v>291</v>
      </c>
      <c r="AN888" s="155"/>
      <c r="AO888" s="155"/>
      <c r="AP888" s="163">
        <f>R888</f>
        <v>0</v>
      </c>
      <c r="AQ888" s="162">
        <f>AP887-AP888</f>
        <v>0</v>
      </c>
      <c r="AR888" s="155"/>
    </row>
    <row r="889" spans="1:44" s="4" customFormat="1" ht="7.5" customHeight="1">
      <c r="A889" s="400"/>
      <c r="B889" s="514"/>
      <c r="C889" s="514"/>
      <c r="D889" s="514"/>
      <c r="E889" s="514"/>
      <c r="F889" s="514"/>
      <c r="G889" s="17"/>
      <c r="H889" s="515"/>
      <c r="I889" s="515"/>
      <c r="J889" s="515"/>
      <c r="K889" s="515"/>
      <c r="L889" s="515"/>
      <c r="M889" s="515"/>
      <c r="N889" s="17"/>
      <c r="O889" s="514"/>
      <c r="P889" s="514"/>
      <c r="Q889" s="514"/>
      <c r="R889" s="514"/>
      <c r="S889" s="514"/>
      <c r="T889" s="514"/>
      <c r="U889" s="514"/>
      <c r="V889" s="514"/>
      <c r="W889" s="514"/>
      <c r="X889" s="514"/>
      <c r="Y889" s="514"/>
      <c r="Z889" s="514"/>
      <c r="AA889" s="514"/>
      <c r="AB889" s="514"/>
      <c r="AC889" s="514"/>
      <c r="AD889" s="514"/>
      <c r="AE889" s="514"/>
      <c r="AF889" s="514"/>
      <c r="AG889" s="400"/>
      <c r="AJ889" s="155"/>
      <c r="AK889" s="155"/>
      <c r="AL889" s="155"/>
      <c r="AM889" s="155"/>
      <c r="AN889" s="155"/>
      <c r="AO889" s="155"/>
      <c r="AP889" s="155"/>
      <c r="AQ889" s="155"/>
      <c r="AR889" s="155"/>
    </row>
    <row r="890" spans="1:44" s="4" customFormat="1" ht="18.75" customHeight="1">
      <c r="A890" s="400"/>
      <c r="B890" s="16" t="s">
        <v>290</v>
      </c>
      <c r="C890" s="28" t="s">
        <v>289</v>
      </c>
      <c r="D890" s="516" t="s">
        <v>288</v>
      </c>
      <c r="E890" s="516"/>
      <c r="F890" s="517"/>
      <c r="G890" s="518"/>
      <c r="H890" s="16" t="s">
        <v>290</v>
      </c>
      <c r="I890" s="28" t="s">
        <v>289</v>
      </c>
      <c r="J890" s="516" t="s">
        <v>288</v>
      </c>
      <c r="K890" s="516"/>
      <c r="L890" s="516"/>
      <c r="M890" s="517"/>
      <c r="N890" s="441"/>
      <c r="O890" s="519" t="s">
        <v>287</v>
      </c>
      <c r="P890" s="520"/>
      <c r="Q890" s="520"/>
      <c r="R890" s="520"/>
      <c r="S890" s="520"/>
      <c r="T890" s="520"/>
      <c r="U890" s="520"/>
      <c r="V890" s="520"/>
      <c r="W890" s="520"/>
      <c r="X890" s="520"/>
      <c r="Y890" s="520"/>
      <c r="Z890" s="443"/>
      <c r="AA890" s="443"/>
      <c r="AB890" s="443"/>
      <c r="AC890" s="443"/>
      <c r="AD890" s="443"/>
      <c r="AE890" s="443"/>
      <c r="AF890" s="444"/>
      <c r="AG890" s="400"/>
      <c r="AJ890" s="155"/>
      <c r="AK890" s="155"/>
      <c r="AL890" s="155"/>
      <c r="AM890" s="155"/>
      <c r="AN890" s="155"/>
      <c r="AO890" s="155"/>
      <c r="AP890" s="155"/>
      <c r="AQ890" s="155"/>
      <c r="AR890" s="155"/>
    </row>
    <row r="891" spans="1:44" s="4" customFormat="1" ht="7.5" customHeight="1">
      <c r="A891" s="400"/>
      <c r="B891" s="521" t="s">
        <v>286</v>
      </c>
      <c r="C891" s="522" t="s">
        <v>285</v>
      </c>
      <c r="D891" s="541" t="s">
        <v>284</v>
      </c>
      <c r="E891" s="542"/>
      <c r="F891" s="547"/>
      <c r="G891" s="441"/>
      <c r="H891" s="556" t="s">
        <v>275</v>
      </c>
      <c r="I891" s="559" t="s">
        <v>277</v>
      </c>
      <c r="J891" s="541" t="s">
        <v>262</v>
      </c>
      <c r="K891" s="550"/>
      <c r="L891" s="550"/>
      <c r="M891" s="547"/>
      <c r="N891" s="441"/>
      <c r="O891" s="539" t="s">
        <v>283</v>
      </c>
      <c r="P891" s="539"/>
      <c r="Q891" s="539"/>
      <c r="R891" s="539"/>
      <c r="S891" s="539"/>
      <c r="T891" s="539"/>
      <c r="U891" s="539"/>
      <c r="V891" s="539" t="s">
        <v>431</v>
      </c>
      <c r="W891" s="539"/>
      <c r="X891" s="539"/>
      <c r="Y891" s="539"/>
      <c r="Z891" s="15"/>
      <c r="AA891" s="14"/>
      <c r="AB891" s="14"/>
      <c r="AC891" s="14"/>
      <c r="AD891" s="14"/>
      <c r="AE891" s="14"/>
      <c r="AF891" s="14"/>
      <c r="AG891" s="400"/>
      <c r="AJ891" s="155"/>
      <c r="AK891" s="155"/>
      <c r="AL891" s="155"/>
      <c r="AM891" s="155"/>
      <c r="AN891" s="155"/>
      <c r="AO891" s="155"/>
      <c r="AP891" s="155"/>
      <c r="AQ891" s="155"/>
      <c r="AR891" s="155"/>
    </row>
    <row r="892" spans="1:44" s="4" customFormat="1" ht="7.5" customHeight="1">
      <c r="A892" s="400"/>
      <c r="B892" s="521"/>
      <c r="C892" s="523"/>
      <c r="D892" s="543"/>
      <c r="E892" s="544"/>
      <c r="F892" s="548"/>
      <c r="G892" s="441"/>
      <c r="H892" s="557"/>
      <c r="I892" s="560"/>
      <c r="J892" s="543"/>
      <c r="K892" s="551"/>
      <c r="L892" s="551"/>
      <c r="M892" s="548"/>
      <c r="N892" s="441"/>
      <c r="O892" s="539"/>
      <c r="P892" s="539"/>
      <c r="Q892" s="539"/>
      <c r="R892" s="539"/>
      <c r="S892" s="539"/>
      <c r="T892" s="539"/>
      <c r="U892" s="539"/>
      <c r="V892" s="539"/>
      <c r="W892" s="539"/>
      <c r="X892" s="539"/>
      <c r="Y892" s="539"/>
      <c r="Z892" s="6"/>
      <c r="AA892" s="5"/>
      <c r="AB892" s="5"/>
      <c r="AC892" s="5"/>
      <c r="AD892" s="5"/>
      <c r="AE892" s="5"/>
      <c r="AF892" s="5"/>
      <c r="AG892" s="400"/>
      <c r="AJ892" s="155"/>
      <c r="AK892" s="155"/>
      <c r="AL892" s="155"/>
      <c r="AM892" s="155"/>
      <c r="AN892" s="155"/>
      <c r="AO892" s="155"/>
      <c r="AP892" s="155"/>
      <c r="AQ892" s="155"/>
      <c r="AR892" s="155"/>
    </row>
    <row r="893" spans="1:44" s="4" customFormat="1" ht="7.5" customHeight="1">
      <c r="A893" s="400"/>
      <c r="B893" s="521"/>
      <c r="C893" s="523"/>
      <c r="D893" s="543"/>
      <c r="E893" s="544"/>
      <c r="F893" s="548"/>
      <c r="G893" s="441"/>
      <c r="H893" s="557"/>
      <c r="I893" s="560"/>
      <c r="J893" s="543"/>
      <c r="K893" s="551"/>
      <c r="L893" s="551"/>
      <c r="M893" s="548"/>
      <c r="N893" s="441"/>
      <c r="O893" s="539"/>
      <c r="P893" s="539" t="s">
        <v>281</v>
      </c>
      <c r="Q893" s="539"/>
      <c r="R893" s="539"/>
      <c r="S893" s="539" t="s">
        <v>280</v>
      </c>
      <c r="T893" s="539"/>
      <c r="U893" s="539"/>
      <c r="V893" s="539"/>
      <c r="W893" s="539"/>
      <c r="X893" s="539"/>
      <c r="Y893" s="539"/>
      <c r="Z893" s="6"/>
      <c r="AA893" s="5"/>
      <c r="AB893" s="5"/>
      <c r="AC893" s="5"/>
      <c r="AD893" s="5"/>
      <c r="AE893" s="5"/>
      <c r="AF893" s="5"/>
      <c r="AG893" s="400"/>
      <c r="AJ893" s="155"/>
      <c r="AK893" s="155"/>
      <c r="AL893" s="155"/>
      <c r="AM893" s="155"/>
      <c r="AN893" s="155"/>
      <c r="AO893" s="155"/>
      <c r="AP893" s="155"/>
      <c r="AQ893" s="155"/>
      <c r="AR893" s="155"/>
    </row>
    <row r="894" spans="1:44" s="4" customFormat="1" ht="7.5" customHeight="1" thickBot="1">
      <c r="A894" s="400"/>
      <c r="B894" s="521"/>
      <c r="C894" s="523"/>
      <c r="D894" s="545"/>
      <c r="E894" s="546"/>
      <c r="F894" s="549"/>
      <c r="G894" s="441"/>
      <c r="H894" s="557"/>
      <c r="I894" s="560"/>
      <c r="J894" s="545"/>
      <c r="K894" s="552"/>
      <c r="L894" s="552"/>
      <c r="M894" s="549"/>
      <c r="N894" s="441"/>
      <c r="O894" s="540"/>
      <c r="P894" s="540"/>
      <c r="Q894" s="540"/>
      <c r="R894" s="540"/>
      <c r="S894" s="540"/>
      <c r="T894" s="540"/>
      <c r="U894" s="540"/>
      <c r="V894" s="540"/>
      <c r="W894" s="540"/>
      <c r="X894" s="540"/>
      <c r="Y894" s="540"/>
      <c r="Z894" s="6"/>
      <c r="AA894" s="5"/>
      <c r="AB894" s="5"/>
      <c r="AC894" s="5"/>
      <c r="AD894" s="5"/>
      <c r="AE894" s="5"/>
      <c r="AF894" s="5"/>
      <c r="AG894" s="400"/>
      <c r="AJ894" s="155"/>
      <c r="AK894" s="155"/>
      <c r="AL894" s="155"/>
      <c r="AM894" s="155"/>
      <c r="AN894" s="155"/>
      <c r="AO894" s="155"/>
      <c r="AP894" s="155"/>
      <c r="AQ894" s="155"/>
      <c r="AR894" s="155"/>
    </row>
    <row r="895" spans="1:44" s="4" customFormat="1" ht="7.5" customHeight="1" thickTop="1">
      <c r="A895" s="400"/>
      <c r="B895" s="521"/>
      <c r="C895" s="523"/>
      <c r="D895" s="541" t="s">
        <v>282</v>
      </c>
      <c r="E895" s="542"/>
      <c r="F895" s="547"/>
      <c r="G895" s="441"/>
      <c r="H895" s="557"/>
      <c r="I895" s="560"/>
      <c r="J895" s="541" t="s">
        <v>260</v>
      </c>
      <c r="K895" s="550"/>
      <c r="L895" s="550"/>
      <c r="M895" s="547"/>
      <c r="N895" s="441"/>
      <c r="O895" s="553" t="s">
        <v>433</v>
      </c>
      <c r="P895" s="576"/>
      <c r="Q895" s="576"/>
      <c r="R895" s="576"/>
      <c r="S895" s="576"/>
      <c r="T895" s="576"/>
      <c r="U895" s="576"/>
      <c r="V895" s="579" t="str">
        <f>IF(ISERROR(ROUNDUP(S895/P895,2)), "-",ROUNDUP(S895/P895,2))</f>
        <v>-</v>
      </c>
      <c r="W895" s="579"/>
      <c r="X895" s="579"/>
      <c r="Y895" s="579"/>
      <c r="Z895" s="6"/>
      <c r="AA895" s="5"/>
      <c r="AB895" s="5"/>
      <c r="AC895" s="5"/>
      <c r="AD895" s="5"/>
      <c r="AE895" s="5"/>
      <c r="AF895" s="5"/>
      <c r="AG895" s="400"/>
      <c r="AJ895" s="155"/>
      <c r="AK895" s="155"/>
      <c r="AL895" s="155"/>
      <c r="AM895" s="155"/>
      <c r="AN895" s="155"/>
      <c r="AO895" s="164"/>
      <c r="AP895" s="164" t="s">
        <v>281</v>
      </c>
      <c r="AQ895" s="164" t="s">
        <v>280</v>
      </c>
      <c r="AR895" s="155"/>
    </row>
    <row r="896" spans="1:44" s="4" customFormat="1" ht="7.5" customHeight="1">
      <c r="A896" s="400"/>
      <c r="B896" s="521"/>
      <c r="C896" s="523"/>
      <c r="D896" s="543"/>
      <c r="E896" s="544"/>
      <c r="F896" s="548"/>
      <c r="G896" s="441"/>
      <c r="H896" s="557"/>
      <c r="I896" s="560"/>
      <c r="J896" s="543"/>
      <c r="K896" s="551"/>
      <c r="L896" s="551"/>
      <c r="M896" s="548"/>
      <c r="N896" s="441"/>
      <c r="O896" s="554"/>
      <c r="P896" s="577"/>
      <c r="Q896" s="577"/>
      <c r="R896" s="577"/>
      <c r="S896" s="577"/>
      <c r="T896" s="577"/>
      <c r="U896" s="577"/>
      <c r="V896" s="580"/>
      <c r="W896" s="580"/>
      <c r="X896" s="580"/>
      <c r="Y896" s="580"/>
      <c r="Z896" s="6"/>
      <c r="AA896" s="5"/>
      <c r="AB896" s="5"/>
      <c r="AC896" s="5"/>
      <c r="AD896" s="5"/>
      <c r="AE896" s="5"/>
      <c r="AF896" s="5"/>
      <c r="AG896" s="400"/>
      <c r="AJ896" s="155"/>
      <c r="AK896" s="155"/>
      <c r="AL896" s="155"/>
      <c r="AM896" s="155"/>
      <c r="AN896" s="155"/>
      <c r="AO896" s="165" t="s">
        <v>274</v>
      </c>
      <c r="AP896" s="166">
        <f>P898</f>
        <v>0</v>
      </c>
      <c r="AQ896" s="166">
        <f>S898</f>
        <v>0</v>
      </c>
      <c r="AR896" s="155"/>
    </row>
    <row r="897" spans="1:44" s="4" customFormat="1" ht="7.5" customHeight="1" thickBot="1">
      <c r="A897" s="400"/>
      <c r="B897" s="521"/>
      <c r="C897" s="523"/>
      <c r="D897" s="543"/>
      <c r="E897" s="544"/>
      <c r="F897" s="548"/>
      <c r="G897" s="441"/>
      <c r="H897" s="557"/>
      <c r="I897" s="560"/>
      <c r="J897" s="543"/>
      <c r="K897" s="551"/>
      <c r="L897" s="551"/>
      <c r="M897" s="548"/>
      <c r="N897" s="441"/>
      <c r="O897" s="555"/>
      <c r="P897" s="578"/>
      <c r="Q897" s="578"/>
      <c r="R897" s="578"/>
      <c r="S897" s="578"/>
      <c r="T897" s="578"/>
      <c r="U897" s="578"/>
      <c r="V897" s="581"/>
      <c r="W897" s="581"/>
      <c r="X897" s="581"/>
      <c r="Y897" s="581"/>
      <c r="Z897" s="6"/>
      <c r="AA897" s="5"/>
      <c r="AB897" s="5"/>
      <c r="AC897" s="5"/>
      <c r="AD897" s="5"/>
      <c r="AE897" s="5"/>
      <c r="AF897" s="5"/>
      <c r="AG897" s="400"/>
      <c r="AJ897" s="155"/>
      <c r="AK897" s="155"/>
      <c r="AL897" s="155"/>
      <c r="AM897" s="155"/>
      <c r="AN897" s="155"/>
      <c r="AO897" s="165" t="s">
        <v>263</v>
      </c>
      <c r="AP897" s="166">
        <f>P901</f>
        <v>0</v>
      </c>
      <c r="AQ897" s="166">
        <f>S901</f>
        <v>0</v>
      </c>
      <c r="AR897" s="155"/>
    </row>
    <row r="898" spans="1:44" s="4" customFormat="1" ht="7.5" customHeight="1" thickTop="1">
      <c r="A898" s="400"/>
      <c r="B898" s="521"/>
      <c r="C898" s="523"/>
      <c r="D898" s="545"/>
      <c r="E898" s="546"/>
      <c r="F898" s="549"/>
      <c r="G898" s="441"/>
      <c r="H898" s="557"/>
      <c r="I898" s="560"/>
      <c r="J898" s="543"/>
      <c r="K898" s="551"/>
      <c r="L898" s="551"/>
      <c r="M898" s="548"/>
      <c r="N898" s="441"/>
      <c r="O898" s="582" t="s">
        <v>274</v>
      </c>
      <c r="P898" s="584"/>
      <c r="Q898" s="584"/>
      <c r="R898" s="584"/>
      <c r="S898" s="584"/>
      <c r="T898" s="584"/>
      <c r="U898" s="584"/>
      <c r="V898" s="585" t="str">
        <f>IF(ISERROR(ROUNDUP(S898/P898,2)), "-",ROUNDUP(S898/P898,2))</f>
        <v>-</v>
      </c>
      <c r="W898" s="586"/>
      <c r="X898" s="586"/>
      <c r="Y898" s="587"/>
      <c r="Z898" s="6"/>
      <c r="AA898" s="5"/>
      <c r="AB898" s="5"/>
      <c r="AC898" s="5"/>
      <c r="AD898" s="5"/>
      <c r="AE898" s="5"/>
      <c r="AF898" s="5"/>
      <c r="AG898" s="400"/>
      <c r="AJ898" s="155"/>
      <c r="AK898" s="155"/>
      <c r="AL898" s="155"/>
      <c r="AM898" s="155"/>
      <c r="AN898" s="155"/>
      <c r="AO898" s="165" t="s">
        <v>277</v>
      </c>
      <c r="AP898" s="166">
        <f>P904</f>
        <v>0</v>
      </c>
      <c r="AQ898" s="166">
        <f>S904</f>
        <v>0</v>
      </c>
      <c r="AR898" s="155"/>
    </row>
    <row r="899" spans="1:44" s="4" customFormat="1" ht="7.5" customHeight="1">
      <c r="A899" s="400"/>
      <c r="B899" s="521"/>
      <c r="C899" s="523"/>
      <c r="D899" s="541" t="s">
        <v>279</v>
      </c>
      <c r="E899" s="542"/>
      <c r="F899" s="547"/>
      <c r="G899" s="441"/>
      <c r="H899" s="557"/>
      <c r="I899" s="560"/>
      <c r="J899" s="543"/>
      <c r="K899" s="551"/>
      <c r="L899" s="551"/>
      <c r="M899" s="548"/>
      <c r="N899" s="441"/>
      <c r="O899" s="583"/>
      <c r="P899" s="564"/>
      <c r="Q899" s="564"/>
      <c r="R899" s="564"/>
      <c r="S899" s="564"/>
      <c r="T899" s="564"/>
      <c r="U899" s="564"/>
      <c r="V899" s="568"/>
      <c r="W899" s="569"/>
      <c r="X899" s="569"/>
      <c r="Y899" s="570"/>
      <c r="Z899" s="6"/>
      <c r="AA899" s="5"/>
      <c r="AB899" s="5"/>
      <c r="AC899" s="5"/>
      <c r="AD899" s="5"/>
      <c r="AE899" s="5"/>
      <c r="AF899" s="5"/>
      <c r="AG899" s="400"/>
      <c r="AJ899" s="155"/>
      <c r="AK899" s="155"/>
      <c r="AL899" s="155"/>
      <c r="AM899" s="155"/>
      <c r="AN899" s="155"/>
      <c r="AO899" s="165" t="s">
        <v>276</v>
      </c>
      <c r="AP899" s="166">
        <f>P907</f>
        <v>0</v>
      </c>
      <c r="AQ899" s="166">
        <f>S907</f>
        <v>0</v>
      </c>
      <c r="AR899" s="155"/>
    </row>
    <row r="900" spans="1:44" s="4" customFormat="1" ht="7.5" customHeight="1">
      <c r="A900" s="400"/>
      <c r="B900" s="521"/>
      <c r="C900" s="523"/>
      <c r="D900" s="543"/>
      <c r="E900" s="544"/>
      <c r="F900" s="548"/>
      <c r="G900" s="441"/>
      <c r="H900" s="557"/>
      <c r="I900" s="561"/>
      <c r="J900" s="545"/>
      <c r="K900" s="552"/>
      <c r="L900" s="552"/>
      <c r="M900" s="549"/>
      <c r="N900" s="441"/>
      <c r="O900" s="583"/>
      <c r="P900" s="564"/>
      <c r="Q900" s="564"/>
      <c r="R900" s="564"/>
      <c r="S900" s="564"/>
      <c r="T900" s="564"/>
      <c r="U900" s="564"/>
      <c r="V900" s="571"/>
      <c r="W900" s="572"/>
      <c r="X900" s="572"/>
      <c r="Y900" s="573"/>
      <c r="Z900" s="6"/>
      <c r="AA900" s="5"/>
      <c r="AB900" s="5"/>
      <c r="AC900" s="5"/>
      <c r="AD900" s="5"/>
      <c r="AE900" s="5"/>
      <c r="AF900" s="5"/>
      <c r="AG900" s="400"/>
      <c r="AJ900" s="155"/>
      <c r="AK900" s="155"/>
      <c r="AL900" s="155"/>
      <c r="AM900" s="155"/>
      <c r="AN900" s="155"/>
      <c r="AO900" s="165" t="s">
        <v>270</v>
      </c>
      <c r="AP900" s="166">
        <f>P910</f>
        <v>0</v>
      </c>
      <c r="AQ900" s="166">
        <f>S910</f>
        <v>0</v>
      </c>
      <c r="AR900" s="155"/>
    </row>
    <row r="901" spans="1:44" s="4" customFormat="1" ht="7.5" customHeight="1">
      <c r="A901" s="400"/>
      <c r="B901" s="521"/>
      <c r="C901" s="523"/>
      <c r="D901" s="543"/>
      <c r="E901" s="544"/>
      <c r="F901" s="548"/>
      <c r="G901" s="441"/>
      <c r="H901" s="557"/>
      <c r="I901" s="562" t="s">
        <v>276</v>
      </c>
      <c r="J901" s="541" t="s">
        <v>262</v>
      </c>
      <c r="K901" s="550"/>
      <c r="L901" s="550"/>
      <c r="M901" s="547"/>
      <c r="N901" s="441"/>
      <c r="O901" s="563" t="s">
        <v>263</v>
      </c>
      <c r="P901" s="564"/>
      <c r="Q901" s="564"/>
      <c r="R901" s="564"/>
      <c r="S901" s="564"/>
      <c r="T901" s="564"/>
      <c r="U901" s="564"/>
      <c r="V901" s="565" t="str">
        <f>IF(ISERROR(ROUNDUP(S901/P901,2)), "-",ROUNDUP(S901/P901,2))</f>
        <v>-</v>
      </c>
      <c r="W901" s="566"/>
      <c r="X901" s="566"/>
      <c r="Y901" s="567"/>
      <c r="Z901" s="6"/>
      <c r="AA901" s="5"/>
      <c r="AB901" s="5"/>
      <c r="AC901" s="5"/>
      <c r="AD901" s="5"/>
      <c r="AE901" s="5"/>
      <c r="AF901" s="5"/>
      <c r="AG901" s="400"/>
      <c r="AJ901" s="155"/>
      <c r="AK901" s="155"/>
      <c r="AL901" s="155"/>
      <c r="AM901" s="155"/>
      <c r="AN901" s="155"/>
      <c r="AO901" s="165" t="s">
        <v>271</v>
      </c>
      <c r="AP901" s="166">
        <f>P913</f>
        <v>0</v>
      </c>
      <c r="AQ901" s="166">
        <f>S913</f>
        <v>0</v>
      </c>
      <c r="AR901" s="155"/>
    </row>
    <row r="902" spans="1:44" s="4" customFormat="1" ht="7.5" customHeight="1">
      <c r="A902" s="400"/>
      <c r="B902" s="521"/>
      <c r="C902" s="523"/>
      <c r="D902" s="545"/>
      <c r="E902" s="546"/>
      <c r="F902" s="549"/>
      <c r="G902" s="441"/>
      <c r="H902" s="557"/>
      <c r="I902" s="562"/>
      <c r="J902" s="545"/>
      <c r="K902" s="552"/>
      <c r="L902" s="552"/>
      <c r="M902" s="549"/>
      <c r="N902" s="441"/>
      <c r="O902" s="563"/>
      <c r="P902" s="564"/>
      <c r="Q902" s="564"/>
      <c r="R902" s="564"/>
      <c r="S902" s="564"/>
      <c r="T902" s="564"/>
      <c r="U902" s="564"/>
      <c r="V902" s="568"/>
      <c r="W902" s="569"/>
      <c r="X902" s="569"/>
      <c r="Y902" s="570"/>
      <c r="Z902" s="6"/>
      <c r="AA902" s="5"/>
      <c r="AB902" s="5"/>
      <c r="AC902" s="5"/>
      <c r="AD902" s="5"/>
      <c r="AE902" s="5"/>
      <c r="AF902" s="5"/>
      <c r="AG902" s="400"/>
      <c r="AJ902" s="155"/>
      <c r="AK902" s="155"/>
      <c r="AL902" s="155"/>
      <c r="AM902" s="155"/>
      <c r="AN902" s="155"/>
      <c r="AO902" s="165" t="s">
        <v>267</v>
      </c>
      <c r="AP902" s="166">
        <f>P916</f>
        <v>0</v>
      </c>
      <c r="AQ902" s="166">
        <f>S916</f>
        <v>0</v>
      </c>
      <c r="AR902" s="155"/>
    </row>
    <row r="903" spans="1:44" s="4" customFormat="1" ht="7.5" customHeight="1">
      <c r="A903" s="400"/>
      <c r="B903" s="521"/>
      <c r="C903" s="523"/>
      <c r="D903" s="541" t="s">
        <v>278</v>
      </c>
      <c r="E903" s="542"/>
      <c r="F903" s="547"/>
      <c r="G903" s="441"/>
      <c r="H903" s="557"/>
      <c r="I903" s="562"/>
      <c r="J903" s="574" t="s">
        <v>260</v>
      </c>
      <c r="K903" s="550"/>
      <c r="L903" s="550"/>
      <c r="M903" s="547"/>
      <c r="N903" s="441"/>
      <c r="O903" s="563"/>
      <c r="P903" s="564"/>
      <c r="Q903" s="564"/>
      <c r="R903" s="564"/>
      <c r="S903" s="564"/>
      <c r="T903" s="564"/>
      <c r="U903" s="564"/>
      <c r="V903" s="571"/>
      <c r="W903" s="572"/>
      <c r="X903" s="572"/>
      <c r="Y903" s="573"/>
      <c r="Z903" s="6"/>
      <c r="AA903" s="5"/>
      <c r="AB903" s="5"/>
      <c r="AC903" s="5"/>
      <c r="AD903" s="5"/>
      <c r="AE903" s="5"/>
      <c r="AF903" s="5"/>
      <c r="AG903" s="400"/>
      <c r="AJ903" s="155"/>
      <c r="AK903" s="155"/>
      <c r="AL903" s="155"/>
      <c r="AM903" s="155"/>
      <c r="AN903" s="155"/>
      <c r="AO903" s="165"/>
      <c r="AP903" s="167"/>
      <c r="AQ903" s="167"/>
      <c r="AR903" s="155"/>
    </row>
    <row r="904" spans="1:44" s="4" customFormat="1" ht="7.5" customHeight="1">
      <c r="A904" s="400"/>
      <c r="B904" s="521"/>
      <c r="C904" s="524"/>
      <c r="D904" s="545"/>
      <c r="E904" s="546"/>
      <c r="F904" s="549"/>
      <c r="G904" s="441"/>
      <c r="H904" s="557"/>
      <c r="I904" s="562"/>
      <c r="J904" s="574"/>
      <c r="K904" s="551"/>
      <c r="L904" s="551"/>
      <c r="M904" s="548"/>
      <c r="N904" s="441"/>
      <c r="O904" s="575" t="s">
        <v>277</v>
      </c>
      <c r="P904" s="564"/>
      <c r="Q904" s="564"/>
      <c r="R904" s="564"/>
      <c r="S904" s="564"/>
      <c r="T904" s="564"/>
      <c r="U904" s="564"/>
      <c r="V904" s="565" t="str">
        <f>IF(ISERROR(ROUNDUP(S904/P904,2)), "-",ROUNDUP(S904/P904,2))</f>
        <v>-</v>
      </c>
      <c r="W904" s="566"/>
      <c r="X904" s="566"/>
      <c r="Y904" s="567"/>
      <c r="Z904" s="6"/>
      <c r="AA904" s="5"/>
      <c r="AB904" s="5"/>
      <c r="AC904" s="5"/>
      <c r="AD904" s="5"/>
      <c r="AE904" s="5"/>
      <c r="AF904" s="5"/>
      <c r="AG904" s="400"/>
      <c r="AJ904" s="155"/>
      <c r="AK904" s="155"/>
      <c r="AL904" s="155"/>
      <c r="AM904" s="155"/>
      <c r="AN904" s="155"/>
      <c r="AO904" s="168"/>
      <c r="AP904" s="158"/>
      <c r="AQ904" s="158"/>
      <c r="AR904" s="192"/>
    </row>
    <row r="905" spans="1:44" s="4" customFormat="1" ht="7.5" customHeight="1">
      <c r="A905" s="400"/>
      <c r="B905" s="521"/>
      <c r="C905" s="541" t="s">
        <v>266</v>
      </c>
      <c r="D905" s="12"/>
      <c r="E905" s="12"/>
      <c r="F905" s="589"/>
      <c r="G905" s="441"/>
      <c r="H905" s="557"/>
      <c r="I905" s="562"/>
      <c r="J905" s="574"/>
      <c r="K905" s="552"/>
      <c r="L905" s="552"/>
      <c r="M905" s="549"/>
      <c r="N905" s="441"/>
      <c r="O905" s="575"/>
      <c r="P905" s="564"/>
      <c r="Q905" s="564"/>
      <c r="R905" s="564"/>
      <c r="S905" s="564"/>
      <c r="T905" s="564"/>
      <c r="U905" s="564"/>
      <c r="V905" s="568"/>
      <c r="W905" s="569"/>
      <c r="X905" s="569"/>
      <c r="Y905" s="570"/>
      <c r="Z905" s="6"/>
      <c r="AA905" s="5"/>
      <c r="AB905" s="5"/>
      <c r="AC905" s="5"/>
      <c r="AD905" s="5"/>
      <c r="AE905" s="5"/>
      <c r="AF905" s="5"/>
      <c r="AG905" s="400"/>
      <c r="AJ905" s="155"/>
      <c r="AK905" s="155"/>
      <c r="AL905" s="155"/>
      <c r="AM905" s="155"/>
      <c r="AN905" s="155"/>
      <c r="AO905" s="155"/>
      <c r="AP905" s="155"/>
      <c r="AQ905" s="155"/>
      <c r="AR905" s="155"/>
    </row>
    <row r="906" spans="1:44" s="4" customFormat="1" ht="7.5" customHeight="1">
      <c r="A906" s="400"/>
      <c r="B906" s="521"/>
      <c r="C906" s="543"/>
      <c r="D906" s="11"/>
      <c r="E906" s="11"/>
      <c r="F906" s="589"/>
      <c r="G906" s="441"/>
      <c r="H906" s="557"/>
      <c r="I906" s="594" t="s">
        <v>270</v>
      </c>
      <c r="J906" s="542"/>
      <c r="K906" s="550"/>
      <c r="L906" s="550"/>
      <c r="M906" s="547"/>
      <c r="N906" s="441"/>
      <c r="O906" s="575"/>
      <c r="P906" s="564"/>
      <c r="Q906" s="564"/>
      <c r="R906" s="564"/>
      <c r="S906" s="564"/>
      <c r="T906" s="564"/>
      <c r="U906" s="564"/>
      <c r="V906" s="571"/>
      <c r="W906" s="572"/>
      <c r="X906" s="572"/>
      <c r="Y906" s="573"/>
      <c r="Z906" s="6"/>
      <c r="AA906" s="5"/>
      <c r="AB906" s="5"/>
      <c r="AC906" s="5"/>
      <c r="AD906" s="5"/>
      <c r="AE906" s="5"/>
      <c r="AF906" s="5"/>
      <c r="AG906" s="400"/>
      <c r="AJ906" s="155"/>
      <c r="AK906" s="155"/>
      <c r="AL906" s="155"/>
      <c r="AM906" s="155"/>
      <c r="AN906" s="155"/>
      <c r="AO906" s="155"/>
      <c r="AP906" s="155"/>
      <c r="AQ906" s="155"/>
      <c r="AR906" s="155"/>
    </row>
    <row r="907" spans="1:44" s="4" customFormat="1" ht="7.5" customHeight="1">
      <c r="A907" s="400"/>
      <c r="B907" s="521"/>
      <c r="C907" s="545"/>
      <c r="D907" s="10"/>
      <c r="E907" s="10"/>
      <c r="F907" s="589"/>
      <c r="G907" s="441"/>
      <c r="H907" s="558"/>
      <c r="I907" s="595"/>
      <c r="J907" s="546"/>
      <c r="K907" s="552"/>
      <c r="L907" s="552"/>
      <c r="M907" s="549"/>
      <c r="N907" s="441"/>
      <c r="O907" s="596" t="s">
        <v>276</v>
      </c>
      <c r="P907" s="564"/>
      <c r="Q907" s="564"/>
      <c r="R907" s="564"/>
      <c r="S907" s="564"/>
      <c r="T907" s="564"/>
      <c r="U907" s="564"/>
      <c r="V907" s="565" t="str">
        <f>IF(ISERROR(ROUNDUP(S907/P907,2)), "-",ROUNDUP(S907/P907,2))</f>
        <v>-</v>
      </c>
      <c r="W907" s="566"/>
      <c r="X907" s="566"/>
      <c r="Y907" s="567"/>
      <c r="Z907" s="6"/>
      <c r="AA907" s="5"/>
      <c r="AB907" s="5"/>
      <c r="AC907" s="5"/>
      <c r="AD907" s="5"/>
      <c r="AE907" s="5"/>
      <c r="AF907" s="5"/>
      <c r="AG907" s="400"/>
      <c r="AJ907" s="155"/>
      <c r="AK907" s="155"/>
      <c r="AL907" s="155"/>
      <c r="AM907" s="155"/>
      <c r="AN907" s="155"/>
      <c r="AO907" s="155"/>
      <c r="AP907" s="155"/>
      <c r="AQ907" s="155"/>
      <c r="AR907" s="155"/>
    </row>
    <row r="908" spans="1:44" s="4" customFormat="1" ht="7.5" customHeight="1">
      <c r="A908" s="400"/>
      <c r="B908" s="521" t="s">
        <v>275</v>
      </c>
      <c r="C908" s="588" t="s">
        <v>274</v>
      </c>
      <c r="D908" s="588" t="s">
        <v>273</v>
      </c>
      <c r="E908" s="574"/>
      <c r="F908" s="589"/>
      <c r="G908" s="441"/>
      <c r="H908" s="590"/>
      <c r="I908" s="590"/>
      <c r="J908" s="590"/>
      <c r="K908" s="590"/>
      <c r="L908" s="590"/>
      <c r="M908" s="590"/>
      <c r="N908" s="441"/>
      <c r="O908" s="596"/>
      <c r="P908" s="564"/>
      <c r="Q908" s="564"/>
      <c r="R908" s="564"/>
      <c r="S908" s="564"/>
      <c r="T908" s="564"/>
      <c r="U908" s="564"/>
      <c r="V908" s="568"/>
      <c r="W908" s="569"/>
      <c r="X908" s="569"/>
      <c r="Y908" s="570"/>
      <c r="Z908" s="6"/>
      <c r="AA908" s="5"/>
      <c r="AB908" s="5"/>
      <c r="AC908" s="5"/>
      <c r="AD908" s="5"/>
      <c r="AE908" s="5"/>
      <c r="AF908" s="5"/>
      <c r="AG908" s="400"/>
      <c r="AJ908" s="155"/>
      <c r="AK908" s="155"/>
      <c r="AL908" s="155"/>
      <c r="AM908" s="155"/>
      <c r="AN908" s="155"/>
      <c r="AO908" s="155"/>
      <c r="AP908" s="155"/>
      <c r="AQ908" s="155"/>
      <c r="AR908" s="155"/>
    </row>
    <row r="909" spans="1:44" s="4" customFormat="1" ht="7.5" customHeight="1">
      <c r="A909" s="400"/>
      <c r="B909" s="521"/>
      <c r="C909" s="588"/>
      <c r="D909" s="588"/>
      <c r="E909" s="574"/>
      <c r="F909" s="589"/>
      <c r="G909" s="441"/>
      <c r="H909" s="591" t="s">
        <v>272</v>
      </c>
      <c r="I909" s="562" t="s">
        <v>271</v>
      </c>
      <c r="J909" s="592"/>
      <c r="K909" s="589"/>
      <c r="L909" s="593"/>
      <c r="M909" s="593"/>
      <c r="N909" s="441"/>
      <c r="O909" s="596"/>
      <c r="P909" s="564"/>
      <c r="Q909" s="564"/>
      <c r="R909" s="564"/>
      <c r="S909" s="564"/>
      <c r="T909" s="564"/>
      <c r="U909" s="564"/>
      <c r="V909" s="571"/>
      <c r="W909" s="572"/>
      <c r="X909" s="572"/>
      <c r="Y909" s="573"/>
      <c r="Z909" s="6"/>
      <c r="AA909" s="5"/>
      <c r="AB909" s="5"/>
      <c r="AC909" s="5"/>
      <c r="AD909" s="5"/>
      <c r="AE909" s="5"/>
      <c r="AF909" s="5"/>
      <c r="AG909" s="400"/>
      <c r="AJ909" s="155"/>
      <c r="AK909" s="155"/>
      <c r="AL909" s="155"/>
      <c r="AM909" s="155"/>
      <c r="AN909" s="155"/>
      <c r="AO909" s="155"/>
      <c r="AP909" s="155"/>
      <c r="AQ909" s="155"/>
      <c r="AR909" s="155"/>
    </row>
    <row r="910" spans="1:44" s="4" customFormat="1" ht="7.5" customHeight="1">
      <c r="A910" s="400"/>
      <c r="B910" s="521"/>
      <c r="C910" s="588"/>
      <c r="D910" s="588"/>
      <c r="E910" s="574"/>
      <c r="F910" s="589"/>
      <c r="G910" s="441"/>
      <c r="H910" s="591"/>
      <c r="I910" s="562"/>
      <c r="J910" s="592"/>
      <c r="K910" s="589"/>
      <c r="L910" s="593"/>
      <c r="M910" s="593"/>
      <c r="N910" s="441"/>
      <c r="O910" s="622" t="s">
        <v>270</v>
      </c>
      <c r="P910" s="564"/>
      <c r="Q910" s="564"/>
      <c r="R910" s="564"/>
      <c r="S910" s="564"/>
      <c r="T910" s="564"/>
      <c r="U910" s="564"/>
      <c r="V910" s="565" t="str">
        <f>IF(ISERROR(ROUNDUP(S910/P910,2)), "-",ROUNDUP(S910/P910,2))</f>
        <v>-</v>
      </c>
      <c r="W910" s="566"/>
      <c r="X910" s="566"/>
      <c r="Y910" s="567"/>
      <c r="Z910" s="6"/>
      <c r="AA910" s="5"/>
      <c r="AB910" s="5"/>
      <c r="AC910" s="5"/>
      <c r="AD910" s="5"/>
      <c r="AE910" s="5"/>
      <c r="AF910" s="5"/>
      <c r="AG910" s="400"/>
      <c r="AJ910" s="155"/>
      <c r="AK910" s="155"/>
      <c r="AL910" s="155"/>
      <c r="AM910" s="155"/>
      <c r="AN910" s="155"/>
      <c r="AO910" s="155"/>
      <c r="AP910" s="155"/>
      <c r="AQ910" s="155"/>
      <c r="AR910" s="155"/>
    </row>
    <row r="911" spans="1:44" s="4" customFormat="1" ht="7.5" customHeight="1">
      <c r="A911" s="400"/>
      <c r="B911" s="521"/>
      <c r="C911" s="588"/>
      <c r="D911" s="588"/>
      <c r="E911" s="574"/>
      <c r="F911" s="589"/>
      <c r="G911" s="441"/>
      <c r="H911" s="591"/>
      <c r="I911" s="562" t="s">
        <v>269</v>
      </c>
      <c r="J911" s="592"/>
      <c r="K911" s="589"/>
      <c r="L911" s="593"/>
      <c r="M911" s="593"/>
      <c r="N911" s="441"/>
      <c r="O911" s="622"/>
      <c r="P911" s="564"/>
      <c r="Q911" s="564"/>
      <c r="R911" s="564"/>
      <c r="S911" s="564"/>
      <c r="T911" s="564"/>
      <c r="U911" s="564"/>
      <c r="V911" s="568"/>
      <c r="W911" s="569"/>
      <c r="X911" s="569"/>
      <c r="Y911" s="570"/>
      <c r="Z911" s="6"/>
      <c r="AA911" s="5"/>
      <c r="AB911" s="5"/>
      <c r="AC911" s="5"/>
      <c r="AD911" s="5"/>
      <c r="AE911" s="5"/>
      <c r="AF911" s="5"/>
      <c r="AG911" s="400"/>
      <c r="AJ911" s="155"/>
      <c r="AK911" s="155"/>
      <c r="AL911" s="155"/>
      <c r="AM911" s="155"/>
      <c r="AN911" s="155"/>
      <c r="AO911" s="155"/>
      <c r="AP911" s="155"/>
      <c r="AQ911" s="155"/>
      <c r="AR911" s="155"/>
    </row>
    <row r="912" spans="1:44" s="4" customFormat="1" ht="7.5" customHeight="1">
      <c r="A912" s="400"/>
      <c r="B912" s="521"/>
      <c r="C912" s="588"/>
      <c r="D912" s="588" t="s">
        <v>260</v>
      </c>
      <c r="E912" s="574"/>
      <c r="F912" s="589"/>
      <c r="G912" s="441"/>
      <c r="H912" s="591"/>
      <c r="I912" s="562"/>
      <c r="J912" s="592"/>
      <c r="K912" s="589"/>
      <c r="L912" s="593"/>
      <c r="M912" s="593"/>
      <c r="N912" s="441"/>
      <c r="O912" s="622"/>
      <c r="P912" s="564"/>
      <c r="Q912" s="564"/>
      <c r="R912" s="564"/>
      <c r="S912" s="564"/>
      <c r="T912" s="564"/>
      <c r="U912" s="564"/>
      <c r="V912" s="571"/>
      <c r="W912" s="572"/>
      <c r="X912" s="572"/>
      <c r="Y912" s="573"/>
      <c r="Z912" s="6"/>
      <c r="AA912" s="5"/>
      <c r="AB912" s="5"/>
      <c r="AC912" s="5"/>
      <c r="AD912" s="5"/>
      <c r="AE912" s="5"/>
      <c r="AF912" s="5"/>
      <c r="AG912" s="400"/>
      <c r="AJ912" s="155"/>
      <c r="AK912" s="155"/>
      <c r="AL912" s="155"/>
      <c r="AM912" s="155"/>
      <c r="AN912" s="155"/>
      <c r="AO912" s="155"/>
      <c r="AP912" s="155"/>
      <c r="AQ912" s="155"/>
      <c r="AR912" s="155"/>
    </row>
    <row r="913" spans="1:44" s="4" customFormat="1" ht="7.5" customHeight="1">
      <c r="A913" s="400"/>
      <c r="B913" s="521"/>
      <c r="C913" s="588"/>
      <c r="D913" s="588"/>
      <c r="E913" s="574"/>
      <c r="F913" s="589"/>
      <c r="G913" s="441"/>
      <c r="H913" s="591"/>
      <c r="I913" s="562"/>
      <c r="J913" s="592"/>
      <c r="K913" s="589"/>
      <c r="L913" s="593"/>
      <c r="M913" s="593"/>
      <c r="N913" s="441"/>
      <c r="O913" s="617" t="s">
        <v>372</v>
      </c>
      <c r="P913" s="564"/>
      <c r="Q913" s="564"/>
      <c r="R913" s="564"/>
      <c r="S913" s="564"/>
      <c r="T913" s="564"/>
      <c r="U913" s="564"/>
      <c r="V913" s="609" t="s">
        <v>265</v>
      </c>
      <c r="W913" s="609"/>
      <c r="X913" s="609"/>
      <c r="Y913" s="609"/>
      <c r="Z913" s="6"/>
      <c r="AA913" s="5"/>
      <c r="AB913" s="5"/>
      <c r="AC913" s="5"/>
      <c r="AD913" s="5"/>
      <c r="AE913" s="5"/>
      <c r="AF913" s="5"/>
      <c r="AG913" s="400"/>
      <c r="AJ913" s="155"/>
      <c r="AK913" s="155"/>
      <c r="AL913" s="155"/>
      <c r="AM913" s="155"/>
      <c r="AN913" s="155"/>
      <c r="AO913" s="155"/>
      <c r="AP913" s="155"/>
      <c r="AQ913" s="155"/>
      <c r="AR913" s="155"/>
    </row>
    <row r="914" spans="1:44" s="4" customFormat="1" ht="7.5" customHeight="1">
      <c r="A914" s="400"/>
      <c r="B914" s="521"/>
      <c r="C914" s="588"/>
      <c r="D914" s="588"/>
      <c r="E914" s="574"/>
      <c r="F914" s="589"/>
      <c r="G914" s="441"/>
      <c r="H914" s="591"/>
      <c r="I914" s="562"/>
      <c r="J914" s="592"/>
      <c r="K914" s="589"/>
      <c r="L914" s="593"/>
      <c r="M914" s="593"/>
      <c r="N914" s="441"/>
      <c r="O914" s="618"/>
      <c r="P914" s="564"/>
      <c r="Q914" s="564"/>
      <c r="R914" s="564"/>
      <c r="S914" s="564"/>
      <c r="T914" s="564"/>
      <c r="U914" s="564"/>
      <c r="V914" s="609"/>
      <c r="W914" s="609"/>
      <c r="X914" s="609"/>
      <c r="Y914" s="609"/>
      <c r="Z914" s="6"/>
      <c r="AA914" s="5"/>
      <c r="AB914" s="5"/>
      <c r="AC914" s="5"/>
      <c r="AD914" s="5"/>
      <c r="AE914" s="5"/>
      <c r="AF914" s="5"/>
      <c r="AG914" s="400"/>
      <c r="AJ914" s="155"/>
      <c r="AK914" s="155"/>
      <c r="AL914" s="155"/>
      <c r="AM914" s="155"/>
      <c r="AN914" s="155"/>
      <c r="AO914" s="155"/>
      <c r="AP914" s="155"/>
      <c r="AQ914" s="155"/>
      <c r="AR914" s="155"/>
    </row>
    <row r="915" spans="1:44" s="4" customFormat="1" ht="7.5" customHeight="1">
      <c r="A915" s="400"/>
      <c r="B915" s="521"/>
      <c r="C915" s="588"/>
      <c r="D915" s="588"/>
      <c r="E915" s="574"/>
      <c r="F915" s="589"/>
      <c r="G915" s="441"/>
      <c r="H915" s="620" t="s">
        <v>268</v>
      </c>
      <c r="I915" s="562"/>
      <c r="J915" s="592" t="s">
        <v>262</v>
      </c>
      <c r="K915" s="589"/>
      <c r="L915" s="593"/>
      <c r="M915" s="593"/>
      <c r="N915" s="441"/>
      <c r="O915" s="619"/>
      <c r="P915" s="564"/>
      <c r="Q915" s="564"/>
      <c r="R915" s="564"/>
      <c r="S915" s="564"/>
      <c r="T915" s="564"/>
      <c r="U915" s="564"/>
      <c r="V915" s="609"/>
      <c r="W915" s="609"/>
      <c r="X915" s="609"/>
      <c r="Y915" s="609"/>
      <c r="Z915" s="6"/>
      <c r="AA915" s="5"/>
      <c r="AB915" s="5"/>
      <c r="AC915" s="5"/>
      <c r="AD915" s="5"/>
      <c r="AE915" s="5"/>
      <c r="AF915" s="5"/>
      <c r="AG915" s="400"/>
      <c r="AJ915" s="155"/>
      <c r="AK915" s="155"/>
      <c r="AL915" s="155"/>
      <c r="AM915" s="155"/>
      <c r="AN915" s="155"/>
      <c r="AO915" s="155"/>
      <c r="AP915" s="155"/>
      <c r="AQ915" s="155"/>
      <c r="AR915" s="155"/>
    </row>
    <row r="916" spans="1:44" s="4" customFormat="1" ht="7.5" customHeight="1">
      <c r="A916" s="400"/>
      <c r="B916" s="521"/>
      <c r="C916" s="588"/>
      <c r="D916" s="588"/>
      <c r="E916" s="574"/>
      <c r="F916" s="589"/>
      <c r="G916" s="441"/>
      <c r="H916" s="562"/>
      <c r="I916" s="562"/>
      <c r="J916" s="592"/>
      <c r="K916" s="589"/>
      <c r="L916" s="593"/>
      <c r="M916" s="593"/>
      <c r="N916" s="441"/>
      <c r="O916" s="621" t="s">
        <v>267</v>
      </c>
      <c r="P916" s="564"/>
      <c r="Q916" s="564"/>
      <c r="R916" s="564"/>
      <c r="S916" s="564"/>
      <c r="T916" s="564"/>
      <c r="U916" s="564"/>
      <c r="V916" s="609" t="s">
        <v>265</v>
      </c>
      <c r="W916" s="609"/>
      <c r="X916" s="609"/>
      <c r="Y916" s="609"/>
      <c r="Z916" s="6"/>
      <c r="AA916" s="5"/>
      <c r="AB916" s="5"/>
      <c r="AC916" s="5"/>
      <c r="AD916" s="5"/>
      <c r="AE916" s="5"/>
      <c r="AF916" s="5"/>
      <c r="AG916" s="400"/>
      <c r="AJ916" s="155"/>
      <c r="AK916" s="155"/>
      <c r="AL916" s="155"/>
      <c r="AM916" s="155"/>
      <c r="AN916" s="155"/>
      <c r="AO916" s="155"/>
      <c r="AP916" s="155"/>
      <c r="AQ916" s="155"/>
      <c r="AR916" s="155"/>
    </row>
    <row r="917" spans="1:44" s="4" customFormat="1" ht="7.5" customHeight="1">
      <c r="A917" s="400"/>
      <c r="B917" s="521"/>
      <c r="C917" s="588"/>
      <c r="D917" s="588"/>
      <c r="E917" s="574"/>
      <c r="F917" s="589"/>
      <c r="G917" s="441"/>
      <c r="H917" s="562"/>
      <c r="I917" s="562"/>
      <c r="J917" s="592"/>
      <c r="K917" s="589"/>
      <c r="L917" s="593"/>
      <c r="M917" s="593"/>
      <c r="N917" s="441"/>
      <c r="O917" s="621"/>
      <c r="P917" s="564"/>
      <c r="Q917" s="564"/>
      <c r="R917" s="564"/>
      <c r="S917" s="564"/>
      <c r="T917" s="564"/>
      <c r="U917" s="564"/>
      <c r="V917" s="609"/>
      <c r="W917" s="609"/>
      <c r="X917" s="609"/>
      <c r="Y917" s="609"/>
      <c r="Z917" s="6"/>
      <c r="AA917" s="5"/>
      <c r="AB917" s="5"/>
      <c r="AC917" s="5"/>
      <c r="AD917" s="5"/>
      <c r="AE917" s="5"/>
      <c r="AF917" s="5"/>
      <c r="AG917" s="400"/>
      <c r="AJ917" s="155"/>
      <c r="AK917" s="155"/>
      <c r="AL917" s="155"/>
      <c r="AM917" s="155"/>
      <c r="AN917" s="155"/>
      <c r="AO917" s="155"/>
      <c r="AP917" s="155"/>
      <c r="AQ917" s="155"/>
      <c r="AR917" s="155"/>
    </row>
    <row r="918" spans="1:44" s="4" customFormat="1" ht="7.5" customHeight="1">
      <c r="A918" s="400"/>
      <c r="B918" s="521"/>
      <c r="C918" s="588"/>
      <c r="D918" s="588"/>
      <c r="E918" s="574"/>
      <c r="F918" s="589"/>
      <c r="G918" s="441"/>
      <c r="H918" s="562"/>
      <c r="I918" s="562"/>
      <c r="J918" s="592"/>
      <c r="K918" s="589"/>
      <c r="L918" s="593"/>
      <c r="M918" s="593"/>
      <c r="N918" s="441"/>
      <c r="O918" s="621"/>
      <c r="P918" s="564"/>
      <c r="Q918" s="564"/>
      <c r="R918" s="564"/>
      <c r="S918" s="564"/>
      <c r="T918" s="564"/>
      <c r="U918" s="564"/>
      <c r="V918" s="609"/>
      <c r="W918" s="609"/>
      <c r="X918" s="609"/>
      <c r="Y918" s="609"/>
      <c r="Z918" s="6"/>
      <c r="AA918" s="5"/>
      <c r="AB918" s="5"/>
      <c r="AC918" s="5"/>
      <c r="AD918" s="5"/>
      <c r="AE918" s="5"/>
      <c r="AF918" s="5"/>
      <c r="AG918" s="400"/>
      <c r="AJ918" s="155"/>
      <c r="AK918" s="155"/>
      <c r="AL918" s="155"/>
      <c r="AM918" s="155"/>
      <c r="AN918" s="155"/>
      <c r="AO918" s="155"/>
      <c r="AP918" s="155"/>
      <c r="AQ918" s="155"/>
      <c r="AR918" s="155"/>
    </row>
    <row r="919" spans="1:44" s="4" customFormat="1" ht="7.5" customHeight="1">
      <c r="A919" s="400"/>
      <c r="B919" s="521"/>
      <c r="C919" s="588"/>
      <c r="D919" s="588"/>
      <c r="E919" s="574"/>
      <c r="F919" s="589"/>
      <c r="G919" s="441"/>
      <c r="H919" s="562"/>
      <c r="I919" s="562"/>
      <c r="J919" s="592" t="s">
        <v>260</v>
      </c>
      <c r="K919" s="589"/>
      <c r="L919" s="593"/>
      <c r="M919" s="593"/>
      <c r="N919" s="441"/>
      <c r="O919" s="610" t="s">
        <v>266</v>
      </c>
      <c r="P919" s="564"/>
      <c r="Q919" s="564"/>
      <c r="R919" s="564"/>
      <c r="S919" s="564"/>
      <c r="T919" s="564"/>
      <c r="U919" s="564"/>
      <c r="V919" s="609" t="s">
        <v>265</v>
      </c>
      <c r="W919" s="609"/>
      <c r="X919" s="609"/>
      <c r="Y919" s="609"/>
      <c r="Z919" s="6"/>
      <c r="AA919" s="5"/>
      <c r="AB919" s="5"/>
      <c r="AC919" s="5"/>
      <c r="AD919" s="5"/>
      <c r="AE919" s="5"/>
      <c r="AF919" s="5"/>
      <c r="AG919" s="400"/>
      <c r="AJ919" s="155"/>
      <c r="AK919" s="155"/>
      <c r="AL919" s="155"/>
      <c r="AM919" s="155"/>
      <c r="AN919" s="155"/>
      <c r="AO919" s="155"/>
      <c r="AP919" s="155"/>
      <c r="AQ919" s="155"/>
      <c r="AR919" s="155"/>
    </row>
    <row r="920" spans="1:44" s="4" customFormat="1" ht="7.5" customHeight="1">
      <c r="A920" s="400"/>
      <c r="B920" s="521"/>
      <c r="C920" s="588"/>
      <c r="D920" s="588"/>
      <c r="E920" s="574"/>
      <c r="F920" s="589"/>
      <c r="G920" s="441"/>
      <c r="H920" s="562"/>
      <c r="I920" s="562"/>
      <c r="J920" s="592"/>
      <c r="K920" s="589"/>
      <c r="L920" s="593"/>
      <c r="M920" s="593"/>
      <c r="N920" s="441"/>
      <c r="O920" s="610"/>
      <c r="P920" s="564"/>
      <c r="Q920" s="564"/>
      <c r="R920" s="564"/>
      <c r="S920" s="564"/>
      <c r="T920" s="564"/>
      <c r="U920" s="564"/>
      <c r="V920" s="609"/>
      <c r="W920" s="609"/>
      <c r="X920" s="609"/>
      <c r="Y920" s="609"/>
      <c r="Z920" s="6"/>
      <c r="AA920" s="5"/>
      <c r="AB920" s="5"/>
      <c r="AC920" s="5"/>
      <c r="AD920" s="5"/>
      <c r="AE920" s="5"/>
      <c r="AF920" s="5"/>
      <c r="AG920" s="400"/>
      <c r="AJ920" s="155"/>
      <c r="AK920" s="155"/>
      <c r="AL920" s="155"/>
      <c r="AM920" s="155"/>
      <c r="AN920" s="155"/>
      <c r="AO920" s="155"/>
      <c r="AP920" s="155"/>
      <c r="AQ920" s="155"/>
      <c r="AR920" s="155"/>
    </row>
    <row r="921" spans="1:44" s="4" customFormat="1" ht="7.5" customHeight="1" thickBot="1">
      <c r="A921" s="400"/>
      <c r="B921" s="521"/>
      <c r="C921" s="588"/>
      <c r="D921" s="588"/>
      <c r="E921" s="574"/>
      <c r="F921" s="589"/>
      <c r="G921" s="441"/>
      <c r="H921" s="562"/>
      <c r="I921" s="562"/>
      <c r="J921" s="592"/>
      <c r="K921" s="589"/>
      <c r="L921" s="593"/>
      <c r="M921" s="593"/>
      <c r="N921" s="441"/>
      <c r="O921" s="611"/>
      <c r="P921" s="612"/>
      <c r="Q921" s="612"/>
      <c r="R921" s="612"/>
      <c r="S921" s="612"/>
      <c r="T921" s="612"/>
      <c r="U921" s="612"/>
      <c r="V921" s="613"/>
      <c r="W921" s="613"/>
      <c r="X921" s="613"/>
      <c r="Y921" s="613"/>
      <c r="Z921" s="6"/>
      <c r="AA921" s="5"/>
      <c r="AB921" s="5"/>
      <c r="AC921" s="5"/>
      <c r="AD921" s="5"/>
      <c r="AE921" s="5"/>
      <c r="AF921" s="5"/>
      <c r="AG921" s="400"/>
      <c r="AJ921" s="155"/>
      <c r="AK921" s="155"/>
      <c r="AL921" s="155"/>
      <c r="AM921" s="155"/>
      <c r="AN921" s="155"/>
      <c r="AO921" s="155"/>
      <c r="AP921" s="155"/>
      <c r="AQ921" s="155"/>
      <c r="AR921" s="155"/>
    </row>
    <row r="922" spans="1:44" s="4" customFormat="1" ht="7.5" customHeight="1" thickTop="1">
      <c r="A922" s="400"/>
      <c r="B922" s="521"/>
      <c r="C922" s="588"/>
      <c r="D922" s="588"/>
      <c r="E922" s="574"/>
      <c r="F922" s="589"/>
      <c r="G922" s="441"/>
      <c r="H922" s="562"/>
      <c r="I922" s="562"/>
      <c r="J922" s="592"/>
      <c r="K922" s="589"/>
      <c r="L922" s="593"/>
      <c r="M922" s="593"/>
      <c r="N922" s="441"/>
      <c r="O922" s="614" t="s">
        <v>264</v>
      </c>
      <c r="P922" s="597">
        <f>SUM(P898:R921)</f>
        <v>0</v>
      </c>
      <c r="Q922" s="597"/>
      <c r="R922" s="597"/>
      <c r="S922" s="597">
        <f>SUM(S898:U921)</f>
        <v>0</v>
      </c>
      <c r="T922" s="597"/>
      <c r="U922" s="597"/>
      <c r="V922" s="600" t="str">
        <f>IF(ISERROR(ROUNDUP(S922/P922,2)), "-",ROUNDUP(S922/P922,2))</f>
        <v>-</v>
      </c>
      <c r="W922" s="601"/>
      <c r="X922" s="601"/>
      <c r="Y922" s="602"/>
      <c r="Z922" s="6"/>
      <c r="AA922" s="5"/>
      <c r="AB922" s="5"/>
      <c r="AC922" s="5"/>
      <c r="AD922" s="5"/>
      <c r="AE922" s="5"/>
      <c r="AF922" s="5"/>
      <c r="AG922" s="400"/>
      <c r="AJ922" s="155"/>
      <c r="AK922" s="155"/>
      <c r="AL922" s="155"/>
      <c r="AM922" s="155"/>
      <c r="AN922" s="155"/>
      <c r="AO922" s="155"/>
      <c r="AP922" s="155"/>
      <c r="AQ922" s="155"/>
      <c r="AR922" s="155"/>
    </row>
    <row r="923" spans="1:44" s="4" customFormat="1" ht="7.5" customHeight="1">
      <c r="A923" s="400"/>
      <c r="B923" s="521"/>
      <c r="C923" s="588"/>
      <c r="D923" s="588"/>
      <c r="E923" s="574"/>
      <c r="F923" s="589"/>
      <c r="G923" s="441"/>
      <c r="H923" s="562" t="s">
        <v>414</v>
      </c>
      <c r="I923" s="562"/>
      <c r="J923" s="574" t="s">
        <v>260</v>
      </c>
      <c r="K923" s="589"/>
      <c r="L923" s="593"/>
      <c r="M923" s="593"/>
      <c r="N923" s="441"/>
      <c r="O923" s="615"/>
      <c r="P923" s="598"/>
      <c r="Q923" s="598"/>
      <c r="R923" s="598"/>
      <c r="S923" s="598"/>
      <c r="T923" s="598"/>
      <c r="U923" s="598"/>
      <c r="V923" s="603"/>
      <c r="W923" s="604"/>
      <c r="X923" s="604"/>
      <c r="Y923" s="605"/>
      <c r="Z923" s="6"/>
      <c r="AA923" s="5"/>
      <c r="AB923" s="5"/>
      <c r="AC923" s="5"/>
      <c r="AD923" s="5"/>
      <c r="AE923" s="5"/>
      <c r="AF923" s="5"/>
      <c r="AG923" s="400"/>
      <c r="AJ923" s="155"/>
      <c r="AK923" s="155"/>
      <c r="AL923" s="155"/>
      <c r="AM923" s="155"/>
      <c r="AN923" s="155"/>
      <c r="AO923" s="155"/>
      <c r="AP923" s="155"/>
      <c r="AQ923" s="155"/>
      <c r="AR923" s="155"/>
    </row>
    <row r="924" spans="1:44" s="4" customFormat="1" ht="7.5" customHeight="1" thickBot="1">
      <c r="A924" s="400"/>
      <c r="B924" s="521"/>
      <c r="C924" s="588"/>
      <c r="D924" s="588"/>
      <c r="E924" s="574"/>
      <c r="F924" s="589"/>
      <c r="G924" s="441"/>
      <c r="H924" s="562"/>
      <c r="I924" s="562"/>
      <c r="J924" s="574"/>
      <c r="K924" s="589"/>
      <c r="L924" s="593"/>
      <c r="M924" s="593"/>
      <c r="N924" s="441"/>
      <c r="O924" s="616"/>
      <c r="P924" s="599"/>
      <c r="Q924" s="599"/>
      <c r="R924" s="599"/>
      <c r="S924" s="599"/>
      <c r="T924" s="599"/>
      <c r="U924" s="599"/>
      <c r="V924" s="606"/>
      <c r="W924" s="607"/>
      <c r="X924" s="607"/>
      <c r="Y924" s="608"/>
      <c r="Z924" s="6"/>
      <c r="AA924" s="5"/>
      <c r="AB924" s="5"/>
      <c r="AC924" s="5"/>
      <c r="AD924" s="5"/>
      <c r="AE924" s="5"/>
      <c r="AF924" s="5"/>
      <c r="AG924" s="400"/>
      <c r="AJ924" s="155"/>
      <c r="AK924" s="155"/>
      <c r="AL924" s="155"/>
      <c r="AM924" s="155"/>
      <c r="AN924" s="155"/>
      <c r="AO924" s="155"/>
      <c r="AP924" s="155"/>
      <c r="AQ924" s="155"/>
      <c r="AR924" s="155"/>
    </row>
    <row r="925" spans="1:44" s="4" customFormat="1" ht="7.5" customHeight="1" thickTop="1" thickBot="1">
      <c r="A925" s="400"/>
      <c r="B925" s="521"/>
      <c r="C925" s="588" t="s">
        <v>263</v>
      </c>
      <c r="D925" s="588" t="s">
        <v>262</v>
      </c>
      <c r="E925" s="574"/>
      <c r="F925" s="589"/>
      <c r="G925" s="441"/>
      <c r="H925" s="562"/>
      <c r="I925" s="562"/>
      <c r="J925" s="574"/>
      <c r="K925" s="589"/>
      <c r="L925" s="593"/>
      <c r="M925" s="593"/>
      <c r="N925" s="441"/>
      <c r="O925" s="623"/>
      <c r="P925" s="623"/>
      <c r="Q925" s="623"/>
      <c r="R925" s="623"/>
      <c r="S925" s="623"/>
      <c r="T925" s="623"/>
      <c r="U925" s="623"/>
      <c r="V925" s="623"/>
      <c r="W925" s="623"/>
      <c r="X925" s="623"/>
      <c r="Y925" s="623"/>
      <c r="Z925" s="6"/>
      <c r="AA925" s="5"/>
      <c r="AB925" s="5"/>
      <c r="AC925" s="5"/>
      <c r="AD925" s="5"/>
      <c r="AE925" s="5"/>
      <c r="AF925" s="5"/>
      <c r="AG925" s="400"/>
      <c r="AJ925" s="155"/>
      <c r="AK925" s="155"/>
      <c r="AL925" s="155"/>
      <c r="AM925" s="155"/>
      <c r="AN925" s="155"/>
      <c r="AO925" s="155"/>
      <c r="AP925" s="155"/>
      <c r="AQ925" s="155"/>
      <c r="AR925" s="155"/>
    </row>
    <row r="926" spans="1:44" s="4" customFormat="1" ht="7.5" customHeight="1">
      <c r="A926" s="400"/>
      <c r="B926" s="521"/>
      <c r="C926" s="588"/>
      <c r="D926" s="588"/>
      <c r="E926" s="574"/>
      <c r="F926" s="589"/>
      <c r="G926" s="441"/>
      <c r="H926" s="562"/>
      <c r="I926" s="562"/>
      <c r="J926" s="574"/>
      <c r="K926" s="589"/>
      <c r="L926" s="593"/>
      <c r="M926" s="593"/>
      <c r="N926" s="441"/>
      <c r="O926" s="624" t="s">
        <v>261</v>
      </c>
      <c r="P926" s="627">
        <f>P922-P916</f>
        <v>0</v>
      </c>
      <c r="Q926" s="628"/>
      <c r="R926" s="629"/>
      <c r="S926" s="627">
        <f>S922-S916</f>
        <v>0</v>
      </c>
      <c r="T926" s="628"/>
      <c r="U926" s="629"/>
      <c r="V926" s="636" t="str">
        <f>IF(ISERROR(ROUNDUP(S926/P926,2)), "-",ROUNDUP(S926/P926,2))</f>
        <v>-</v>
      </c>
      <c r="W926" s="636"/>
      <c r="X926" s="636"/>
      <c r="Y926" s="636"/>
      <c r="Z926" s="6"/>
      <c r="AA926" s="5"/>
      <c r="AB926" s="5"/>
      <c r="AC926" s="5"/>
      <c r="AD926" s="5"/>
      <c r="AE926" s="5"/>
      <c r="AF926" s="5"/>
      <c r="AG926" s="400"/>
      <c r="AJ926" s="155"/>
      <c r="AK926" s="155"/>
      <c r="AL926" s="155"/>
      <c r="AM926" s="155"/>
      <c r="AN926" s="155"/>
      <c r="AO926" s="155"/>
      <c r="AP926" s="155"/>
      <c r="AQ926" s="155"/>
      <c r="AR926" s="155"/>
    </row>
    <row r="927" spans="1:44" s="4" customFormat="1" ht="7.5" customHeight="1">
      <c r="A927" s="400"/>
      <c r="B927" s="521"/>
      <c r="C927" s="588"/>
      <c r="D927" s="588" t="s">
        <v>260</v>
      </c>
      <c r="E927" s="574"/>
      <c r="F927" s="589"/>
      <c r="G927" s="441"/>
      <c r="H927" s="562"/>
      <c r="I927" s="562"/>
      <c r="J927" s="574"/>
      <c r="K927" s="589"/>
      <c r="L927" s="593"/>
      <c r="M927" s="593"/>
      <c r="N927" s="441"/>
      <c r="O927" s="625"/>
      <c r="P927" s="630"/>
      <c r="Q927" s="631"/>
      <c r="R927" s="632"/>
      <c r="S927" s="630"/>
      <c r="T927" s="631"/>
      <c r="U927" s="632"/>
      <c r="V927" s="637"/>
      <c r="W927" s="637"/>
      <c r="X927" s="637"/>
      <c r="Y927" s="637"/>
      <c r="Z927" s="6"/>
      <c r="AA927" s="5"/>
      <c r="AB927" s="5"/>
      <c r="AC927" s="5"/>
      <c r="AD927" s="5"/>
      <c r="AE927" s="5"/>
      <c r="AF927" s="5"/>
      <c r="AG927" s="400"/>
      <c r="AJ927" s="155"/>
      <c r="AK927" s="155"/>
      <c r="AL927" s="155"/>
      <c r="AM927" s="155"/>
      <c r="AN927" s="155"/>
      <c r="AO927" s="155"/>
      <c r="AP927" s="155"/>
      <c r="AQ927" s="155"/>
      <c r="AR927" s="155"/>
    </row>
    <row r="928" spans="1:44" s="4" customFormat="1" ht="7.5" customHeight="1" thickBot="1">
      <c r="A928" s="400"/>
      <c r="B928" s="521"/>
      <c r="C928" s="588"/>
      <c r="D928" s="588"/>
      <c r="E928" s="574"/>
      <c r="F928" s="589"/>
      <c r="G928" s="441"/>
      <c r="H928" s="562"/>
      <c r="I928" s="562"/>
      <c r="J928" s="574"/>
      <c r="K928" s="589"/>
      <c r="L928" s="593"/>
      <c r="M928" s="593"/>
      <c r="N928" s="441"/>
      <c r="O928" s="626"/>
      <c r="P928" s="633"/>
      <c r="Q928" s="634"/>
      <c r="R928" s="635"/>
      <c r="S928" s="633"/>
      <c r="T928" s="634"/>
      <c r="U928" s="635"/>
      <c r="V928" s="638"/>
      <c r="W928" s="638"/>
      <c r="X928" s="638"/>
      <c r="Y928" s="638"/>
      <c r="Z928" s="6"/>
      <c r="AA928" s="5"/>
      <c r="AB928" s="5"/>
      <c r="AC928" s="5"/>
      <c r="AD928" s="5"/>
      <c r="AE928" s="5"/>
      <c r="AF928" s="5"/>
      <c r="AG928" s="400"/>
      <c r="AJ928" s="155"/>
      <c r="AK928" s="155"/>
      <c r="AL928" s="155"/>
      <c r="AM928" s="155"/>
      <c r="AN928" s="155"/>
      <c r="AO928" s="155"/>
      <c r="AP928" s="155"/>
      <c r="AQ928" s="155"/>
      <c r="AR928" s="155"/>
    </row>
    <row r="929" spans="1:43" s="197" customFormat="1" ht="7.5" customHeight="1">
      <c r="A929" s="400"/>
      <c r="B929" s="398" t="s">
        <v>581</v>
      </c>
      <c r="C929" s="398"/>
      <c r="D929" s="398"/>
      <c r="E929" s="398"/>
      <c r="F929" s="398"/>
      <c r="G929" s="441"/>
      <c r="H929" s="9"/>
      <c r="I929" s="7"/>
      <c r="J929" s="8"/>
      <c r="K929" s="7"/>
      <c r="L929" s="7"/>
      <c r="M929" s="7"/>
      <c r="N929" s="441"/>
      <c r="O929" s="5"/>
      <c r="P929" s="7"/>
      <c r="Q929" s="7"/>
      <c r="R929" s="7"/>
      <c r="S929" s="7"/>
      <c r="T929" s="7"/>
      <c r="U929" s="7"/>
      <c r="V929" s="5"/>
      <c r="W929" s="5"/>
      <c r="X929" s="5"/>
      <c r="Y929" s="5"/>
      <c r="Z929" s="6"/>
      <c r="AA929" s="5"/>
      <c r="AB929" s="5"/>
      <c r="AC929" s="5"/>
      <c r="AD929" s="5"/>
      <c r="AE929" s="5"/>
      <c r="AF929" s="5"/>
      <c r="AG929" s="400"/>
      <c r="AJ929" s="155"/>
      <c r="AK929" s="155"/>
      <c r="AL929" s="155"/>
      <c r="AM929" s="155"/>
      <c r="AN929" s="155"/>
      <c r="AO929" s="155"/>
      <c r="AP929" s="155"/>
      <c r="AQ929" s="155"/>
    </row>
    <row r="930" spans="1:43" s="19" customFormat="1" ht="7.5" customHeight="1">
      <c r="A930" s="400"/>
      <c r="B930" s="399"/>
      <c r="C930" s="399"/>
      <c r="D930" s="399"/>
      <c r="E930" s="399"/>
      <c r="F930" s="399"/>
      <c r="G930" s="441"/>
      <c r="N930" s="441"/>
      <c r="AG930" s="400"/>
      <c r="AJ930" s="154"/>
      <c r="AK930" s="154"/>
      <c r="AL930" s="154"/>
      <c r="AM930" s="154"/>
      <c r="AN930" s="154"/>
      <c r="AO930" s="154"/>
      <c r="AP930" s="154"/>
      <c r="AQ930" s="154"/>
    </row>
  </sheetData>
  <sheetProtection sheet="1" scenarios="1"/>
  <dataConsolidate/>
  <mergeCells count="2520">
    <mergeCell ref="A1:AF1"/>
    <mergeCell ref="AG1:AG62"/>
    <mergeCell ref="A2:A62"/>
    <mergeCell ref="B2:AF2"/>
    <mergeCell ref="B3:D3"/>
    <mergeCell ref="E3:AF3"/>
    <mergeCell ref="B4:D4"/>
    <mergeCell ref="E4:AF4"/>
    <mergeCell ref="B5:AF5"/>
    <mergeCell ref="B6:F20"/>
    <mergeCell ref="R8:U8"/>
    <mergeCell ref="V8:AA8"/>
    <mergeCell ref="AB8:AF8"/>
    <mergeCell ref="O9:Q9"/>
    <mergeCell ref="R9:AA9"/>
    <mergeCell ref="AB9:AC9"/>
    <mergeCell ref="AD9:AF9"/>
    <mergeCell ref="G6:G20"/>
    <mergeCell ref="H6:M6"/>
    <mergeCell ref="N6:N20"/>
    <mergeCell ref="O6:AF6"/>
    <mergeCell ref="H7:M10"/>
    <mergeCell ref="O7:Q7"/>
    <mergeCell ref="R7:U7"/>
    <mergeCell ref="V7:AA7"/>
    <mergeCell ref="AB7:AF7"/>
    <mergeCell ref="O8:Q8"/>
    <mergeCell ref="X13:AB14"/>
    <mergeCell ref="AC13:AF14"/>
    <mergeCell ref="O15:P16"/>
    <mergeCell ref="Q15:U16"/>
    <mergeCell ref="V15:W16"/>
    <mergeCell ref="X15:AB16"/>
    <mergeCell ref="AC15:AF16"/>
    <mergeCell ref="AB10:AC11"/>
    <mergeCell ref="AD10:AF11"/>
    <mergeCell ref="H11:M11"/>
    <mergeCell ref="H12:K12"/>
    <mergeCell ref="L12:L20"/>
    <mergeCell ref="M12:M20"/>
    <mergeCell ref="O12:AF12"/>
    <mergeCell ref="H13:K20"/>
    <mergeCell ref="O13:P14"/>
    <mergeCell ref="Q13:U14"/>
    <mergeCell ref="O10:P11"/>
    <mergeCell ref="Q10:Q11"/>
    <mergeCell ref="R10:S11"/>
    <mergeCell ref="T10:U11"/>
    <mergeCell ref="V10:X11"/>
    <mergeCell ref="Y10:AA11"/>
    <mergeCell ref="B21:F21"/>
    <mergeCell ref="H21:M21"/>
    <mergeCell ref="O21:AF21"/>
    <mergeCell ref="D22:F22"/>
    <mergeCell ref="G22:G62"/>
    <mergeCell ref="J22:M22"/>
    <mergeCell ref="N22:N62"/>
    <mergeCell ref="O22:AF22"/>
    <mergeCell ref="B23:B39"/>
    <mergeCell ref="C23:C36"/>
    <mergeCell ref="O17:P18"/>
    <mergeCell ref="Q17:AF18"/>
    <mergeCell ref="O19:AF19"/>
    <mergeCell ref="O20:Q20"/>
    <mergeCell ref="R20:T20"/>
    <mergeCell ref="U20:W20"/>
    <mergeCell ref="X20:AB20"/>
    <mergeCell ref="AC20:AE20"/>
    <mergeCell ref="O23:U24"/>
    <mergeCell ref="V23:Y26"/>
    <mergeCell ref="O25:O26"/>
    <mergeCell ref="P25:R26"/>
    <mergeCell ref="S25:U26"/>
    <mergeCell ref="D27:E30"/>
    <mergeCell ref="F27:F30"/>
    <mergeCell ref="J27:J32"/>
    <mergeCell ref="K27:M32"/>
    <mergeCell ref="O27:O29"/>
    <mergeCell ref="D23:E26"/>
    <mergeCell ref="F23:F26"/>
    <mergeCell ref="H23:H39"/>
    <mergeCell ref="I23:I32"/>
    <mergeCell ref="J23:J26"/>
    <mergeCell ref="K23:M26"/>
    <mergeCell ref="D31:E34"/>
    <mergeCell ref="F31:F34"/>
    <mergeCell ref="I33:I37"/>
    <mergeCell ref="J33:J34"/>
    <mergeCell ref="K33:M34"/>
    <mergeCell ref="O33:O35"/>
    <mergeCell ref="P33:R35"/>
    <mergeCell ref="S33:U35"/>
    <mergeCell ref="V33:Y35"/>
    <mergeCell ref="D35:E36"/>
    <mergeCell ref="F35:F36"/>
    <mergeCell ref="J35:J37"/>
    <mergeCell ref="K35:M37"/>
    <mergeCell ref="O36:O38"/>
    <mergeCell ref="P27:R29"/>
    <mergeCell ref="S27:U29"/>
    <mergeCell ref="V27:Y29"/>
    <mergeCell ref="O30:O32"/>
    <mergeCell ref="P30:R32"/>
    <mergeCell ref="S30:U32"/>
    <mergeCell ref="V30:Y32"/>
    <mergeCell ref="S39:U41"/>
    <mergeCell ref="V39:Y41"/>
    <mergeCell ref="B40:B60"/>
    <mergeCell ref="C40:C56"/>
    <mergeCell ref="D40:E43"/>
    <mergeCell ref="F40:F43"/>
    <mergeCell ref="H40:M40"/>
    <mergeCell ref="H41:H46"/>
    <mergeCell ref="I41:J42"/>
    <mergeCell ref="K41:M42"/>
    <mergeCell ref="P36:R38"/>
    <mergeCell ref="S36:U38"/>
    <mergeCell ref="V36:Y38"/>
    <mergeCell ref="C37:C39"/>
    <mergeCell ref="F37:F39"/>
    <mergeCell ref="I38:I39"/>
    <mergeCell ref="J38:J39"/>
    <mergeCell ref="K38:M39"/>
    <mergeCell ref="O39:O41"/>
    <mergeCell ref="P39:R41"/>
    <mergeCell ref="P54:R56"/>
    <mergeCell ref="S54:U56"/>
    <mergeCell ref="V54:Y56"/>
    <mergeCell ref="H55:I60"/>
    <mergeCell ref="J55:J60"/>
    <mergeCell ref="K55:M60"/>
    <mergeCell ref="P48:R50"/>
    <mergeCell ref="S48:U50"/>
    <mergeCell ref="V48:Y50"/>
    <mergeCell ref="J51:J54"/>
    <mergeCell ref="K51:M54"/>
    <mergeCell ref="O51:O53"/>
    <mergeCell ref="P51:R53"/>
    <mergeCell ref="S51:U53"/>
    <mergeCell ref="V51:Y53"/>
    <mergeCell ref="O54:O56"/>
    <mergeCell ref="D44:E56"/>
    <mergeCell ref="F44:F56"/>
    <mergeCell ref="O45:O47"/>
    <mergeCell ref="P45:R47"/>
    <mergeCell ref="S45:U47"/>
    <mergeCell ref="V45:Y47"/>
    <mergeCell ref="H47:I54"/>
    <mergeCell ref="J47:J50"/>
    <mergeCell ref="K47:M50"/>
    <mergeCell ref="O48:O50"/>
    <mergeCell ref="O42:O44"/>
    <mergeCell ref="P42:R44"/>
    <mergeCell ref="S42:U44"/>
    <mergeCell ref="V42:Y44"/>
    <mergeCell ref="I43:J46"/>
    <mergeCell ref="K43:M46"/>
    <mergeCell ref="A63:AF63"/>
    <mergeCell ref="AG63:AG124"/>
    <mergeCell ref="A64:A124"/>
    <mergeCell ref="B64:AF64"/>
    <mergeCell ref="B65:D65"/>
    <mergeCell ref="E65:AF65"/>
    <mergeCell ref="B66:D66"/>
    <mergeCell ref="E66:AF66"/>
    <mergeCell ref="B67:AF67"/>
    <mergeCell ref="C57:C60"/>
    <mergeCell ref="D57:E58"/>
    <mergeCell ref="F57:F58"/>
    <mergeCell ref="O57:Y57"/>
    <mergeCell ref="O58:O60"/>
    <mergeCell ref="P58:R60"/>
    <mergeCell ref="S58:U60"/>
    <mergeCell ref="V58:Y60"/>
    <mergeCell ref="D59:E60"/>
    <mergeCell ref="F59:F60"/>
    <mergeCell ref="O70:Q70"/>
    <mergeCell ref="R70:U70"/>
    <mergeCell ref="V70:AA70"/>
    <mergeCell ref="AB70:AF70"/>
    <mergeCell ref="O71:Q71"/>
    <mergeCell ref="R71:AA71"/>
    <mergeCell ref="AB71:AC71"/>
    <mergeCell ref="AD71:AF71"/>
    <mergeCell ref="B68:F82"/>
    <mergeCell ref="G68:G82"/>
    <mergeCell ref="H68:M68"/>
    <mergeCell ref="N68:N82"/>
    <mergeCell ref="O68:AF68"/>
    <mergeCell ref="H69:M72"/>
    <mergeCell ref="O69:Q69"/>
    <mergeCell ref="R69:U69"/>
    <mergeCell ref="V69:AA69"/>
    <mergeCell ref="AB69:AF69"/>
    <mergeCell ref="X75:AB76"/>
    <mergeCell ref="AC75:AF76"/>
    <mergeCell ref="O77:P78"/>
    <mergeCell ref="Q77:U78"/>
    <mergeCell ref="V77:W78"/>
    <mergeCell ref="X77:AB78"/>
    <mergeCell ref="AC77:AF78"/>
    <mergeCell ref="AB72:AC73"/>
    <mergeCell ref="AD72:AF73"/>
    <mergeCell ref="H73:M73"/>
    <mergeCell ref="H74:K74"/>
    <mergeCell ref="L74:L82"/>
    <mergeCell ref="M74:M82"/>
    <mergeCell ref="O74:AF74"/>
    <mergeCell ref="H75:K82"/>
    <mergeCell ref="O75:P76"/>
    <mergeCell ref="Q75:U76"/>
    <mergeCell ref="O72:P73"/>
    <mergeCell ref="Q72:Q73"/>
    <mergeCell ref="R72:S73"/>
    <mergeCell ref="T72:U73"/>
    <mergeCell ref="V72:X73"/>
    <mergeCell ref="Y72:AA73"/>
    <mergeCell ref="B83:F83"/>
    <mergeCell ref="H83:M83"/>
    <mergeCell ref="O83:AF83"/>
    <mergeCell ref="D84:F84"/>
    <mergeCell ref="G84:G124"/>
    <mergeCell ref="J84:M84"/>
    <mergeCell ref="N84:N124"/>
    <mergeCell ref="O84:AF84"/>
    <mergeCell ref="B85:B101"/>
    <mergeCell ref="C85:C98"/>
    <mergeCell ref="O79:P80"/>
    <mergeCell ref="Q79:AF80"/>
    <mergeCell ref="O81:AF81"/>
    <mergeCell ref="O82:Q82"/>
    <mergeCell ref="R82:T82"/>
    <mergeCell ref="U82:W82"/>
    <mergeCell ref="X82:AB82"/>
    <mergeCell ref="AC82:AE82"/>
    <mergeCell ref="O85:U86"/>
    <mergeCell ref="V85:Y88"/>
    <mergeCell ref="O87:O88"/>
    <mergeCell ref="P87:R88"/>
    <mergeCell ref="S87:U88"/>
    <mergeCell ref="D89:E92"/>
    <mergeCell ref="F89:F92"/>
    <mergeCell ref="J89:J94"/>
    <mergeCell ref="K89:M94"/>
    <mergeCell ref="O89:O91"/>
    <mergeCell ref="D85:E88"/>
    <mergeCell ref="F85:F88"/>
    <mergeCell ref="H85:H101"/>
    <mergeCell ref="I85:I94"/>
    <mergeCell ref="J85:J88"/>
    <mergeCell ref="K85:M88"/>
    <mergeCell ref="D93:E96"/>
    <mergeCell ref="F93:F96"/>
    <mergeCell ref="I95:I99"/>
    <mergeCell ref="J95:J96"/>
    <mergeCell ref="K95:M96"/>
    <mergeCell ref="O95:O97"/>
    <mergeCell ref="P95:R97"/>
    <mergeCell ref="S95:U97"/>
    <mergeCell ref="V95:Y97"/>
    <mergeCell ref="D97:E98"/>
    <mergeCell ref="F97:F98"/>
    <mergeCell ref="J97:J99"/>
    <mergeCell ref="K97:M99"/>
    <mergeCell ref="O98:O100"/>
    <mergeCell ref="P89:R91"/>
    <mergeCell ref="S89:U91"/>
    <mergeCell ref="V89:Y91"/>
    <mergeCell ref="O92:O94"/>
    <mergeCell ref="P92:R94"/>
    <mergeCell ref="S92:U94"/>
    <mergeCell ref="V92:Y94"/>
    <mergeCell ref="S101:U103"/>
    <mergeCell ref="V101:Y103"/>
    <mergeCell ref="B102:B122"/>
    <mergeCell ref="C102:C118"/>
    <mergeCell ref="D102:E105"/>
    <mergeCell ref="F102:F105"/>
    <mergeCell ref="H102:M102"/>
    <mergeCell ref="H103:H108"/>
    <mergeCell ref="I103:J104"/>
    <mergeCell ref="K103:M104"/>
    <mergeCell ref="P98:R100"/>
    <mergeCell ref="S98:U100"/>
    <mergeCell ref="V98:Y100"/>
    <mergeCell ref="C99:C101"/>
    <mergeCell ref="F99:F101"/>
    <mergeCell ref="I100:I101"/>
    <mergeCell ref="J100:J101"/>
    <mergeCell ref="K100:M101"/>
    <mergeCell ref="O101:O103"/>
    <mergeCell ref="P101:R103"/>
    <mergeCell ref="P116:R118"/>
    <mergeCell ref="S116:U118"/>
    <mergeCell ref="V116:Y118"/>
    <mergeCell ref="H117:I122"/>
    <mergeCell ref="J117:J122"/>
    <mergeCell ref="K117:M122"/>
    <mergeCell ref="P110:R112"/>
    <mergeCell ref="S110:U112"/>
    <mergeCell ref="V110:Y112"/>
    <mergeCell ref="J113:J116"/>
    <mergeCell ref="K113:M116"/>
    <mergeCell ref="O113:O115"/>
    <mergeCell ref="P113:R115"/>
    <mergeCell ref="S113:U115"/>
    <mergeCell ref="V113:Y115"/>
    <mergeCell ref="O116:O118"/>
    <mergeCell ref="D106:E118"/>
    <mergeCell ref="F106:F118"/>
    <mergeCell ref="O107:O109"/>
    <mergeCell ref="P107:R109"/>
    <mergeCell ref="S107:U109"/>
    <mergeCell ref="V107:Y109"/>
    <mergeCell ref="H109:I116"/>
    <mergeCell ref="J109:J112"/>
    <mergeCell ref="K109:M112"/>
    <mergeCell ref="O110:O112"/>
    <mergeCell ref="O104:O106"/>
    <mergeCell ref="P104:R106"/>
    <mergeCell ref="S104:U106"/>
    <mergeCell ref="V104:Y106"/>
    <mergeCell ref="I105:J108"/>
    <mergeCell ref="K105:M108"/>
    <mergeCell ref="A125:AF125"/>
    <mergeCell ref="AG125:AG186"/>
    <mergeCell ref="A126:A186"/>
    <mergeCell ref="B126:AF126"/>
    <mergeCell ref="B127:D127"/>
    <mergeCell ref="E127:AF127"/>
    <mergeCell ref="B128:D128"/>
    <mergeCell ref="E128:AF128"/>
    <mergeCell ref="B129:AF129"/>
    <mergeCell ref="C119:C122"/>
    <mergeCell ref="D119:E120"/>
    <mergeCell ref="F119:F120"/>
    <mergeCell ref="O119:Y119"/>
    <mergeCell ref="O120:O122"/>
    <mergeCell ref="P120:R122"/>
    <mergeCell ref="S120:U122"/>
    <mergeCell ref="V120:Y122"/>
    <mergeCell ref="D121:E122"/>
    <mergeCell ref="F121:F122"/>
    <mergeCell ref="O132:Q132"/>
    <mergeCell ref="R132:U132"/>
    <mergeCell ref="V132:AA132"/>
    <mergeCell ref="AB132:AF132"/>
    <mergeCell ref="O133:Q133"/>
    <mergeCell ref="R133:AA133"/>
    <mergeCell ref="AB133:AC133"/>
    <mergeCell ref="AD133:AF133"/>
    <mergeCell ref="B130:F144"/>
    <mergeCell ref="G130:G144"/>
    <mergeCell ref="H130:M130"/>
    <mergeCell ref="N130:N144"/>
    <mergeCell ref="O130:AF130"/>
    <mergeCell ref="H131:M134"/>
    <mergeCell ref="O131:Q131"/>
    <mergeCell ref="R131:U131"/>
    <mergeCell ref="V131:AA131"/>
    <mergeCell ref="AB131:AF131"/>
    <mergeCell ref="X137:AB138"/>
    <mergeCell ref="AC137:AF138"/>
    <mergeCell ref="O139:P140"/>
    <mergeCell ref="Q139:U140"/>
    <mergeCell ref="V139:W140"/>
    <mergeCell ref="X139:AB140"/>
    <mergeCell ref="AC139:AF140"/>
    <mergeCell ref="AB134:AC135"/>
    <mergeCell ref="AD134:AF135"/>
    <mergeCell ref="H135:M135"/>
    <mergeCell ref="H136:K136"/>
    <mergeCell ref="L136:L144"/>
    <mergeCell ref="M136:M144"/>
    <mergeCell ref="O136:AF136"/>
    <mergeCell ref="H137:K144"/>
    <mergeCell ref="O137:P138"/>
    <mergeCell ref="Q137:U138"/>
    <mergeCell ref="O134:P135"/>
    <mergeCell ref="Q134:Q135"/>
    <mergeCell ref="R134:S135"/>
    <mergeCell ref="T134:U135"/>
    <mergeCell ref="V134:X135"/>
    <mergeCell ref="Y134:AA135"/>
    <mergeCell ref="B145:F145"/>
    <mergeCell ref="H145:M145"/>
    <mergeCell ref="O145:AF145"/>
    <mergeCell ref="D146:F146"/>
    <mergeCell ref="G146:G186"/>
    <mergeCell ref="J146:M146"/>
    <mergeCell ref="N146:N186"/>
    <mergeCell ref="O146:AF146"/>
    <mergeCell ref="B147:B163"/>
    <mergeCell ref="C147:C160"/>
    <mergeCell ref="O141:P142"/>
    <mergeCell ref="Q141:AF142"/>
    <mergeCell ref="O143:AF143"/>
    <mergeCell ref="O144:Q144"/>
    <mergeCell ref="R144:T144"/>
    <mergeCell ref="U144:W144"/>
    <mergeCell ref="X144:AB144"/>
    <mergeCell ref="AC144:AE144"/>
    <mergeCell ref="O147:U148"/>
    <mergeCell ref="V147:Y150"/>
    <mergeCell ref="O149:O150"/>
    <mergeCell ref="P149:R150"/>
    <mergeCell ref="S149:U150"/>
    <mergeCell ref="D151:E154"/>
    <mergeCell ref="F151:F154"/>
    <mergeCell ref="J151:J156"/>
    <mergeCell ref="K151:M156"/>
    <mergeCell ref="O151:O153"/>
    <mergeCell ref="D147:E150"/>
    <mergeCell ref="F147:F150"/>
    <mergeCell ref="H147:H163"/>
    <mergeCell ref="I147:I156"/>
    <mergeCell ref="J147:J150"/>
    <mergeCell ref="K147:M150"/>
    <mergeCell ref="D155:E158"/>
    <mergeCell ref="F155:F158"/>
    <mergeCell ref="I157:I161"/>
    <mergeCell ref="J157:J158"/>
    <mergeCell ref="K157:M158"/>
    <mergeCell ref="O157:O159"/>
    <mergeCell ref="P157:R159"/>
    <mergeCell ref="S157:U159"/>
    <mergeCell ref="V157:Y159"/>
    <mergeCell ref="D159:E160"/>
    <mergeCell ref="F159:F160"/>
    <mergeCell ref="J159:J161"/>
    <mergeCell ref="K159:M161"/>
    <mergeCell ref="O160:O162"/>
    <mergeCell ref="P151:R153"/>
    <mergeCell ref="S151:U153"/>
    <mergeCell ref="V151:Y153"/>
    <mergeCell ref="O154:O156"/>
    <mergeCell ref="P154:R156"/>
    <mergeCell ref="S154:U156"/>
    <mergeCell ref="V154:Y156"/>
    <mergeCell ref="S163:U165"/>
    <mergeCell ref="V163:Y165"/>
    <mergeCell ref="B164:B184"/>
    <mergeCell ref="C164:C180"/>
    <mergeCell ref="D164:E167"/>
    <mergeCell ref="F164:F167"/>
    <mergeCell ref="H164:M164"/>
    <mergeCell ref="H165:H170"/>
    <mergeCell ref="I165:J166"/>
    <mergeCell ref="K165:M166"/>
    <mergeCell ref="P160:R162"/>
    <mergeCell ref="S160:U162"/>
    <mergeCell ref="V160:Y162"/>
    <mergeCell ref="C161:C163"/>
    <mergeCell ref="F161:F163"/>
    <mergeCell ref="I162:I163"/>
    <mergeCell ref="J162:J163"/>
    <mergeCell ref="K162:M163"/>
    <mergeCell ref="O163:O165"/>
    <mergeCell ref="P163:R165"/>
    <mergeCell ref="P178:R180"/>
    <mergeCell ref="S178:U180"/>
    <mergeCell ref="V178:Y180"/>
    <mergeCell ref="H179:I184"/>
    <mergeCell ref="J179:J184"/>
    <mergeCell ref="K179:M184"/>
    <mergeCell ref="P172:R174"/>
    <mergeCell ref="S172:U174"/>
    <mergeCell ref="V172:Y174"/>
    <mergeCell ref="J175:J178"/>
    <mergeCell ref="K175:M178"/>
    <mergeCell ref="O175:O177"/>
    <mergeCell ref="P175:R177"/>
    <mergeCell ref="S175:U177"/>
    <mergeCell ref="V175:Y177"/>
    <mergeCell ref="O178:O180"/>
    <mergeCell ref="D168:E180"/>
    <mergeCell ref="F168:F180"/>
    <mergeCell ref="O169:O171"/>
    <mergeCell ref="P169:R171"/>
    <mergeCell ref="S169:U171"/>
    <mergeCell ref="V169:Y171"/>
    <mergeCell ref="H171:I178"/>
    <mergeCell ref="J171:J174"/>
    <mergeCell ref="K171:M174"/>
    <mergeCell ref="O172:O174"/>
    <mergeCell ref="O166:O168"/>
    <mergeCell ref="P166:R168"/>
    <mergeCell ref="S166:U168"/>
    <mergeCell ref="V166:Y168"/>
    <mergeCell ref="I167:J170"/>
    <mergeCell ref="K167:M170"/>
    <mergeCell ref="A187:AF187"/>
    <mergeCell ref="AG187:AG248"/>
    <mergeCell ref="A188:A248"/>
    <mergeCell ref="B188:AF188"/>
    <mergeCell ref="B189:D189"/>
    <mergeCell ref="E189:AF189"/>
    <mergeCell ref="B190:D190"/>
    <mergeCell ref="E190:AF190"/>
    <mergeCell ref="B191:AF191"/>
    <mergeCell ref="C181:C184"/>
    <mergeCell ref="D181:E182"/>
    <mergeCell ref="F181:F182"/>
    <mergeCell ref="O181:Y181"/>
    <mergeCell ref="O182:O184"/>
    <mergeCell ref="P182:R184"/>
    <mergeCell ref="S182:U184"/>
    <mergeCell ref="V182:Y184"/>
    <mergeCell ref="D183:E184"/>
    <mergeCell ref="F183:F184"/>
    <mergeCell ref="O194:Q194"/>
    <mergeCell ref="R194:U194"/>
    <mergeCell ref="V194:AA194"/>
    <mergeCell ref="AB194:AF194"/>
    <mergeCell ref="O195:Q195"/>
    <mergeCell ref="R195:AA195"/>
    <mergeCell ref="AB195:AC195"/>
    <mergeCell ref="AD195:AF195"/>
    <mergeCell ref="B192:F206"/>
    <mergeCell ref="G192:G206"/>
    <mergeCell ref="H192:M192"/>
    <mergeCell ref="N192:N206"/>
    <mergeCell ref="O192:AF192"/>
    <mergeCell ref="H193:M196"/>
    <mergeCell ref="O193:Q193"/>
    <mergeCell ref="R193:U193"/>
    <mergeCell ref="V193:AA193"/>
    <mergeCell ref="AB193:AF193"/>
    <mergeCell ref="X199:AB200"/>
    <mergeCell ref="AC199:AF200"/>
    <mergeCell ref="O201:P202"/>
    <mergeCell ref="Q201:U202"/>
    <mergeCell ref="V201:W202"/>
    <mergeCell ref="X201:AB202"/>
    <mergeCell ref="AC201:AF202"/>
    <mergeCell ref="AB196:AC197"/>
    <mergeCell ref="AD196:AF197"/>
    <mergeCell ref="H197:M197"/>
    <mergeCell ref="H198:K198"/>
    <mergeCell ref="L198:L206"/>
    <mergeCell ref="M198:M206"/>
    <mergeCell ref="O198:AF198"/>
    <mergeCell ref="H199:K206"/>
    <mergeCell ref="O199:P200"/>
    <mergeCell ref="Q199:U200"/>
    <mergeCell ref="O196:P197"/>
    <mergeCell ref="Q196:Q197"/>
    <mergeCell ref="R196:S197"/>
    <mergeCell ref="T196:U197"/>
    <mergeCell ref="V196:X197"/>
    <mergeCell ref="Y196:AA197"/>
    <mergeCell ref="B207:F207"/>
    <mergeCell ref="H207:M207"/>
    <mergeCell ref="O207:AF207"/>
    <mergeCell ref="D208:F208"/>
    <mergeCell ref="G208:G248"/>
    <mergeCell ref="J208:M208"/>
    <mergeCell ref="N208:N248"/>
    <mergeCell ref="O208:AF208"/>
    <mergeCell ref="B209:B225"/>
    <mergeCell ref="C209:C222"/>
    <mergeCell ref="O203:P204"/>
    <mergeCell ref="Q203:AF204"/>
    <mergeCell ref="O205:AF205"/>
    <mergeCell ref="O206:Q206"/>
    <mergeCell ref="R206:T206"/>
    <mergeCell ref="U206:W206"/>
    <mergeCell ref="X206:AB206"/>
    <mergeCell ref="AC206:AE206"/>
    <mergeCell ref="O209:U210"/>
    <mergeCell ref="V209:Y212"/>
    <mergeCell ref="O211:O212"/>
    <mergeCell ref="P211:R212"/>
    <mergeCell ref="S211:U212"/>
    <mergeCell ref="D213:E216"/>
    <mergeCell ref="F213:F216"/>
    <mergeCell ref="J213:J218"/>
    <mergeCell ref="K213:M218"/>
    <mergeCell ref="O213:O215"/>
    <mergeCell ref="D209:E212"/>
    <mergeCell ref="F209:F212"/>
    <mergeCell ref="H209:H225"/>
    <mergeCell ref="I209:I218"/>
    <mergeCell ref="J209:J212"/>
    <mergeCell ref="K209:M212"/>
    <mergeCell ref="D217:E220"/>
    <mergeCell ref="F217:F220"/>
    <mergeCell ref="I219:I223"/>
    <mergeCell ref="J219:J220"/>
    <mergeCell ref="K219:M220"/>
    <mergeCell ref="O219:O221"/>
    <mergeCell ref="P219:R221"/>
    <mergeCell ref="S219:U221"/>
    <mergeCell ref="V219:Y221"/>
    <mergeCell ref="D221:E222"/>
    <mergeCell ref="F221:F222"/>
    <mergeCell ref="J221:J223"/>
    <mergeCell ref="K221:M223"/>
    <mergeCell ref="O222:O224"/>
    <mergeCell ref="P213:R215"/>
    <mergeCell ref="S213:U215"/>
    <mergeCell ref="V213:Y215"/>
    <mergeCell ref="O216:O218"/>
    <mergeCell ref="P216:R218"/>
    <mergeCell ref="S216:U218"/>
    <mergeCell ref="V216:Y218"/>
    <mergeCell ref="S225:U227"/>
    <mergeCell ref="V225:Y227"/>
    <mergeCell ref="B226:B246"/>
    <mergeCell ref="C226:C242"/>
    <mergeCell ref="D226:E229"/>
    <mergeCell ref="F226:F229"/>
    <mergeCell ref="H226:M226"/>
    <mergeCell ref="H227:H232"/>
    <mergeCell ref="I227:J228"/>
    <mergeCell ref="K227:M228"/>
    <mergeCell ref="P222:R224"/>
    <mergeCell ref="S222:U224"/>
    <mergeCell ref="V222:Y224"/>
    <mergeCell ref="C223:C225"/>
    <mergeCell ref="F223:F225"/>
    <mergeCell ref="I224:I225"/>
    <mergeCell ref="J224:J225"/>
    <mergeCell ref="K224:M225"/>
    <mergeCell ref="O225:O227"/>
    <mergeCell ref="P225:R227"/>
    <mergeCell ref="P240:R242"/>
    <mergeCell ref="S240:U242"/>
    <mergeCell ref="V240:Y242"/>
    <mergeCell ref="H241:I246"/>
    <mergeCell ref="J241:J246"/>
    <mergeCell ref="K241:M246"/>
    <mergeCell ref="P234:R236"/>
    <mergeCell ref="S234:U236"/>
    <mergeCell ref="V234:Y236"/>
    <mergeCell ref="J237:J240"/>
    <mergeCell ref="K237:M240"/>
    <mergeCell ref="O237:O239"/>
    <mergeCell ref="P237:R239"/>
    <mergeCell ref="S237:U239"/>
    <mergeCell ref="V237:Y239"/>
    <mergeCell ref="O240:O242"/>
    <mergeCell ref="D230:E242"/>
    <mergeCell ref="F230:F242"/>
    <mergeCell ref="O231:O233"/>
    <mergeCell ref="P231:R233"/>
    <mergeCell ref="S231:U233"/>
    <mergeCell ref="V231:Y233"/>
    <mergeCell ref="H233:I240"/>
    <mergeCell ref="J233:J236"/>
    <mergeCell ref="K233:M236"/>
    <mergeCell ref="O234:O236"/>
    <mergeCell ref="O228:O230"/>
    <mergeCell ref="P228:R230"/>
    <mergeCell ref="S228:U230"/>
    <mergeCell ref="V228:Y230"/>
    <mergeCell ref="I229:J232"/>
    <mergeCell ref="K229:M232"/>
    <mergeCell ref="A249:AF249"/>
    <mergeCell ref="AG249:AG310"/>
    <mergeCell ref="A250:A310"/>
    <mergeCell ref="B250:AF250"/>
    <mergeCell ref="B251:D251"/>
    <mergeCell ref="E251:AF251"/>
    <mergeCell ref="B252:D252"/>
    <mergeCell ref="E252:AF252"/>
    <mergeCell ref="B253:AF253"/>
    <mergeCell ref="C243:C246"/>
    <mergeCell ref="D243:E244"/>
    <mergeCell ref="F243:F244"/>
    <mergeCell ref="O243:Y243"/>
    <mergeCell ref="O244:O246"/>
    <mergeCell ref="P244:R246"/>
    <mergeCell ref="S244:U246"/>
    <mergeCell ref="V244:Y246"/>
    <mergeCell ref="D245:E246"/>
    <mergeCell ref="F245:F246"/>
    <mergeCell ref="O256:Q256"/>
    <mergeCell ref="R256:U256"/>
    <mergeCell ref="V256:AA256"/>
    <mergeCell ref="AB256:AF256"/>
    <mergeCell ref="O257:Q257"/>
    <mergeCell ref="R257:AA257"/>
    <mergeCell ref="AB257:AC257"/>
    <mergeCell ref="AD257:AF257"/>
    <mergeCell ref="B254:F268"/>
    <mergeCell ref="G254:G268"/>
    <mergeCell ref="H254:M254"/>
    <mergeCell ref="N254:N268"/>
    <mergeCell ref="O254:AF254"/>
    <mergeCell ref="H255:M258"/>
    <mergeCell ref="O255:Q255"/>
    <mergeCell ref="R255:U255"/>
    <mergeCell ref="V255:AA255"/>
    <mergeCell ref="AB255:AF255"/>
    <mergeCell ref="X261:AB262"/>
    <mergeCell ref="AC261:AF262"/>
    <mergeCell ref="O263:P264"/>
    <mergeCell ref="Q263:U264"/>
    <mergeCell ref="V263:W264"/>
    <mergeCell ref="X263:AB264"/>
    <mergeCell ref="AC263:AF264"/>
    <mergeCell ref="AB258:AC259"/>
    <mergeCell ref="AD258:AF259"/>
    <mergeCell ref="H259:M259"/>
    <mergeCell ref="H260:K260"/>
    <mergeCell ref="L260:L268"/>
    <mergeCell ref="M260:M268"/>
    <mergeCell ref="O260:AF260"/>
    <mergeCell ref="H261:K268"/>
    <mergeCell ref="O261:P262"/>
    <mergeCell ref="Q261:U262"/>
    <mergeCell ref="O258:P259"/>
    <mergeCell ref="Q258:Q259"/>
    <mergeCell ref="R258:S259"/>
    <mergeCell ref="T258:U259"/>
    <mergeCell ref="V258:X259"/>
    <mergeCell ref="Y258:AA259"/>
    <mergeCell ref="B269:F269"/>
    <mergeCell ref="H269:M269"/>
    <mergeCell ref="O269:AF269"/>
    <mergeCell ref="D270:F270"/>
    <mergeCell ref="G270:G310"/>
    <mergeCell ref="J270:M270"/>
    <mergeCell ref="N270:N310"/>
    <mergeCell ref="O270:AF270"/>
    <mergeCell ref="B271:B287"/>
    <mergeCell ref="C271:C284"/>
    <mergeCell ref="O265:P266"/>
    <mergeCell ref="Q265:AF266"/>
    <mergeCell ref="O267:AF267"/>
    <mergeCell ref="O268:Q268"/>
    <mergeCell ref="R268:T268"/>
    <mergeCell ref="U268:W268"/>
    <mergeCell ref="X268:AB268"/>
    <mergeCell ref="AC268:AE268"/>
    <mergeCell ref="O271:U272"/>
    <mergeCell ref="V271:Y274"/>
    <mergeCell ref="O273:O274"/>
    <mergeCell ref="P273:R274"/>
    <mergeCell ref="S273:U274"/>
    <mergeCell ref="D275:E278"/>
    <mergeCell ref="F275:F278"/>
    <mergeCell ref="J275:J280"/>
    <mergeCell ref="K275:M280"/>
    <mergeCell ref="O275:O277"/>
    <mergeCell ref="D271:E274"/>
    <mergeCell ref="F271:F274"/>
    <mergeCell ref="H271:H287"/>
    <mergeCell ref="I271:I280"/>
    <mergeCell ref="J271:J274"/>
    <mergeCell ref="K271:M274"/>
    <mergeCell ref="D279:E282"/>
    <mergeCell ref="F279:F282"/>
    <mergeCell ref="I281:I285"/>
    <mergeCell ref="J281:J282"/>
    <mergeCell ref="K281:M282"/>
    <mergeCell ref="O281:O283"/>
    <mergeCell ref="P281:R283"/>
    <mergeCell ref="S281:U283"/>
    <mergeCell ref="V281:Y283"/>
    <mergeCell ref="D283:E284"/>
    <mergeCell ref="F283:F284"/>
    <mergeCell ref="J283:J285"/>
    <mergeCell ref="K283:M285"/>
    <mergeCell ref="O284:O286"/>
    <mergeCell ref="P275:R277"/>
    <mergeCell ref="S275:U277"/>
    <mergeCell ref="V275:Y277"/>
    <mergeCell ref="O278:O280"/>
    <mergeCell ref="P278:R280"/>
    <mergeCell ref="S278:U280"/>
    <mergeCell ref="V278:Y280"/>
    <mergeCell ref="S287:U289"/>
    <mergeCell ref="V287:Y289"/>
    <mergeCell ref="B288:B308"/>
    <mergeCell ref="C288:C304"/>
    <mergeCell ref="D288:E291"/>
    <mergeCell ref="F288:F291"/>
    <mergeCell ref="H288:M288"/>
    <mergeCell ref="H289:H294"/>
    <mergeCell ref="I289:J290"/>
    <mergeCell ref="K289:M290"/>
    <mergeCell ref="P284:R286"/>
    <mergeCell ref="S284:U286"/>
    <mergeCell ref="V284:Y286"/>
    <mergeCell ref="C285:C287"/>
    <mergeCell ref="F285:F287"/>
    <mergeCell ref="I286:I287"/>
    <mergeCell ref="J286:J287"/>
    <mergeCell ref="K286:M287"/>
    <mergeCell ref="O287:O289"/>
    <mergeCell ref="P287:R289"/>
    <mergeCell ref="P302:R304"/>
    <mergeCell ref="S302:U304"/>
    <mergeCell ref="V302:Y304"/>
    <mergeCell ref="H303:I308"/>
    <mergeCell ref="J303:J308"/>
    <mergeCell ref="K303:M308"/>
    <mergeCell ref="P296:R298"/>
    <mergeCell ref="S296:U298"/>
    <mergeCell ref="V296:Y298"/>
    <mergeCell ref="J299:J302"/>
    <mergeCell ref="K299:M302"/>
    <mergeCell ref="O299:O301"/>
    <mergeCell ref="P299:R301"/>
    <mergeCell ref="S299:U301"/>
    <mergeCell ref="V299:Y301"/>
    <mergeCell ref="O302:O304"/>
    <mergeCell ref="D292:E304"/>
    <mergeCell ref="F292:F304"/>
    <mergeCell ref="O293:O295"/>
    <mergeCell ref="P293:R295"/>
    <mergeCell ref="S293:U295"/>
    <mergeCell ref="V293:Y295"/>
    <mergeCell ref="H295:I302"/>
    <mergeCell ref="J295:J298"/>
    <mergeCell ref="K295:M298"/>
    <mergeCell ref="O296:O298"/>
    <mergeCell ref="O290:O292"/>
    <mergeCell ref="P290:R292"/>
    <mergeCell ref="S290:U292"/>
    <mergeCell ref="V290:Y292"/>
    <mergeCell ref="I291:J294"/>
    <mergeCell ref="K291:M294"/>
    <mergeCell ref="A311:AF311"/>
    <mergeCell ref="AG311:AG372"/>
    <mergeCell ref="A312:A372"/>
    <mergeCell ref="B312:AF312"/>
    <mergeCell ref="B313:D313"/>
    <mergeCell ref="E313:AF313"/>
    <mergeCell ref="B314:D314"/>
    <mergeCell ref="E314:AF314"/>
    <mergeCell ref="B315:AF315"/>
    <mergeCell ref="C305:C308"/>
    <mergeCell ref="D305:E306"/>
    <mergeCell ref="F305:F306"/>
    <mergeCell ref="O305:Y305"/>
    <mergeCell ref="O306:O308"/>
    <mergeCell ref="P306:R308"/>
    <mergeCell ref="S306:U308"/>
    <mergeCell ref="V306:Y308"/>
    <mergeCell ref="D307:E308"/>
    <mergeCell ref="F307:F308"/>
    <mergeCell ref="O318:Q318"/>
    <mergeCell ref="R318:U318"/>
    <mergeCell ref="V318:AA318"/>
    <mergeCell ref="AB318:AF318"/>
    <mergeCell ref="O319:Q319"/>
    <mergeCell ref="R319:AA319"/>
    <mergeCell ref="AB319:AC319"/>
    <mergeCell ref="AD319:AF319"/>
    <mergeCell ref="B316:F330"/>
    <mergeCell ref="G316:G330"/>
    <mergeCell ref="H316:M316"/>
    <mergeCell ref="N316:N330"/>
    <mergeCell ref="O316:AF316"/>
    <mergeCell ref="H317:M320"/>
    <mergeCell ref="O317:Q317"/>
    <mergeCell ref="R317:U317"/>
    <mergeCell ref="V317:AA317"/>
    <mergeCell ref="AB317:AF317"/>
    <mergeCell ref="X323:AB324"/>
    <mergeCell ref="AC323:AF324"/>
    <mergeCell ref="O325:P326"/>
    <mergeCell ref="Q325:U326"/>
    <mergeCell ref="V325:W326"/>
    <mergeCell ref="X325:AB326"/>
    <mergeCell ref="AC325:AF326"/>
    <mergeCell ref="AB320:AC321"/>
    <mergeCell ref="AD320:AF321"/>
    <mergeCell ref="H321:M321"/>
    <mergeCell ref="H322:K322"/>
    <mergeCell ref="L322:L330"/>
    <mergeCell ref="M322:M330"/>
    <mergeCell ref="O322:AF322"/>
    <mergeCell ref="H323:K330"/>
    <mergeCell ref="O323:P324"/>
    <mergeCell ref="Q323:U324"/>
    <mergeCell ref="O320:P321"/>
    <mergeCell ref="Q320:Q321"/>
    <mergeCell ref="R320:S321"/>
    <mergeCell ref="T320:U321"/>
    <mergeCell ref="V320:X321"/>
    <mergeCell ref="Y320:AA321"/>
    <mergeCell ref="B331:F331"/>
    <mergeCell ref="H331:M331"/>
    <mergeCell ref="O331:AF331"/>
    <mergeCell ref="D332:F332"/>
    <mergeCell ref="G332:G372"/>
    <mergeCell ref="J332:M332"/>
    <mergeCell ref="N332:N372"/>
    <mergeCell ref="O332:AF332"/>
    <mergeCell ref="B333:B349"/>
    <mergeCell ref="C333:C346"/>
    <mergeCell ref="O327:P328"/>
    <mergeCell ref="Q327:AF328"/>
    <mergeCell ref="O329:AF329"/>
    <mergeCell ref="O330:Q330"/>
    <mergeCell ref="R330:T330"/>
    <mergeCell ref="U330:W330"/>
    <mergeCell ref="X330:AB330"/>
    <mergeCell ref="AC330:AE330"/>
    <mergeCell ref="O333:U334"/>
    <mergeCell ref="V333:Y336"/>
    <mergeCell ref="O335:O336"/>
    <mergeCell ref="P335:R336"/>
    <mergeCell ref="S335:U336"/>
    <mergeCell ref="D337:E340"/>
    <mergeCell ref="F337:F340"/>
    <mergeCell ref="J337:J342"/>
    <mergeCell ref="K337:M342"/>
    <mergeCell ref="O337:O339"/>
    <mergeCell ref="D333:E336"/>
    <mergeCell ref="F333:F336"/>
    <mergeCell ref="H333:H349"/>
    <mergeCell ref="I333:I342"/>
    <mergeCell ref="J333:J336"/>
    <mergeCell ref="K333:M336"/>
    <mergeCell ref="D341:E344"/>
    <mergeCell ref="F341:F344"/>
    <mergeCell ref="I343:I347"/>
    <mergeCell ref="J343:J344"/>
    <mergeCell ref="K343:M344"/>
    <mergeCell ref="O343:O345"/>
    <mergeCell ref="P343:R345"/>
    <mergeCell ref="S343:U345"/>
    <mergeCell ref="V343:Y345"/>
    <mergeCell ref="D345:E346"/>
    <mergeCell ref="F345:F346"/>
    <mergeCell ref="J345:J347"/>
    <mergeCell ref="K345:M347"/>
    <mergeCell ref="O346:O348"/>
    <mergeCell ref="P337:R339"/>
    <mergeCell ref="S337:U339"/>
    <mergeCell ref="V337:Y339"/>
    <mergeCell ref="O340:O342"/>
    <mergeCell ref="P340:R342"/>
    <mergeCell ref="S340:U342"/>
    <mergeCell ref="V340:Y342"/>
    <mergeCell ref="S349:U351"/>
    <mergeCell ref="V349:Y351"/>
    <mergeCell ref="B350:B370"/>
    <mergeCell ref="C350:C366"/>
    <mergeCell ref="D350:E353"/>
    <mergeCell ref="F350:F353"/>
    <mergeCell ref="H350:M350"/>
    <mergeCell ref="H351:H356"/>
    <mergeCell ref="I351:J352"/>
    <mergeCell ref="K351:M352"/>
    <mergeCell ref="P346:R348"/>
    <mergeCell ref="S346:U348"/>
    <mergeCell ref="V346:Y348"/>
    <mergeCell ref="C347:C349"/>
    <mergeCell ref="F347:F349"/>
    <mergeCell ref="I348:I349"/>
    <mergeCell ref="J348:J349"/>
    <mergeCell ref="K348:M349"/>
    <mergeCell ref="O349:O351"/>
    <mergeCell ref="P349:R351"/>
    <mergeCell ref="P364:R366"/>
    <mergeCell ref="S364:U366"/>
    <mergeCell ref="V364:Y366"/>
    <mergeCell ref="H365:I370"/>
    <mergeCell ref="J365:J370"/>
    <mergeCell ref="K365:M370"/>
    <mergeCell ref="P358:R360"/>
    <mergeCell ref="S358:U360"/>
    <mergeCell ref="V358:Y360"/>
    <mergeCell ref="J361:J364"/>
    <mergeCell ref="K361:M364"/>
    <mergeCell ref="O361:O363"/>
    <mergeCell ref="P361:R363"/>
    <mergeCell ref="S361:U363"/>
    <mergeCell ref="V361:Y363"/>
    <mergeCell ref="O364:O366"/>
    <mergeCell ref="D354:E366"/>
    <mergeCell ref="F354:F366"/>
    <mergeCell ref="O355:O357"/>
    <mergeCell ref="P355:R357"/>
    <mergeCell ref="S355:U357"/>
    <mergeCell ref="V355:Y357"/>
    <mergeCell ref="H357:I364"/>
    <mergeCell ref="J357:J360"/>
    <mergeCell ref="K357:M360"/>
    <mergeCell ref="O358:O360"/>
    <mergeCell ref="O352:O354"/>
    <mergeCell ref="P352:R354"/>
    <mergeCell ref="S352:U354"/>
    <mergeCell ref="V352:Y354"/>
    <mergeCell ref="I353:J356"/>
    <mergeCell ref="K353:M356"/>
    <mergeCell ref="A373:AF373"/>
    <mergeCell ref="AG373:AG434"/>
    <mergeCell ref="A374:A434"/>
    <mergeCell ref="B374:AF374"/>
    <mergeCell ref="B375:D375"/>
    <mergeCell ref="E375:AF375"/>
    <mergeCell ref="B376:D376"/>
    <mergeCell ref="E376:AF376"/>
    <mergeCell ref="B377:AF377"/>
    <mergeCell ref="C367:C370"/>
    <mergeCell ref="D367:E368"/>
    <mergeCell ref="F367:F368"/>
    <mergeCell ref="O367:Y367"/>
    <mergeCell ref="O368:O370"/>
    <mergeCell ref="P368:R370"/>
    <mergeCell ref="S368:U370"/>
    <mergeCell ref="V368:Y370"/>
    <mergeCell ref="D369:E370"/>
    <mergeCell ref="F369:F370"/>
    <mergeCell ref="O380:Q380"/>
    <mergeCell ref="R380:U380"/>
    <mergeCell ref="V380:AA380"/>
    <mergeCell ref="AB380:AF380"/>
    <mergeCell ref="O381:Q381"/>
    <mergeCell ref="R381:AA381"/>
    <mergeCell ref="AB381:AC381"/>
    <mergeCell ref="AD381:AF381"/>
    <mergeCell ref="B378:F392"/>
    <mergeCell ref="G378:G392"/>
    <mergeCell ref="H378:M378"/>
    <mergeCell ref="N378:N392"/>
    <mergeCell ref="O378:AF378"/>
    <mergeCell ref="H379:M382"/>
    <mergeCell ref="O379:Q379"/>
    <mergeCell ref="R379:U379"/>
    <mergeCell ref="V379:AA379"/>
    <mergeCell ref="AB379:AF379"/>
    <mergeCell ref="X385:AB386"/>
    <mergeCell ref="AC385:AF386"/>
    <mergeCell ref="O387:P388"/>
    <mergeCell ref="Q387:U388"/>
    <mergeCell ref="V387:W388"/>
    <mergeCell ref="X387:AB388"/>
    <mergeCell ref="AC387:AF388"/>
    <mergeCell ref="AB382:AC383"/>
    <mergeCell ref="AD382:AF383"/>
    <mergeCell ref="H383:M383"/>
    <mergeCell ref="H384:K384"/>
    <mergeCell ref="L384:L392"/>
    <mergeCell ref="M384:M392"/>
    <mergeCell ref="O384:AF384"/>
    <mergeCell ref="H385:K392"/>
    <mergeCell ref="O385:P386"/>
    <mergeCell ref="Q385:U386"/>
    <mergeCell ref="O382:P383"/>
    <mergeCell ref="Q382:Q383"/>
    <mergeCell ref="R382:S383"/>
    <mergeCell ref="T382:U383"/>
    <mergeCell ref="V382:X383"/>
    <mergeCell ref="Y382:AA383"/>
    <mergeCell ref="B393:F393"/>
    <mergeCell ref="H393:M393"/>
    <mergeCell ref="O393:AF393"/>
    <mergeCell ref="D394:F394"/>
    <mergeCell ref="G394:G434"/>
    <mergeCell ref="J394:M394"/>
    <mergeCell ref="N394:N434"/>
    <mergeCell ref="O394:AF394"/>
    <mergeCell ref="B395:B411"/>
    <mergeCell ref="C395:C408"/>
    <mergeCell ref="O389:P390"/>
    <mergeCell ref="Q389:AF390"/>
    <mergeCell ref="O391:AF391"/>
    <mergeCell ref="O392:Q392"/>
    <mergeCell ref="R392:T392"/>
    <mergeCell ref="U392:W392"/>
    <mergeCell ref="X392:AB392"/>
    <mergeCell ref="AC392:AE392"/>
    <mergeCell ref="O395:U396"/>
    <mergeCell ref="V395:Y398"/>
    <mergeCell ref="O397:O398"/>
    <mergeCell ref="P397:R398"/>
    <mergeCell ref="S397:U398"/>
    <mergeCell ref="D399:E402"/>
    <mergeCell ref="F399:F402"/>
    <mergeCell ref="J399:J404"/>
    <mergeCell ref="K399:M404"/>
    <mergeCell ref="O399:O401"/>
    <mergeCell ref="D395:E398"/>
    <mergeCell ref="F395:F398"/>
    <mergeCell ref="H395:H411"/>
    <mergeCell ref="I395:I404"/>
    <mergeCell ref="J395:J398"/>
    <mergeCell ref="K395:M398"/>
    <mergeCell ref="D403:E406"/>
    <mergeCell ref="F403:F406"/>
    <mergeCell ref="I405:I409"/>
    <mergeCell ref="J405:J406"/>
    <mergeCell ref="K405:M406"/>
    <mergeCell ref="O405:O407"/>
    <mergeCell ref="P405:R407"/>
    <mergeCell ref="S405:U407"/>
    <mergeCell ref="V405:Y407"/>
    <mergeCell ref="D407:E408"/>
    <mergeCell ref="F407:F408"/>
    <mergeCell ref="J407:J409"/>
    <mergeCell ref="K407:M409"/>
    <mergeCell ref="O408:O410"/>
    <mergeCell ref="P399:R401"/>
    <mergeCell ref="S399:U401"/>
    <mergeCell ref="V399:Y401"/>
    <mergeCell ref="O402:O404"/>
    <mergeCell ref="P402:R404"/>
    <mergeCell ref="S402:U404"/>
    <mergeCell ref="V402:Y404"/>
    <mergeCell ref="S411:U413"/>
    <mergeCell ref="V411:Y413"/>
    <mergeCell ref="B412:B432"/>
    <mergeCell ref="C412:C428"/>
    <mergeCell ref="D412:E415"/>
    <mergeCell ref="F412:F415"/>
    <mergeCell ref="H412:M412"/>
    <mergeCell ref="H413:H418"/>
    <mergeCell ref="I413:J414"/>
    <mergeCell ref="K413:M414"/>
    <mergeCell ref="P408:R410"/>
    <mergeCell ref="S408:U410"/>
    <mergeCell ref="V408:Y410"/>
    <mergeCell ref="C409:C411"/>
    <mergeCell ref="F409:F411"/>
    <mergeCell ref="I410:I411"/>
    <mergeCell ref="J410:J411"/>
    <mergeCell ref="K410:M411"/>
    <mergeCell ref="O411:O413"/>
    <mergeCell ref="P411:R413"/>
    <mergeCell ref="P426:R428"/>
    <mergeCell ref="S426:U428"/>
    <mergeCell ref="V426:Y428"/>
    <mergeCell ref="H427:I432"/>
    <mergeCell ref="J427:J432"/>
    <mergeCell ref="K427:M432"/>
    <mergeCell ref="P420:R422"/>
    <mergeCell ref="S420:U422"/>
    <mergeCell ref="V420:Y422"/>
    <mergeCell ref="J423:J426"/>
    <mergeCell ref="K423:M426"/>
    <mergeCell ref="O423:O425"/>
    <mergeCell ref="P423:R425"/>
    <mergeCell ref="S423:U425"/>
    <mergeCell ref="V423:Y425"/>
    <mergeCell ref="O426:O428"/>
    <mergeCell ref="D416:E428"/>
    <mergeCell ref="F416:F428"/>
    <mergeCell ref="O417:O419"/>
    <mergeCell ref="P417:R419"/>
    <mergeCell ref="S417:U419"/>
    <mergeCell ref="V417:Y419"/>
    <mergeCell ref="H419:I426"/>
    <mergeCell ref="J419:J422"/>
    <mergeCell ref="K419:M422"/>
    <mergeCell ref="O420:O422"/>
    <mergeCell ref="O414:O416"/>
    <mergeCell ref="P414:R416"/>
    <mergeCell ref="S414:U416"/>
    <mergeCell ref="V414:Y416"/>
    <mergeCell ref="I415:J418"/>
    <mergeCell ref="K415:M418"/>
    <mergeCell ref="A435:AF435"/>
    <mergeCell ref="AG435:AG496"/>
    <mergeCell ref="A436:A496"/>
    <mergeCell ref="B436:AF436"/>
    <mergeCell ref="B437:D437"/>
    <mergeCell ref="E437:AF437"/>
    <mergeCell ref="B438:D438"/>
    <mergeCell ref="E438:AF438"/>
    <mergeCell ref="B439:AF439"/>
    <mergeCell ref="C429:C432"/>
    <mergeCell ref="D429:E430"/>
    <mergeCell ref="F429:F430"/>
    <mergeCell ref="O429:Y429"/>
    <mergeCell ref="O430:O432"/>
    <mergeCell ref="P430:R432"/>
    <mergeCell ref="S430:U432"/>
    <mergeCell ref="V430:Y432"/>
    <mergeCell ref="D431:E432"/>
    <mergeCell ref="F431:F432"/>
    <mergeCell ref="O442:Q442"/>
    <mergeCell ref="R442:U442"/>
    <mergeCell ref="V442:AA442"/>
    <mergeCell ref="AB442:AF442"/>
    <mergeCell ref="O443:Q443"/>
    <mergeCell ref="R443:AA443"/>
    <mergeCell ref="AB443:AC443"/>
    <mergeCell ref="AD443:AF443"/>
    <mergeCell ref="B440:F454"/>
    <mergeCell ref="G440:G454"/>
    <mergeCell ref="H440:M440"/>
    <mergeCell ref="N440:N454"/>
    <mergeCell ref="O440:AF440"/>
    <mergeCell ref="H441:M444"/>
    <mergeCell ref="O441:Q441"/>
    <mergeCell ref="R441:U441"/>
    <mergeCell ref="V441:AA441"/>
    <mergeCell ref="AB441:AF441"/>
    <mergeCell ref="X447:AB448"/>
    <mergeCell ref="AC447:AF448"/>
    <mergeCell ref="O449:P450"/>
    <mergeCell ref="Q449:U450"/>
    <mergeCell ref="V449:W450"/>
    <mergeCell ref="X449:AB450"/>
    <mergeCell ref="AC449:AF450"/>
    <mergeCell ref="AB444:AC445"/>
    <mergeCell ref="AD444:AF445"/>
    <mergeCell ref="H445:M445"/>
    <mergeCell ref="H446:K446"/>
    <mergeCell ref="L446:L454"/>
    <mergeCell ref="M446:M454"/>
    <mergeCell ref="O446:AF446"/>
    <mergeCell ref="H447:K454"/>
    <mergeCell ref="O447:P448"/>
    <mergeCell ref="Q447:U448"/>
    <mergeCell ref="O444:P445"/>
    <mergeCell ref="Q444:Q445"/>
    <mergeCell ref="R444:S445"/>
    <mergeCell ref="T444:U445"/>
    <mergeCell ref="V444:X445"/>
    <mergeCell ref="Y444:AA445"/>
    <mergeCell ref="B455:F455"/>
    <mergeCell ref="H455:M455"/>
    <mergeCell ref="O455:AF455"/>
    <mergeCell ref="D456:F456"/>
    <mergeCell ref="G456:G496"/>
    <mergeCell ref="J456:M456"/>
    <mergeCell ref="N456:N496"/>
    <mergeCell ref="O456:AF456"/>
    <mergeCell ref="B457:B473"/>
    <mergeCell ref="C457:C470"/>
    <mergeCell ref="O451:P452"/>
    <mergeCell ref="Q451:AF452"/>
    <mergeCell ref="O453:AF453"/>
    <mergeCell ref="O454:Q454"/>
    <mergeCell ref="R454:T454"/>
    <mergeCell ref="U454:W454"/>
    <mergeCell ref="X454:AB454"/>
    <mergeCell ref="AC454:AE454"/>
    <mergeCell ref="O457:U458"/>
    <mergeCell ref="V457:Y460"/>
    <mergeCell ref="O459:O460"/>
    <mergeCell ref="P459:R460"/>
    <mergeCell ref="S459:U460"/>
    <mergeCell ref="D461:E464"/>
    <mergeCell ref="F461:F464"/>
    <mergeCell ref="J461:J466"/>
    <mergeCell ref="K461:M466"/>
    <mergeCell ref="O461:O463"/>
    <mergeCell ref="D457:E460"/>
    <mergeCell ref="F457:F460"/>
    <mergeCell ref="H457:H473"/>
    <mergeCell ref="I457:I466"/>
    <mergeCell ref="J457:J460"/>
    <mergeCell ref="K457:M460"/>
    <mergeCell ref="D465:E468"/>
    <mergeCell ref="F465:F468"/>
    <mergeCell ref="I467:I471"/>
    <mergeCell ref="J467:J468"/>
    <mergeCell ref="K467:M468"/>
    <mergeCell ref="O467:O469"/>
    <mergeCell ref="P467:R469"/>
    <mergeCell ref="S467:U469"/>
    <mergeCell ref="V467:Y469"/>
    <mergeCell ref="D469:E470"/>
    <mergeCell ref="F469:F470"/>
    <mergeCell ref="J469:J471"/>
    <mergeCell ref="K469:M471"/>
    <mergeCell ref="O470:O472"/>
    <mergeCell ref="P461:R463"/>
    <mergeCell ref="S461:U463"/>
    <mergeCell ref="V461:Y463"/>
    <mergeCell ref="O464:O466"/>
    <mergeCell ref="P464:R466"/>
    <mergeCell ref="S464:U466"/>
    <mergeCell ref="V464:Y466"/>
    <mergeCell ref="S473:U475"/>
    <mergeCell ref="V473:Y475"/>
    <mergeCell ref="B474:B494"/>
    <mergeCell ref="C474:C490"/>
    <mergeCell ref="D474:E477"/>
    <mergeCell ref="F474:F477"/>
    <mergeCell ref="H474:M474"/>
    <mergeCell ref="H475:H480"/>
    <mergeCell ref="I475:J476"/>
    <mergeCell ref="K475:M476"/>
    <mergeCell ref="P470:R472"/>
    <mergeCell ref="S470:U472"/>
    <mergeCell ref="V470:Y472"/>
    <mergeCell ref="C471:C473"/>
    <mergeCell ref="F471:F473"/>
    <mergeCell ref="I472:I473"/>
    <mergeCell ref="J472:J473"/>
    <mergeCell ref="K472:M473"/>
    <mergeCell ref="O473:O475"/>
    <mergeCell ref="P473:R475"/>
    <mergeCell ref="P488:R490"/>
    <mergeCell ref="S488:U490"/>
    <mergeCell ref="V488:Y490"/>
    <mergeCell ref="H489:I494"/>
    <mergeCell ref="J489:J494"/>
    <mergeCell ref="K489:M494"/>
    <mergeCell ref="P482:R484"/>
    <mergeCell ref="S482:U484"/>
    <mergeCell ref="V482:Y484"/>
    <mergeCell ref="J485:J488"/>
    <mergeCell ref="K485:M488"/>
    <mergeCell ref="O485:O487"/>
    <mergeCell ref="P485:R487"/>
    <mergeCell ref="S485:U487"/>
    <mergeCell ref="V485:Y487"/>
    <mergeCell ref="O488:O490"/>
    <mergeCell ref="D478:E490"/>
    <mergeCell ref="F478:F490"/>
    <mergeCell ref="O479:O481"/>
    <mergeCell ref="P479:R481"/>
    <mergeCell ref="S479:U481"/>
    <mergeCell ref="V479:Y481"/>
    <mergeCell ref="H481:I488"/>
    <mergeCell ref="J481:J484"/>
    <mergeCell ref="K481:M484"/>
    <mergeCell ref="O482:O484"/>
    <mergeCell ref="O476:O478"/>
    <mergeCell ref="P476:R478"/>
    <mergeCell ref="S476:U478"/>
    <mergeCell ref="V476:Y478"/>
    <mergeCell ref="I477:J480"/>
    <mergeCell ref="K477:M480"/>
    <mergeCell ref="A497:AF497"/>
    <mergeCell ref="AG497:AG558"/>
    <mergeCell ref="A498:A558"/>
    <mergeCell ref="B498:AF498"/>
    <mergeCell ref="B499:D499"/>
    <mergeCell ref="E499:AF499"/>
    <mergeCell ref="B500:D500"/>
    <mergeCell ref="E500:AF500"/>
    <mergeCell ref="B501:AF501"/>
    <mergeCell ref="C491:C494"/>
    <mergeCell ref="D491:E492"/>
    <mergeCell ref="F491:F492"/>
    <mergeCell ref="O491:Y491"/>
    <mergeCell ref="O492:O494"/>
    <mergeCell ref="P492:R494"/>
    <mergeCell ref="S492:U494"/>
    <mergeCell ref="V492:Y494"/>
    <mergeCell ref="D493:E494"/>
    <mergeCell ref="F493:F494"/>
    <mergeCell ref="O504:Q504"/>
    <mergeCell ref="R504:U504"/>
    <mergeCell ref="V504:AA504"/>
    <mergeCell ref="AB504:AF504"/>
    <mergeCell ref="O505:Q505"/>
    <mergeCell ref="R505:AA505"/>
    <mergeCell ref="AB505:AC505"/>
    <mergeCell ref="AD505:AF505"/>
    <mergeCell ref="B502:F516"/>
    <mergeCell ref="G502:G516"/>
    <mergeCell ref="H502:M502"/>
    <mergeCell ref="N502:N516"/>
    <mergeCell ref="O502:AF502"/>
    <mergeCell ref="H503:M506"/>
    <mergeCell ref="O503:Q503"/>
    <mergeCell ref="R503:U503"/>
    <mergeCell ref="V503:AA503"/>
    <mergeCell ref="AB503:AF503"/>
    <mergeCell ref="X509:AB510"/>
    <mergeCell ref="AC509:AF510"/>
    <mergeCell ref="O511:P512"/>
    <mergeCell ref="Q511:U512"/>
    <mergeCell ref="V511:W512"/>
    <mergeCell ref="X511:AB512"/>
    <mergeCell ref="AC511:AF512"/>
    <mergeCell ref="AB506:AC507"/>
    <mergeCell ref="AD506:AF507"/>
    <mergeCell ref="H507:M507"/>
    <mergeCell ref="H508:K508"/>
    <mergeCell ref="L508:L516"/>
    <mergeCell ref="M508:M516"/>
    <mergeCell ref="O508:AF508"/>
    <mergeCell ref="H509:K516"/>
    <mergeCell ref="O509:P510"/>
    <mergeCell ref="Q509:U510"/>
    <mergeCell ref="O506:P507"/>
    <mergeCell ref="Q506:Q507"/>
    <mergeCell ref="R506:S507"/>
    <mergeCell ref="T506:U507"/>
    <mergeCell ref="V506:X507"/>
    <mergeCell ref="Y506:AA507"/>
    <mergeCell ref="B517:F517"/>
    <mergeCell ref="H517:M517"/>
    <mergeCell ref="O517:AF517"/>
    <mergeCell ref="D518:F518"/>
    <mergeCell ref="G518:G558"/>
    <mergeCell ref="J518:M518"/>
    <mergeCell ref="N518:N558"/>
    <mergeCell ref="O518:AF518"/>
    <mergeCell ref="B519:B535"/>
    <mergeCell ref="C519:C532"/>
    <mergeCell ref="O513:P514"/>
    <mergeCell ref="Q513:AF514"/>
    <mergeCell ref="O515:AF515"/>
    <mergeCell ref="O516:Q516"/>
    <mergeCell ref="R516:T516"/>
    <mergeCell ref="U516:W516"/>
    <mergeCell ref="X516:AB516"/>
    <mergeCell ref="AC516:AE516"/>
    <mergeCell ref="O519:U520"/>
    <mergeCell ref="V519:Y522"/>
    <mergeCell ref="O521:O522"/>
    <mergeCell ref="P521:R522"/>
    <mergeCell ref="S521:U522"/>
    <mergeCell ref="D523:E526"/>
    <mergeCell ref="F523:F526"/>
    <mergeCell ref="J523:J528"/>
    <mergeCell ref="K523:M528"/>
    <mergeCell ref="O523:O525"/>
    <mergeCell ref="D519:E522"/>
    <mergeCell ref="F519:F522"/>
    <mergeCell ref="H519:H535"/>
    <mergeCell ref="I519:I528"/>
    <mergeCell ref="J519:J522"/>
    <mergeCell ref="K519:M522"/>
    <mergeCell ref="D527:E530"/>
    <mergeCell ref="F527:F530"/>
    <mergeCell ref="I529:I533"/>
    <mergeCell ref="J529:J530"/>
    <mergeCell ref="K529:M530"/>
    <mergeCell ref="O529:O531"/>
    <mergeCell ref="P529:R531"/>
    <mergeCell ref="S529:U531"/>
    <mergeCell ref="V529:Y531"/>
    <mergeCell ref="D531:E532"/>
    <mergeCell ref="F531:F532"/>
    <mergeCell ref="J531:J533"/>
    <mergeCell ref="K531:M533"/>
    <mergeCell ref="O532:O534"/>
    <mergeCell ref="P523:R525"/>
    <mergeCell ref="S523:U525"/>
    <mergeCell ref="V523:Y525"/>
    <mergeCell ref="O526:O528"/>
    <mergeCell ref="P526:R528"/>
    <mergeCell ref="S526:U528"/>
    <mergeCell ref="V526:Y528"/>
    <mergeCell ref="S535:U537"/>
    <mergeCell ref="V535:Y537"/>
    <mergeCell ref="B536:B556"/>
    <mergeCell ref="C536:C552"/>
    <mergeCell ref="D536:E539"/>
    <mergeCell ref="F536:F539"/>
    <mergeCell ref="H536:M536"/>
    <mergeCell ref="H537:H542"/>
    <mergeCell ref="I537:J538"/>
    <mergeCell ref="K537:M538"/>
    <mergeCell ref="P532:R534"/>
    <mergeCell ref="S532:U534"/>
    <mergeCell ref="V532:Y534"/>
    <mergeCell ref="C533:C535"/>
    <mergeCell ref="F533:F535"/>
    <mergeCell ref="I534:I535"/>
    <mergeCell ref="J534:J535"/>
    <mergeCell ref="K534:M535"/>
    <mergeCell ref="O535:O537"/>
    <mergeCell ref="P535:R537"/>
    <mergeCell ref="P550:R552"/>
    <mergeCell ref="S550:U552"/>
    <mergeCell ref="V550:Y552"/>
    <mergeCell ref="H551:I556"/>
    <mergeCell ref="J551:J556"/>
    <mergeCell ref="K551:M556"/>
    <mergeCell ref="P544:R546"/>
    <mergeCell ref="S544:U546"/>
    <mergeCell ref="V544:Y546"/>
    <mergeCell ref="J547:J550"/>
    <mergeCell ref="K547:M550"/>
    <mergeCell ref="O547:O549"/>
    <mergeCell ref="P547:R549"/>
    <mergeCell ref="S547:U549"/>
    <mergeCell ref="V547:Y549"/>
    <mergeCell ref="O550:O552"/>
    <mergeCell ref="D540:E552"/>
    <mergeCell ref="F540:F552"/>
    <mergeCell ref="O541:O543"/>
    <mergeCell ref="P541:R543"/>
    <mergeCell ref="S541:U543"/>
    <mergeCell ref="V541:Y543"/>
    <mergeCell ref="H543:I550"/>
    <mergeCell ref="J543:J546"/>
    <mergeCell ref="K543:M546"/>
    <mergeCell ref="O544:O546"/>
    <mergeCell ref="O538:O540"/>
    <mergeCell ref="P538:R540"/>
    <mergeCell ref="S538:U540"/>
    <mergeCell ref="V538:Y540"/>
    <mergeCell ref="I539:J542"/>
    <mergeCell ref="K539:M542"/>
    <mergeCell ref="A559:AF559"/>
    <mergeCell ref="AG559:AG620"/>
    <mergeCell ref="A560:A620"/>
    <mergeCell ref="B560:AF560"/>
    <mergeCell ref="B561:D561"/>
    <mergeCell ref="E561:AF561"/>
    <mergeCell ref="B562:D562"/>
    <mergeCell ref="E562:AF562"/>
    <mergeCell ref="B563:AF563"/>
    <mergeCell ref="C553:C556"/>
    <mergeCell ref="D553:E554"/>
    <mergeCell ref="F553:F554"/>
    <mergeCell ref="O553:Y553"/>
    <mergeCell ref="O554:O556"/>
    <mergeCell ref="P554:R556"/>
    <mergeCell ref="S554:U556"/>
    <mergeCell ref="V554:Y556"/>
    <mergeCell ref="D555:E556"/>
    <mergeCell ref="F555:F556"/>
    <mergeCell ref="O566:Q566"/>
    <mergeCell ref="R566:U566"/>
    <mergeCell ref="V566:AA566"/>
    <mergeCell ref="AB566:AF566"/>
    <mergeCell ref="O567:Q567"/>
    <mergeCell ref="R567:AA567"/>
    <mergeCell ref="AB567:AC567"/>
    <mergeCell ref="AD567:AF567"/>
    <mergeCell ref="B564:F578"/>
    <mergeCell ref="G564:G578"/>
    <mergeCell ref="H564:M564"/>
    <mergeCell ref="N564:N578"/>
    <mergeCell ref="O564:AF564"/>
    <mergeCell ref="H565:M568"/>
    <mergeCell ref="O565:Q565"/>
    <mergeCell ref="R565:U565"/>
    <mergeCell ref="V565:AA565"/>
    <mergeCell ref="AB565:AF565"/>
    <mergeCell ref="X571:AB572"/>
    <mergeCell ref="AC571:AF572"/>
    <mergeCell ref="O573:P574"/>
    <mergeCell ref="Q573:U574"/>
    <mergeCell ref="V573:W574"/>
    <mergeCell ref="X573:AB574"/>
    <mergeCell ref="AC573:AF574"/>
    <mergeCell ref="AB568:AC569"/>
    <mergeCell ref="AD568:AF569"/>
    <mergeCell ref="H569:M569"/>
    <mergeCell ref="H570:K570"/>
    <mergeCell ref="L570:L578"/>
    <mergeCell ref="M570:M578"/>
    <mergeCell ref="O570:AF570"/>
    <mergeCell ref="H571:K578"/>
    <mergeCell ref="O571:P572"/>
    <mergeCell ref="Q571:U572"/>
    <mergeCell ref="O568:P569"/>
    <mergeCell ref="Q568:Q569"/>
    <mergeCell ref="R568:S569"/>
    <mergeCell ref="T568:U569"/>
    <mergeCell ref="V568:X569"/>
    <mergeCell ref="Y568:AA569"/>
    <mergeCell ref="B579:F579"/>
    <mergeCell ref="H579:M579"/>
    <mergeCell ref="O579:AF579"/>
    <mergeCell ref="D580:F580"/>
    <mergeCell ref="G580:G620"/>
    <mergeCell ref="J580:M580"/>
    <mergeCell ref="N580:N620"/>
    <mergeCell ref="O580:AF580"/>
    <mergeCell ref="B581:B597"/>
    <mergeCell ref="C581:C594"/>
    <mergeCell ref="O575:P576"/>
    <mergeCell ref="Q575:AF576"/>
    <mergeCell ref="O577:AF577"/>
    <mergeCell ref="O578:Q578"/>
    <mergeCell ref="R578:T578"/>
    <mergeCell ref="U578:W578"/>
    <mergeCell ref="X578:AB578"/>
    <mergeCell ref="AC578:AE578"/>
    <mergeCell ref="O581:U582"/>
    <mergeCell ref="V581:Y584"/>
    <mergeCell ref="O583:O584"/>
    <mergeCell ref="P583:R584"/>
    <mergeCell ref="S583:U584"/>
    <mergeCell ref="D585:E588"/>
    <mergeCell ref="F585:F588"/>
    <mergeCell ref="J585:J590"/>
    <mergeCell ref="K585:M590"/>
    <mergeCell ref="O585:O587"/>
    <mergeCell ref="D581:E584"/>
    <mergeCell ref="F581:F584"/>
    <mergeCell ref="H581:H597"/>
    <mergeCell ref="I581:I590"/>
    <mergeCell ref="J581:J584"/>
    <mergeCell ref="K581:M584"/>
    <mergeCell ref="D589:E592"/>
    <mergeCell ref="F589:F592"/>
    <mergeCell ref="I591:I595"/>
    <mergeCell ref="J591:J592"/>
    <mergeCell ref="K591:M592"/>
    <mergeCell ref="O591:O593"/>
    <mergeCell ref="P591:R593"/>
    <mergeCell ref="S591:U593"/>
    <mergeCell ref="V591:Y593"/>
    <mergeCell ref="D593:E594"/>
    <mergeCell ref="F593:F594"/>
    <mergeCell ref="J593:J595"/>
    <mergeCell ref="K593:M595"/>
    <mergeCell ref="O594:O596"/>
    <mergeCell ref="P585:R587"/>
    <mergeCell ref="S585:U587"/>
    <mergeCell ref="V585:Y587"/>
    <mergeCell ref="O588:O590"/>
    <mergeCell ref="P588:R590"/>
    <mergeCell ref="S588:U590"/>
    <mergeCell ref="V588:Y590"/>
    <mergeCell ref="S597:U599"/>
    <mergeCell ref="V597:Y599"/>
    <mergeCell ref="B598:B618"/>
    <mergeCell ref="C598:C614"/>
    <mergeCell ref="D598:E601"/>
    <mergeCell ref="F598:F601"/>
    <mergeCell ref="H598:M598"/>
    <mergeCell ref="H599:H604"/>
    <mergeCell ref="I599:J600"/>
    <mergeCell ref="K599:M600"/>
    <mergeCell ref="P594:R596"/>
    <mergeCell ref="S594:U596"/>
    <mergeCell ref="V594:Y596"/>
    <mergeCell ref="C595:C597"/>
    <mergeCell ref="F595:F597"/>
    <mergeCell ref="I596:I597"/>
    <mergeCell ref="J596:J597"/>
    <mergeCell ref="K596:M597"/>
    <mergeCell ref="O597:O599"/>
    <mergeCell ref="P597:R599"/>
    <mergeCell ref="P612:R614"/>
    <mergeCell ref="S612:U614"/>
    <mergeCell ref="V612:Y614"/>
    <mergeCell ref="H613:I618"/>
    <mergeCell ref="J613:J618"/>
    <mergeCell ref="K613:M618"/>
    <mergeCell ref="P606:R608"/>
    <mergeCell ref="S606:U608"/>
    <mergeCell ref="V606:Y608"/>
    <mergeCell ref="J609:J612"/>
    <mergeCell ref="K609:M612"/>
    <mergeCell ref="O609:O611"/>
    <mergeCell ref="P609:R611"/>
    <mergeCell ref="S609:U611"/>
    <mergeCell ref="V609:Y611"/>
    <mergeCell ref="O612:O614"/>
    <mergeCell ref="D602:E614"/>
    <mergeCell ref="F602:F614"/>
    <mergeCell ref="O603:O605"/>
    <mergeCell ref="P603:R605"/>
    <mergeCell ref="S603:U605"/>
    <mergeCell ref="V603:Y605"/>
    <mergeCell ref="H605:I612"/>
    <mergeCell ref="J605:J608"/>
    <mergeCell ref="K605:M608"/>
    <mergeCell ref="O606:O608"/>
    <mergeCell ref="O600:O602"/>
    <mergeCell ref="P600:R602"/>
    <mergeCell ref="S600:U602"/>
    <mergeCell ref="V600:Y602"/>
    <mergeCell ref="I601:J604"/>
    <mergeCell ref="K601:M604"/>
    <mergeCell ref="A621:AF621"/>
    <mergeCell ref="AG621:AG682"/>
    <mergeCell ref="A622:A682"/>
    <mergeCell ref="B622:AF622"/>
    <mergeCell ref="B623:D623"/>
    <mergeCell ref="E623:AF623"/>
    <mergeCell ref="B624:D624"/>
    <mergeCell ref="E624:AF624"/>
    <mergeCell ref="B625:AF625"/>
    <mergeCell ref="C615:C618"/>
    <mergeCell ref="D615:E616"/>
    <mergeCell ref="F615:F616"/>
    <mergeCell ref="O615:Y615"/>
    <mergeCell ref="O616:O618"/>
    <mergeCell ref="P616:R618"/>
    <mergeCell ref="S616:U618"/>
    <mergeCell ref="V616:Y618"/>
    <mergeCell ref="D617:E618"/>
    <mergeCell ref="F617:F618"/>
    <mergeCell ref="O628:Q628"/>
    <mergeCell ref="R628:U628"/>
    <mergeCell ref="V628:AA628"/>
    <mergeCell ref="AB628:AF628"/>
    <mergeCell ref="O629:Q629"/>
    <mergeCell ref="R629:AA629"/>
    <mergeCell ref="AB629:AC629"/>
    <mergeCell ref="AD629:AF629"/>
    <mergeCell ref="B626:F640"/>
    <mergeCell ref="G626:G640"/>
    <mergeCell ref="H626:M626"/>
    <mergeCell ref="N626:N640"/>
    <mergeCell ref="O626:AF626"/>
    <mergeCell ref="H627:M630"/>
    <mergeCell ref="O627:Q627"/>
    <mergeCell ref="R627:U627"/>
    <mergeCell ref="V627:AA627"/>
    <mergeCell ref="AB627:AF627"/>
    <mergeCell ref="X633:AB634"/>
    <mergeCell ref="AC633:AF634"/>
    <mergeCell ref="O635:P636"/>
    <mergeCell ref="Q635:U636"/>
    <mergeCell ref="V635:W636"/>
    <mergeCell ref="X635:AB636"/>
    <mergeCell ref="AC635:AF636"/>
    <mergeCell ref="AB630:AC631"/>
    <mergeCell ref="AD630:AF631"/>
    <mergeCell ref="H631:M631"/>
    <mergeCell ref="H632:K632"/>
    <mergeCell ref="L632:L640"/>
    <mergeCell ref="M632:M640"/>
    <mergeCell ref="O632:AF632"/>
    <mergeCell ref="H633:K640"/>
    <mergeCell ref="O633:P634"/>
    <mergeCell ref="Q633:U634"/>
    <mergeCell ref="O630:P631"/>
    <mergeCell ref="Q630:Q631"/>
    <mergeCell ref="R630:S631"/>
    <mergeCell ref="T630:U631"/>
    <mergeCell ref="V630:X631"/>
    <mergeCell ref="Y630:AA631"/>
    <mergeCell ref="B641:F641"/>
    <mergeCell ref="H641:M641"/>
    <mergeCell ref="O641:AF641"/>
    <mergeCell ref="D642:F642"/>
    <mergeCell ref="G642:G682"/>
    <mergeCell ref="J642:M642"/>
    <mergeCell ref="N642:N682"/>
    <mergeCell ref="O642:AF642"/>
    <mergeCell ref="B643:B659"/>
    <mergeCell ref="C643:C656"/>
    <mergeCell ref="O637:P638"/>
    <mergeCell ref="Q637:AF638"/>
    <mergeCell ref="O639:AF639"/>
    <mergeCell ref="O640:Q640"/>
    <mergeCell ref="R640:T640"/>
    <mergeCell ref="U640:W640"/>
    <mergeCell ref="X640:AB640"/>
    <mergeCell ref="AC640:AE640"/>
    <mergeCell ref="O643:U644"/>
    <mergeCell ref="V643:Y646"/>
    <mergeCell ref="O645:O646"/>
    <mergeCell ref="P645:R646"/>
    <mergeCell ref="S645:U646"/>
    <mergeCell ref="D647:E650"/>
    <mergeCell ref="F647:F650"/>
    <mergeCell ref="J647:J652"/>
    <mergeCell ref="K647:M652"/>
    <mergeCell ref="O647:O649"/>
    <mergeCell ref="D643:E646"/>
    <mergeCell ref="F643:F646"/>
    <mergeCell ref="H643:H659"/>
    <mergeCell ref="I643:I652"/>
    <mergeCell ref="J643:J646"/>
    <mergeCell ref="K643:M646"/>
    <mergeCell ref="D651:E654"/>
    <mergeCell ref="F651:F654"/>
    <mergeCell ref="I653:I657"/>
    <mergeCell ref="J653:J654"/>
    <mergeCell ref="K653:M654"/>
    <mergeCell ref="O653:O655"/>
    <mergeCell ref="P653:R655"/>
    <mergeCell ref="S653:U655"/>
    <mergeCell ref="V653:Y655"/>
    <mergeCell ref="D655:E656"/>
    <mergeCell ref="F655:F656"/>
    <mergeCell ref="J655:J657"/>
    <mergeCell ref="K655:M657"/>
    <mergeCell ref="O656:O658"/>
    <mergeCell ref="P647:R649"/>
    <mergeCell ref="S647:U649"/>
    <mergeCell ref="V647:Y649"/>
    <mergeCell ref="O650:O652"/>
    <mergeCell ref="P650:R652"/>
    <mergeCell ref="S650:U652"/>
    <mergeCell ref="V650:Y652"/>
    <mergeCell ref="S659:U661"/>
    <mergeCell ref="V659:Y661"/>
    <mergeCell ref="B660:B680"/>
    <mergeCell ref="C660:C676"/>
    <mergeCell ref="D660:E663"/>
    <mergeCell ref="F660:F663"/>
    <mergeCell ref="H660:M660"/>
    <mergeCell ref="H661:H666"/>
    <mergeCell ref="I661:J662"/>
    <mergeCell ref="K661:M662"/>
    <mergeCell ref="P656:R658"/>
    <mergeCell ref="S656:U658"/>
    <mergeCell ref="V656:Y658"/>
    <mergeCell ref="C657:C659"/>
    <mergeCell ref="F657:F659"/>
    <mergeCell ref="I658:I659"/>
    <mergeCell ref="J658:J659"/>
    <mergeCell ref="K658:M659"/>
    <mergeCell ref="O659:O661"/>
    <mergeCell ref="P659:R661"/>
    <mergeCell ref="P674:R676"/>
    <mergeCell ref="S674:U676"/>
    <mergeCell ref="V674:Y676"/>
    <mergeCell ref="H675:I680"/>
    <mergeCell ref="J675:J680"/>
    <mergeCell ref="K675:M680"/>
    <mergeCell ref="P668:R670"/>
    <mergeCell ref="S668:U670"/>
    <mergeCell ref="V668:Y670"/>
    <mergeCell ref="J671:J674"/>
    <mergeCell ref="K671:M674"/>
    <mergeCell ref="O671:O673"/>
    <mergeCell ref="P671:R673"/>
    <mergeCell ref="S671:U673"/>
    <mergeCell ref="V671:Y673"/>
    <mergeCell ref="O674:O676"/>
    <mergeCell ref="D664:E676"/>
    <mergeCell ref="F664:F676"/>
    <mergeCell ref="O665:O667"/>
    <mergeCell ref="P665:R667"/>
    <mergeCell ref="S665:U667"/>
    <mergeCell ref="V665:Y667"/>
    <mergeCell ref="H667:I674"/>
    <mergeCell ref="J667:J670"/>
    <mergeCell ref="K667:M670"/>
    <mergeCell ref="O668:O670"/>
    <mergeCell ref="O662:O664"/>
    <mergeCell ref="P662:R664"/>
    <mergeCell ref="S662:U664"/>
    <mergeCell ref="V662:Y664"/>
    <mergeCell ref="I663:J666"/>
    <mergeCell ref="K663:M666"/>
    <mergeCell ref="A683:AF683"/>
    <mergeCell ref="AG683:AG744"/>
    <mergeCell ref="A684:A744"/>
    <mergeCell ref="B684:AF684"/>
    <mergeCell ref="B685:D685"/>
    <mergeCell ref="E685:AF685"/>
    <mergeCell ref="B686:D686"/>
    <mergeCell ref="E686:AF686"/>
    <mergeCell ref="B687:AF687"/>
    <mergeCell ref="C677:C680"/>
    <mergeCell ref="D677:E678"/>
    <mergeCell ref="F677:F678"/>
    <mergeCell ref="O677:Y677"/>
    <mergeCell ref="O678:O680"/>
    <mergeCell ref="P678:R680"/>
    <mergeCell ref="S678:U680"/>
    <mergeCell ref="V678:Y680"/>
    <mergeCell ref="D679:E680"/>
    <mergeCell ref="F679:F680"/>
    <mergeCell ref="O690:Q690"/>
    <mergeCell ref="R690:U690"/>
    <mergeCell ref="V690:AA690"/>
    <mergeCell ref="AB690:AF690"/>
    <mergeCell ref="O691:Q691"/>
    <mergeCell ref="R691:AA691"/>
    <mergeCell ref="AB691:AC691"/>
    <mergeCell ref="AD691:AF691"/>
    <mergeCell ref="B688:F702"/>
    <mergeCell ref="G688:G702"/>
    <mergeCell ref="H688:M688"/>
    <mergeCell ref="N688:N702"/>
    <mergeCell ref="O688:AF688"/>
    <mergeCell ref="H689:M692"/>
    <mergeCell ref="O689:Q689"/>
    <mergeCell ref="R689:U689"/>
    <mergeCell ref="V689:AA689"/>
    <mergeCell ref="AB689:AF689"/>
    <mergeCell ref="X695:AB696"/>
    <mergeCell ref="AC695:AF696"/>
    <mergeCell ref="O697:P698"/>
    <mergeCell ref="Q697:U698"/>
    <mergeCell ref="V697:W698"/>
    <mergeCell ref="X697:AB698"/>
    <mergeCell ref="AC697:AF698"/>
    <mergeCell ref="AB692:AC693"/>
    <mergeCell ref="AD692:AF693"/>
    <mergeCell ref="H693:M693"/>
    <mergeCell ref="H694:K694"/>
    <mergeCell ref="L694:L702"/>
    <mergeCell ref="M694:M702"/>
    <mergeCell ref="O694:AF694"/>
    <mergeCell ref="H695:K702"/>
    <mergeCell ref="O695:P696"/>
    <mergeCell ref="Q695:U696"/>
    <mergeCell ref="O692:P693"/>
    <mergeCell ref="Q692:Q693"/>
    <mergeCell ref="R692:S693"/>
    <mergeCell ref="T692:U693"/>
    <mergeCell ref="V692:X693"/>
    <mergeCell ref="Y692:AA693"/>
    <mergeCell ref="B703:F703"/>
    <mergeCell ref="H703:M703"/>
    <mergeCell ref="O703:AF703"/>
    <mergeCell ref="D704:F704"/>
    <mergeCell ref="G704:G744"/>
    <mergeCell ref="J704:M704"/>
    <mergeCell ref="N704:N744"/>
    <mergeCell ref="O704:AF704"/>
    <mergeCell ref="B705:B721"/>
    <mergeCell ref="C705:C718"/>
    <mergeCell ref="O699:P700"/>
    <mergeCell ref="Q699:AF700"/>
    <mergeCell ref="O701:AF701"/>
    <mergeCell ref="O702:Q702"/>
    <mergeCell ref="R702:T702"/>
    <mergeCell ref="U702:W702"/>
    <mergeCell ref="X702:AB702"/>
    <mergeCell ref="AC702:AE702"/>
    <mergeCell ref="O705:U706"/>
    <mergeCell ref="V705:Y708"/>
    <mergeCell ref="O707:O708"/>
    <mergeCell ref="P707:R708"/>
    <mergeCell ref="S707:U708"/>
    <mergeCell ref="D709:E712"/>
    <mergeCell ref="F709:F712"/>
    <mergeCell ref="J709:J714"/>
    <mergeCell ref="K709:M714"/>
    <mergeCell ref="O709:O711"/>
    <mergeCell ref="D705:E708"/>
    <mergeCell ref="F705:F708"/>
    <mergeCell ref="H705:H721"/>
    <mergeCell ref="I705:I714"/>
    <mergeCell ref="J705:J708"/>
    <mergeCell ref="K705:M708"/>
    <mergeCell ref="D713:E716"/>
    <mergeCell ref="F713:F716"/>
    <mergeCell ref="I715:I719"/>
    <mergeCell ref="J715:J716"/>
    <mergeCell ref="K715:M716"/>
    <mergeCell ref="O715:O717"/>
    <mergeCell ref="P715:R717"/>
    <mergeCell ref="S715:U717"/>
    <mergeCell ref="V715:Y717"/>
    <mergeCell ref="D717:E718"/>
    <mergeCell ref="F717:F718"/>
    <mergeCell ref="J717:J719"/>
    <mergeCell ref="K717:M719"/>
    <mergeCell ref="O718:O720"/>
    <mergeCell ref="P709:R711"/>
    <mergeCell ref="S709:U711"/>
    <mergeCell ref="V709:Y711"/>
    <mergeCell ref="O712:O714"/>
    <mergeCell ref="P712:R714"/>
    <mergeCell ref="S712:U714"/>
    <mergeCell ref="V712:Y714"/>
    <mergeCell ref="S721:U723"/>
    <mergeCell ref="V721:Y723"/>
    <mergeCell ref="B722:B742"/>
    <mergeCell ref="C722:C738"/>
    <mergeCell ref="D722:E725"/>
    <mergeCell ref="F722:F725"/>
    <mergeCell ref="H722:M722"/>
    <mergeCell ref="H723:H728"/>
    <mergeCell ref="I723:J724"/>
    <mergeCell ref="K723:M724"/>
    <mergeCell ref="P718:R720"/>
    <mergeCell ref="S718:U720"/>
    <mergeCell ref="V718:Y720"/>
    <mergeCell ref="C719:C721"/>
    <mergeCell ref="F719:F721"/>
    <mergeCell ref="I720:I721"/>
    <mergeCell ref="J720:J721"/>
    <mergeCell ref="K720:M721"/>
    <mergeCell ref="O721:O723"/>
    <mergeCell ref="P721:R723"/>
    <mergeCell ref="P736:R738"/>
    <mergeCell ref="S736:U738"/>
    <mergeCell ref="V736:Y738"/>
    <mergeCell ref="H737:I742"/>
    <mergeCell ref="J737:J742"/>
    <mergeCell ref="K737:M742"/>
    <mergeCell ref="P730:R732"/>
    <mergeCell ref="S730:U732"/>
    <mergeCell ref="V730:Y732"/>
    <mergeCell ref="J733:J736"/>
    <mergeCell ref="K733:M736"/>
    <mergeCell ref="O733:O735"/>
    <mergeCell ref="P733:R735"/>
    <mergeCell ref="S733:U735"/>
    <mergeCell ref="V733:Y735"/>
    <mergeCell ref="O736:O738"/>
    <mergeCell ref="D726:E738"/>
    <mergeCell ref="F726:F738"/>
    <mergeCell ref="O727:O729"/>
    <mergeCell ref="P727:R729"/>
    <mergeCell ref="S727:U729"/>
    <mergeCell ref="V727:Y729"/>
    <mergeCell ref="H729:I736"/>
    <mergeCell ref="J729:J732"/>
    <mergeCell ref="K729:M732"/>
    <mergeCell ref="O730:O732"/>
    <mergeCell ref="O724:O726"/>
    <mergeCell ref="P724:R726"/>
    <mergeCell ref="S724:U726"/>
    <mergeCell ref="V724:Y726"/>
    <mergeCell ref="I725:J728"/>
    <mergeCell ref="K725:M728"/>
    <mergeCell ref="A745:AF745"/>
    <mergeCell ref="AG745:AG806"/>
    <mergeCell ref="A746:A806"/>
    <mergeCell ref="B746:AF746"/>
    <mergeCell ref="B747:D747"/>
    <mergeCell ref="E747:AF747"/>
    <mergeCell ref="B748:D748"/>
    <mergeCell ref="E748:AF748"/>
    <mergeCell ref="B749:AF749"/>
    <mergeCell ref="C739:C742"/>
    <mergeCell ref="D739:E740"/>
    <mergeCell ref="F739:F740"/>
    <mergeCell ref="O739:Y739"/>
    <mergeCell ref="O740:O742"/>
    <mergeCell ref="P740:R742"/>
    <mergeCell ref="S740:U742"/>
    <mergeCell ref="V740:Y742"/>
    <mergeCell ref="D741:E742"/>
    <mergeCell ref="F741:F742"/>
    <mergeCell ref="O752:Q752"/>
    <mergeCell ref="R752:U752"/>
    <mergeCell ref="V752:AA752"/>
    <mergeCell ref="AB752:AF752"/>
    <mergeCell ref="O753:Q753"/>
    <mergeCell ref="R753:AA753"/>
    <mergeCell ref="AB753:AC753"/>
    <mergeCell ref="AD753:AF753"/>
    <mergeCell ref="B750:F764"/>
    <mergeCell ref="G750:G764"/>
    <mergeCell ref="H750:M750"/>
    <mergeCell ref="N750:N764"/>
    <mergeCell ref="O750:AF750"/>
    <mergeCell ref="H751:M754"/>
    <mergeCell ref="O751:Q751"/>
    <mergeCell ref="R751:U751"/>
    <mergeCell ref="V751:AA751"/>
    <mergeCell ref="AB751:AF751"/>
    <mergeCell ref="X757:AB758"/>
    <mergeCell ref="AC757:AF758"/>
    <mergeCell ref="O759:P760"/>
    <mergeCell ref="Q759:U760"/>
    <mergeCell ref="V759:W760"/>
    <mergeCell ref="X759:AB760"/>
    <mergeCell ref="AC759:AF760"/>
    <mergeCell ref="AB754:AC755"/>
    <mergeCell ref="AD754:AF755"/>
    <mergeCell ref="H755:M755"/>
    <mergeCell ref="H756:K756"/>
    <mergeCell ref="L756:L764"/>
    <mergeCell ref="M756:M764"/>
    <mergeCell ref="O756:AF756"/>
    <mergeCell ref="H757:K764"/>
    <mergeCell ref="O757:P758"/>
    <mergeCell ref="Q757:U758"/>
    <mergeCell ref="O754:P755"/>
    <mergeCell ref="Q754:Q755"/>
    <mergeCell ref="R754:S755"/>
    <mergeCell ref="T754:U755"/>
    <mergeCell ref="V754:X755"/>
    <mergeCell ref="Y754:AA755"/>
    <mergeCell ref="B765:F765"/>
    <mergeCell ref="H765:M765"/>
    <mergeCell ref="O765:AF765"/>
    <mergeCell ref="D766:F766"/>
    <mergeCell ref="G766:G806"/>
    <mergeCell ref="J766:M766"/>
    <mergeCell ref="N766:N806"/>
    <mergeCell ref="O766:AF766"/>
    <mergeCell ref="B767:B783"/>
    <mergeCell ref="C767:C780"/>
    <mergeCell ref="O761:P762"/>
    <mergeCell ref="Q761:AF762"/>
    <mergeCell ref="O763:AF763"/>
    <mergeCell ref="O764:Q764"/>
    <mergeCell ref="R764:T764"/>
    <mergeCell ref="U764:W764"/>
    <mergeCell ref="X764:AB764"/>
    <mergeCell ref="AC764:AE764"/>
    <mergeCell ref="O767:U768"/>
    <mergeCell ref="V767:Y770"/>
    <mergeCell ref="O769:O770"/>
    <mergeCell ref="P769:R770"/>
    <mergeCell ref="S769:U770"/>
    <mergeCell ref="D771:E774"/>
    <mergeCell ref="F771:F774"/>
    <mergeCell ref="J771:J776"/>
    <mergeCell ref="K771:M776"/>
    <mergeCell ref="O771:O773"/>
    <mergeCell ref="D767:E770"/>
    <mergeCell ref="F767:F770"/>
    <mergeCell ref="H767:H783"/>
    <mergeCell ref="I767:I776"/>
    <mergeCell ref="J767:J770"/>
    <mergeCell ref="K767:M770"/>
    <mergeCell ref="D775:E778"/>
    <mergeCell ref="F775:F778"/>
    <mergeCell ref="I777:I781"/>
    <mergeCell ref="J777:J778"/>
    <mergeCell ref="K777:M778"/>
    <mergeCell ref="O777:O779"/>
    <mergeCell ref="P777:R779"/>
    <mergeCell ref="S777:U779"/>
    <mergeCell ref="V777:Y779"/>
    <mergeCell ref="D779:E780"/>
    <mergeCell ref="F779:F780"/>
    <mergeCell ref="J779:J781"/>
    <mergeCell ref="K779:M781"/>
    <mergeCell ref="O780:O782"/>
    <mergeCell ref="P771:R773"/>
    <mergeCell ref="S771:U773"/>
    <mergeCell ref="V771:Y773"/>
    <mergeCell ref="O774:O776"/>
    <mergeCell ref="P774:R776"/>
    <mergeCell ref="S774:U776"/>
    <mergeCell ref="V774:Y776"/>
    <mergeCell ref="S783:U785"/>
    <mergeCell ref="V783:Y785"/>
    <mergeCell ref="B784:B804"/>
    <mergeCell ref="C784:C800"/>
    <mergeCell ref="D784:E787"/>
    <mergeCell ref="F784:F787"/>
    <mergeCell ref="H784:M784"/>
    <mergeCell ref="H785:H790"/>
    <mergeCell ref="I785:J786"/>
    <mergeCell ref="K785:M786"/>
    <mergeCell ref="P780:R782"/>
    <mergeCell ref="S780:U782"/>
    <mergeCell ref="V780:Y782"/>
    <mergeCell ref="C781:C783"/>
    <mergeCell ref="F781:F783"/>
    <mergeCell ref="I782:I783"/>
    <mergeCell ref="J782:J783"/>
    <mergeCell ref="K782:M783"/>
    <mergeCell ref="O783:O785"/>
    <mergeCell ref="P783:R785"/>
    <mergeCell ref="P798:R800"/>
    <mergeCell ref="S798:U800"/>
    <mergeCell ref="V798:Y800"/>
    <mergeCell ref="H799:I804"/>
    <mergeCell ref="J799:J804"/>
    <mergeCell ref="K799:M804"/>
    <mergeCell ref="P792:R794"/>
    <mergeCell ref="S792:U794"/>
    <mergeCell ref="V792:Y794"/>
    <mergeCell ref="J795:J798"/>
    <mergeCell ref="K795:M798"/>
    <mergeCell ref="O795:O797"/>
    <mergeCell ref="P795:R797"/>
    <mergeCell ref="S795:U797"/>
    <mergeCell ref="V795:Y797"/>
    <mergeCell ref="O798:O800"/>
    <mergeCell ref="D788:E800"/>
    <mergeCell ref="F788:F800"/>
    <mergeCell ref="O789:O791"/>
    <mergeCell ref="P789:R791"/>
    <mergeCell ref="S789:U791"/>
    <mergeCell ref="V789:Y791"/>
    <mergeCell ref="H791:I798"/>
    <mergeCell ref="J791:J794"/>
    <mergeCell ref="K791:M794"/>
    <mergeCell ref="O792:O794"/>
    <mergeCell ref="O786:O788"/>
    <mergeCell ref="P786:R788"/>
    <mergeCell ref="S786:U788"/>
    <mergeCell ref="V786:Y788"/>
    <mergeCell ref="I787:J790"/>
    <mergeCell ref="K787:M790"/>
    <mergeCell ref="A807:AF807"/>
    <mergeCell ref="AG807:AG868"/>
    <mergeCell ref="A808:A868"/>
    <mergeCell ref="B808:AF808"/>
    <mergeCell ref="B809:D809"/>
    <mergeCell ref="E809:AF809"/>
    <mergeCell ref="B810:D810"/>
    <mergeCell ref="E810:AF810"/>
    <mergeCell ref="B811:AF811"/>
    <mergeCell ref="C801:C804"/>
    <mergeCell ref="D801:E802"/>
    <mergeCell ref="F801:F802"/>
    <mergeCell ref="O801:Y801"/>
    <mergeCell ref="O802:O804"/>
    <mergeCell ref="P802:R804"/>
    <mergeCell ref="S802:U804"/>
    <mergeCell ref="V802:Y804"/>
    <mergeCell ref="D803:E804"/>
    <mergeCell ref="F803:F804"/>
    <mergeCell ref="O814:Q814"/>
    <mergeCell ref="R814:U814"/>
    <mergeCell ref="V814:AA814"/>
    <mergeCell ref="AB814:AF814"/>
    <mergeCell ref="O815:Q815"/>
    <mergeCell ref="R815:AA815"/>
    <mergeCell ref="AB815:AC815"/>
    <mergeCell ref="AD815:AF815"/>
    <mergeCell ref="B812:F826"/>
    <mergeCell ref="G812:G826"/>
    <mergeCell ref="H812:M812"/>
    <mergeCell ref="N812:N826"/>
    <mergeCell ref="O812:AF812"/>
    <mergeCell ref="H813:M816"/>
    <mergeCell ref="O813:Q813"/>
    <mergeCell ref="R813:U813"/>
    <mergeCell ref="V813:AA813"/>
    <mergeCell ref="AB813:AF813"/>
    <mergeCell ref="X819:AB820"/>
    <mergeCell ref="AC819:AF820"/>
    <mergeCell ref="O821:P822"/>
    <mergeCell ref="Q821:U822"/>
    <mergeCell ref="V821:W822"/>
    <mergeCell ref="X821:AB822"/>
    <mergeCell ref="AC821:AF822"/>
    <mergeCell ref="AB816:AC817"/>
    <mergeCell ref="AD816:AF817"/>
    <mergeCell ref="H817:M817"/>
    <mergeCell ref="H818:K818"/>
    <mergeCell ref="L818:L826"/>
    <mergeCell ref="M818:M826"/>
    <mergeCell ref="O818:AF818"/>
    <mergeCell ref="H819:K826"/>
    <mergeCell ref="O819:P820"/>
    <mergeCell ref="Q819:U820"/>
    <mergeCell ref="O816:P817"/>
    <mergeCell ref="Q816:Q817"/>
    <mergeCell ref="R816:S817"/>
    <mergeCell ref="T816:U817"/>
    <mergeCell ref="V816:X817"/>
    <mergeCell ref="Y816:AA817"/>
    <mergeCell ref="B827:F827"/>
    <mergeCell ref="H827:M827"/>
    <mergeCell ref="O827:AF827"/>
    <mergeCell ref="D828:F828"/>
    <mergeCell ref="G828:G868"/>
    <mergeCell ref="J828:M828"/>
    <mergeCell ref="N828:N868"/>
    <mergeCell ref="O828:AF828"/>
    <mergeCell ref="B829:B845"/>
    <mergeCell ref="C829:C842"/>
    <mergeCell ref="O823:P824"/>
    <mergeCell ref="Q823:AF824"/>
    <mergeCell ref="O825:AF825"/>
    <mergeCell ref="O826:Q826"/>
    <mergeCell ref="R826:T826"/>
    <mergeCell ref="U826:W826"/>
    <mergeCell ref="X826:AB826"/>
    <mergeCell ref="AC826:AE826"/>
    <mergeCell ref="O829:U830"/>
    <mergeCell ref="V829:Y832"/>
    <mergeCell ref="O831:O832"/>
    <mergeCell ref="P831:R832"/>
    <mergeCell ref="S831:U832"/>
    <mergeCell ref="D833:E836"/>
    <mergeCell ref="F833:F836"/>
    <mergeCell ref="J833:J838"/>
    <mergeCell ref="K833:M838"/>
    <mergeCell ref="O833:O835"/>
    <mergeCell ref="D829:E832"/>
    <mergeCell ref="F829:F832"/>
    <mergeCell ref="H829:H845"/>
    <mergeCell ref="I829:I838"/>
    <mergeCell ref="J829:J832"/>
    <mergeCell ref="K829:M832"/>
    <mergeCell ref="D837:E840"/>
    <mergeCell ref="F837:F840"/>
    <mergeCell ref="I839:I843"/>
    <mergeCell ref="J839:J840"/>
    <mergeCell ref="K839:M840"/>
    <mergeCell ref="O839:O841"/>
    <mergeCell ref="P839:R841"/>
    <mergeCell ref="S839:U841"/>
    <mergeCell ref="V839:Y841"/>
    <mergeCell ref="D841:E842"/>
    <mergeCell ref="F841:F842"/>
    <mergeCell ref="J841:J843"/>
    <mergeCell ref="K841:M843"/>
    <mergeCell ref="O842:O844"/>
    <mergeCell ref="P833:R835"/>
    <mergeCell ref="S833:U835"/>
    <mergeCell ref="V833:Y835"/>
    <mergeCell ref="O836:O838"/>
    <mergeCell ref="P836:R838"/>
    <mergeCell ref="S836:U838"/>
    <mergeCell ref="V836:Y838"/>
    <mergeCell ref="S845:U847"/>
    <mergeCell ref="V845:Y847"/>
    <mergeCell ref="B846:B866"/>
    <mergeCell ref="C846:C862"/>
    <mergeCell ref="D846:E849"/>
    <mergeCell ref="F846:F849"/>
    <mergeCell ref="H846:M846"/>
    <mergeCell ref="H847:H852"/>
    <mergeCell ref="I847:J848"/>
    <mergeCell ref="K847:M848"/>
    <mergeCell ref="P842:R844"/>
    <mergeCell ref="S842:U844"/>
    <mergeCell ref="V842:Y844"/>
    <mergeCell ref="C843:C845"/>
    <mergeCell ref="F843:F845"/>
    <mergeCell ref="I844:I845"/>
    <mergeCell ref="J844:J845"/>
    <mergeCell ref="K844:M845"/>
    <mergeCell ref="O845:O847"/>
    <mergeCell ref="P845:R847"/>
    <mergeCell ref="P860:R862"/>
    <mergeCell ref="S860:U862"/>
    <mergeCell ref="V860:Y862"/>
    <mergeCell ref="H861:I866"/>
    <mergeCell ref="J861:J866"/>
    <mergeCell ref="K861:M866"/>
    <mergeCell ref="P854:R856"/>
    <mergeCell ref="S854:U856"/>
    <mergeCell ref="V854:Y856"/>
    <mergeCell ref="J857:J860"/>
    <mergeCell ref="K857:M860"/>
    <mergeCell ref="O857:O859"/>
    <mergeCell ref="P857:R859"/>
    <mergeCell ref="S857:U859"/>
    <mergeCell ref="V857:Y859"/>
    <mergeCell ref="O860:O862"/>
    <mergeCell ref="D850:E862"/>
    <mergeCell ref="F850:F862"/>
    <mergeCell ref="O851:O853"/>
    <mergeCell ref="P851:R853"/>
    <mergeCell ref="S851:U853"/>
    <mergeCell ref="V851:Y853"/>
    <mergeCell ref="H853:I860"/>
    <mergeCell ref="J853:J856"/>
    <mergeCell ref="K853:M856"/>
    <mergeCell ref="O854:O856"/>
    <mergeCell ref="O848:O850"/>
    <mergeCell ref="P848:R850"/>
    <mergeCell ref="S848:U850"/>
    <mergeCell ref="V848:Y850"/>
    <mergeCell ref="I849:J852"/>
    <mergeCell ref="K849:M852"/>
    <mergeCell ref="C863:C866"/>
    <mergeCell ref="D863:E864"/>
    <mergeCell ref="F863:F864"/>
    <mergeCell ref="O863:Y863"/>
    <mergeCell ref="O864:O866"/>
    <mergeCell ref="P864:R866"/>
    <mergeCell ref="S864:U866"/>
    <mergeCell ref="V864:Y866"/>
    <mergeCell ref="D865:E866"/>
    <mergeCell ref="F865:F866"/>
    <mergeCell ref="O876:Q876"/>
    <mergeCell ref="R876:U876"/>
    <mergeCell ref="V876:AA876"/>
    <mergeCell ref="AB876:AF876"/>
    <mergeCell ref="O877:Q877"/>
    <mergeCell ref="R877:AA877"/>
    <mergeCell ref="AB877:AC877"/>
    <mergeCell ref="AD877:AF877"/>
    <mergeCell ref="B874:F888"/>
    <mergeCell ref="G874:G888"/>
    <mergeCell ref="H874:M874"/>
    <mergeCell ref="N874:N888"/>
    <mergeCell ref="H880:K880"/>
    <mergeCell ref="L880:L888"/>
    <mergeCell ref="M880:M888"/>
    <mergeCell ref="O880:AF880"/>
    <mergeCell ref="H881:K888"/>
    <mergeCell ref="O881:P882"/>
    <mergeCell ref="Q881:U882"/>
    <mergeCell ref="O878:P879"/>
    <mergeCell ref="Q878:Q879"/>
    <mergeCell ref="R878:S879"/>
    <mergeCell ref="T878:U879"/>
    <mergeCell ref="V878:X879"/>
    <mergeCell ref="Y878:AA879"/>
    <mergeCell ref="A869:AF869"/>
    <mergeCell ref="AG869:AG930"/>
    <mergeCell ref="A870:A930"/>
    <mergeCell ref="B870:AF870"/>
    <mergeCell ref="B871:D871"/>
    <mergeCell ref="E871:AF871"/>
    <mergeCell ref="B872:D872"/>
    <mergeCell ref="E872:AF872"/>
    <mergeCell ref="B873:AF873"/>
    <mergeCell ref="X888:AB888"/>
    <mergeCell ref="AC888:AE888"/>
    <mergeCell ref="O891:U892"/>
    <mergeCell ref="V891:Y894"/>
    <mergeCell ref="O893:O894"/>
    <mergeCell ref="P893:R894"/>
    <mergeCell ref="S893:U894"/>
    <mergeCell ref="D895:E898"/>
    <mergeCell ref="F895:F898"/>
    <mergeCell ref="J895:J900"/>
    <mergeCell ref="K895:M900"/>
    <mergeCell ref="O895:O897"/>
    <mergeCell ref="D891:E894"/>
    <mergeCell ref="F891:F894"/>
    <mergeCell ref="H891:H907"/>
    <mergeCell ref="I891:I900"/>
    <mergeCell ref="O874:AF874"/>
    <mergeCell ref="H875:M878"/>
    <mergeCell ref="O875:Q875"/>
    <mergeCell ref="R875:U875"/>
    <mergeCell ref="V875:AA875"/>
    <mergeCell ref="AB875:AF875"/>
    <mergeCell ref="X881:AB882"/>
    <mergeCell ref="AC881:AF882"/>
    <mergeCell ref="O883:P884"/>
    <mergeCell ref="Q883:U884"/>
    <mergeCell ref="V883:W884"/>
    <mergeCell ref="X883:AB884"/>
    <mergeCell ref="AC883:AF884"/>
    <mergeCell ref="AB878:AC879"/>
    <mergeCell ref="AD878:AF879"/>
    <mergeCell ref="H879:M879"/>
    <mergeCell ref="S901:U903"/>
    <mergeCell ref="V901:Y903"/>
    <mergeCell ref="D903:E904"/>
    <mergeCell ref="F903:F904"/>
    <mergeCell ref="J903:J905"/>
    <mergeCell ref="K903:M905"/>
    <mergeCell ref="O904:O906"/>
    <mergeCell ref="P895:R897"/>
    <mergeCell ref="S895:U897"/>
    <mergeCell ref="V895:Y897"/>
    <mergeCell ref="O898:O900"/>
    <mergeCell ref="P898:R900"/>
    <mergeCell ref="S898:U900"/>
    <mergeCell ref="V898:Y900"/>
    <mergeCell ref="B889:F889"/>
    <mergeCell ref="H889:M889"/>
    <mergeCell ref="O889:AF889"/>
    <mergeCell ref="D890:F890"/>
    <mergeCell ref="G890:G930"/>
    <mergeCell ref="J890:M890"/>
    <mergeCell ref="N890:N930"/>
    <mergeCell ref="O890:AF890"/>
    <mergeCell ref="B891:B907"/>
    <mergeCell ref="C891:C904"/>
    <mergeCell ref="S907:U909"/>
    <mergeCell ref="V907:Y909"/>
    <mergeCell ref="B908:B928"/>
    <mergeCell ref="C908:C924"/>
    <mergeCell ref="D908:E911"/>
    <mergeCell ref="F908:F911"/>
    <mergeCell ref="H908:M908"/>
    <mergeCell ref="H909:H914"/>
    <mergeCell ref="I909:J910"/>
    <mergeCell ref="K909:M910"/>
    <mergeCell ref="P904:R906"/>
    <mergeCell ref="S904:U906"/>
    <mergeCell ref="V904:Y906"/>
    <mergeCell ref="C905:C907"/>
    <mergeCell ref="F905:F907"/>
    <mergeCell ref="I906:I907"/>
    <mergeCell ref="J906:J907"/>
    <mergeCell ref="K906:M907"/>
    <mergeCell ref="O907:O909"/>
    <mergeCell ref="P907:R909"/>
    <mergeCell ref="P916:R918"/>
    <mergeCell ref="S916:U918"/>
    <mergeCell ref="V916:Y918"/>
    <mergeCell ref="J919:J922"/>
    <mergeCell ref="K919:M922"/>
    <mergeCell ref="O919:O921"/>
    <mergeCell ref="P919:R921"/>
    <mergeCell ref="S919:U921"/>
    <mergeCell ref="V919:Y921"/>
    <mergeCell ref="O922:O924"/>
    <mergeCell ref="D912:E924"/>
    <mergeCell ref="F912:F924"/>
    <mergeCell ref="S913:U915"/>
    <mergeCell ref="V913:Y915"/>
    <mergeCell ref="H915:I922"/>
    <mergeCell ref="J915:J918"/>
    <mergeCell ref="K915:M918"/>
    <mergeCell ref="O916:O918"/>
    <mergeCell ref="O910:O912"/>
    <mergeCell ref="P910:R912"/>
    <mergeCell ref="S910:U912"/>
    <mergeCell ref="V910:Y912"/>
    <mergeCell ref="I911:J914"/>
    <mergeCell ref="K911:M914"/>
    <mergeCell ref="C925:C928"/>
    <mergeCell ref="D925:E926"/>
    <mergeCell ref="F925:F926"/>
    <mergeCell ref="O925:Y925"/>
    <mergeCell ref="O926:O928"/>
    <mergeCell ref="P926:R928"/>
    <mergeCell ref="S926:U928"/>
    <mergeCell ref="V926:Y928"/>
    <mergeCell ref="D927:E928"/>
    <mergeCell ref="F927:F928"/>
    <mergeCell ref="P922:R924"/>
    <mergeCell ref="S922:U924"/>
    <mergeCell ref="V922:Y924"/>
    <mergeCell ref="H923:I928"/>
    <mergeCell ref="J923:J928"/>
    <mergeCell ref="K923:M928"/>
    <mergeCell ref="B61:F62"/>
    <mergeCell ref="B123:F124"/>
    <mergeCell ref="B185:F186"/>
    <mergeCell ref="B247:F248"/>
    <mergeCell ref="B309:F310"/>
    <mergeCell ref="B371:F372"/>
    <mergeCell ref="B433:F434"/>
    <mergeCell ref="B495:F496"/>
    <mergeCell ref="B557:F558"/>
    <mergeCell ref="B619:F620"/>
    <mergeCell ref="B681:F682"/>
    <mergeCell ref="B743:F744"/>
    <mergeCell ref="B805:F806"/>
    <mergeCell ref="B867:F868"/>
    <mergeCell ref="B929:F930"/>
    <mergeCell ref="O913:O915"/>
    <mergeCell ref="P913:R915"/>
    <mergeCell ref="J891:J894"/>
    <mergeCell ref="K891:M894"/>
    <mergeCell ref="D899:E902"/>
    <mergeCell ref="F899:F902"/>
    <mergeCell ref="I901:I905"/>
    <mergeCell ref="J901:J902"/>
    <mergeCell ref="K901:M902"/>
    <mergeCell ref="O901:O903"/>
    <mergeCell ref="P901:R903"/>
    <mergeCell ref="O885:P886"/>
    <mergeCell ref="Q885:AF886"/>
    <mergeCell ref="O887:AF887"/>
    <mergeCell ref="O888:Q888"/>
    <mergeCell ref="R888:T888"/>
    <mergeCell ref="U888:W888"/>
  </mergeCells>
  <phoneticPr fontId="1"/>
  <conditionalFormatting sqref="H13">
    <cfRule type="expression" dxfId="265" priority="308">
      <formula>$H$13="ZEB Ready"</formula>
    </cfRule>
  </conditionalFormatting>
  <conditionalFormatting sqref="H13">
    <cfRule type="expression" dxfId="264" priority="306">
      <formula>$H$13="『ZEB』"</formula>
    </cfRule>
    <cfRule type="expression" dxfId="263" priority="307">
      <formula>$H$13="Nearly ZEB"</formula>
    </cfRule>
  </conditionalFormatting>
  <conditionalFormatting sqref="AC13:AF14">
    <cfRule type="expression" dxfId="262" priority="305">
      <formula>$AN$13=FALSE</formula>
    </cfRule>
  </conditionalFormatting>
  <conditionalFormatting sqref="Q15 V15">
    <cfRule type="expression" dxfId="261" priority="304">
      <formula>$AL$14=FALSE</formula>
    </cfRule>
  </conditionalFormatting>
  <conditionalFormatting sqref="Q17:AF18">
    <cfRule type="expression" dxfId="260" priority="303">
      <formula>$AL$15=FALSE</formula>
    </cfRule>
  </conditionalFormatting>
  <conditionalFormatting sqref="Y10:AF11 T10:U11 O10:P11 H7:M10 E4:AF4 P27:U53">
    <cfRule type="containsBlanks" dxfId="259" priority="302">
      <formula>LEN(TRIM(E4))=0</formula>
    </cfRule>
  </conditionalFormatting>
  <conditionalFormatting sqref="R20:T20 AC20:AE20">
    <cfRule type="containsBlanks" dxfId="258" priority="300">
      <formula>LEN(TRIM(R20))=0</formula>
    </cfRule>
  </conditionalFormatting>
  <conditionalFormatting sqref="F23:F60 K23:M39 K41:M60">
    <cfRule type="containsBlanks" dxfId="257" priority="299">
      <formula>LEN(TRIM(F23))=0</formula>
    </cfRule>
  </conditionalFormatting>
  <conditionalFormatting sqref="H75">
    <cfRule type="expression" dxfId="256" priority="298">
      <formula>$H$75="ZEB Ready"</formula>
    </cfRule>
  </conditionalFormatting>
  <conditionalFormatting sqref="H75">
    <cfRule type="expression" dxfId="255" priority="296">
      <formula>$H$75="『ZEB』"</formula>
    </cfRule>
    <cfRule type="expression" dxfId="254" priority="297">
      <formula>$H$75="Nearly ZEB"</formula>
    </cfRule>
  </conditionalFormatting>
  <conditionalFormatting sqref="AC75:AF76">
    <cfRule type="expression" dxfId="253" priority="295">
      <formula>$AN$75=FALSE</formula>
    </cfRule>
  </conditionalFormatting>
  <conditionalFormatting sqref="V77">
    <cfRule type="expression" dxfId="252" priority="294">
      <formula>$AL$14=FALSE</formula>
    </cfRule>
  </conditionalFormatting>
  <conditionalFormatting sqref="Q79:AF80">
    <cfRule type="expression" dxfId="251" priority="293">
      <formula>$AL$77=FALSE</formula>
    </cfRule>
  </conditionalFormatting>
  <conditionalFormatting sqref="Y72:AA73 O72:P73 H69:M72 E66:AF66 P89:U115 AD72:AF73">
    <cfRule type="containsBlanks" dxfId="250" priority="292">
      <formula>LEN(TRIM(E66))=0</formula>
    </cfRule>
  </conditionalFormatting>
  <conditionalFormatting sqref="R82:T82 AC82:AE82">
    <cfRule type="containsBlanks" dxfId="249" priority="290">
      <formula>LEN(TRIM(R82))=0</formula>
    </cfRule>
  </conditionalFormatting>
  <conditionalFormatting sqref="H137">
    <cfRule type="expression" dxfId="248" priority="289">
      <formula>$H$137="ZEB Ready"</formula>
    </cfRule>
  </conditionalFormatting>
  <conditionalFormatting sqref="H137">
    <cfRule type="expression" dxfId="247" priority="287">
      <formula>$H$137="『ZEB』"</formula>
    </cfRule>
    <cfRule type="expression" dxfId="246" priority="288">
      <formula>$H$137="Nearly ZEB"</formula>
    </cfRule>
  </conditionalFormatting>
  <conditionalFormatting sqref="Q139 V139">
    <cfRule type="expression" dxfId="245" priority="286">
      <formula>$AL$138=FALSE</formula>
    </cfRule>
  </conditionalFormatting>
  <conditionalFormatting sqref="Q141:AF142">
    <cfRule type="expression" dxfId="244" priority="285">
      <formula>$AL$139=FALSE</formula>
    </cfRule>
  </conditionalFormatting>
  <conditionalFormatting sqref="H131:M134 E128:AF128 P151:U177">
    <cfRule type="containsBlanks" dxfId="243" priority="284">
      <formula>LEN(TRIM(E128))=0</formula>
    </cfRule>
  </conditionalFormatting>
  <conditionalFormatting sqref="R144:T144 AC144:AE144">
    <cfRule type="containsBlanks" dxfId="242" priority="283">
      <formula>LEN(TRIM(R144))=0</formula>
    </cfRule>
  </conditionalFormatting>
  <conditionalFormatting sqref="H199">
    <cfRule type="expression" dxfId="241" priority="282">
      <formula>$H$199="ZEB Ready"</formula>
    </cfRule>
  </conditionalFormatting>
  <conditionalFormatting sqref="H199">
    <cfRule type="expression" dxfId="240" priority="280">
      <formula>$H$199="『ZEB』"</formula>
    </cfRule>
    <cfRule type="expression" dxfId="239" priority="281">
      <formula>$H$199="Nearly ZEB"</formula>
    </cfRule>
  </conditionalFormatting>
  <conditionalFormatting sqref="H193:M196 E190:AF190 P213:U239">
    <cfRule type="containsBlanks" dxfId="238" priority="279">
      <formula>LEN(TRIM(E190))=0</formula>
    </cfRule>
  </conditionalFormatting>
  <conditionalFormatting sqref="R206:T206 AC206:AE206">
    <cfRule type="containsBlanks" dxfId="237" priority="278">
      <formula>LEN(TRIM(R206))=0</formula>
    </cfRule>
  </conditionalFormatting>
  <conditionalFormatting sqref="H261">
    <cfRule type="expression" dxfId="236" priority="277">
      <formula>$H$261="ZEB Ready"</formula>
    </cfRule>
  </conditionalFormatting>
  <conditionalFormatting sqref="H261">
    <cfRule type="expression" dxfId="235" priority="275">
      <formula>$H$261="『ZEB』"</formula>
    </cfRule>
    <cfRule type="expression" dxfId="234" priority="276">
      <formula>$H$261="Nearly ZEB"</formula>
    </cfRule>
  </conditionalFormatting>
  <conditionalFormatting sqref="H255:M258 E252:AF252 P275:U301">
    <cfRule type="containsBlanks" dxfId="233" priority="274">
      <formula>LEN(TRIM(E252))=0</formula>
    </cfRule>
  </conditionalFormatting>
  <conditionalFormatting sqref="R268:T268 AC268:AE268">
    <cfRule type="containsBlanks" dxfId="232" priority="273">
      <formula>LEN(TRIM(R268))=0</formula>
    </cfRule>
  </conditionalFormatting>
  <conditionalFormatting sqref="H323">
    <cfRule type="expression" dxfId="231" priority="272">
      <formula>$H$323="ZEB Ready"</formula>
    </cfRule>
  </conditionalFormatting>
  <conditionalFormatting sqref="H323">
    <cfRule type="expression" dxfId="230" priority="270">
      <formula>$H$323="『ZEB』"</formula>
    </cfRule>
    <cfRule type="expression" dxfId="229" priority="271">
      <formula>$H$323="Nearly ZEB"</formula>
    </cfRule>
  </conditionalFormatting>
  <conditionalFormatting sqref="H317:M320 E314:AF314 P337:U363">
    <cfRule type="containsBlanks" dxfId="228" priority="269">
      <formula>LEN(TRIM(E314))=0</formula>
    </cfRule>
  </conditionalFormatting>
  <conditionalFormatting sqref="R330:T330 AC330:AE330">
    <cfRule type="containsBlanks" dxfId="227" priority="268">
      <formula>LEN(TRIM(R330))=0</formula>
    </cfRule>
  </conditionalFormatting>
  <conditionalFormatting sqref="H385">
    <cfRule type="expression" dxfId="226" priority="267">
      <formula>$H$385="ZEB Ready"</formula>
    </cfRule>
  </conditionalFormatting>
  <conditionalFormatting sqref="H385">
    <cfRule type="expression" dxfId="225" priority="265">
      <formula>$H$385="『ZEB』"</formula>
    </cfRule>
    <cfRule type="expression" dxfId="224" priority="266">
      <formula>$H$385="Nearly ZEB"</formula>
    </cfRule>
  </conditionalFormatting>
  <conditionalFormatting sqref="H379:M382 E376:AF376 P399:U425">
    <cfRule type="containsBlanks" dxfId="223" priority="264">
      <formula>LEN(TRIM(E376))=0</formula>
    </cfRule>
  </conditionalFormatting>
  <conditionalFormatting sqref="R392:T392 AC392:AE392">
    <cfRule type="containsBlanks" dxfId="222" priority="263">
      <formula>LEN(TRIM(R392))=0</formula>
    </cfRule>
  </conditionalFormatting>
  <conditionalFormatting sqref="H447">
    <cfRule type="expression" dxfId="221" priority="262">
      <formula>$H$447="ZEB Ready"</formula>
    </cfRule>
  </conditionalFormatting>
  <conditionalFormatting sqref="H447">
    <cfRule type="expression" dxfId="220" priority="260">
      <formula>$H$447="『ZEB』"</formula>
    </cfRule>
    <cfRule type="expression" dxfId="219" priority="261">
      <formula>$H$447="Nearly ZEB"</formula>
    </cfRule>
  </conditionalFormatting>
  <conditionalFormatting sqref="H441:M444 E438:AF438 P461:U487">
    <cfRule type="containsBlanks" dxfId="218" priority="259">
      <formula>LEN(TRIM(E438))=0</formula>
    </cfRule>
  </conditionalFormatting>
  <conditionalFormatting sqref="R454:T454 AC454:AE454">
    <cfRule type="containsBlanks" dxfId="217" priority="258">
      <formula>LEN(TRIM(R454))=0</formula>
    </cfRule>
  </conditionalFormatting>
  <conditionalFormatting sqref="H509">
    <cfRule type="expression" dxfId="216" priority="257">
      <formula>$H$509="ZEB Ready"</formula>
    </cfRule>
  </conditionalFormatting>
  <conditionalFormatting sqref="H509">
    <cfRule type="expression" dxfId="215" priority="255">
      <formula>$H$509="『ZEB』"</formula>
    </cfRule>
    <cfRule type="expression" dxfId="214" priority="256">
      <formula>$H$509="Nearly ZEB"</formula>
    </cfRule>
  </conditionalFormatting>
  <conditionalFormatting sqref="H503:M506 E500:AF500 P523:U549">
    <cfRule type="containsBlanks" dxfId="213" priority="254">
      <formula>LEN(TRIM(E500))=0</formula>
    </cfRule>
  </conditionalFormatting>
  <conditionalFormatting sqref="R516:T516 AC516:AE516">
    <cfRule type="containsBlanks" dxfId="212" priority="253">
      <formula>LEN(TRIM(R516))=0</formula>
    </cfRule>
  </conditionalFormatting>
  <conditionalFormatting sqref="H571">
    <cfRule type="expression" dxfId="211" priority="252">
      <formula>$H$571="ZEB Ready"</formula>
    </cfRule>
  </conditionalFormatting>
  <conditionalFormatting sqref="H571">
    <cfRule type="expression" dxfId="210" priority="250">
      <formula>$H$571="『ZEB』"</formula>
    </cfRule>
    <cfRule type="expression" dxfId="209" priority="251">
      <formula>$H$571="Nearly ZEB"</formula>
    </cfRule>
  </conditionalFormatting>
  <conditionalFormatting sqref="H565:M568 E562:AF562 P585:U611">
    <cfRule type="containsBlanks" dxfId="208" priority="249">
      <formula>LEN(TRIM(E562))=0</formula>
    </cfRule>
  </conditionalFormatting>
  <conditionalFormatting sqref="R578:T578 AC578:AE578">
    <cfRule type="containsBlanks" dxfId="207" priority="248">
      <formula>LEN(TRIM(R578))=0</formula>
    </cfRule>
  </conditionalFormatting>
  <conditionalFormatting sqref="H633">
    <cfRule type="expression" dxfId="206" priority="247">
      <formula>$H$633="ZEB Ready"</formula>
    </cfRule>
  </conditionalFormatting>
  <conditionalFormatting sqref="H633">
    <cfRule type="expression" dxfId="205" priority="245">
      <formula>$H$633="『ZEB』"</formula>
    </cfRule>
    <cfRule type="expression" dxfId="204" priority="246">
      <formula>$H$633="Nearly ZEB"</formula>
    </cfRule>
  </conditionalFormatting>
  <conditionalFormatting sqref="H627:M630 E624:AF624 P647:U673">
    <cfRule type="containsBlanks" dxfId="203" priority="244">
      <formula>LEN(TRIM(E624))=0</formula>
    </cfRule>
  </conditionalFormatting>
  <conditionalFormatting sqref="R640:T640 AC640:AE640">
    <cfRule type="containsBlanks" dxfId="202" priority="243">
      <formula>LEN(TRIM(R640))=0</formula>
    </cfRule>
  </conditionalFormatting>
  <conditionalFormatting sqref="H695">
    <cfRule type="expression" dxfId="201" priority="242">
      <formula>$H$695="ZEB Ready"</formula>
    </cfRule>
  </conditionalFormatting>
  <conditionalFormatting sqref="H695">
    <cfRule type="expression" dxfId="200" priority="240">
      <formula>$H$695="『ZEB』"</formula>
    </cfRule>
    <cfRule type="expression" dxfId="199" priority="241">
      <formula>$H$695="Nearly ZEB"</formula>
    </cfRule>
  </conditionalFormatting>
  <conditionalFormatting sqref="H689:M692 E686:AF686 P709:U735">
    <cfRule type="containsBlanks" dxfId="198" priority="239">
      <formula>LEN(TRIM(E686))=0</formula>
    </cfRule>
  </conditionalFormatting>
  <conditionalFormatting sqref="R702:T702 AC702:AE702">
    <cfRule type="containsBlanks" dxfId="197" priority="238">
      <formula>LEN(TRIM(R702))=0</formula>
    </cfRule>
  </conditionalFormatting>
  <conditionalFormatting sqref="H757">
    <cfRule type="expression" dxfId="196" priority="237">
      <formula>$H$757="ZEB Ready"</formula>
    </cfRule>
  </conditionalFormatting>
  <conditionalFormatting sqref="H757">
    <cfRule type="expression" dxfId="195" priority="235">
      <formula>$H$757="『ZEB』"</formula>
    </cfRule>
    <cfRule type="expression" dxfId="194" priority="236">
      <formula>$H$757="Nearly ZEB"</formula>
    </cfRule>
  </conditionalFormatting>
  <conditionalFormatting sqref="H751:M754 E748:AF748 P771:U797">
    <cfRule type="containsBlanks" dxfId="193" priority="234">
      <formula>LEN(TRIM(E748))=0</formula>
    </cfRule>
  </conditionalFormatting>
  <conditionalFormatting sqref="R764:T764 AC764:AE764">
    <cfRule type="containsBlanks" dxfId="192" priority="233">
      <formula>LEN(TRIM(R764))=0</formula>
    </cfRule>
  </conditionalFormatting>
  <conditionalFormatting sqref="H819">
    <cfRule type="expression" dxfId="191" priority="232">
      <formula>$H$819="ZEB Ready"</formula>
    </cfRule>
  </conditionalFormatting>
  <conditionalFormatting sqref="H819">
    <cfRule type="expression" dxfId="190" priority="230">
      <formula>$H$819="『ZEB』"</formula>
    </cfRule>
    <cfRule type="expression" dxfId="189" priority="231">
      <formula>$H$819="Nearly ZEB"</formula>
    </cfRule>
  </conditionalFormatting>
  <conditionalFormatting sqref="H813:M816 E810:AF810 P833:U859">
    <cfRule type="containsBlanks" dxfId="188" priority="229">
      <formula>LEN(TRIM(E810))=0</formula>
    </cfRule>
  </conditionalFormatting>
  <conditionalFormatting sqref="R826:T826 AC826:AE826">
    <cfRule type="containsBlanks" dxfId="187" priority="228">
      <formula>LEN(TRIM(R826))=0</formula>
    </cfRule>
  </conditionalFormatting>
  <conditionalFormatting sqref="H881">
    <cfRule type="expression" dxfId="186" priority="227">
      <formula>$H$881="ZEB Ready"</formula>
    </cfRule>
  </conditionalFormatting>
  <conditionalFormatting sqref="H881">
    <cfRule type="expression" dxfId="185" priority="225">
      <formula>$H$881="『ZEB』"</formula>
    </cfRule>
    <cfRule type="expression" dxfId="184" priority="226">
      <formula>$H$881="Nearly ZEB"</formula>
    </cfRule>
  </conditionalFormatting>
  <conditionalFormatting sqref="H875:M878 E872:AF872 P895:U921">
    <cfRule type="containsBlanks" dxfId="183" priority="224">
      <formula>LEN(TRIM(E872))=0</formula>
    </cfRule>
  </conditionalFormatting>
  <conditionalFormatting sqref="R888:T888 AC888:AE888">
    <cfRule type="containsBlanks" dxfId="182" priority="223">
      <formula>LEN(TRIM(R888))=0</formula>
    </cfRule>
  </conditionalFormatting>
  <conditionalFormatting sqref="T72:U73">
    <cfRule type="containsBlanks" dxfId="181" priority="220">
      <formula>LEN(TRIM(T72))=0</formula>
    </cfRule>
  </conditionalFormatting>
  <conditionalFormatting sqref="AB72:AC73">
    <cfRule type="containsBlanks" dxfId="180" priority="219">
      <formula>LEN(TRIM(AB72))=0</formula>
    </cfRule>
  </conditionalFormatting>
  <conditionalFormatting sqref="Y134:AA135 O134:P135 AD134:AF135">
    <cfRule type="containsBlanks" dxfId="179" priority="217">
      <formula>LEN(TRIM(O134))=0</formula>
    </cfRule>
  </conditionalFormatting>
  <conditionalFormatting sqref="T134:U135">
    <cfRule type="containsBlanks" dxfId="178" priority="213">
      <formula>LEN(TRIM(T134))=0</formula>
    </cfRule>
  </conditionalFormatting>
  <conditionalFormatting sqref="AB134:AC135">
    <cfRule type="containsBlanks" dxfId="177" priority="212">
      <formula>LEN(TRIM(AB134))=0</formula>
    </cfRule>
  </conditionalFormatting>
  <conditionalFormatting sqref="Y196:AA197 O196:P197 AD196:AF197">
    <cfRule type="containsBlanks" dxfId="176" priority="210">
      <formula>LEN(TRIM(O196))=0</formula>
    </cfRule>
  </conditionalFormatting>
  <conditionalFormatting sqref="T196:U197">
    <cfRule type="containsBlanks" dxfId="175" priority="206">
      <formula>LEN(TRIM(T196))=0</formula>
    </cfRule>
  </conditionalFormatting>
  <conditionalFormatting sqref="AB196:AC197">
    <cfRule type="containsBlanks" dxfId="174" priority="205">
      <formula>LEN(TRIM(AB196))=0</formula>
    </cfRule>
  </conditionalFormatting>
  <conditionalFormatting sqref="Y258:AA259 O258:P259 AD258:AF259">
    <cfRule type="containsBlanks" dxfId="173" priority="203">
      <formula>LEN(TRIM(O258))=0</formula>
    </cfRule>
  </conditionalFormatting>
  <conditionalFormatting sqref="T258:U259">
    <cfRule type="containsBlanks" dxfId="172" priority="199">
      <formula>LEN(TRIM(T258))=0</formula>
    </cfRule>
  </conditionalFormatting>
  <conditionalFormatting sqref="AB258:AC259">
    <cfRule type="containsBlanks" dxfId="171" priority="198">
      <formula>LEN(TRIM(AB258))=0</formula>
    </cfRule>
  </conditionalFormatting>
  <conditionalFormatting sqref="Y320:AA321 O320:P321 AD320:AF321">
    <cfRule type="containsBlanks" dxfId="170" priority="196">
      <formula>LEN(TRIM(O320))=0</formula>
    </cfRule>
  </conditionalFormatting>
  <conditionalFormatting sqref="T320:U321">
    <cfRule type="containsBlanks" dxfId="169" priority="192">
      <formula>LEN(TRIM(T320))=0</formula>
    </cfRule>
  </conditionalFormatting>
  <conditionalFormatting sqref="AB320:AC321">
    <cfRule type="containsBlanks" dxfId="168" priority="191">
      <formula>LEN(TRIM(AB320))=0</formula>
    </cfRule>
  </conditionalFormatting>
  <conditionalFormatting sqref="Y382:AA383 O382:P383 AD382:AF383">
    <cfRule type="containsBlanks" dxfId="167" priority="189">
      <formula>LEN(TRIM(O382))=0</formula>
    </cfRule>
  </conditionalFormatting>
  <conditionalFormatting sqref="T382:U383">
    <cfRule type="containsBlanks" dxfId="166" priority="185">
      <formula>LEN(TRIM(T382))=0</formula>
    </cfRule>
  </conditionalFormatting>
  <conditionalFormatting sqref="AB382:AC383">
    <cfRule type="containsBlanks" dxfId="165" priority="184">
      <formula>LEN(TRIM(AB382))=0</formula>
    </cfRule>
  </conditionalFormatting>
  <conditionalFormatting sqref="Y444:AA445 O444:P445 AD444:AF445">
    <cfRule type="containsBlanks" dxfId="164" priority="182">
      <formula>LEN(TRIM(O444))=0</formula>
    </cfRule>
  </conditionalFormatting>
  <conditionalFormatting sqref="T444:U445">
    <cfRule type="containsBlanks" dxfId="163" priority="178">
      <formula>LEN(TRIM(T444))=0</formula>
    </cfRule>
  </conditionalFormatting>
  <conditionalFormatting sqref="AB444:AC445">
    <cfRule type="containsBlanks" dxfId="162" priority="177">
      <formula>LEN(TRIM(AB444))=0</formula>
    </cfRule>
  </conditionalFormatting>
  <conditionalFormatting sqref="Y506:AA507 O506:P507 AD506:AF507">
    <cfRule type="containsBlanks" dxfId="161" priority="175">
      <formula>LEN(TRIM(O506))=0</formula>
    </cfRule>
  </conditionalFormatting>
  <conditionalFormatting sqref="T506:U507">
    <cfRule type="containsBlanks" dxfId="160" priority="171">
      <formula>LEN(TRIM(T506))=0</formula>
    </cfRule>
  </conditionalFormatting>
  <conditionalFormatting sqref="AB506:AC507">
    <cfRule type="containsBlanks" dxfId="159" priority="170">
      <formula>LEN(TRIM(AB506))=0</formula>
    </cfRule>
  </conditionalFormatting>
  <conditionalFormatting sqref="Y568:AA569 O568:P569 AD568:AF569">
    <cfRule type="containsBlanks" dxfId="158" priority="168">
      <formula>LEN(TRIM(O568))=0</formula>
    </cfRule>
  </conditionalFormatting>
  <conditionalFormatting sqref="T568:U569">
    <cfRule type="containsBlanks" dxfId="157" priority="164">
      <formula>LEN(TRIM(T568))=0</formula>
    </cfRule>
  </conditionalFormatting>
  <conditionalFormatting sqref="AB568:AC569">
    <cfRule type="containsBlanks" dxfId="156" priority="163">
      <formula>LEN(TRIM(AB568))=0</formula>
    </cfRule>
  </conditionalFormatting>
  <conditionalFormatting sqref="Y630:AA631 O630:P631 AD630:AF631">
    <cfRule type="containsBlanks" dxfId="155" priority="161">
      <formula>LEN(TRIM(O630))=0</formula>
    </cfRule>
  </conditionalFormatting>
  <conditionalFormatting sqref="T630:U631">
    <cfRule type="containsBlanks" dxfId="154" priority="157">
      <formula>LEN(TRIM(T630))=0</formula>
    </cfRule>
  </conditionalFormatting>
  <conditionalFormatting sqref="AB630:AC631">
    <cfRule type="containsBlanks" dxfId="153" priority="156">
      <formula>LEN(TRIM(AB630))=0</formula>
    </cfRule>
  </conditionalFormatting>
  <conditionalFormatting sqref="Y692:AA693 O692:P693 AD692:AF693">
    <cfRule type="containsBlanks" dxfId="152" priority="154">
      <formula>LEN(TRIM(O692))=0</formula>
    </cfRule>
  </conditionalFormatting>
  <conditionalFormatting sqref="T692:U693">
    <cfRule type="containsBlanks" dxfId="151" priority="150">
      <formula>LEN(TRIM(T692))=0</formula>
    </cfRule>
  </conditionalFormatting>
  <conditionalFormatting sqref="AB692:AC693">
    <cfRule type="containsBlanks" dxfId="150" priority="149">
      <formula>LEN(TRIM(AB692))=0</formula>
    </cfRule>
  </conditionalFormatting>
  <conditionalFormatting sqref="Y754:AA755 O754:P755 AD754:AF755">
    <cfRule type="containsBlanks" dxfId="149" priority="147">
      <formula>LEN(TRIM(O754))=0</formula>
    </cfRule>
  </conditionalFormatting>
  <conditionalFormatting sqref="T754:U755">
    <cfRule type="containsBlanks" dxfId="148" priority="143">
      <formula>LEN(TRIM(T754))=0</formula>
    </cfRule>
  </conditionalFormatting>
  <conditionalFormatting sqref="AB754:AC755">
    <cfRule type="containsBlanks" dxfId="147" priority="142">
      <formula>LEN(TRIM(AB754))=0</formula>
    </cfRule>
  </conditionalFormatting>
  <conditionalFormatting sqref="Y816:AA817 O816:P817 AD816:AF817">
    <cfRule type="containsBlanks" dxfId="146" priority="140">
      <formula>LEN(TRIM(O816))=0</formula>
    </cfRule>
  </conditionalFormatting>
  <conditionalFormatting sqref="T816:U817">
    <cfRule type="containsBlanks" dxfId="145" priority="136">
      <formula>LEN(TRIM(T816))=0</formula>
    </cfRule>
  </conditionalFormatting>
  <conditionalFormatting sqref="AB816:AC817">
    <cfRule type="containsBlanks" dxfId="144" priority="135">
      <formula>LEN(TRIM(AB816))=0</formula>
    </cfRule>
  </conditionalFormatting>
  <conditionalFormatting sqref="Y878:AA879 O878:P879 AD878:AF879">
    <cfRule type="containsBlanks" dxfId="143" priority="133">
      <formula>LEN(TRIM(O878))=0</formula>
    </cfRule>
  </conditionalFormatting>
  <conditionalFormatting sqref="T878:U879">
    <cfRule type="containsBlanks" dxfId="142" priority="129">
      <formula>LEN(TRIM(T878))=0</formula>
    </cfRule>
  </conditionalFormatting>
  <conditionalFormatting sqref="AB878:AC879">
    <cfRule type="containsBlanks" dxfId="141" priority="128">
      <formula>LEN(TRIM(AB878))=0</formula>
    </cfRule>
  </conditionalFormatting>
  <conditionalFormatting sqref="Q77">
    <cfRule type="expression" dxfId="140" priority="126">
      <formula>$AL$76=FALSE</formula>
    </cfRule>
  </conditionalFormatting>
  <conditionalFormatting sqref="AC137:AF138">
    <cfRule type="expression" dxfId="139" priority="125">
      <formula>$AN$137=FALSE</formula>
    </cfRule>
  </conditionalFormatting>
  <conditionalFormatting sqref="Q201 V201">
    <cfRule type="expression" dxfId="138" priority="124">
      <formula>$AL$200=FALSE</formula>
    </cfRule>
  </conditionalFormatting>
  <conditionalFormatting sqref="Q203:AF204">
    <cfRule type="expression" dxfId="137" priority="123">
      <formula>$AL$201=FALSE</formula>
    </cfRule>
  </conditionalFormatting>
  <conditionalFormatting sqref="AC199:AF200">
    <cfRule type="expression" dxfId="136" priority="122">
      <formula>$AN$199=FALSE</formula>
    </cfRule>
  </conditionalFormatting>
  <conditionalFormatting sqref="Q263 V263">
    <cfRule type="expression" dxfId="135" priority="121">
      <formula>$AL$262=FALSE</formula>
    </cfRule>
  </conditionalFormatting>
  <conditionalFormatting sqref="Q265:AF266">
    <cfRule type="expression" dxfId="134" priority="120">
      <formula>$AL$263=FALSE</formula>
    </cfRule>
  </conditionalFormatting>
  <conditionalFormatting sqref="AC261:AF262">
    <cfRule type="expression" dxfId="133" priority="119">
      <formula>$AN$261=FALSE</formula>
    </cfRule>
  </conditionalFormatting>
  <conditionalFormatting sqref="Q325 V325">
    <cfRule type="expression" dxfId="132" priority="118">
      <formula>$AL$324=FALSE</formula>
    </cfRule>
  </conditionalFormatting>
  <conditionalFormatting sqref="Q327:AF328">
    <cfRule type="expression" dxfId="131" priority="117">
      <formula>$AL$325=FALSE</formula>
    </cfRule>
  </conditionalFormatting>
  <conditionalFormatting sqref="AC323:AF324">
    <cfRule type="expression" dxfId="130" priority="116">
      <formula>$AN$323=FALSE</formula>
    </cfRule>
  </conditionalFormatting>
  <conditionalFormatting sqref="Q387 V387">
    <cfRule type="expression" dxfId="129" priority="115">
      <formula>$AL$386=FALSE</formula>
    </cfRule>
  </conditionalFormatting>
  <conditionalFormatting sqref="Q389:AF390">
    <cfRule type="expression" dxfId="128" priority="114">
      <formula>$AL$387=FALSE</formula>
    </cfRule>
  </conditionalFormatting>
  <conditionalFormatting sqref="AC385:AF386">
    <cfRule type="expression" dxfId="127" priority="113">
      <formula>$AN$385=FALSE</formula>
    </cfRule>
  </conditionalFormatting>
  <conditionalFormatting sqref="Q449 V449">
    <cfRule type="expression" dxfId="126" priority="112">
      <formula>$AL$448=FALSE</formula>
    </cfRule>
  </conditionalFormatting>
  <conditionalFormatting sqref="Q451:AF452">
    <cfRule type="expression" dxfId="125" priority="111">
      <formula>$AL$449=FALSE</formula>
    </cfRule>
  </conditionalFormatting>
  <conditionalFormatting sqref="AC447:AF448">
    <cfRule type="expression" dxfId="124" priority="110">
      <formula>$AN$447=FALSE</formula>
    </cfRule>
  </conditionalFormatting>
  <conditionalFormatting sqref="Q511 V511">
    <cfRule type="expression" dxfId="123" priority="109">
      <formula>$AL$510=FALSE</formula>
    </cfRule>
  </conditionalFormatting>
  <conditionalFormatting sqref="Q513:AF514">
    <cfRule type="expression" dxfId="122" priority="108">
      <formula>$AL$511=FALSE</formula>
    </cfRule>
  </conditionalFormatting>
  <conditionalFormatting sqref="AC509:AF510">
    <cfRule type="expression" dxfId="121" priority="107">
      <formula>$AN$509=FALSE</formula>
    </cfRule>
  </conditionalFormatting>
  <conditionalFormatting sqref="Q573 V573">
    <cfRule type="expression" dxfId="120" priority="106">
      <formula>$AL$572=FALSE</formula>
    </cfRule>
  </conditionalFormatting>
  <conditionalFormatting sqref="Q575:AF576">
    <cfRule type="expression" dxfId="119" priority="105">
      <formula>$AL$573=FALSE</formula>
    </cfRule>
  </conditionalFormatting>
  <conditionalFormatting sqref="AC571:AF572">
    <cfRule type="expression" dxfId="118" priority="104">
      <formula>$AN$571=FALSE</formula>
    </cfRule>
  </conditionalFormatting>
  <conditionalFormatting sqref="Q635 V635">
    <cfRule type="expression" dxfId="117" priority="103">
      <formula>$AL$634=FALSE</formula>
    </cfRule>
  </conditionalFormatting>
  <conditionalFormatting sqref="Q637:AF638">
    <cfRule type="expression" dxfId="116" priority="102">
      <formula>$AL$635=FALSE</formula>
    </cfRule>
  </conditionalFormatting>
  <conditionalFormatting sqref="AC633:AF634">
    <cfRule type="expression" dxfId="115" priority="101">
      <formula>$AN$633=FALSE</formula>
    </cfRule>
  </conditionalFormatting>
  <conditionalFormatting sqref="Q697 V697">
    <cfRule type="expression" dxfId="114" priority="100">
      <formula>$AL$696=FALSE</formula>
    </cfRule>
  </conditionalFormatting>
  <conditionalFormatting sqref="Q699:AF700">
    <cfRule type="expression" dxfId="113" priority="99">
      <formula>$AL$697=FALSE</formula>
    </cfRule>
  </conditionalFormatting>
  <conditionalFormatting sqref="AC695:AF696">
    <cfRule type="expression" dxfId="112" priority="98">
      <formula>$AN$695=FALSE</formula>
    </cfRule>
  </conditionalFormatting>
  <conditionalFormatting sqref="Q759 V759">
    <cfRule type="expression" dxfId="111" priority="97">
      <formula>$AL$758=FALSE</formula>
    </cfRule>
  </conditionalFormatting>
  <conditionalFormatting sqref="Q761:AF762">
    <cfRule type="expression" dxfId="110" priority="96">
      <formula>$AL$759=FALSE</formula>
    </cfRule>
  </conditionalFormatting>
  <conditionalFormatting sqref="AC757:AF758">
    <cfRule type="expression" dxfId="109" priority="95">
      <formula>$AN$757=FALSE</formula>
    </cfRule>
  </conditionalFormatting>
  <conditionalFormatting sqref="Q821 V821">
    <cfRule type="expression" dxfId="108" priority="94">
      <formula>$AL$820=FALSE</formula>
    </cfRule>
  </conditionalFormatting>
  <conditionalFormatting sqref="Q823:AF824">
    <cfRule type="expression" dxfId="107" priority="93">
      <formula>$AL$821=FALSE</formula>
    </cfRule>
  </conditionalFormatting>
  <conditionalFormatting sqref="AC819:AF820">
    <cfRule type="expression" dxfId="106" priority="92">
      <formula>$AN$819=FALSE</formula>
    </cfRule>
  </conditionalFormatting>
  <conditionalFormatting sqref="Q883 V883">
    <cfRule type="expression" dxfId="105" priority="91">
      <formula>$AL$882=FALSE</formula>
    </cfRule>
  </conditionalFormatting>
  <conditionalFormatting sqref="Q885:AF886">
    <cfRule type="expression" dxfId="104" priority="90">
      <formula>$AL$883=FALSE</formula>
    </cfRule>
  </conditionalFormatting>
  <conditionalFormatting sqref="AC881:AF882">
    <cfRule type="expression" dxfId="103" priority="89">
      <formula>$AN$881=FALSE</formula>
    </cfRule>
  </conditionalFormatting>
  <conditionalFormatting sqref="F85:F122">
    <cfRule type="containsBlanks" dxfId="102" priority="88">
      <formula>LEN(TRIM(F85))=0</formula>
    </cfRule>
  </conditionalFormatting>
  <conditionalFormatting sqref="F147:F184">
    <cfRule type="containsBlanks" dxfId="101" priority="87">
      <formula>LEN(TRIM(F147))=0</formula>
    </cfRule>
  </conditionalFormatting>
  <conditionalFormatting sqref="F209:F246">
    <cfRule type="containsBlanks" dxfId="100" priority="86">
      <formula>LEN(TRIM(F209))=0</formula>
    </cfRule>
  </conditionalFormatting>
  <conditionalFormatting sqref="F271:F308">
    <cfRule type="containsBlanks" dxfId="99" priority="85">
      <formula>LEN(TRIM(F271))=0</formula>
    </cfRule>
  </conditionalFormatting>
  <conditionalFormatting sqref="F333:F370">
    <cfRule type="containsBlanks" dxfId="98" priority="84">
      <formula>LEN(TRIM(F333))=0</formula>
    </cfRule>
  </conditionalFormatting>
  <conditionalFormatting sqref="F395:F432">
    <cfRule type="containsBlanks" dxfId="97" priority="83">
      <formula>LEN(TRIM(F395))=0</formula>
    </cfRule>
  </conditionalFormatting>
  <conditionalFormatting sqref="F457:F494">
    <cfRule type="containsBlanks" dxfId="96" priority="82">
      <formula>LEN(TRIM(F457))=0</formula>
    </cfRule>
  </conditionalFormatting>
  <conditionalFormatting sqref="F519:F556">
    <cfRule type="containsBlanks" dxfId="95" priority="81">
      <formula>LEN(TRIM(F519))=0</formula>
    </cfRule>
  </conditionalFormatting>
  <conditionalFormatting sqref="F581:F618">
    <cfRule type="containsBlanks" dxfId="94" priority="80">
      <formula>LEN(TRIM(F581))=0</formula>
    </cfRule>
  </conditionalFormatting>
  <conditionalFormatting sqref="F643:F680">
    <cfRule type="containsBlanks" dxfId="93" priority="79">
      <formula>LEN(TRIM(F643))=0</formula>
    </cfRule>
  </conditionalFormatting>
  <conditionalFormatting sqref="F705:F742">
    <cfRule type="containsBlanks" dxfId="92" priority="78">
      <formula>LEN(TRIM(F705))=0</formula>
    </cfRule>
  </conditionalFormatting>
  <conditionalFormatting sqref="F767:F804">
    <cfRule type="containsBlanks" dxfId="91" priority="77">
      <formula>LEN(TRIM(F767))=0</formula>
    </cfRule>
  </conditionalFormatting>
  <conditionalFormatting sqref="F829:F866">
    <cfRule type="containsBlanks" dxfId="90" priority="76">
      <formula>LEN(TRIM(F829))=0</formula>
    </cfRule>
  </conditionalFormatting>
  <conditionalFormatting sqref="F891:F928">
    <cfRule type="containsBlanks" dxfId="89" priority="75">
      <formula>LEN(TRIM(F891))=0</formula>
    </cfRule>
  </conditionalFormatting>
  <conditionalFormatting sqref="K85:M101">
    <cfRule type="containsBlanks" dxfId="88" priority="74">
      <formula>LEN(TRIM(K85))=0</formula>
    </cfRule>
  </conditionalFormatting>
  <conditionalFormatting sqref="K103:M122">
    <cfRule type="containsBlanks" dxfId="87" priority="73">
      <formula>LEN(TRIM(K103))=0</formula>
    </cfRule>
  </conditionalFormatting>
  <conditionalFormatting sqref="K147:M163">
    <cfRule type="containsBlanks" dxfId="86" priority="72">
      <formula>LEN(TRIM(K147))=0</formula>
    </cfRule>
  </conditionalFormatting>
  <conditionalFormatting sqref="K165:M184">
    <cfRule type="containsBlanks" dxfId="85" priority="71">
      <formula>LEN(TRIM(K165))=0</formula>
    </cfRule>
  </conditionalFormatting>
  <conditionalFormatting sqref="K209:M225">
    <cfRule type="containsBlanks" dxfId="84" priority="70">
      <formula>LEN(TRIM(K209))=0</formula>
    </cfRule>
  </conditionalFormatting>
  <conditionalFormatting sqref="K227:M246">
    <cfRule type="containsBlanks" dxfId="83" priority="69">
      <formula>LEN(TRIM(K227))=0</formula>
    </cfRule>
  </conditionalFormatting>
  <conditionalFormatting sqref="K289:M308">
    <cfRule type="containsBlanks" dxfId="82" priority="68">
      <formula>LEN(TRIM(K289))=0</formula>
    </cfRule>
  </conditionalFormatting>
  <conditionalFormatting sqref="K271:M287">
    <cfRule type="containsBlanks" dxfId="81" priority="67">
      <formula>LEN(TRIM(K271))=0</formula>
    </cfRule>
  </conditionalFormatting>
  <conditionalFormatting sqref="K333:M349">
    <cfRule type="containsBlanks" dxfId="80" priority="66">
      <formula>LEN(TRIM(K333))=0</formula>
    </cfRule>
  </conditionalFormatting>
  <conditionalFormatting sqref="K351:M370">
    <cfRule type="containsBlanks" dxfId="79" priority="65">
      <formula>LEN(TRIM(K351))=0</formula>
    </cfRule>
  </conditionalFormatting>
  <conditionalFormatting sqref="K413:M432">
    <cfRule type="containsBlanks" dxfId="78" priority="64">
      <formula>LEN(TRIM(K413))=0</formula>
    </cfRule>
  </conditionalFormatting>
  <conditionalFormatting sqref="K395:M411">
    <cfRule type="containsBlanks" dxfId="77" priority="63">
      <formula>LEN(TRIM(K395))=0</formula>
    </cfRule>
  </conditionalFormatting>
  <conditionalFormatting sqref="K457:M473">
    <cfRule type="containsBlanks" dxfId="76" priority="62">
      <formula>LEN(TRIM(K457))=0</formula>
    </cfRule>
  </conditionalFormatting>
  <conditionalFormatting sqref="K475:M494">
    <cfRule type="containsBlanks" dxfId="75" priority="61">
      <formula>LEN(TRIM(K475))=0</formula>
    </cfRule>
  </conditionalFormatting>
  <conditionalFormatting sqref="K537:M556">
    <cfRule type="containsBlanks" dxfId="74" priority="60">
      <formula>LEN(TRIM(K537))=0</formula>
    </cfRule>
  </conditionalFormatting>
  <conditionalFormatting sqref="K519:M535">
    <cfRule type="containsBlanks" dxfId="73" priority="59">
      <formula>LEN(TRIM(K519))=0</formula>
    </cfRule>
  </conditionalFormatting>
  <conditionalFormatting sqref="K581:M597">
    <cfRule type="containsBlanks" dxfId="72" priority="58">
      <formula>LEN(TRIM(K581))=0</formula>
    </cfRule>
  </conditionalFormatting>
  <conditionalFormatting sqref="K599:M618">
    <cfRule type="containsBlanks" dxfId="71" priority="57">
      <formula>LEN(TRIM(K599))=0</formula>
    </cfRule>
  </conditionalFormatting>
  <conditionalFormatting sqref="K661:M680">
    <cfRule type="containsBlanks" dxfId="70" priority="56">
      <formula>LEN(TRIM(K661))=0</formula>
    </cfRule>
  </conditionalFormatting>
  <conditionalFormatting sqref="K643:M659">
    <cfRule type="containsBlanks" dxfId="69" priority="55">
      <formula>LEN(TRIM(K643))=0</formula>
    </cfRule>
  </conditionalFormatting>
  <conditionalFormatting sqref="K705:M721">
    <cfRule type="containsBlanks" dxfId="68" priority="54">
      <formula>LEN(TRIM(K705))=0</formula>
    </cfRule>
  </conditionalFormatting>
  <conditionalFormatting sqref="K723:M742">
    <cfRule type="containsBlanks" dxfId="67" priority="53">
      <formula>LEN(TRIM(K723))=0</formula>
    </cfRule>
  </conditionalFormatting>
  <conditionalFormatting sqref="K785:M804">
    <cfRule type="containsBlanks" dxfId="66" priority="52">
      <formula>LEN(TRIM(K785))=0</formula>
    </cfRule>
  </conditionalFormatting>
  <conditionalFormatting sqref="K767:M783">
    <cfRule type="containsBlanks" dxfId="65" priority="51">
      <formula>LEN(TRIM(K767))=0</formula>
    </cfRule>
  </conditionalFormatting>
  <conditionalFormatting sqref="K829:M845">
    <cfRule type="containsBlanks" dxfId="64" priority="50">
      <formula>LEN(TRIM(K829))=0</formula>
    </cfRule>
  </conditionalFormatting>
  <conditionalFormatting sqref="K847:M866">
    <cfRule type="containsBlanks" dxfId="63" priority="49">
      <formula>LEN(TRIM(K847))=0</formula>
    </cfRule>
  </conditionalFormatting>
  <conditionalFormatting sqref="K909:M928">
    <cfRule type="containsBlanks" dxfId="62" priority="48">
      <formula>LEN(TRIM(K909))=0</formula>
    </cfRule>
  </conditionalFormatting>
  <conditionalFormatting sqref="K891:M907">
    <cfRule type="containsBlanks" dxfId="61" priority="47">
      <formula>LEN(TRIM(K891))=0</formula>
    </cfRule>
  </conditionalFormatting>
  <conditionalFormatting sqref="Q13:U14">
    <cfRule type="expression" dxfId="60" priority="46">
      <formula>$AL$13=FALSE</formula>
    </cfRule>
  </conditionalFormatting>
  <conditionalFormatting sqref="Q75:U76">
    <cfRule type="expression" dxfId="59" priority="45">
      <formula>$AL$75=FALSE</formula>
    </cfRule>
  </conditionalFormatting>
  <conditionalFormatting sqref="Q137:U138">
    <cfRule type="expression" dxfId="58" priority="44">
      <formula>$AL$137=FALSE</formula>
    </cfRule>
  </conditionalFormatting>
  <conditionalFormatting sqref="Q199:U200">
    <cfRule type="expression" dxfId="57" priority="43">
      <formula>$AL$199=FALSE</formula>
    </cfRule>
  </conditionalFormatting>
  <conditionalFormatting sqref="Q261:U262">
    <cfRule type="expression" dxfId="56" priority="42">
      <formula>$AL$261=FALSE</formula>
    </cfRule>
  </conditionalFormatting>
  <conditionalFormatting sqref="Q323:U324">
    <cfRule type="expression" dxfId="55" priority="41">
      <formula>$AL$323=FALSE</formula>
    </cfRule>
  </conditionalFormatting>
  <conditionalFormatting sqref="Q385:U386">
    <cfRule type="expression" dxfId="54" priority="40">
      <formula>$AL$385=FALSE</formula>
    </cfRule>
  </conditionalFormatting>
  <conditionalFormatting sqref="Q447:U448">
    <cfRule type="expression" dxfId="53" priority="39">
      <formula>$AL$447=FALSE</formula>
    </cfRule>
  </conditionalFormatting>
  <conditionalFormatting sqref="Q509:U510">
    <cfRule type="expression" dxfId="52" priority="38">
      <formula>$AL$509=FALSE</formula>
    </cfRule>
  </conditionalFormatting>
  <conditionalFormatting sqref="Q571:U572">
    <cfRule type="expression" dxfId="51" priority="37">
      <formula>$AL$571=FALSE</formula>
    </cfRule>
  </conditionalFormatting>
  <conditionalFormatting sqref="Q633:U634">
    <cfRule type="expression" dxfId="50" priority="36">
      <formula>$AL$633=FALSE</formula>
    </cfRule>
  </conditionalFormatting>
  <conditionalFormatting sqref="Q695:U696">
    <cfRule type="expression" dxfId="49" priority="35">
      <formula>$AL$695=FALSE</formula>
    </cfRule>
  </conditionalFormatting>
  <conditionalFormatting sqref="Q757:U758">
    <cfRule type="expression" dxfId="48" priority="34">
      <formula>$AL$757=FALSE</formula>
    </cfRule>
  </conditionalFormatting>
  <conditionalFormatting sqref="Q819:U820">
    <cfRule type="expression" dxfId="47" priority="33">
      <formula>$AL$819=FALSE</formula>
    </cfRule>
  </conditionalFormatting>
  <conditionalFormatting sqref="Q881:U882">
    <cfRule type="expression" dxfId="46" priority="32">
      <formula>$AL$881=FALSE</formula>
    </cfRule>
  </conditionalFormatting>
  <conditionalFormatting sqref="O8:AF8">
    <cfRule type="containsBlanks" dxfId="45" priority="31">
      <formula>LEN(TRIM(O8))=0</formula>
    </cfRule>
  </conditionalFormatting>
  <conditionalFormatting sqref="O70:AF70">
    <cfRule type="containsBlanks" dxfId="44" priority="29">
      <formula>LEN(TRIM(O70))=0</formula>
    </cfRule>
  </conditionalFormatting>
  <conditionalFormatting sqref="O132:AF132">
    <cfRule type="containsBlanks" dxfId="43" priority="27">
      <formula>LEN(TRIM(O132))=0</formula>
    </cfRule>
  </conditionalFormatting>
  <conditionalFormatting sqref="O194:AF194">
    <cfRule type="containsBlanks" dxfId="42" priority="25">
      <formula>LEN(TRIM(O194))=0</formula>
    </cfRule>
  </conditionalFormatting>
  <conditionalFormatting sqref="O256:AF256">
    <cfRule type="containsBlanks" dxfId="41" priority="23">
      <formula>LEN(TRIM(O256))=0</formula>
    </cfRule>
  </conditionalFormatting>
  <conditionalFormatting sqref="O318:AF318">
    <cfRule type="containsBlanks" dxfId="40" priority="21">
      <formula>LEN(TRIM(O318))=0</formula>
    </cfRule>
  </conditionalFormatting>
  <conditionalFormatting sqref="O380:AF380">
    <cfRule type="containsBlanks" dxfId="39" priority="19">
      <formula>LEN(TRIM(O380))=0</formula>
    </cfRule>
  </conditionalFormatting>
  <conditionalFormatting sqref="O442:AF442">
    <cfRule type="containsBlanks" dxfId="38" priority="17">
      <formula>LEN(TRIM(O442))=0</formula>
    </cfRule>
  </conditionalFormatting>
  <conditionalFormatting sqref="O504:AF504">
    <cfRule type="containsBlanks" dxfId="37" priority="15">
      <formula>LEN(TRIM(O504))=0</formula>
    </cfRule>
  </conditionalFormatting>
  <conditionalFormatting sqref="O566:AF566">
    <cfRule type="containsBlanks" dxfId="36" priority="13">
      <formula>LEN(TRIM(O566))=0</formula>
    </cfRule>
  </conditionalFormatting>
  <conditionalFormatting sqref="O628:AF628">
    <cfRule type="containsBlanks" dxfId="35" priority="11">
      <formula>LEN(TRIM(O628))=0</formula>
    </cfRule>
  </conditionalFormatting>
  <conditionalFormatting sqref="O690:AF690">
    <cfRule type="containsBlanks" dxfId="34" priority="9">
      <formula>LEN(TRIM(O690))=0</formula>
    </cfRule>
  </conditionalFormatting>
  <conditionalFormatting sqref="O752:AF752">
    <cfRule type="containsBlanks" dxfId="33" priority="7">
      <formula>LEN(TRIM(O752))=0</formula>
    </cfRule>
  </conditionalFormatting>
  <conditionalFormatting sqref="O814:AF814">
    <cfRule type="containsBlanks" dxfId="32" priority="5">
      <formula>LEN(TRIM(O814))=0</formula>
    </cfRule>
  </conditionalFormatting>
  <conditionalFormatting sqref="O876:AF876">
    <cfRule type="containsBlanks" dxfId="31" priority="3">
      <formula>LEN(TRIM(O876))=0</formula>
    </cfRule>
  </conditionalFormatting>
  <conditionalFormatting sqref="F891:F928 K909:M928 K891:M907 F829:F866 K847:M866 K829:M845 F767:F804 K785:M804 K767:M783 F705:F742 K723:M742 K705:M721 F643:F680 K661:M680 K643:M659 K599:M618 K581:M597 F581:F618 F519:F556 K519:M535 K537:M556 F457:F494 K457:M473 K475:M494 K413:M432 K395:M411 F395:F432 F333:F370 K333:M349 K351:M370 K289:M308 K271:M287 F271:F308 F209:F246 K227:M246 K209:M225 K165:M184 K147:M163 F147:F184 F85:F122 K85:M101 K103:M122 K41:M60 K23:M39 F23:F60">
    <cfRule type="cellIs" dxfId="30" priority="1" operator="equal">
      <formula>"空欄"</formula>
    </cfRule>
  </conditionalFormatting>
  <dataValidations count="10">
    <dataValidation type="list" imeMode="off" allowBlank="1" showInputMessage="1" promptTitle="◆階数（地下）" prompt="地下階がない場合、_x000a_プルダウンリストから「-(ハイフン)」を選択" sqref="T10:U11 T72:U73 T134:U135 T196:U197 T258:U259 T320:U321 T382:U383 T444:U445 T506:U507 T568:U569 T630:U631 T692:U693 T754:U755 T816:U817 T878:U879">
      <formula1>"　,-"</formula1>
    </dataValidation>
    <dataValidation allowBlank="1" showErrorMessage="1" promptTitle="【建築物概要】省エネルギー認証取得" prompt="BELS/LEED/CASBEE/ISO50001等、_x000a_取得したものを記入してください。" sqref="O13:P18 O75:P80 O137:P142 O819:P824 O199:P204 O261:P266 O323:P328 O385:P390 O447:P452 O509:P514 O571:P576 O633:P638 O695:P700 O757:P762 O881:P886"/>
    <dataValidation imeMode="off" allowBlank="1" showInputMessage="1" showErrorMessage="1" promptTitle="◆竣工年" prompt="西暦で記入" sqref="AD10:AF11 AD72:AF73 AD816:AF817 AD134:AF135 AD196:AF197 AD258:AF259 AD320:AF321 AD382:AF383 AD444:AF445 AD506:AF507 AD568:AF569 AD630:AF631 AD692:AF693 AD754:AF755 AD878:AF879"/>
    <dataValidation imeMode="off" allowBlank="1" showInputMessage="1" promptTitle="◆階数（地上）" prompt="塔屋は含めず、_x000a_階数の値のみ記入" sqref="Y10:AA11 Y72:AA73 Y816:AA817 Y134:AA135 Y196:AA197 Y258:AA259 Y320:AA321 Y382:AA383 Y444:AA445 Y506:AA507 Y568:AA569 Y630:AA631 Y692:AA693 Y754:AA755 Y878:AA879"/>
    <dataValidation allowBlank="1" showInputMessage="1" showErrorMessage="1" promptTitle="◆建築物のコンセプト" prompt="印刷時に_x000a_入力した文章が枠内に収まっているか確認してください" sqref="H7:M10 H69:M72 H131:M134 H193:M196 H255:M258 H317:M320 H379:M382 H441:M444 H503:M506 H565:M568 H627:M630 H689:M692 H751:M754 H813:M816 H875:M878"/>
    <dataValidation type="custom" allowBlank="1" showInputMessage="1" showErrorMessage="1" error="50%以上の数値を入力してください。" promptTitle="◆一次エネルギー削減率（その他含まず）" prompt="小数点第1位まで入力してください" sqref="AC20:AE20 AC82:AE82 AC144:AE144 AC206:AE206 AC268:AE268 AC330:AE330 AC392:AE392 AC454:AE454 R20:T20 R82:T82 R144:T144 R206:T206 R268:T268 R330:T330 R392:T392 R454:T454 AC516:AE516 AC578:AE578 AC640:AE640 AC702:AE702 AC764:AE764 AC826:AE826 R516:T516 R578:T578 R640:T640 R702:T702 R764:T764 R826:T826 AC888:AE888 R888:T888">
      <formula1>VALUE(R20)&gt;=50</formula1>
    </dataValidation>
    <dataValidation allowBlank="1" showInputMessage="1" showErrorMessage="1" promptTitle="◆◆◆◆◆◆◆◆◆◆◆◆◆◆◆◆◆◆◆◆◆◆◆◆" prompt="縦75mm×横95mm以内の画像をここに貼り付けてください" sqref="B6:F20 B812:F826 B68:F82 B130:F144 B192:F206 B254:F268 B316:F330 B378:F392 B440:F454 B502:F516 B564:F578 B626:F640 B688:F702 B750:F764 B874:F888"/>
    <dataValidation type="whole" imeMode="halfAlpha" operator="lessThanOrEqual" allowBlank="1" showInputMessage="1" showErrorMessage="1" error="マイナスの値で入力してください。" sqref="P45:U50 P107:U112 P169:U174 P231:U236 P293:U298 P355:U360 P417:U422 P479:U484 P541:U546 P603:U608 P665:U670 P727:U732 P789:U794 P851:U856">
      <formula1>0</formula1>
    </dataValidation>
    <dataValidation imeMode="halfAlpha" allowBlank="1" showInputMessage="1" showErrorMessage="1" sqref="O10:P11 P27:U44 P51:U53 O72:P73 P89:U106 P113:U115 O134:P135 P151:U168 P175:U177 O196:P197 P213:U230 P237:U239 O258:P259 P275:U292 P299:U301 O320:P321 P337:U354 P361:U363 O382:P383 P399:U416 P423:U425 O444:P445 P461:U478 P485:U487 O506:P507 P523:U540 P547:U549 O568:P569 P585:U602 P609:U611 O630:P631 P647:U664 P671:U673 O692:P693 P709:U726 P733:U735 O754:P755 P771:U788 P795:U797 O816:P817 P833:U850 P857:U859 O878:P879 P895:U912 P919:U921"/>
    <dataValidation type="whole" imeMode="halfAlpha" operator="lessThanOrEqual" allowBlank="1" showInputMessage="1" showErrorMessage="1" error="マイナスの値を入力してください。" sqref="P913:U918">
      <formula1>0</formula1>
    </dataValidation>
  </dataValidations>
  <printOptions horizontalCentered="1" verticalCentered="1"/>
  <pageMargins left="0" right="0" top="0" bottom="0" header="0" footer="0"/>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ltText="BELS">
                <anchor moveWithCells="1">
                  <from>
                    <xdr:col>13</xdr:col>
                    <xdr:colOff>95250</xdr:colOff>
                    <xdr:row>12</xdr:row>
                    <xdr:rowOff>19050</xdr:rowOff>
                  </from>
                  <to>
                    <xdr:col>14</xdr:col>
                    <xdr:colOff>571500</xdr:colOff>
                    <xdr:row>13</xdr:row>
                    <xdr:rowOff>76200</xdr:rowOff>
                  </to>
                </anchor>
              </controlPr>
            </control>
          </mc:Choice>
        </mc:AlternateContent>
        <mc:AlternateContent xmlns:mc="http://schemas.openxmlformats.org/markup-compatibility/2006">
          <mc:Choice Requires="x14">
            <control shapeId="30722" r:id="rId5" name="Check Box 2">
              <controlPr defaultSize="0" autoFill="0" autoLine="0" autoPict="0" altText="BELS">
                <anchor moveWithCells="1">
                  <from>
                    <xdr:col>13</xdr:col>
                    <xdr:colOff>95250</xdr:colOff>
                    <xdr:row>14</xdr:row>
                    <xdr:rowOff>19050</xdr:rowOff>
                  </from>
                  <to>
                    <xdr:col>14</xdr:col>
                    <xdr:colOff>571500</xdr:colOff>
                    <xdr:row>15</xdr:row>
                    <xdr:rowOff>76200</xdr:rowOff>
                  </to>
                </anchor>
              </controlPr>
            </control>
          </mc:Choice>
        </mc:AlternateContent>
        <mc:AlternateContent xmlns:mc="http://schemas.openxmlformats.org/markup-compatibility/2006">
          <mc:Choice Requires="x14">
            <control shapeId="30723" r:id="rId6" name="Check Box 3">
              <controlPr defaultSize="0" autoFill="0" autoLine="0" autoPict="0" altText="BELS">
                <anchor moveWithCells="1">
                  <from>
                    <xdr:col>13</xdr:col>
                    <xdr:colOff>95250</xdr:colOff>
                    <xdr:row>16</xdr:row>
                    <xdr:rowOff>19050</xdr:rowOff>
                  </from>
                  <to>
                    <xdr:col>14</xdr:col>
                    <xdr:colOff>571500</xdr:colOff>
                    <xdr:row>17</xdr:row>
                    <xdr:rowOff>76200</xdr:rowOff>
                  </to>
                </anchor>
              </controlPr>
            </control>
          </mc:Choice>
        </mc:AlternateContent>
        <mc:AlternateContent xmlns:mc="http://schemas.openxmlformats.org/markup-compatibility/2006">
          <mc:Choice Requires="x14">
            <control shapeId="30724" r:id="rId7" name="Check Box 4">
              <controlPr defaultSize="0" autoFill="0" autoLine="0" autoPict="0" altText="BELS">
                <anchor moveWithCells="1">
                  <from>
                    <xdr:col>22</xdr:col>
                    <xdr:colOff>104775</xdr:colOff>
                    <xdr:row>12</xdr:row>
                    <xdr:rowOff>19050</xdr:rowOff>
                  </from>
                  <to>
                    <xdr:col>27</xdr:col>
                    <xdr:colOff>190500</xdr:colOff>
                    <xdr:row>13</xdr:row>
                    <xdr:rowOff>76200</xdr:rowOff>
                  </to>
                </anchor>
              </controlPr>
            </control>
          </mc:Choice>
        </mc:AlternateContent>
        <mc:AlternateContent xmlns:mc="http://schemas.openxmlformats.org/markup-compatibility/2006">
          <mc:Choice Requires="x14">
            <control shapeId="30725" r:id="rId8" name="Check Box 5">
              <controlPr defaultSize="0" autoFill="0" autoLine="0" autoPict="0" altText="BELS">
                <anchor moveWithCells="1">
                  <from>
                    <xdr:col>22</xdr:col>
                    <xdr:colOff>104775</xdr:colOff>
                    <xdr:row>14</xdr:row>
                    <xdr:rowOff>19050</xdr:rowOff>
                  </from>
                  <to>
                    <xdr:col>27</xdr:col>
                    <xdr:colOff>190500</xdr:colOff>
                    <xdr:row>15</xdr:row>
                    <xdr:rowOff>76200</xdr:rowOff>
                  </to>
                </anchor>
              </controlPr>
            </control>
          </mc:Choice>
        </mc:AlternateContent>
        <mc:AlternateContent xmlns:mc="http://schemas.openxmlformats.org/markup-compatibility/2006">
          <mc:Choice Requires="x14">
            <control shapeId="30726" r:id="rId9" name="Check Box 6">
              <controlPr defaultSize="0" autoFill="0" autoLine="0" autoPict="0" altText="BELS">
                <anchor moveWithCells="1">
                  <from>
                    <xdr:col>13</xdr:col>
                    <xdr:colOff>95250</xdr:colOff>
                    <xdr:row>74</xdr:row>
                    <xdr:rowOff>19050</xdr:rowOff>
                  </from>
                  <to>
                    <xdr:col>14</xdr:col>
                    <xdr:colOff>571500</xdr:colOff>
                    <xdr:row>75</xdr:row>
                    <xdr:rowOff>76200</xdr:rowOff>
                  </to>
                </anchor>
              </controlPr>
            </control>
          </mc:Choice>
        </mc:AlternateContent>
        <mc:AlternateContent xmlns:mc="http://schemas.openxmlformats.org/markup-compatibility/2006">
          <mc:Choice Requires="x14">
            <control shapeId="30727" r:id="rId10" name="Check Box 7">
              <controlPr defaultSize="0" autoFill="0" autoLine="0" autoPict="0" altText="BELS">
                <anchor moveWithCells="1">
                  <from>
                    <xdr:col>13</xdr:col>
                    <xdr:colOff>95250</xdr:colOff>
                    <xdr:row>76</xdr:row>
                    <xdr:rowOff>19050</xdr:rowOff>
                  </from>
                  <to>
                    <xdr:col>14</xdr:col>
                    <xdr:colOff>571500</xdr:colOff>
                    <xdr:row>77</xdr:row>
                    <xdr:rowOff>76200</xdr:rowOff>
                  </to>
                </anchor>
              </controlPr>
            </control>
          </mc:Choice>
        </mc:AlternateContent>
        <mc:AlternateContent xmlns:mc="http://schemas.openxmlformats.org/markup-compatibility/2006">
          <mc:Choice Requires="x14">
            <control shapeId="30728" r:id="rId11" name="Check Box 8">
              <controlPr defaultSize="0" autoFill="0" autoLine="0" autoPict="0" altText="BELS">
                <anchor moveWithCells="1">
                  <from>
                    <xdr:col>13</xdr:col>
                    <xdr:colOff>95250</xdr:colOff>
                    <xdr:row>78</xdr:row>
                    <xdr:rowOff>19050</xdr:rowOff>
                  </from>
                  <to>
                    <xdr:col>14</xdr:col>
                    <xdr:colOff>571500</xdr:colOff>
                    <xdr:row>79</xdr:row>
                    <xdr:rowOff>76200</xdr:rowOff>
                  </to>
                </anchor>
              </controlPr>
            </control>
          </mc:Choice>
        </mc:AlternateContent>
        <mc:AlternateContent xmlns:mc="http://schemas.openxmlformats.org/markup-compatibility/2006">
          <mc:Choice Requires="x14">
            <control shapeId="30729" r:id="rId12" name="Check Box 9">
              <controlPr defaultSize="0" autoFill="0" autoLine="0" autoPict="0" altText="BELS">
                <anchor moveWithCells="1">
                  <from>
                    <xdr:col>22</xdr:col>
                    <xdr:colOff>104775</xdr:colOff>
                    <xdr:row>74</xdr:row>
                    <xdr:rowOff>19050</xdr:rowOff>
                  </from>
                  <to>
                    <xdr:col>27</xdr:col>
                    <xdr:colOff>190500</xdr:colOff>
                    <xdr:row>75</xdr:row>
                    <xdr:rowOff>76200</xdr:rowOff>
                  </to>
                </anchor>
              </controlPr>
            </control>
          </mc:Choice>
        </mc:AlternateContent>
        <mc:AlternateContent xmlns:mc="http://schemas.openxmlformats.org/markup-compatibility/2006">
          <mc:Choice Requires="x14">
            <control shapeId="30730" r:id="rId13" name="Check Box 10">
              <controlPr defaultSize="0" autoFill="0" autoLine="0" autoPict="0" altText="BELS">
                <anchor moveWithCells="1">
                  <from>
                    <xdr:col>22</xdr:col>
                    <xdr:colOff>104775</xdr:colOff>
                    <xdr:row>76</xdr:row>
                    <xdr:rowOff>19050</xdr:rowOff>
                  </from>
                  <to>
                    <xdr:col>27</xdr:col>
                    <xdr:colOff>190500</xdr:colOff>
                    <xdr:row>77</xdr:row>
                    <xdr:rowOff>76200</xdr:rowOff>
                  </to>
                </anchor>
              </controlPr>
            </control>
          </mc:Choice>
        </mc:AlternateContent>
        <mc:AlternateContent xmlns:mc="http://schemas.openxmlformats.org/markup-compatibility/2006">
          <mc:Choice Requires="x14">
            <control shapeId="30731" r:id="rId14" name="Check Box 11">
              <controlPr defaultSize="0" autoFill="0" autoLine="0" autoPict="0" altText="BELS">
                <anchor moveWithCells="1">
                  <from>
                    <xdr:col>13</xdr:col>
                    <xdr:colOff>95250</xdr:colOff>
                    <xdr:row>136</xdr:row>
                    <xdr:rowOff>19050</xdr:rowOff>
                  </from>
                  <to>
                    <xdr:col>14</xdr:col>
                    <xdr:colOff>571500</xdr:colOff>
                    <xdr:row>137</xdr:row>
                    <xdr:rowOff>76200</xdr:rowOff>
                  </to>
                </anchor>
              </controlPr>
            </control>
          </mc:Choice>
        </mc:AlternateContent>
        <mc:AlternateContent xmlns:mc="http://schemas.openxmlformats.org/markup-compatibility/2006">
          <mc:Choice Requires="x14">
            <control shapeId="30732" r:id="rId15" name="Check Box 12">
              <controlPr defaultSize="0" autoFill="0" autoLine="0" autoPict="0" altText="BELS">
                <anchor moveWithCells="1">
                  <from>
                    <xdr:col>13</xdr:col>
                    <xdr:colOff>95250</xdr:colOff>
                    <xdr:row>138</xdr:row>
                    <xdr:rowOff>19050</xdr:rowOff>
                  </from>
                  <to>
                    <xdr:col>14</xdr:col>
                    <xdr:colOff>571500</xdr:colOff>
                    <xdr:row>139</xdr:row>
                    <xdr:rowOff>76200</xdr:rowOff>
                  </to>
                </anchor>
              </controlPr>
            </control>
          </mc:Choice>
        </mc:AlternateContent>
        <mc:AlternateContent xmlns:mc="http://schemas.openxmlformats.org/markup-compatibility/2006">
          <mc:Choice Requires="x14">
            <control shapeId="30733" r:id="rId16" name="Check Box 13">
              <controlPr defaultSize="0" autoFill="0" autoLine="0" autoPict="0" altText="BELS">
                <anchor moveWithCells="1">
                  <from>
                    <xdr:col>13</xdr:col>
                    <xdr:colOff>95250</xdr:colOff>
                    <xdr:row>140</xdr:row>
                    <xdr:rowOff>19050</xdr:rowOff>
                  </from>
                  <to>
                    <xdr:col>14</xdr:col>
                    <xdr:colOff>571500</xdr:colOff>
                    <xdr:row>141</xdr:row>
                    <xdr:rowOff>76200</xdr:rowOff>
                  </to>
                </anchor>
              </controlPr>
            </control>
          </mc:Choice>
        </mc:AlternateContent>
        <mc:AlternateContent xmlns:mc="http://schemas.openxmlformats.org/markup-compatibility/2006">
          <mc:Choice Requires="x14">
            <control shapeId="30734" r:id="rId17" name="Check Box 14">
              <controlPr defaultSize="0" autoFill="0" autoLine="0" autoPict="0" altText="BELS">
                <anchor moveWithCells="1">
                  <from>
                    <xdr:col>22</xdr:col>
                    <xdr:colOff>104775</xdr:colOff>
                    <xdr:row>136</xdr:row>
                    <xdr:rowOff>19050</xdr:rowOff>
                  </from>
                  <to>
                    <xdr:col>27</xdr:col>
                    <xdr:colOff>190500</xdr:colOff>
                    <xdr:row>137</xdr:row>
                    <xdr:rowOff>76200</xdr:rowOff>
                  </to>
                </anchor>
              </controlPr>
            </control>
          </mc:Choice>
        </mc:AlternateContent>
        <mc:AlternateContent xmlns:mc="http://schemas.openxmlformats.org/markup-compatibility/2006">
          <mc:Choice Requires="x14">
            <control shapeId="30735" r:id="rId18" name="Check Box 15">
              <controlPr defaultSize="0" autoFill="0" autoLine="0" autoPict="0" altText="BELS">
                <anchor moveWithCells="1">
                  <from>
                    <xdr:col>22</xdr:col>
                    <xdr:colOff>104775</xdr:colOff>
                    <xdr:row>138</xdr:row>
                    <xdr:rowOff>19050</xdr:rowOff>
                  </from>
                  <to>
                    <xdr:col>27</xdr:col>
                    <xdr:colOff>190500</xdr:colOff>
                    <xdr:row>139</xdr:row>
                    <xdr:rowOff>76200</xdr:rowOff>
                  </to>
                </anchor>
              </controlPr>
            </control>
          </mc:Choice>
        </mc:AlternateContent>
        <mc:AlternateContent xmlns:mc="http://schemas.openxmlformats.org/markup-compatibility/2006">
          <mc:Choice Requires="x14">
            <control shapeId="30736" r:id="rId19" name="Check Box 16">
              <controlPr defaultSize="0" autoFill="0" autoLine="0" autoPict="0" altText="BELS">
                <anchor moveWithCells="1">
                  <from>
                    <xdr:col>13</xdr:col>
                    <xdr:colOff>95250</xdr:colOff>
                    <xdr:row>198</xdr:row>
                    <xdr:rowOff>19050</xdr:rowOff>
                  </from>
                  <to>
                    <xdr:col>14</xdr:col>
                    <xdr:colOff>571500</xdr:colOff>
                    <xdr:row>199</xdr:row>
                    <xdr:rowOff>76200</xdr:rowOff>
                  </to>
                </anchor>
              </controlPr>
            </control>
          </mc:Choice>
        </mc:AlternateContent>
        <mc:AlternateContent xmlns:mc="http://schemas.openxmlformats.org/markup-compatibility/2006">
          <mc:Choice Requires="x14">
            <control shapeId="30737" r:id="rId20" name="Check Box 17">
              <controlPr defaultSize="0" autoFill="0" autoLine="0" autoPict="0" altText="BELS">
                <anchor moveWithCells="1">
                  <from>
                    <xdr:col>13</xdr:col>
                    <xdr:colOff>95250</xdr:colOff>
                    <xdr:row>200</xdr:row>
                    <xdr:rowOff>19050</xdr:rowOff>
                  </from>
                  <to>
                    <xdr:col>14</xdr:col>
                    <xdr:colOff>571500</xdr:colOff>
                    <xdr:row>201</xdr:row>
                    <xdr:rowOff>76200</xdr:rowOff>
                  </to>
                </anchor>
              </controlPr>
            </control>
          </mc:Choice>
        </mc:AlternateContent>
        <mc:AlternateContent xmlns:mc="http://schemas.openxmlformats.org/markup-compatibility/2006">
          <mc:Choice Requires="x14">
            <control shapeId="30738" r:id="rId21" name="Check Box 18">
              <controlPr defaultSize="0" autoFill="0" autoLine="0" autoPict="0" altText="BELS">
                <anchor moveWithCells="1">
                  <from>
                    <xdr:col>13</xdr:col>
                    <xdr:colOff>95250</xdr:colOff>
                    <xdr:row>202</xdr:row>
                    <xdr:rowOff>19050</xdr:rowOff>
                  </from>
                  <to>
                    <xdr:col>14</xdr:col>
                    <xdr:colOff>571500</xdr:colOff>
                    <xdr:row>203</xdr:row>
                    <xdr:rowOff>76200</xdr:rowOff>
                  </to>
                </anchor>
              </controlPr>
            </control>
          </mc:Choice>
        </mc:AlternateContent>
        <mc:AlternateContent xmlns:mc="http://schemas.openxmlformats.org/markup-compatibility/2006">
          <mc:Choice Requires="x14">
            <control shapeId="30739" r:id="rId22" name="Check Box 19">
              <controlPr defaultSize="0" autoFill="0" autoLine="0" autoPict="0" altText="BELS">
                <anchor moveWithCells="1">
                  <from>
                    <xdr:col>22</xdr:col>
                    <xdr:colOff>104775</xdr:colOff>
                    <xdr:row>198</xdr:row>
                    <xdr:rowOff>19050</xdr:rowOff>
                  </from>
                  <to>
                    <xdr:col>27</xdr:col>
                    <xdr:colOff>190500</xdr:colOff>
                    <xdr:row>199</xdr:row>
                    <xdr:rowOff>76200</xdr:rowOff>
                  </to>
                </anchor>
              </controlPr>
            </control>
          </mc:Choice>
        </mc:AlternateContent>
        <mc:AlternateContent xmlns:mc="http://schemas.openxmlformats.org/markup-compatibility/2006">
          <mc:Choice Requires="x14">
            <control shapeId="30740" r:id="rId23" name="Check Box 20">
              <controlPr defaultSize="0" autoFill="0" autoLine="0" autoPict="0" altText="BELS">
                <anchor moveWithCells="1">
                  <from>
                    <xdr:col>22</xdr:col>
                    <xdr:colOff>104775</xdr:colOff>
                    <xdr:row>200</xdr:row>
                    <xdr:rowOff>19050</xdr:rowOff>
                  </from>
                  <to>
                    <xdr:col>27</xdr:col>
                    <xdr:colOff>190500</xdr:colOff>
                    <xdr:row>201</xdr:row>
                    <xdr:rowOff>76200</xdr:rowOff>
                  </to>
                </anchor>
              </controlPr>
            </control>
          </mc:Choice>
        </mc:AlternateContent>
        <mc:AlternateContent xmlns:mc="http://schemas.openxmlformats.org/markup-compatibility/2006">
          <mc:Choice Requires="x14">
            <control shapeId="30741" r:id="rId24" name="Check Box 21">
              <controlPr defaultSize="0" autoFill="0" autoLine="0" autoPict="0" altText="BELS">
                <anchor moveWithCells="1">
                  <from>
                    <xdr:col>13</xdr:col>
                    <xdr:colOff>95250</xdr:colOff>
                    <xdr:row>260</xdr:row>
                    <xdr:rowOff>19050</xdr:rowOff>
                  </from>
                  <to>
                    <xdr:col>14</xdr:col>
                    <xdr:colOff>571500</xdr:colOff>
                    <xdr:row>261</xdr:row>
                    <xdr:rowOff>76200</xdr:rowOff>
                  </to>
                </anchor>
              </controlPr>
            </control>
          </mc:Choice>
        </mc:AlternateContent>
        <mc:AlternateContent xmlns:mc="http://schemas.openxmlformats.org/markup-compatibility/2006">
          <mc:Choice Requires="x14">
            <control shapeId="30742" r:id="rId25" name="Check Box 22">
              <controlPr defaultSize="0" autoFill="0" autoLine="0" autoPict="0" altText="BELS">
                <anchor moveWithCells="1">
                  <from>
                    <xdr:col>13</xdr:col>
                    <xdr:colOff>95250</xdr:colOff>
                    <xdr:row>262</xdr:row>
                    <xdr:rowOff>19050</xdr:rowOff>
                  </from>
                  <to>
                    <xdr:col>14</xdr:col>
                    <xdr:colOff>571500</xdr:colOff>
                    <xdr:row>263</xdr:row>
                    <xdr:rowOff>76200</xdr:rowOff>
                  </to>
                </anchor>
              </controlPr>
            </control>
          </mc:Choice>
        </mc:AlternateContent>
        <mc:AlternateContent xmlns:mc="http://schemas.openxmlformats.org/markup-compatibility/2006">
          <mc:Choice Requires="x14">
            <control shapeId="30743" r:id="rId26" name="Check Box 23">
              <controlPr defaultSize="0" autoFill="0" autoLine="0" autoPict="0" altText="BELS">
                <anchor moveWithCells="1">
                  <from>
                    <xdr:col>13</xdr:col>
                    <xdr:colOff>95250</xdr:colOff>
                    <xdr:row>264</xdr:row>
                    <xdr:rowOff>19050</xdr:rowOff>
                  </from>
                  <to>
                    <xdr:col>14</xdr:col>
                    <xdr:colOff>571500</xdr:colOff>
                    <xdr:row>265</xdr:row>
                    <xdr:rowOff>76200</xdr:rowOff>
                  </to>
                </anchor>
              </controlPr>
            </control>
          </mc:Choice>
        </mc:AlternateContent>
        <mc:AlternateContent xmlns:mc="http://schemas.openxmlformats.org/markup-compatibility/2006">
          <mc:Choice Requires="x14">
            <control shapeId="30744" r:id="rId27" name="Check Box 24">
              <controlPr defaultSize="0" autoFill="0" autoLine="0" autoPict="0" altText="BELS">
                <anchor moveWithCells="1">
                  <from>
                    <xdr:col>22</xdr:col>
                    <xdr:colOff>104775</xdr:colOff>
                    <xdr:row>260</xdr:row>
                    <xdr:rowOff>19050</xdr:rowOff>
                  </from>
                  <to>
                    <xdr:col>27</xdr:col>
                    <xdr:colOff>190500</xdr:colOff>
                    <xdr:row>261</xdr:row>
                    <xdr:rowOff>76200</xdr:rowOff>
                  </to>
                </anchor>
              </controlPr>
            </control>
          </mc:Choice>
        </mc:AlternateContent>
        <mc:AlternateContent xmlns:mc="http://schemas.openxmlformats.org/markup-compatibility/2006">
          <mc:Choice Requires="x14">
            <control shapeId="30745" r:id="rId28" name="Check Box 25">
              <controlPr defaultSize="0" autoFill="0" autoLine="0" autoPict="0" altText="BELS">
                <anchor moveWithCells="1">
                  <from>
                    <xdr:col>22</xdr:col>
                    <xdr:colOff>104775</xdr:colOff>
                    <xdr:row>262</xdr:row>
                    <xdr:rowOff>19050</xdr:rowOff>
                  </from>
                  <to>
                    <xdr:col>27</xdr:col>
                    <xdr:colOff>190500</xdr:colOff>
                    <xdr:row>263</xdr:row>
                    <xdr:rowOff>76200</xdr:rowOff>
                  </to>
                </anchor>
              </controlPr>
            </control>
          </mc:Choice>
        </mc:AlternateContent>
        <mc:AlternateContent xmlns:mc="http://schemas.openxmlformats.org/markup-compatibility/2006">
          <mc:Choice Requires="x14">
            <control shapeId="30746" r:id="rId29" name="Check Box 26">
              <controlPr defaultSize="0" autoFill="0" autoLine="0" autoPict="0" altText="BELS">
                <anchor moveWithCells="1">
                  <from>
                    <xdr:col>13</xdr:col>
                    <xdr:colOff>95250</xdr:colOff>
                    <xdr:row>322</xdr:row>
                    <xdr:rowOff>19050</xdr:rowOff>
                  </from>
                  <to>
                    <xdr:col>14</xdr:col>
                    <xdr:colOff>571500</xdr:colOff>
                    <xdr:row>323</xdr:row>
                    <xdr:rowOff>76200</xdr:rowOff>
                  </to>
                </anchor>
              </controlPr>
            </control>
          </mc:Choice>
        </mc:AlternateContent>
        <mc:AlternateContent xmlns:mc="http://schemas.openxmlformats.org/markup-compatibility/2006">
          <mc:Choice Requires="x14">
            <control shapeId="30747" r:id="rId30" name="Check Box 27">
              <controlPr defaultSize="0" autoFill="0" autoLine="0" autoPict="0" altText="BELS">
                <anchor moveWithCells="1">
                  <from>
                    <xdr:col>13</xdr:col>
                    <xdr:colOff>95250</xdr:colOff>
                    <xdr:row>324</xdr:row>
                    <xdr:rowOff>19050</xdr:rowOff>
                  </from>
                  <to>
                    <xdr:col>14</xdr:col>
                    <xdr:colOff>571500</xdr:colOff>
                    <xdr:row>325</xdr:row>
                    <xdr:rowOff>76200</xdr:rowOff>
                  </to>
                </anchor>
              </controlPr>
            </control>
          </mc:Choice>
        </mc:AlternateContent>
        <mc:AlternateContent xmlns:mc="http://schemas.openxmlformats.org/markup-compatibility/2006">
          <mc:Choice Requires="x14">
            <control shapeId="30748" r:id="rId31" name="Check Box 28">
              <controlPr defaultSize="0" autoFill="0" autoLine="0" autoPict="0" altText="BELS">
                <anchor moveWithCells="1">
                  <from>
                    <xdr:col>13</xdr:col>
                    <xdr:colOff>95250</xdr:colOff>
                    <xdr:row>326</xdr:row>
                    <xdr:rowOff>19050</xdr:rowOff>
                  </from>
                  <to>
                    <xdr:col>14</xdr:col>
                    <xdr:colOff>571500</xdr:colOff>
                    <xdr:row>327</xdr:row>
                    <xdr:rowOff>76200</xdr:rowOff>
                  </to>
                </anchor>
              </controlPr>
            </control>
          </mc:Choice>
        </mc:AlternateContent>
        <mc:AlternateContent xmlns:mc="http://schemas.openxmlformats.org/markup-compatibility/2006">
          <mc:Choice Requires="x14">
            <control shapeId="30749" r:id="rId32" name="Check Box 29">
              <controlPr defaultSize="0" autoFill="0" autoLine="0" autoPict="0" altText="BELS">
                <anchor moveWithCells="1">
                  <from>
                    <xdr:col>22</xdr:col>
                    <xdr:colOff>104775</xdr:colOff>
                    <xdr:row>322</xdr:row>
                    <xdr:rowOff>19050</xdr:rowOff>
                  </from>
                  <to>
                    <xdr:col>27</xdr:col>
                    <xdr:colOff>190500</xdr:colOff>
                    <xdr:row>323</xdr:row>
                    <xdr:rowOff>76200</xdr:rowOff>
                  </to>
                </anchor>
              </controlPr>
            </control>
          </mc:Choice>
        </mc:AlternateContent>
        <mc:AlternateContent xmlns:mc="http://schemas.openxmlformats.org/markup-compatibility/2006">
          <mc:Choice Requires="x14">
            <control shapeId="30750" r:id="rId33" name="Check Box 30">
              <controlPr defaultSize="0" autoFill="0" autoLine="0" autoPict="0" altText="BELS">
                <anchor moveWithCells="1">
                  <from>
                    <xdr:col>22</xdr:col>
                    <xdr:colOff>104775</xdr:colOff>
                    <xdr:row>324</xdr:row>
                    <xdr:rowOff>19050</xdr:rowOff>
                  </from>
                  <to>
                    <xdr:col>27</xdr:col>
                    <xdr:colOff>190500</xdr:colOff>
                    <xdr:row>325</xdr:row>
                    <xdr:rowOff>76200</xdr:rowOff>
                  </to>
                </anchor>
              </controlPr>
            </control>
          </mc:Choice>
        </mc:AlternateContent>
        <mc:AlternateContent xmlns:mc="http://schemas.openxmlformats.org/markup-compatibility/2006">
          <mc:Choice Requires="x14">
            <control shapeId="30751" r:id="rId34" name="Check Box 31">
              <controlPr defaultSize="0" autoFill="0" autoLine="0" autoPict="0" altText="BELS">
                <anchor moveWithCells="1">
                  <from>
                    <xdr:col>13</xdr:col>
                    <xdr:colOff>95250</xdr:colOff>
                    <xdr:row>384</xdr:row>
                    <xdr:rowOff>19050</xdr:rowOff>
                  </from>
                  <to>
                    <xdr:col>14</xdr:col>
                    <xdr:colOff>571500</xdr:colOff>
                    <xdr:row>385</xdr:row>
                    <xdr:rowOff>76200</xdr:rowOff>
                  </to>
                </anchor>
              </controlPr>
            </control>
          </mc:Choice>
        </mc:AlternateContent>
        <mc:AlternateContent xmlns:mc="http://schemas.openxmlformats.org/markup-compatibility/2006">
          <mc:Choice Requires="x14">
            <control shapeId="30752" r:id="rId35" name="Check Box 32">
              <controlPr defaultSize="0" autoFill="0" autoLine="0" autoPict="0" altText="BELS">
                <anchor moveWithCells="1">
                  <from>
                    <xdr:col>13</xdr:col>
                    <xdr:colOff>95250</xdr:colOff>
                    <xdr:row>386</xdr:row>
                    <xdr:rowOff>19050</xdr:rowOff>
                  </from>
                  <to>
                    <xdr:col>14</xdr:col>
                    <xdr:colOff>571500</xdr:colOff>
                    <xdr:row>387</xdr:row>
                    <xdr:rowOff>76200</xdr:rowOff>
                  </to>
                </anchor>
              </controlPr>
            </control>
          </mc:Choice>
        </mc:AlternateContent>
        <mc:AlternateContent xmlns:mc="http://schemas.openxmlformats.org/markup-compatibility/2006">
          <mc:Choice Requires="x14">
            <control shapeId="30753" r:id="rId36" name="Check Box 33">
              <controlPr defaultSize="0" autoFill="0" autoLine="0" autoPict="0" altText="BELS">
                <anchor moveWithCells="1">
                  <from>
                    <xdr:col>13</xdr:col>
                    <xdr:colOff>95250</xdr:colOff>
                    <xdr:row>388</xdr:row>
                    <xdr:rowOff>19050</xdr:rowOff>
                  </from>
                  <to>
                    <xdr:col>14</xdr:col>
                    <xdr:colOff>571500</xdr:colOff>
                    <xdr:row>389</xdr:row>
                    <xdr:rowOff>76200</xdr:rowOff>
                  </to>
                </anchor>
              </controlPr>
            </control>
          </mc:Choice>
        </mc:AlternateContent>
        <mc:AlternateContent xmlns:mc="http://schemas.openxmlformats.org/markup-compatibility/2006">
          <mc:Choice Requires="x14">
            <control shapeId="30754" r:id="rId37" name="Check Box 34">
              <controlPr defaultSize="0" autoFill="0" autoLine="0" autoPict="0" altText="BELS">
                <anchor moveWithCells="1">
                  <from>
                    <xdr:col>22</xdr:col>
                    <xdr:colOff>104775</xdr:colOff>
                    <xdr:row>384</xdr:row>
                    <xdr:rowOff>19050</xdr:rowOff>
                  </from>
                  <to>
                    <xdr:col>27</xdr:col>
                    <xdr:colOff>190500</xdr:colOff>
                    <xdr:row>385</xdr:row>
                    <xdr:rowOff>76200</xdr:rowOff>
                  </to>
                </anchor>
              </controlPr>
            </control>
          </mc:Choice>
        </mc:AlternateContent>
        <mc:AlternateContent xmlns:mc="http://schemas.openxmlformats.org/markup-compatibility/2006">
          <mc:Choice Requires="x14">
            <control shapeId="30755" r:id="rId38" name="Check Box 35">
              <controlPr defaultSize="0" autoFill="0" autoLine="0" autoPict="0" altText="BELS">
                <anchor moveWithCells="1">
                  <from>
                    <xdr:col>22</xdr:col>
                    <xdr:colOff>104775</xdr:colOff>
                    <xdr:row>386</xdr:row>
                    <xdr:rowOff>19050</xdr:rowOff>
                  </from>
                  <to>
                    <xdr:col>27</xdr:col>
                    <xdr:colOff>190500</xdr:colOff>
                    <xdr:row>387</xdr:row>
                    <xdr:rowOff>76200</xdr:rowOff>
                  </to>
                </anchor>
              </controlPr>
            </control>
          </mc:Choice>
        </mc:AlternateContent>
        <mc:AlternateContent xmlns:mc="http://schemas.openxmlformats.org/markup-compatibility/2006">
          <mc:Choice Requires="x14">
            <control shapeId="30756" r:id="rId39" name="Check Box 36">
              <controlPr defaultSize="0" autoFill="0" autoLine="0" autoPict="0" altText="BELS">
                <anchor moveWithCells="1">
                  <from>
                    <xdr:col>13</xdr:col>
                    <xdr:colOff>95250</xdr:colOff>
                    <xdr:row>446</xdr:row>
                    <xdr:rowOff>19050</xdr:rowOff>
                  </from>
                  <to>
                    <xdr:col>14</xdr:col>
                    <xdr:colOff>571500</xdr:colOff>
                    <xdr:row>447</xdr:row>
                    <xdr:rowOff>76200</xdr:rowOff>
                  </to>
                </anchor>
              </controlPr>
            </control>
          </mc:Choice>
        </mc:AlternateContent>
        <mc:AlternateContent xmlns:mc="http://schemas.openxmlformats.org/markup-compatibility/2006">
          <mc:Choice Requires="x14">
            <control shapeId="30757" r:id="rId40" name="Check Box 37">
              <controlPr defaultSize="0" autoFill="0" autoLine="0" autoPict="0" altText="BELS">
                <anchor moveWithCells="1">
                  <from>
                    <xdr:col>13</xdr:col>
                    <xdr:colOff>95250</xdr:colOff>
                    <xdr:row>448</xdr:row>
                    <xdr:rowOff>19050</xdr:rowOff>
                  </from>
                  <to>
                    <xdr:col>14</xdr:col>
                    <xdr:colOff>571500</xdr:colOff>
                    <xdr:row>449</xdr:row>
                    <xdr:rowOff>76200</xdr:rowOff>
                  </to>
                </anchor>
              </controlPr>
            </control>
          </mc:Choice>
        </mc:AlternateContent>
        <mc:AlternateContent xmlns:mc="http://schemas.openxmlformats.org/markup-compatibility/2006">
          <mc:Choice Requires="x14">
            <control shapeId="30758" r:id="rId41" name="Check Box 38">
              <controlPr defaultSize="0" autoFill="0" autoLine="0" autoPict="0" altText="BELS">
                <anchor moveWithCells="1">
                  <from>
                    <xdr:col>13</xdr:col>
                    <xdr:colOff>95250</xdr:colOff>
                    <xdr:row>450</xdr:row>
                    <xdr:rowOff>19050</xdr:rowOff>
                  </from>
                  <to>
                    <xdr:col>14</xdr:col>
                    <xdr:colOff>571500</xdr:colOff>
                    <xdr:row>451</xdr:row>
                    <xdr:rowOff>76200</xdr:rowOff>
                  </to>
                </anchor>
              </controlPr>
            </control>
          </mc:Choice>
        </mc:AlternateContent>
        <mc:AlternateContent xmlns:mc="http://schemas.openxmlformats.org/markup-compatibility/2006">
          <mc:Choice Requires="x14">
            <control shapeId="30759" r:id="rId42" name="Check Box 39">
              <controlPr defaultSize="0" autoFill="0" autoLine="0" autoPict="0" altText="BELS">
                <anchor moveWithCells="1">
                  <from>
                    <xdr:col>22</xdr:col>
                    <xdr:colOff>104775</xdr:colOff>
                    <xdr:row>446</xdr:row>
                    <xdr:rowOff>19050</xdr:rowOff>
                  </from>
                  <to>
                    <xdr:col>27</xdr:col>
                    <xdr:colOff>190500</xdr:colOff>
                    <xdr:row>447</xdr:row>
                    <xdr:rowOff>76200</xdr:rowOff>
                  </to>
                </anchor>
              </controlPr>
            </control>
          </mc:Choice>
        </mc:AlternateContent>
        <mc:AlternateContent xmlns:mc="http://schemas.openxmlformats.org/markup-compatibility/2006">
          <mc:Choice Requires="x14">
            <control shapeId="30760" r:id="rId43" name="Check Box 40">
              <controlPr defaultSize="0" autoFill="0" autoLine="0" autoPict="0" altText="BELS">
                <anchor moveWithCells="1">
                  <from>
                    <xdr:col>22</xdr:col>
                    <xdr:colOff>104775</xdr:colOff>
                    <xdr:row>448</xdr:row>
                    <xdr:rowOff>19050</xdr:rowOff>
                  </from>
                  <to>
                    <xdr:col>27</xdr:col>
                    <xdr:colOff>190500</xdr:colOff>
                    <xdr:row>449</xdr:row>
                    <xdr:rowOff>76200</xdr:rowOff>
                  </to>
                </anchor>
              </controlPr>
            </control>
          </mc:Choice>
        </mc:AlternateContent>
        <mc:AlternateContent xmlns:mc="http://schemas.openxmlformats.org/markup-compatibility/2006">
          <mc:Choice Requires="x14">
            <control shapeId="30761" r:id="rId44" name="Check Box 41">
              <controlPr defaultSize="0" autoFill="0" autoLine="0" autoPict="0" altText="BELS">
                <anchor moveWithCells="1">
                  <from>
                    <xdr:col>13</xdr:col>
                    <xdr:colOff>95250</xdr:colOff>
                    <xdr:row>508</xdr:row>
                    <xdr:rowOff>19050</xdr:rowOff>
                  </from>
                  <to>
                    <xdr:col>14</xdr:col>
                    <xdr:colOff>571500</xdr:colOff>
                    <xdr:row>509</xdr:row>
                    <xdr:rowOff>76200</xdr:rowOff>
                  </to>
                </anchor>
              </controlPr>
            </control>
          </mc:Choice>
        </mc:AlternateContent>
        <mc:AlternateContent xmlns:mc="http://schemas.openxmlformats.org/markup-compatibility/2006">
          <mc:Choice Requires="x14">
            <control shapeId="30762" r:id="rId45" name="Check Box 42">
              <controlPr defaultSize="0" autoFill="0" autoLine="0" autoPict="0" altText="BELS">
                <anchor moveWithCells="1">
                  <from>
                    <xdr:col>13</xdr:col>
                    <xdr:colOff>95250</xdr:colOff>
                    <xdr:row>510</xdr:row>
                    <xdr:rowOff>19050</xdr:rowOff>
                  </from>
                  <to>
                    <xdr:col>14</xdr:col>
                    <xdr:colOff>571500</xdr:colOff>
                    <xdr:row>511</xdr:row>
                    <xdr:rowOff>76200</xdr:rowOff>
                  </to>
                </anchor>
              </controlPr>
            </control>
          </mc:Choice>
        </mc:AlternateContent>
        <mc:AlternateContent xmlns:mc="http://schemas.openxmlformats.org/markup-compatibility/2006">
          <mc:Choice Requires="x14">
            <control shapeId="30763" r:id="rId46" name="Check Box 43">
              <controlPr defaultSize="0" autoFill="0" autoLine="0" autoPict="0" altText="BELS">
                <anchor moveWithCells="1">
                  <from>
                    <xdr:col>13</xdr:col>
                    <xdr:colOff>95250</xdr:colOff>
                    <xdr:row>512</xdr:row>
                    <xdr:rowOff>19050</xdr:rowOff>
                  </from>
                  <to>
                    <xdr:col>14</xdr:col>
                    <xdr:colOff>571500</xdr:colOff>
                    <xdr:row>513</xdr:row>
                    <xdr:rowOff>76200</xdr:rowOff>
                  </to>
                </anchor>
              </controlPr>
            </control>
          </mc:Choice>
        </mc:AlternateContent>
        <mc:AlternateContent xmlns:mc="http://schemas.openxmlformats.org/markup-compatibility/2006">
          <mc:Choice Requires="x14">
            <control shapeId="30764" r:id="rId47" name="Check Box 44">
              <controlPr defaultSize="0" autoFill="0" autoLine="0" autoPict="0" altText="BELS">
                <anchor moveWithCells="1">
                  <from>
                    <xdr:col>22</xdr:col>
                    <xdr:colOff>104775</xdr:colOff>
                    <xdr:row>508</xdr:row>
                    <xdr:rowOff>19050</xdr:rowOff>
                  </from>
                  <to>
                    <xdr:col>27</xdr:col>
                    <xdr:colOff>190500</xdr:colOff>
                    <xdr:row>509</xdr:row>
                    <xdr:rowOff>76200</xdr:rowOff>
                  </to>
                </anchor>
              </controlPr>
            </control>
          </mc:Choice>
        </mc:AlternateContent>
        <mc:AlternateContent xmlns:mc="http://schemas.openxmlformats.org/markup-compatibility/2006">
          <mc:Choice Requires="x14">
            <control shapeId="30765" r:id="rId48" name="Check Box 45">
              <controlPr defaultSize="0" autoFill="0" autoLine="0" autoPict="0" altText="BELS">
                <anchor moveWithCells="1">
                  <from>
                    <xdr:col>22</xdr:col>
                    <xdr:colOff>104775</xdr:colOff>
                    <xdr:row>510</xdr:row>
                    <xdr:rowOff>19050</xdr:rowOff>
                  </from>
                  <to>
                    <xdr:col>27</xdr:col>
                    <xdr:colOff>190500</xdr:colOff>
                    <xdr:row>511</xdr:row>
                    <xdr:rowOff>76200</xdr:rowOff>
                  </to>
                </anchor>
              </controlPr>
            </control>
          </mc:Choice>
        </mc:AlternateContent>
        <mc:AlternateContent xmlns:mc="http://schemas.openxmlformats.org/markup-compatibility/2006">
          <mc:Choice Requires="x14">
            <control shapeId="30766" r:id="rId49" name="Check Box 46">
              <controlPr defaultSize="0" autoFill="0" autoLine="0" autoPict="0" altText="BELS">
                <anchor moveWithCells="1">
                  <from>
                    <xdr:col>13</xdr:col>
                    <xdr:colOff>95250</xdr:colOff>
                    <xdr:row>570</xdr:row>
                    <xdr:rowOff>19050</xdr:rowOff>
                  </from>
                  <to>
                    <xdr:col>14</xdr:col>
                    <xdr:colOff>571500</xdr:colOff>
                    <xdr:row>571</xdr:row>
                    <xdr:rowOff>76200</xdr:rowOff>
                  </to>
                </anchor>
              </controlPr>
            </control>
          </mc:Choice>
        </mc:AlternateContent>
        <mc:AlternateContent xmlns:mc="http://schemas.openxmlformats.org/markup-compatibility/2006">
          <mc:Choice Requires="x14">
            <control shapeId="30767" r:id="rId50" name="Check Box 47">
              <controlPr defaultSize="0" autoFill="0" autoLine="0" autoPict="0" altText="BELS">
                <anchor moveWithCells="1">
                  <from>
                    <xdr:col>13</xdr:col>
                    <xdr:colOff>95250</xdr:colOff>
                    <xdr:row>572</xdr:row>
                    <xdr:rowOff>19050</xdr:rowOff>
                  </from>
                  <to>
                    <xdr:col>14</xdr:col>
                    <xdr:colOff>571500</xdr:colOff>
                    <xdr:row>573</xdr:row>
                    <xdr:rowOff>76200</xdr:rowOff>
                  </to>
                </anchor>
              </controlPr>
            </control>
          </mc:Choice>
        </mc:AlternateContent>
        <mc:AlternateContent xmlns:mc="http://schemas.openxmlformats.org/markup-compatibility/2006">
          <mc:Choice Requires="x14">
            <control shapeId="30768" r:id="rId51" name="Check Box 48">
              <controlPr defaultSize="0" autoFill="0" autoLine="0" autoPict="0" altText="BELS">
                <anchor moveWithCells="1">
                  <from>
                    <xdr:col>13</xdr:col>
                    <xdr:colOff>95250</xdr:colOff>
                    <xdr:row>574</xdr:row>
                    <xdr:rowOff>19050</xdr:rowOff>
                  </from>
                  <to>
                    <xdr:col>14</xdr:col>
                    <xdr:colOff>571500</xdr:colOff>
                    <xdr:row>575</xdr:row>
                    <xdr:rowOff>76200</xdr:rowOff>
                  </to>
                </anchor>
              </controlPr>
            </control>
          </mc:Choice>
        </mc:AlternateContent>
        <mc:AlternateContent xmlns:mc="http://schemas.openxmlformats.org/markup-compatibility/2006">
          <mc:Choice Requires="x14">
            <control shapeId="30769" r:id="rId52" name="Check Box 49">
              <controlPr defaultSize="0" autoFill="0" autoLine="0" autoPict="0" altText="BELS">
                <anchor moveWithCells="1">
                  <from>
                    <xdr:col>22</xdr:col>
                    <xdr:colOff>104775</xdr:colOff>
                    <xdr:row>570</xdr:row>
                    <xdr:rowOff>19050</xdr:rowOff>
                  </from>
                  <to>
                    <xdr:col>27</xdr:col>
                    <xdr:colOff>190500</xdr:colOff>
                    <xdr:row>571</xdr:row>
                    <xdr:rowOff>76200</xdr:rowOff>
                  </to>
                </anchor>
              </controlPr>
            </control>
          </mc:Choice>
        </mc:AlternateContent>
        <mc:AlternateContent xmlns:mc="http://schemas.openxmlformats.org/markup-compatibility/2006">
          <mc:Choice Requires="x14">
            <control shapeId="30770" r:id="rId53" name="Check Box 50">
              <controlPr defaultSize="0" autoFill="0" autoLine="0" autoPict="0" altText="BELS">
                <anchor moveWithCells="1">
                  <from>
                    <xdr:col>22</xdr:col>
                    <xdr:colOff>104775</xdr:colOff>
                    <xdr:row>572</xdr:row>
                    <xdr:rowOff>19050</xdr:rowOff>
                  </from>
                  <to>
                    <xdr:col>27</xdr:col>
                    <xdr:colOff>190500</xdr:colOff>
                    <xdr:row>573</xdr:row>
                    <xdr:rowOff>76200</xdr:rowOff>
                  </to>
                </anchor>
              </controlPr>
            </control>
          </mc:Choice>
        </mc:AlternateContent>
        <mc:AlternateContent xmlns:mc="http://schemas.openxmlformats.org/markup-compatibility/2006">
          <mc:Choice Requires="x14">
            <control shapeId="30771" r:id="rId54" name="Check Box 51">
              <controlPr defaultSize="0" autoFill="0" autoLine="0" autoPict="0" altText="BELS">
                <anchor moveWithCells="1">
                  <from>
                    <xdr:col>13</xdr:col>
                    <xdr:colOff>95250</xdr:colOff>
                    <xdr:row>632</xdr:row>
                    <xdr:rowOff>19050</xdr:rowOff>
                  </from>
                  <to>
                    <xdr:col>14</xdr:col>
                    <xdr:colOff>571500</xdr:colOff>
                    <xdr:row>633</xdr:row>
                    <xdr:rowOff>76200</xdr:rowOff>
                  </to>
                </anchor>
              </controlPr>
            </control>
          </mc:Choice>
        </mc:AlternateContent>
        <mc:AlternateContent xmlns:mc="http://schemas.openxmlformats.org/markup-compatibility/2006">
          <mc:Choice Requires="x14">
            <control shapeId="30772" r:id="rId55" name="Check Box 52">
              <controlPr defaultSize="0" autoFill="0" autoLine="0" autoPict="0" altText="BELS">
                <anchor moveWithCells="1">
                  <from>
                    <xdr:col>13</xdr:col>
                    <xdr:colOff>95250</xdr:colOff>
                    <xdr:row>634</xdr:row>
                    <xdr:rowOff>19050</xdr:rowOff>
                  </from>
                  <to>
                    <xdr:col>14</xdr:col>
                    <xdr:colOff>571500</xdr:colOff>
                    <xdr:row>635</xdr:row>
                    <xdr:rowOff>76200</xdr:rowOff>
                  </to>
                </anchor>
              </controlPr>
            </control>
          </mc:Choice>
        </mc:AlternateContent>
        <mc:AlternateContent xmlns:mc="http://schemas.openxmlformats.org/markup-compatibility/2006">
          <mc:Choice Requires="x14">
            <control shapeId="30773" r:id="rId56" name="Check Box 53">
              <controlPr defaultSize="0" autoFill="0" autoLine="0" autoPict="0" altText="BELS">
                <anchor moveWithCells="1">
                  <from>
                    <xdr:col>13</xdr:col>
                    <xdr:colOff>95250</xdr:colOff>
                    <xdr:row>636</xdr:row>
                    <xdr:rowOff>19050</xdr:rowOff>
                  </from>
                  <to>
                    <xdr:col>14</xdr:col>
                    <xdr:colOff>571500</xdr:colOff>
                    <xdr:row>637</xdr:row>
                    <xdr:rowOff>76200</xdr:rowOff>
                  </to>
                </anchor>
              </controlPr>
            </control>
          </mc:Choice>
        </mc:AlternateContent>
        <mc:AlternateContent xmlns:mc="http://schemas.openxmlformats.org/markup-compatibility/2006">
          <mc:Choice Requires="x14">
            <control shapeId="30774" r:id="rId57" name="Check Box 54">
              <controlPr defaultSize="0" autoFill="0" autoLine="0" autoPict="0" altText="BELS">
                <anchor moveWithCells="1">
                  <from>
                    <xdr:col>22</xdr:col>
                    <xdr:colOff>104775</xdr:colOff>
                    <xdr:row>632</xdr:row>
                    <xdr:rowOff>19050</xdr:rowOff>
                  </from>
                  <to>
                    <xdr:col>27</xdr:col>
                    <xdr:colOff>190500</xdr:colOff>
                    <xdr:row>633</xdr:row>
                    <xdr:rowOff>76200</xdr:rowOff>
                  </to>
                </anchor>
              </controlPr>
            </control>
          </mc:Choice>
        </mc:AlternateContent>
        <mc:AlternateContent xmlns:mc="http://schemas.openxmlformats.org/markup-compatibility/2006">
          <mc:Choice Requires="x14">
            <control shapeId="30775" r:id="rId58" name="Check Box 55">
              <controlPr defaultSize="0" autoFill="0" autoLine="0" autoPict="0" altText="BELS">
                <anchor moveWithCells="1">
                  <from>
                    <xdr:col>22</xdr:col>
                    <xdr:colOff>104775</xdr:colOff>
                    <xdr:row>634</xdr:row>
                    <xdr:rowOff>19050</xdr:rowOff>
                  </from>
                  <to>
                    <xdr:col>27</xdr:col>
                    <xdr:colOff>190500</xdr:colOff>
                    <xdr:row>635</xdr:row>
                    <xdr:rowOff>76200</xdr:rowOff>
                  </to>
                </anchor>
              </controlPr>
            </control>
          </mc:Choice>
        </mc:AlternateContent>
        <mc:AlternateContent xmlns:mc="http://schemas.openxmlformats.org/markup-compatibility/2006">
          <mc:Choice Requires="x14">
            <control shapeId="30776" r:id="rId59" name="Check Box 56">
              <controlPr defaultSize="0" autoFill="0" autoLine="0" autoPict="0" altText="BELS">
                <anchor moveWithCells="1">
                  <from>
                    <xdr:col>13</xdr:col>
                    <xdr:colOff>95250</xdr:colOff>
                    <xdr:row>694</xdr:row>
                    <xdr:rowOff>19050</xdr:rowOff>
                  </from>
                  <to>
                    <xdr:col>14</xdr:col>
                    <xdr:colOff>571500</xdr:colOff>
                    <xdr:row>695</xdr:row>
                    <xdr:rowOff>76200</xdr:rowOff>
                  </to>
                </anchor>
              </controlPr>
            </control>
          </mc:Choice>
        </mc:AlternateContent>
        <mc:AlternateContent xmlns:mc="http://schemas.openxmlformats.org/markup-compatibility/2006">
          <mc:Choice Requires="x14">
            <control shapeId="30777" r:id="rId60" name="Check Box 57">
              <controlPr defaultSize="0" autoFill="0" autoLine="0" autoPict="0" altText="BELS">
                <anchor moveWithCells="1">
                  <from>
                    <xdr:col>13</xdr:col>
                    <xdr:colOff>95250</xdr:colOff>
                    <xdr:row>696</xdr:row>
                    <xdr:rowOff>19050</xdr:rowOff>
                  </from>
                  <to>
                    <xdr:col>14</xdr:col>
                    <xdr:colOff>571500</xdr:colOff>
                    <xdr:row>697</xdr:row>
                    <xdr:rowOff>76200</xdr:rowOff>
                  </to>
                </anchor>
              </controlPr>
            </control>
          </mc:Choice>
        </mc:AlternateContent>
        <mc:AlternateContent xmlns:mc="http://schemas.openxmlformats.org/markup-compatibility/2006">
          <mc:Choice Requires="x14">
            <control shapeId="30778" r:id="rId61" name="Check Box 58">
              <controlPr defaultSize="0" autoFill="0" autoLine="0" autoPict="0" altText="BELS">
                <anchor moveWithCells="1">
                  <from>
                    <xdr:col>13</xdr:col>
                    <xdr:colOff>95250</xdr:colOff>
                    <xdr:row>698</xdr:row>
                    <xdr:rowOff>19050</xdr:rowOff>
                  </from>
                  <to>
                    <xdr:col>14</xdr:col>
                    <xdr:colOff>571500</xdr:colOff>
                    <xdr:row>699</xdr:row>
                    <xdr:rowOff>76200</xdr:rowOff>
                  </to>
                </anchor>
              </controlPr>
            </control>
          </mc:Choice>
        </mc:AlternateContent>
        <mc:AlternateContent xmlns:mc="http://schemas.openxmlformats.org/markup-compatibility/2006">
          <mc:Choice Requires="x14">
            <control shapeId="30779" r:id="rId62" name="Check Box 59">
              <controlPr defaultSize="0" autoFill="0" autoLine="0" autoPict="0" altText="BELS">
                <anchor moveWithCells="1">
                  <from>
                    <xdr:col>22</xdr:col>
                    <xdr:colOff>104775</xdr:colOff>
                    <xdr:row>694</xdr:row>
                    <xdr:rowOff>19050</xdr:rowOff>
                  </from>
                  <to>
                    <xdr:col>27</xdr:col>
                    <xdr:colOff>190500</xdr:colOff>
                    <xdr:row>695</xdr:row>
                    <xdr:rowOff>76200</xdr:rowOff>
                  </to>
                </anchor>
              </controlPr>
            </control>
          </mc:Choice>
        </mc:AlternateContent>
        <mc:AlternateContent xmlns:mc="http://schemas.openxmlformats.org/markup-compatibility/2006">
          <mc:Choice Requires="x14">
            <control shapeId="30780" r:id="rId63" name="Check Box 60">
              <controlPr defaultSize="0" autoFill="0" autoLine="0" autoPict="0" altText="BELS">
                <anchor moveWithCells="1">
                  <from>
                    <xdr:col>22</xdr:col>
                    <xdr:colOff>104775</xdr:colOff>
                    <xdr:row>696</xdr:row>
                    <xdr:rowOff>19050</xdr:rowOff>
                  </from>
                  <to>
                    <xdr:col>27</xdr:col>
                    <xdr:colOff>190500</xdr:colOff>
                    <xdr:row>697</xdr:row>
                    <xdr:rowOff>76200</xdr:rowOff>
                  </to>
                </anchor>
              </controlPr>
            </control>
          </mc:Choice>
        </mc:AlternateContent>
        <mc:AlternateContent xmlns:mc="http://schemas.openxmlformats.org/markup-compatibility/2006">
          <mc:Choice Requires="x14">
            <control shapeId="30781" r:id="rId64" name="Check Box 61">
              <controlPr defaultSize="0" autoFill="0" autoLine="0" autoPict="0" altText="BELS">
                <anchor moveWithCells="1">
                  <from>
                    <xdr:col>13</xdr:col>
                    <xdr:colOff>95250</xdr:colOff>
                    <xdr:row>756</xdr:row>
                    <xdr:rowOff>19050</xdr:rowOff>
                  </from>
                  <to>
                    <xdr:col>14</xdr:col>
                    <xdr:colOff>571500</xdr:colOff>
                    <xdr:row>757</xdr:row>
                    <xdr:rowOff>76200</xdr:rowOff>
                  </to>
                </anchor>
              </controlPr>
            </control>
          </mc:Choice>
        </mc:AlternateContent>
        <mc:AlternateContent xmlns:mc="http://schemas.openxmlformats.org/markup-compatibility/2006">
          <mc:Choice Requires="x14">
            <control shapeId="30782" r:id="rId65" name="Check Box 62">
              <controlPr defaultSize="0" autoFill="0" autoLine="0" autoPict="0" altText="BELS">
                <anchor moveWithCells="1">
                  <from>
                    <xdr:col>13</xdr:col>
                    <xdr:colOff>95250</xdr:colOff>
                    <xdr:row>758</xdr:row>
                    <xdr:rowOff>19050</xdr:rowOff>
                  </from>
                  <to>
                    <xdr:col>14</xdr:col>
                    <xdr:colOff>571500</xdr:colOff>
                    <xdr:row>759</xdr:row>
                    <xdr:rowOff>76200</xdr:rowOff>
                  </to>
                </anchor>
              </controlPr>
            </control>
          </mc:Choice>
        </mc:AlternateContent>
        <mc:AlternateContent xmlns:mc="http://schemas.openxmlformats.org/markup-compatibility/2006">
          <mc:Choice Requires="x14">
            <control shapeId="30783" r:id="rId66" name="Check Box 63">
              <controlPr defaultSize="0" autoFill="0" autoLine="0" autoPict="0" altText="BELS">
                <anchor moveWithCells="1">
                  <from>
                    <xdr:col>13</xdr:col>
                    <xdr:colOff>95250</xdr:colOff>
                    <xdr:row>760</xdr:row>
                    <xdr:rowOff>19050</xdr:rowOff>
                  </from>
                  <to>
                    <xdr:col>14</xdr:col>
                    <xdr:colOff>571500</xdr:colOff>
                    <xdr:row>761</xdr:row>
                    <xdr:rowOff>76200</xdr:rowOff>
                  </to>
                </anchor>
              </controlPr>
            </control>
          </mc:Choice>
        </mc:AlternateContent>
        <mc:AlternateContent xmlns:mc="http://schemas.openxmlformats.org/markup-compatibility/2006">
          <mc:Choice Requires="x14">
            <control shapeId="30784" r:id="rId67" name="Check Box 64">
              <controlPr defaultSize="0" autoFill="0" autoLine="0" autoPict="0" altText="BELS">
                <anchor moveWithCells="1">
                  <from>
                    <xdr:col>22</xdr:col>
                    <xdr:colOff>104775</xdr:colOff>
                    <xdr:row>756</xdr:row>
                    <xdr:rowOff>19050</xdr:rowOff>
                  </from>
                  <to>
                    <xdr:col>27</xdr:col>
                    <xdr:colOff>190500</xdr:colOff>
                    <xdr:row>757</xdr:row>
                    <xdr:rowOff>76200</xdr:rowOff>
                  </to>
                </anchor>
              </controlPr>
            </control>
          </mc:Choice>
        </mc:AlternateContent>
        <mc:AlternateContent xmlns:mc="http://schemas.openxmlformats.org/markup-compatibility/2006">
          <mc:Choice Requires="x14">
            <control shapeId="30785" r:id="rId68" name="Check Box 65">
              <controlPr defaultSize="0" autoFill="0" autoLine="0" autoPict="0" altText="BELS">
                <anchor moveWithCells="1">
                  <from>
                    <xdr:col>22</xdr:col>
                    <xdr:colOff>104775</xdr:colOff>
                    <xdr:row>758</xdr:row>
                    <xdr:rowOff>19050</xdr:rowOff>
                  </from>
                  <to>
                    <xdr:col>27</xdr:col>
                    <xdr:colOff>190500</xdr:colOff>
                    <xdr:row>759</xdr:row>
                    <xdr:rowOff>76200</xdr:rowOff>
                  </to>
                </anchor>
              </controlPr>
            </control>
          </mc:Choice>
        </mc:AlternateContent>
        <mc:AlternateContent xmlns:mc="http://schemas.openxmlformats.org/markup-compatibility/2006">
          <mc:Choice Requires="x14">
            <control shapeId="30786" r:id="rId69" name="Check Box 66">
              <controlPr defaultSize="0" autoFill="0" autoLine="0" autoPict="0" altText="BELS">
                <anchor moveWithCells="1">
                  <from>
                    <xdr:col>13</xdr:col>
                    <xdr:colOff>95250</xdr:colOff>
                    <xdr:row>818</xdr:row>
                    <xdr:rowOff>19050</xdr:rowOff>
                  </from>
                  <to>
                    <xdr:col>14</xdr:col>
                    <xdr:colOff>571500</xdr:colOff>
                    <xdr:row>819</xdr:row>
                    <xdr:rowOff>76200</xdr:rowOff>
                  </to>
                </anchor>
              </controlPr>
            </control>
          </mc:Choice>
        </mc:AlternateContent>
        <mc:AlternateContent xmlns:mc="http://schemas.openxmlformats.org/markup-compatibility/2006">
          <mc:Choice Requires="x14">
            <control shapeId="30787" r:id="rId70" name="Check Box 67">
              <controlPr defaultSize="0" autoFill="0" autoLine="0" autoPict="0" altText="BELS">
                <anchor moveWithCells="1">
                  <from>
                    <xdr:col>13</xdr:col>
                    <xdr:colOff>95250</xdr:colOff>
                    <xdr:row>820</xdr:row>
                    <xdr:rowOff>19050</xdr:rowOff>
                  </from>
                  <to>
                    <xdr:col>14</xdr:col>
                    <xdr:colOff>571500</xdr:colOff>
                    <xdr:row>821</xdr:row>
                    <xdr:rowOff>76200</xdr:rowOff>
                  </to>
                </anchor>
              </controlPr>
            </control>
          </mc:Choice>
        </mc:AlternateContent>
        <mc:AlternateContent xmlns:mc="http://schemas.openxmlformats.org/markup-compatibility/2006">
          <mc:Choice Requires="x14">
            <control shapeId="30788" r:id="rId71" name="Check Box 68">
              <controlPr defaultSize="0" autoFill="0" autoLine="0" autoPict="0" altText="BELS">
                <anchor moveWithCells="1">
                  <from>
                    <xdr:col>13</xdr:col>
                    <xdr:colOff>95250</xdr:colOff>
                    <xdr:row>822</xdr:row>
                    <xdr:rowOff>19050</xdr:rowOff>
                  </from>
                  <to>
                    <xdr:col>14</xdr:col>
                    <xdr:colOff>571500</xdr:colOff>
                    <xdr:row>823</xdr:row>
                    <xdr:rowOff>76200</xdr:rowOff>
                  </to>
                </anchor>
              </controlPr>
            </control>
          </mc:Choice>
        </mc:AlternateContent>
        <mc:AlternateContent xmlns:mc="http://schemas.openxmlformats.org/markup-compatibility/2006">
          <mc:Choice Requires="x14">
            <control shapeId="30789" r:id="rId72" name="Check Box 69">
              <controlPr defaultSize="0" autoFill="0" autoLine="0" autoPict="0" altText="BELS">
                <anchor moveWithCells="1">
                  <from>
                    <xdr:col>22</xdr:col>
                    <xdr:colOff>104775</xdr:colOff>
                    <xdr:row>818</xdr:row>
                    <xdr:rowOff>19050</xdr:rowOff>
                  </from>
                  <to>
                    <xdr:col>27</xdr:col>
                    <xdr:colOff>190500</xdr:colOff>
                    <xdr:row>819</xdr:row>
                    <xdr:rowOff>76200</xdr:rowOff>
                  </to>
                </anchor>
              </controlPr>
            </control>
          </mc:Choice>
        </mc:AlternateContent>
        <mc:AlternateContent xmlns:mc="http://schemas.openxmlformats.org/markup-compatibility/2006">
          <mc:Choice Requires="x14">
            <control shapeId="30790" r:id="rId73" name="Check Box 70">
              <controlPr defaultSize="0" autoFill="0" autoLine="0" autoPict="0" altText="BELS">
                <anchor moveWithCells="1">
                  <from>
                    <xdr:col>22</xdr:col>
                    <xdr:colOff>104775</xdr:colOff>
                    <xdr:row>820</xdr:row>
                    <xdr:rowOff>19050</xdr:rowOff>
                  </from>
                  <to>
                    <xdr:col>27</xdr:col>
                    <xdr:colOff>190500</xdr:colOff>
                    <xdr:row>821</xdr:row>
                    <xdr:rowOff>76200</xdr:rowOff>
                  </to>
                </anchor>
              </controlPr>
            </control>
          </mc:Choice>
        </mc:AlternateContent>
        <mc:AlternateContent xmlns:mc="http://schemas.openxmlformats.org/markup-compatibility/2006">
          <mc:Choice Requires="x14">
            <control shapeId="30791" r:id="rId74" name="Check Box 71">
              <controlPr defaultSize="0" autoFill="0" autoLine="0" autoPict="0" altText="BELS">
                <anchor moveWithCells="1">
                  <from>
                    <xdr:col>13</xdr:col>
                    <xdr:colOff>95250</xdr:colOff>
                    <xdr:row>880</xdr:row>
                    <xdr:rowOff>19050</xdr:rowOff>
                  </from>
                  <to>
                    <xdr:col>14</xdr:col>
                    <xdr:colOff>571500</xdr:colOff>
                    <xdr:row>881</xdr:row>
                    <xdr:rowOff>76200</xdr:rowOff>
                  </to>
                </anchor>
              </controlPr>
            </control>
          </mc:Choice>
        </mc:AlternateContent>
        <mc:AlternateContent xmlns:mc="http://schemas.openxmlformats.org/markup-compatibility/2006">
          <mc:Choice Requires="x14">
            <control shapeId="30792" r:id="rId75" name="Check Box 72">
              <controlPr defaultSize="0" autoFill="0" autoLine="0" autoPict="0" altText="BELS">
                <anchor moveWithCells="1">
                  <from>
                    <xdr:col>13</xdr:col>
                    <xdr:colOff>95250</xdr:colOff>
                    <xdr:row>882</xdr:row>
                    <xdr:rowOff>19050</xdr:rowOff>
                  </from>
                  <to>
                    <xdr:col>14</xdr:col>
                    <xdr:colOff>571500</xdr:colOff>
                    <xdr:row>883</xdr:row>
                    <xdr:rowOff>76200</xdr:rowOff>
                  </to>
                </anchor>
              </controlPr>
            </control>
          </mc:Choice>
        </mc:AlternateContent>
        <mc:AlternateContent xmlns:mc="http://schemas.openxmlformats.org/markup-compatibility/2006">
          <mc:Choice Requires="x14">
            <control shapeId="30793" r:id="rId76" name="Check Box 73">
              <controlPr defaultSize="0" autoFill="0" autoLine="0" autoPict="0" altText="BELS">
                <anchor moveWithCells="1">
                  <from>
                    <xdr:col>13</xdr:col>
                    <xdr:colOff>95250</xdr:colOff>
                    <xdr:row>884</xdr:row>
                    <xdr:rowOff>19050</xdr:rowOff>
                  </from>
                  <to>
                    <xdr:col>14</xdr:col>
                    <xdr:colOff>571500</xdr:colOff>
                    <xdr:row>885</xdr:row>
                    <xdr:rowOff>76200</xdr:rowOff>
                  </to>
                </anchor>
              </controlPr>
            </control>
          </mc:Choice>
        </mc:AlternateContent>
        <mc:AlternateContent xmlns:mc="http://schemas.openxmlformats.org/markup-compatibility/2006">
          <mc:Choice Requires="x14">
            <control shapeId="30794" r:id="rId77" name="Check Box 74">
              <controlPr defaultSize="0" autoFill="0" autoLine="0" autoPict="0" altText="BELS">
                <anchor moveWithCells="1">
                  <from>
                    <xdr:col>22</xdr:col>
                    <xdr:colOff>104775</xdr:colOff>
                    <xdr:row>880</xdr:row>
                    <xdr:rowOff>19050</xdr:rowOff>
                  </from>
                  <to>
                    <xdr:col>27</xdr:col>
                    <xdr:colOff>190500</xdr:colOff>
                    <xdr:row>881</xdr:row>
                    <xdr:rowOff>76200</xdr:rowOff>
                  </to>
                </anchor>
              </controlPr>
            </control>
          </mc:Choice>
        </mc:AlternateContent>
        <mc:AlternateContent xmlns:mc="http://schemas.openxmlformats.org/markup-compatibility/2006">
          <mc:Choice Requires="x14">
            <control shapeId="30795" r:id="rId78" name="Check Box 75">
              <controlPr defaultSize="0" autoFill="0" autoLine="0" autoPict="0" altText="BELS">
                <anchor moveWithCells="1">
                  <from>
                    <xdr:col>22</xdr:col>
                    <xdr:colOff>104775</xdr:colOff>
                    <xdr:row>882</xdr:row>
                    <xdr:rowOff>19050</xdr:rowOff>
                  </from>
                  <to>
                    <xdr:col>27</xdr:col>
                    <xdr:colOff>190500</xdr:colOff>
                    <xdr:row>883</xdr:row>
                    <xdr:rowOff>76200</xdr:rowOff>
                  </to>
                </anchor>
              </controlPr>
            </control>
          </mc:Choice>
        </mc:AlternateContent>
        <mc:AlternateContent xmlns:mc="http://schemas.openxmlformats.org/markup-compatibility/2006">
          <mc:Choice Requires="x14">
            <control shapeId="30796" r:id="rId79" name="Check Box 76">
              <controlPr defaultSize="0" autoFill="0" autoLine="0" autoPict="0" altText="BELS">
                <anchor moveWithCells="1">
                  <from>
                    <xdr:col>13</xdr:col>
                    <xdr:colOff>95250</xdr:colOff>
                    <xdr:row>198</xdr:row>
                    <xdr:rowOff>19050</xdr:rowOff>
                  </from>
                  <to>
                    <xdr:col>14</xdr:col>
                    <xdr:colOff>571500</xdr:colOff>
                    <xdr:row>199</xdr:row>
                    <xdr:rowOff>76200</xdr:rowOff>
                  </to>
                </anchor>
              </controlPr>
            </control>
          </mc:Choice>
        </mc:AlternateContent>
        <mc:AlternateContent xmlns:mc="http://schemas.openxmlformats.org/markup-compatibility/2006">
          <mc:Choice Requires="x14">
            <control shapeId="30797" r:id="rId80" name="Check Box 77">
              <controlPr defaultSize="0" autoFill="0" autoLine="0" autoPict="0" altText="BELS">
                <anchor moveWithCells="1">
                  <from>
                    <xdr:col>13</xdr:col>
                    <xdr:colOff>95250</xdr:colOff>
                    <xdr:row>200</xdr:row>
                    <xdr:rowOff>19050</xdr:rowOff>
                  </from>
                  <to>
                    <xdr:col>14</xdr:col>
                    <xdr:colOff>571500</xdr:colOff>
                    <xdr:row>201</xdr:row>
                    <xdr:rowOff>76200</xdr:rowOff>
                  </to>
                </anchor>
              </controlPr>
            </control>
          </mc:Choice>
        </mc:AlternateContent>
        <mc:AlternateContent xmlns:mc="http://schemas.openxmlformats.org/markup-compatibility/2006">
          <mc:Choice Requires="x14">
            <control shapeId="30798" r:id="rId81" name="Check Box 78">
              <controlPr defaultSize="0" autoFill="0" autoLine="0" autoPict="0" altText="BELS">
                <anchor moveWithCells="1">
                  <from>
                    <xdr:col>13</xdr:col>
                    <xdr:colOff>95250</xdr:colOff>
                    <xdr:row>202</xdr:row>
                    <xdr:rowOff>19050</xdr:rowOff>
                  </from>
                  <to>
                    <xdr:col>14</xdr:col>
                    <xdr:colOff>571500</xdr:colOff>
                    <xdr:row>203</xdr:row>
                    <xdr:rowOff>76200</xdr:rowOff>
                  </to>
                </anchor>
              </controlPr>
            </control>
          </mc:Choice>
        </mc:AlternateContent>
        <mc:AlternateContent xmlns:mc="http://schemas.openxmlformats.org/markup-compatibility/2006">
          <mc:Choice Requires="x14">
            <control shapeId="30799" r:id="rId82" name="Check Box 79">
              <controlPr defaultSize="0" autoFill="0" autoLine="0" autoPict="0" altText="BELS">
                <anchor moveWithCells="1">
                  <from>
                    <xdr:col>22</xdr:col>
                    <xdr:colOff>104775</xdr:colOff>
                    <xdr:row>198</xdr:row>
                    <xdr:rowOff>19050</xdr:rowOff>
                  </from>
                  <to>
                    <xdr:col>27</xdr:col>
                    <xdr:colOff>190500</xdr:colOff>
                    <xdr:row>199</xdr:row>
                    <xdr:rowOff>76200</xdr:rowOff>
                  </to>
                </anchor>
              </controlPr>
            </control>
          </mc:Choice>
        </mc:AlternateContent>
        <mc:AlternateContent xmlns:mc="http://schemas.openxmlformats.org/markup-compatibility/2006">
          <mc:Choice Requires="x14">
            <control shapeId="30800" r:id="rId83" name="Check Box 80">
              <controlPr defaultSize="0" autoFill="0" autoLine="0" autoPict="0" altText="BELS">
                <anchor moveWithCells="1">
                  <from>
                    <xdr:col>22</xdr:col>
                    <xdr:colOff>104775</xdr:colOff>
                    <xdr:row>200</xdr:row>
                    <xdr:rowOff>19050</xdr:rowOff>
                  </from>
                  <to>
                    <xdr:col>27</xdr:col>
                    <xdr:colOff>190500</xdr:colOff>
                    <xdr:row>201</xdr:row>
                    <xdr:rowOff>76200</xdr:rowOff>
                  </to>
                </anchor>
              </controlPr>
            </control>
          </mc:Choice>
        </mc:AlternateContent>
        <mc:AlternateContent xmlns:mc="http://schemas.openxmlformats.org/markup-compatibility/2006">
          <mc:Choice Requires="x14">
            <control shapeId="30801" r:id="rId84" name="Check Box 81">
              <controlPr defaultSize="0" autoFill="0" autoLine="0" autoPict="0" altText="BELS">
                <anchor moveWithCells="1">
                  <from>
                    <xdr:col>13</xdr:col>
                    <xdr:colOff>95250</xdr:colOff>
                    <xdr:row>260</xdr:row>
                    <xdr:rowOff>19050</xdr:rowOff>
                  </from>
                  <to>
                    <xdr:col>14</xdr:col>
                    <xdr:colOff>571500</xdr:colOff>
                    <xdr:row>261</xdr:row>
                    <xdr:rowOff>76200</xdr:rowOff>
                  </to>
                </anchor>
              </controlPr>
            </control>
          </mc:Choice>
        </mc:AlternateContent>
        <mc:AlternateContent xmlns:mc="http://schemas.openxmlformats.org/markup-compatibility/2006">
          <mc:Choice Requires="x14">
            <control shapeId="30802" r:id="rId85" name="Check Box 82">
              <controlPr defaultSize="0" autoFill="0" autoLine="0" autoPict="0" altText="BELS">
                <anchor moveWithCells="1">
                  <from>
                    <xdr:col>13</xdr:col>
                    <xdr:colOff>95250</xdr:colOff>
                    <xdr:row>262</xdr:row>
                    <xdr:rowOff>19050</xdr:rowOff>
                  </from>
                  <to>
                    <xdr:col>14</xdr:col>
                    <xdr:colOff>571500</xdr:colOff>
                    <xdr:row>263</xdr:row>
                    <xdr:rowOff>76200</xdr:rowOff>
                  </to>
                </anchor>
              </controlPr>
            </control>
          </mc:Choice>
        </mc:AlternateContent>
        <mc:AlternateContent xmlns:mc="http://schemas.openxmlformats.org/markup-compatibility/2006">
          <mc:Choice Requires="x14">
            <control shapeId="30803" r:id="rId86" name="Check Box 83">
              <controlPr defaultSize="0" autoFill="0" autoLine="0" autoPict="0" altText="BELS">
                <anchor moveWithCells="1">
                  <from>
                    <xdr:col>13</xdr:col>
                    <xdr:colOff>95250</xdr:colOff>
                    <xdr:row>264</xdr:row>
                    <xdr:rowOff>19050</xdr:rowOff>
                  </from>
                  <to>
                    <xdr:col>14</xdr:col>
                    <xdr:colOff>571500</xdr:colOff>
                    <xdr:row>265</xdr:row>
                    <xdr:rowOff>76200</xdr:rowOff>
                  </to>
                </anchor>
              </controlPr>
            </control>
          </mc:Choice>
        </mc:AlternateContent>
        <mc:AlternateContent xmlns:mc="http://schemas.openxmlformats.org/markup-compatibility/2006">
          <mc:Choice Requires="x14">
            <control shapeId="30804" r:id="rId87" name="Check Box 84">
              <controlPr defaultSize="0" autoFill="0" autoLine="0" autoPict="0" altText="BELS">
                <anchor moveWithCells="1">
                  <from>
                    <xdr:col>22</xdr:col>
                    <xdr:colOff>104775</xdr:colOff>
                    <xdr:row>260</xdr:row>
                    <xdr:rowOff>19050</xdr:rowOff>
                  </from>
                  <to>
                    <xdr:col>27</xdr:col>
                    <xdr:colOff>190500</xdr:colOff>
                    <xdr:row>261</xdr:row>
                    <xdr:rowOff>76200</xdr:rowOff>
                  </to>
                </anchor>
              </controlPr>
            </control>
          </mc:Choice>
        </mc:AlternateContent>
        <mc:AlternateContent xmlns:mc="http://schemas.openxmlformats.org/markup-compatibility/2006">
          <mc:Choice Requires="x14">
            <control shapeId="30805" r:id="rId88" name="Check Box 85">
              <controlPr defaultSize="0" autoFill="0" autoLine="0" autoPict="0" altText="BELS">
                <anchor moveWithCells="1">
                  <from>
                    <xdr:col>22</xdr:col>
                    <xdr:colOff>104775</xdr:colOff>
                    <xdr:row>262</xdr:row>
                    <xdr:rowOff>19050</xdr:rowOff>
                  </from>
                  <to>
                    <xdr:col>27</xdr:col>
                    <xdr:colOff>190500</xdr:colOff>
                    <xdr:row>263</xdr:row>
                    <xdr:rowOff>76200</xdr:rowOff>
                  </to>
                </anchor>
              </controlPr>
            </control>
          </mc:Choice>
        </mc:AlternateContent>
        <mc:AlternateContent xmlns:mc="http://schemas.openxmlformats.org/markup-compatibility/2006">
          <mc:Choice Requires="x14">
            <control shapeId="30806" r:id="rId89" name="Check Box 86">
              <controlPr defaultSize="0" autoFill="0" autoLine="0" autoPict="0" altText="BELS">
                <anchor moveWithCells="1">
                  <from>
                    <xdr:col>13</xdr:col>
                    <xdr:colOff>95250</xdr:colOff>
                    <xdr:row>322</xdr:row>
                    <xdr:rowOff>19050</xdr:rowOff>
                  </from>
                  <to>
                    <xdr:col>14</xdr:col>
                    <xdr:colOff>571500</xdr:colOff>
                    <xdr:row>323</xdr:row>
                    <xdr:rowOff>76200</xdr:rowOff>
                  </to>
                </anchor>
              </controlPr>
            </control>
          </mc:Choice>
        </mc:AlternateContent>
        <mc:AlternateContent xmlns:mc="http://schemas.openxmlformats.org/markup-compatibility/2006">
          <mc:Choice Requires="x14">
            <control shapeId="30807" r:id="rId90" name="Check Box 87">
              <controlPr defaultSize="0" autoFill="0" autoLine="0" autoPict="0" altText="BELS">
                <anchor moveWithCells="1">
                  <from>
                    <xdr:col>13</xdr:col>
                    <xdr:colOff>95250</xdr:colOff>
                    <xdr:row>324</xdr:row>
                    <xdr:rowOff>19050</xdr:rowOff>
                  </from>
                  <to>
                    <xdr:col>14</xdr:col>
                    <xdr:colOff>571500</xdr:colOff>
                    <xdr:row>325</xdr:row>
                    <xdr:rowOff>76200</xdr:rowOff>
                  </to>
                </anchor>
              </controlPr>
            </control>
          </mc:Choice>
        </mc:AlternateContent>
        <mc:AlternateContent xmlns:mc="http://schemas.openxmlformats.org/markup-compatibility/2006">
          <mc:Choice Requires="x14">
            <control shapeId="30808" r:id="rId91" name="Check Box 88">
              <controlPr defaultSize="0" autoFill="0" autoLine="0" autoPict="0" altText="BELS">
                <anchor moveWithCells="1">
                  <from>
                    <xdr:col>13</xdr:col>
                    <xdr:colOff>95250</xdr:colOff>
                    <xdr:row>326</xdr:row>
                    <xdr:rowOff>19050</xdr:rowOff>
                  </from>
                  <to>
                    <xdr:col>14</xdr:col>
                    <xdr:colOff>571500</xdr:colOff>
                    <xdr:row>327</xdr:row>
                    <xdr:rowOff>76200</xdr:rowOff>
                  </to>
                </anchor>
              </controlPr>
            </control>
          </mc:Choice>
        </mc:AlternateContent>
        <mc:AlternateContent xmlns:mc="http://schemas.openxmlformats.org/markup-compatibility/2006">
          <mc:Choice Requires="x14">
            <control shapeId="30809" r:id="rId92" name="Check Box 89">
              <controlPr defaultSize="0" autoFill="0" autoLine="0" autoPict="0" altText="BELS">
                <anchor moveWithCells="1">
                  <from>
                    <xdr:col>22</xdr:col>
                    <xdr:colOff>104775</xdr:colOff>
                    <xdr:row>322</xdr:row>
                    <xdr:rowOff>19050</xdr:rowOff>
                  </from>
                  <to>
                    <xdr:col>27</xdr:col>
                    <xdr:colOff>190500</xdr:colOff>
                    <xdr:row>323</xdr:row>
                    <xdr:rowOff>76200</xdr:rowOff>
                  </to>
                </anchor>
              </controlPr>
            </control>
          </mc:Choice>
        </mc:AlternateContent>
        <mc:AlternateContent xmlns:mc="http://schemas.openxmlformats.org/markup-compatibility/2006">
          <mc:Choice Requires="x14">
            <control shapeId="30810" r:id="rId93" name="Check Box 90">
              <controlPr defaultSize="0" autoFill="0" autoLine="0" autoPict="0" altText="BELS">
                <anchor moveWithCells="1">
                  <from>
                    <xdr:col>22</xdr:col>
                    <xdr:colOff>104775</xdr:colOff>
                    <xdr:row>324</xdr:row>
                    <xdr:rowOff>19050</xdr:rowOff>
                  </from>
                  <to>
                    <xdr:col>27</xdr:col>
                    <xdr:colOff>190500</xdr:colOff>
                    <xdr:row>325</xdr:row>
                    <xdr:rowOff>76200</xdr:rowOff>
                  </to>
                </anchor>
              </controlPr>
            </control>
          </mc:Choice>
        </mc:AlternateContent>
        <mc:AlternateContent xmlns:mc="http://schemas.openxmlformats.org/markup-compatibility/2006">
          <mc:Choice Requires="x14">
            <control shapeId="30811" r:id="rId94" name="Check Box 91">
              <controlPr defaultSize="0" autoFill="0" autoLine="0" autoPict="0" altText="BELS">
                <anchor moveWithCells="1">
                  <from>
                    <xdr:col>13</xdr:col>
                    <xdr:colOff>95250</xdr:colOff>
                    <xdr:row>384</xdr:row>
                    <xdr:rowOff>19050</xdr:rowOff>
                  </from>
                  <to>
                    <xdr:col>14</xdr:col>
                    <xdr:colOff>571500</xdr:colOff>
                    <xdr:row>385</xdr:row>
                    <xdr:rowOff>76200</xdr:rowOff>
                  </to>
                </anchor>
              </controlPr>
            </control>
          </mc:Choice>
        </mc:AlternateContent>
        <mc:AlternateContent xmlns:mc="http://schemas.openxmlformats.org/markup-compatibility/2006">
          <mc:Choice Requires="x14">
            <control shapeId="30812" r:id="rId95" name="Check Box 92">
              <controlPr defaultSize="0" autoFill="0" autoLine="0" autoPict="0" altText="BELS">
                <anchor moveWithCells="1">
                  <from>
                    <xdr:col>13</xdr:col>
                    <xdr:colOff>95250</xdr:colOff>
                    <xdr:row>386</xdr:row>
                    <xdr:rowOff>19050</xdr:rowOff>
                  </from>
                  <to>
                    <xdr:col>14</xdr:col>
                    <xdr:colOff>571500</xdr:colOff>
                    <xdr:row>387</xdr:row>
                    <xdr:rowOff>76200</xdr:rowOff>
                  </to>
                </anchor>
              </controlPr>
            </control>
          </mc:Choice>
        </mc:AlternateContent>
        <mc:AlternateContent xmlns:mc="http://schemas.openxmlformats.org/markup-compatibility/2006">
          <mc:Choice Requires="x14">
            <control shapeId="30813" r:id="rId96" name="Check Box 93">
              <controlPr defaultSize="0" autoFill="0" autoLine="0" autoPict="0" altText="BELS">
                <anchor moveWithCells="1">
                  <from>
                    <xdr:col>13</xdr:col>
                    <xdr:colOff>95250</xdr:colOff>
                    <xdr:row>388</xdr:row>
                    <xdr:rowOff>19050</xdr:rowOff>
                  </from>
                  <to>
                    <xdr:col>14</xdr:col>
                    <xdr:colOff>571500</xdr:colOff>
                    <xdr:row>389</xdr:row>
                    <xdr:rowOff>76200</xdr:rowOff>
                  </to>
                </anchor>
              </controlPr>
            </control>
          </mc:Choice>
        </mc:AlternateContent>
        <mc:AlternateContent xmlns:mc="http://schemas.openxmlformats.org/markup-compatibility/2006">
          <mc:Choice Requires="x14">
            <control shapeId="30814" r:id="rId97" name="Check Box 94">
              <controlPr defaultSize="0" autoFill="0" autoLine="0" autoPict="0" altText="BELS">
                <anchor moveWithCells="1">
                  <from>
                    <xdr:col>22</xdr:col>
                    <xdr:colOff>104775</xdr:colOff>
                    <xdr:row>384</xdr:row>
                    <xdr:rowOff>19050</xdr:rowOff>
                  </from>
                  <to>
                    <xdr:col>27</xdr:col>
                    <xdr:colOff>190500</xdr:colOff>
                    <xdr:row>385</xdr:row>
                    <xdr:rowOff>76200</xdr:rowOff>
                  </to>
                </anchor>
              </controlPr>
            </control>
          </mc:Choice>
        </mc:AlternateContent>
        <mc:AlternateContent xmlns:mc="http://schemas.openxmlformats.org/markup-compatibility/2006">
          <mc:Choice Requires="x14">
            <control shapeId="30815" r:id="rId98" name="Check Box 95">
              <controlPr defaultSize="0" autoFill="0" autoLine="0" autoPict="0" altText="BELS">
                <anchor moveWithCells="1">
                  <from>
                    <xdr:col>22</xdr:col>
                    <xdr:colOff>104775</xdr:colOff>
                    <xdr:row>386</xdr:row>
                    <xdr:rowOff>19050</xdr:rowOff>
                  </from>
                  <to>
                    <xdr:col>27</xdr:col>
                    <xdr:colOff>190500</xdr:colOff>
                    <xdr:row>387</xdr:row>
                    <xdr:rowOff>76200</xdr:rowOff>
                  </to>
                </anchor>
              </controlPr>
            </control>
          </mc:Choice>
        </mc:AlternateContent>
        <mc:AlternateContent xmlns:mc="http://schemas.openxmlformats.org/markup-compatibility/2006">
          <mc:Choice Requires="x14">
            <control shapeId="30816" r:id="rId99" name="Check Box 96">
              <controlPr defaultSize="0" autoFill="0" autoLine="0" autoPict="0" altText="BELS">
                <anchor moveWithCells="1">
                  <from>
                    <xdr:col>13</xdr:col>
                    <xdr:colOff>95250</xdr:colOff>
                    <xdr:row>446</xdr:row>
                    <xdr:rowOff>19050</xdr:rowOff>
                  </from>
                  <to>
                    <xdr:col>14</xdr:col>
                    <xdr:colOff>571500</xdr:colOff>
                    <xdr:row>447</xdr:row>
                    <xdr:rowOff>76200</xdr:rowOff>
                  </to>
                </anchor>
              </controlPr>
            </control>
          </mc:Choice>
        </mc:AlternateContent>
        <mc:AlternateContent xmlns:mc="http://schemas.openxmlformats.org/markup-compatibility/2006">
          <mc:Choice Requires="x14">
            <control shapeId="30817" r:id="rId100" name="Check Box 97">
              <controlPr defaultSize="0" autoFill="0" autoLine="0" autoPict="0" altText="BELS">
                <anchor moveWithCells="1">
                  <from>
                    <xdr:col>13</xdr:col>
                    <xdr:colOff>95250</xdr:colOff>
                    <xdr:row>448</xdr:row>
                    <xdr:rowOff>19050</xdr:rowOff>
                  </from>
                  <to>
                    <xdr:col>14</xdr:col>
                    <xdr:colOff>571500</xdr:colOff>
                    <xdr:row>449</xdr:row>
                    <xdr:rowOff>76200</xdr:rowOff>
                  </to>
                </anchor>
              </controlPr>
            </control>
          </mc:Choice>
        </mc:AlternateContent>
        <mc:AlternateContent xmlns:mc="http://schemas.openxmlformats.org/markup-compatibility/2006">
          <mc:Choice Requires="x14">
            <control shapeId="30818" r:id="rId101" name="Check Box 98">
              <controlPr defaultSize="0" autoFill="0" autoLine="0" autoPict="0" altText="BELS">
                <anchor moveWithCells="1">
                  <from>
                    <xdr:col>13</xdr:col>
                    <xdr:colOff>95250</xdr:colOff>
                    <xdr:row>450</xdr:row>
                    <xdr:rowOff>19050</xdr:rowOff>
                  </from>
                  <to>
                    <xdr:col>14</xdr:col>
                    <xdr:colOff>571500</xdr:colOff>
                    <xdr:row>451</xdr:row>
                    <xdr:rowOff>76200</xdr:rowOff>
                  </to>
                </anchor>
              </controlPr>
            </control>
          </mc:Choice>
        </mc:AlternateContent>
        <mc:AlternateContent xmlns:mc="http://schemas.openxmlformats.org/markup-compatibility/2006">
          <mc:Choice Requires="x14">
            <control shapeId="30819" r:id="rId102" name="Check Box 99">
              <controlPr defaultSize="0" autoFill="0" autoLine="0" autoPict="0" altText="BELS">
                <anchor moveWithCells="1">
                  <from>
                    <xdr:col>22</xdr:col>
                    <xdr:colOff>104775</xdr:colOff>
                    <xdr:row>446</xdr:row>
                    <xdr:rowOff>19050</xdr:rowOff>
                  </from>
                  <to>
                    <xdr:col>27</xdr:col>
                    <xdr:colOff>190500</xdr:colOff>
                    <xdr:row>447</xdr:row>
                    <xdr:rowOff>76200</xdr:rowOff>
                  </to>
                </anchor>
              </controlPr>
            </control>
          </mc:Choice>
        </mc:AlternateContent>
        <mc:AlternateContent xmlns:mc="http://schemas.openxmlformats.org/markup-compatibility/2006">
          <mc:Choice Requires="x14">
            <control shapeId="30820" r:id="rId103" name="Check Box 100">
              <controlPr defaultSize="0" autoFill="0" autoLine="0" autoPict="0" altText="BELS">
                <anchor moveWithCells="1">
                  <from>
                    <xdr:col>22</xdr:col>
                    <xdr:colOff>104775</xdr:colOff>
                    <xdr:row>448</xdr:row>
                    <xdr:rowOff>19050</xdr:rowOff>
                  </from>
                  <to>
                    <xdr:col>27</xdr:col>
                    <xdr:colOff>190500</xdr:colOff>
                    <xdr:row>449</xdr:row>
                    <xdr:rowOff>76200</xdr:rowOff>
                  </to>
                </anchor>
              </controlPr>
            </control>
          </mc:Choice>
        </mc:AlternateContent>
        <mc:AlternateContent xmlns:mc="http://schemas.openxmlformats.org/markup-compatibility/2006">
          <mc:Choice Requires="x14">
            <control shapeId="30821" r:id="rId104" name="Check Box 101">
              <controlPr defaultSize="0" autoFill="0" autoLine="0" autoPict="0" altText="BELS">
                <anchor moveWithCells="1">
                  <from>
                    <xdr:col>13</xdr:col>
                    <xdr:colOff>95250</xdr:colOff>
                    <xdr:row>508</xdr:row>
                    <xdr:rowOff>19050</xdr:rowOff>
                  </from>
                  <to>
                    <xdr:col>14</xdr:col>
                    <xdr:colOff>571500</xdr:colOff>
                    <xdr:row>509</xdr:row>
                    <xdr:rowOff>76200</xdr:rowOff>
                  </to>
                </anchor>
              </controlPr>
            </control>
          </mc:Choice>
        </mc:AlternateContent>
        <mc:AlternateContent xmlns:mc="http://schemas.openxmlformats.org/markup-compatibility/2006">
          <mc:Choice Requires="x14">
            <control shapeId="30822" r:id="rId105" name="Check Box 102">
              <controlPr defaultSize="0" autoFill="0" autoLine="0" autoPict="0" altText="BELS">
                <anchor moveWithCells="1">
                  <from>
                    <xdr:col>13</xdr:col>
                    <xdr:colOff>95250</xdr:colOff>
                    <xdr:row>510</xdr:row>
                    <xdr:rowOff>19050</xdr:rowOff>
                  </from>
                  <to>
                    <xdr:col>14</xdr:col>
                    <xdr:colOff>571500</xdr:colOff>
                    <xdr:row>511</xdr:row>
                    <xdr:rowOff>76200</xdr:rowOff>
                  </to>
                </anchor>
              </controlPr>
            </control>
          </mc:Choice>
        </mc:AlternateContent>
        <mc:AlternateContent xmlns:mc="http://schemas.openxmlformats.org/markup-compatibility/2006">
          <mc:Choice Requires="x14">
            <control shapeId="30823" r:id="rId106" name="Check Box 103">
              <controlPr defaultSize="0" autoFill="0" autoLine="0" autoPict="0" altText="BELS">
                <anchor moveWithCells="1">
                  <from>
                    <xdr:col>13</xdr:col>
                    <xdr:colOff>95250</xdr:colOff>
                    <xdr:row>512</xdr:row>
                    <xdr:rowOff>19050</xdr:rowOff>
                  </from>
                  <to>
                    <xdr:col>14</xdr:col>
                    <xdr:colOff>571500</xdr:colOff>
                    <xdr:row>513</xdr:row>
                    <xdr:rowOff>76200</xdr:rowOff>
                  </to>
                </anchor>
              </controlPr>
            </control>
          </mc:Choice>
        </mc:AlternateContent>
        <mc:AlternateContent xmlns:mc="http://schemas.openxmlformats.org/markup-compatibility/2006">
          <mc:Choice Requires="x14">
            <control shapeId="30824" r:id="rId107" name="Check Box 104">
              <controlPr defaultSize="0" autoFill="0" autoLine="0" autoPict="0" altText="BELS">
                <anchor moveWithCells="1">
                  <from>
                    <xdr:col>22</xdr:col>
                    <xdr:colOff>104775</xdr:colOff>
                    <xdr:row>508</xdr:row>
                    <xdr:rowOff>19050</xdr:rowOff>
                  </from>
                  <to>
                    <xdr:col>27</xdr:col>
                    <xdr:colOff>190500</xdr:colOff>
                    <xdr:row>509</xdr:row>
                    <xdr:rowOff>76200</xdr:rowOff>
                  </to>
                </anchor>
              </controlPr>
            </control>
          </mc:Choice>
        </mc:AlternateContent>
        <mc:AlternateContent xmlns:mc="http://schemas.openxmlformats.org/markup-compatibility/2006">
          <mc:Choice Requires="x14">
            <control shapeId="30825" r:id="rId108" name="Check Box 105">
              <controlPr defaultSize="0" autoFill="0" autoLine="0" autoPict="0" altText="BELS">
                <anchor moveWithCells="1">
                  <from>
                    <xdr:col>22</xdr:col>
                    <xdr:colOff>104775</xdr:colOff>
                    <xdr:row>510</xdr:row>
                    <xdr:rowOff>19050</xdr:rowOff>
                  </from>
                  <to>
                    <xdr:col>27</xdr:col>
                    <xdr:colOff>190500</xdr:colOff>
                    <xdr:row>511</xdr:row>
                    <xdr:rowOff>76200</xdr:rowOff>
                  </to>
                </anchor>
              </controlPr>
            </control>
          </mc:Choice>
        </mc:AlternateContent>
        <mc:AlternateContent xmlns:mc="http://schemas.openxmlformats.org/markup-compatibility/2006">
          <mc:Choice Requires="x14">
            <control shapeId="30826" r:id="rId109" name="Check Box 106">
              <controlPr defaultSize="0" autoFill="0" autoLine="0" autoPict="0" altText="BELS">
                <anchor moveWithCells="1">
                  <from>
                    <xdr:col>13</xdr:col>
                    <xdr:colOff>95250</xdr:colOff>
                    <xdr:row>570</xdr:row>
                    <xdr:rowOff>19050</xdr:rowOff>
                  </from>
                  <to>
                    <xdr:col>14</xdr:col>
                    <xdr:colOff>571500</xdr:colOff>
                    <xdr:row>571</xdr:row>
                    <xdr:rowOff>76200</xdr:rowOff>
                  </to>
                </anchor>
              </controlPr>
            </control>
          </mc:Choice>
        </mc:AlternateContent>
        <mc:AlternateContent xmlns:mc="http://schemas.openxmlformats.org/markup-compatibility/2006">
          <mc:Choice Requires="x14">
            <control shapeId="30827" r:id="rId110" name="Check Box 107">
              <controlPr defaultSize="0" autoFill="0" autoLine="0" autoPict="0" altText="BELS">
                <anchor moveWithCells="1">
                  <from>
                    <xdr:col>13</xdr:col>
                    <xdr:colOff>95250</xdr:colOff>
                    <xdr:row>572</xdr:row>
                    <xdr:rowOff>19050</xdr:rowOff>
                  </from>
                  <to>
                    <xdr:col>14</xdr:col>
                    <xdr:colOff>571500</xdr:colOff>
                    <xdr:row>573</xdr:row>
                    <xdr:rowOff>76200</xdr:rowOff>
                  </to>
                </anchor>
              </controlPr>
            </control>
          </mc:Choice>
        </mc:AlternateContent>
        <mc:AlternateContent xmlns:mc="http://schemas.openxmlformats.org/markup-compatibility/2006">
          <mc:Choice Requires="x14">
            <control shapeId="30828" r:id="rId111" name="Check Box 108">
              <controlPr defaultSize="0" autoFill="0" autoLine="0" autoPict="0" altText="BELS">
                <anchor moveWithCells="1">
                  <from>
                    <xdr:col>13</xdr:col>
                    <xdr:colOff>95250</xdr:colOff>
                    <xdr:row>574</xdr:row>
                    <xdr:rowOff>19050</xdr:rowOff>
                  </from>
                  <to>
                    <xdr:col>14</xdr:col>
                    <xdr:colOff>571500</xdr:colOff>
                    <xdr:row>575</xdr:row>
                    <xdr:rowOff>76200</xdr:rowOff>
                  </to>
                </anchor>
              </controlPr>
            </control>
          </mc:Choice>
        </mc:AlternateContent>
        <mc:AlternateContent xmlns:mc="http://schemas.openxmlformats.org/markup-compatibility/2006">
          <mc:Choice Requires="x14">
            <control shapeId="30829" r:id="rId112" name="Check Box 109">
              <controlPr defaultSize="0" autoFill="0" autoLine="0" autoPict="0" altText="BELS">
                <anchor moveWithCells="1">
                  <from>
                    <xdr:col>22</xdr:col>
                    <xdr:colOff>104775</xdr:colOff>
                    <xdr:row>570</xdr:row>
                    <xdr:rowOff>19050</xdr:rowOff>
                  </from>
                  <to>
                    <xdr:col>27</xdr:col>
                    <xdr:colOff>190500</xdr:colOff>
                    <xdr:row>571</xdr:row>
                    <xdr:rowOff>76200</xdr:rowOff>
                  </to>
                </anchor>
              </controlPr>
            </control>
          </mc:Choice>
        </mc:AlternateContent>
        <mc:AlternateContent xmlns:mc="http://schemas.openxmlformats.org/markup-compatibility/2006">
          <mc:Choice Requires="x14">
            <control shapeId="30830" r:id="rId113" name="Check Box 110">
              <controlPr defaultSize="0" autoFill="0" autoLine="0" autoPict="0" altText="BELS">
                <anchor moveWithCells="1">
                  <from>
                    <xdr:col>22</xdr:col>
                    <xdr:colOff>104775</xdr:colOff>
                    <xdr:row>572</xdr:row>
                    <xdr:rowOff>19050</xdr:rowOff>
                  </from>
                  <to>
                    <xdr:col>27</xdr:col>
                    <xdr:colOff>190500</xdr:colOff>
                    <xdr:row>573</xdr:row>
                    <xdr:rowOff>76200</xdr:rowOff>
                  </to>
                </anchor>
              </controlPr>
            </control>
          </mc:Choice>
        </mc:AlternateContent>
        <mc:AlternateContent xmlns:mc="http://schemas.openxmlformats.org/markup-compatibility/2006">
          <mc:Choice Requires="x14">
            <control shapeId="30831" r:id="rId114" name="Check Box 111">
              <controlPr defaultSize="0" autoFill="0" autoLine="0" autoPict="0" altText="BELS">
                <anchor moveWithCells="1">
                  <from>
                    <xdr:col>13</xdr:col>
                    <xdr:colOff>95250</xdr:colOff>
                    <xdr:row>632</xdr:row>
                    <xdr:rowOff>19050</xdr:rowOff>
                  </from>
                  <to>
                    <xdr:col>14</xdr:col>
                    <xdr:colOff>571500</xdr:colOff>
                    <xdr:row>633</xdr:row>
                    <xdr:rowOff>76200</xdr:rowOff>
                  </to>
                </anchor>
              </controlPr>
            </control>
          </mc:Choice>
        </mc:AlternateContent>
        <mc:AlternateContent xmlns:mc="http://schemas.openxmlformats.org/markup-compatibility/2006">
          <mc:Choice Requires="x14">
            <control shapeId="30832" r:id="rId115" name="Check Box 112">
              <controlPr defaultSize="0" autoFill="0" autoLine="0" autoPict="0" altText="BELS">
                <anchor moveWithCells="1">
                  <from>
                    <xdr:col>13</xdr:col>
                    <xdr:colOff>95250</xdr:colOff>
                    <xdr:row>634</xdr:row>
                    <xdr:rowOff>19050</xdr:rowOff>
                  </from>
                  <to>
                    <xdr:col>14</xdr:col>
                    <xdr:colOff>571500</xdr:colOff>
                    <xdr:row>635</xdr:row>
                    <xdr:rowOff>76200</xdr:rowOff>
                  </to>
                </anchor>
              </controlPr>
            </control>
          </mc:Choice>
        </mc:AlternateContent>
        <mc:AlternateContent xmlns:mc="http://schemas.openxmlformats.org/markup-compatibility/2006">
          <mc:Choice Requires="x14">
            <control shapeId="30833" r:id="rId116" name="Check Box 113">
              <controlPr defaultSize="0" autoFill="0" autoLine="0" autoPict="0" altText="BELS">
                <anchor moveWithCells="1">
                  <from>
                    <xdr:col>13</xdr:col>
                    <xdr:colOff>95250</xdr:colOff>
                    <xdr:row>636</xdr:row>
                    <xdr:rowOff>19050</xdr:rowOff>
                  </from>
                  <to>
                    <xdr:col>14</xdr:col>
                    <xdr:colOff>571500</xdr:colOff>
                    <xdr:row>637</xdr:row>
                    <xdr:rowOff>76200</xdr:rowOff>
                  </to>
                </anchor>
              </controlPr>
            </control>
          </mc:Choice>
        </mc:AlternateContent>
        <mc:AlternateContent xmlns:mc="http://schemas.openxmlformats.org/markup-compatibility/2006">
          <mc:Choice Requires="x14">
            <control shapeId="30834" r:id="rId117" name="Check Box 114">
              <controlPr defaultSize="0" autoFill="0" autoLine="0" autoPict="0" altText="BELS">
                <anchor moveWithCells="1">
                  <from>
                    <xdr:col>22</xdr:col>
                    <xdr:colOff>104775</xdr:colOff>
                    <xdr:row>632</xdr:row>
                    <xdr:rowOff>19050</xdr:rowOff>
                  </from>
                  <to>
                    <xdr:col>27</xdr:col>
                    <xdr:colOff>190500</xdr:colOff>
                    <xdr:row>633</xdr:row>
                    <xdr:rowOff>76200</xdr:rowOff>
                  </to>
                </anchor>
              </controlPr>
            </control>
          </mc:Choice>
        </mc:AlternateContent>
        <mc:AlternateContent xmlns:mc="http://schemas.openxmlformats.org/markup-compatibility/2006">
          <mc:Choice Requires="x14">
            <control shapeId="30835" r:id="rId118" name="Check Box 115">
              <controlPr defaultSize="0" autoFill="0" autoLine="0" autoPict="0" altText="BELS">
                <anchor moveWithCells="1">
                  <from>
                    <xdr:col>22</xdr:col>
                    <xdr:colOff>104775</xdr:colOff>
                    <xdr:row>634</xdr:row>
                    <xdr:rowOff>19050</xdr:rowOff>
                  </from>
                  <to>
                    <xdr:col>27</xdr:col>
                    <xdr:colOff>190500</xdr:colOff>
                    <xdr:row>635</xdr:row>
                    <xdr:rowOff>76200</xdr:rowOff>
                  </to>
                </anchor>
              </controlPr>
            </control>
          </mc:Choice>
        </mc:AlternateContent>
        <mc:AlternateContent xmlns:mc="http://schemas.openxmlformats.org/markup-compatibility/2006">
          <mc:Choice Requires="x14">
            <control shapeId="30836" r:id="rId119" name="Check Box 116">
              <controlPr defaultSize="0" autoFill="0" autoLine="0" autoPict="0" altText="BELS">
                <anchor moveWithCells="1">
                  <from>
                    <xdr:col>13</xdr:col>
                    <xdr:colOff>95250</xdr:colOff>
                    <xdr:row>694</xdr:row>
                    <xdr:rowOff>19050</xdr:rowOff>
                  </from>
                  <to>
                    <xdr:col>14</xdr:col>
                    <xdr:colOff>571500</xdr:colOff>
                    <xdr:row>695</xdr:row>
                    <xdr:rowOff>76200</xdr:rowOff>
                  </to>
                </anchor>
              </controlPr>
            </control>
          </mc:Choice>
        </mc:AlternateContent>
        <mc:AlternateContent xmlns:mc="http://schemas.openxmlformats.org/markup-compatibility/2006">
          <mc:Choice Requires="x14">
            <control shapeId="30837" r:id="rId120" name="Check Box 117">
              <controlPr defaultSize="0" autoFill="0" autoLine="0" autoPict="0" altText="BELS">
                <anchor moveWithCells="1">
                  <from>
                    <xdr:col>13</xdr:col>
                    <xdr:colOff>95250</xdr:colOff>
                    <xdr:row>696</xdr:row>
                    <xdr:rowOff>19050</xdr:rowOff>
                  </from>
                  <to>
                    <xdr:col>14</xdr:col>
                    <xdr:colOff>571500</xdr:colOff>
                    <xdr:row>697</xdr:row>
                    <xdr:rowOff>76200</xdr:rowOff>
                  </to>
                </anchor>
              </controlPr>
            </control>
          </mc:Choice>
        </mc:AlternateContent>
        <mc:AlternateContent xmlns:mc="http://schemas.openxmlformats.org/markup-compatibility/2006">
          <mc:Choice Requires="x14">
            <control shapeId="30838" r:id="rId121" name="Check Box 118">
              <controlPr defaultSize="0" autoFill="0" autoLine="0" autoPict="0" altText="BELS">
                <anchor moveWithCells="1">
                  <from>
                    <xdr:col>13</xdr:col>
                    <xdr:colOff>95250</xdr:colOff>
                    <xdr:row>698</xdr:row>
                    <xdr:rowOff>19050</xdr:rowOff>
                  </from>
                  <to>
                    <xdr:col>14</xdr:col>
                    <xdr:colOff>571500</xdr:colOff>
                    <xdr:row>699</xdr:row>
                    <xdr:rowOff>76200</xdr:rowOff>
                  </to>
                </anchor>
              </controlPr>
            </control>
          </mc:Choice>
        </mc:AlternateContent>
        <mc:AlternateContent xmlns:mc="http://schemas.openxmlformats.org/markup-compatibility/2006">
          <mc:Choice Requires="x14">
            <control shapeId="30839" r:id="rId122" name="Check Box 119">
              <controlPr defaultSize="0" autoFill="0" autoLine="0" autoPict="0" altText="BELS">
                <anchor moveWithCells="1">
                  <from>
                    <xdr:col>22</xdr:col>
                    <xdr:colOff>104775</xdr:colOff>
                    <xdr:row>694</xdr:row>
                    <xdr:rowOff>19050</xdr:rowOff>
                  </from>
                  <to>
                    <xdr:col>27</xdr:col>
                    <xdr:colOff>190500</xdr:colOff>
                    <xdr:row>695</xdr:row>
                    <xdr:rowOff>76200</xdr:rowOff>
                  </to>
                </anchor>
              </controlPr>
            </control>
          </mc:Choice>
        </mc:AlternateContent>
        <mc:AlternateContent xmlns:mc="http://schemas.openxmlformats.org/markup-compatibility/2006">
          <mc:Choice Requires="x14">
            <control shapeId="30840" r:id="rId123" name="Check Box 120">
              <controlPr defaultSize="0" autoFill="0" autoLine="0" autoPict="0" altText="BELS">
                <anchor moveWithCells="1">
                  <from>
                    <xdr:col>22</xdr:col>
                    <xdr:colOff>104775</xdr:colOff>
                    <xdr:row>696</xdr:row>
                    <xdr:rowOff>19050</xdr:rowOff>
                  </from>
                  <to>
                    <xdr:col>27</xdr:col>
                    <xdr:colOff>190500</xdr:colOff>
                    <xdr:row>697</xdr:row>
                    <xdr:rowOff>76200</xdr:rowOff>
                  </to>
                </anchor>
              </controlPr>
            </control>
          </mc:Choice>
        </mc:AlternateContent>
        <mc:AlternateContent xmlns:mc="http://schemas.openxmlformats.org/markup-compatibility/2006">
          <mc:Choice Requires="x14">
            <control shapeId="30841" r:id="rId124" name="Check Box 121">
              <controlPr defaultSize="0" autoFill="0" autoLine="0" autoPict="0" altText="BELS">
                <anchor moveWithCells="1">
                  <from>
                    <xdr:col>13</xdr:col>
                    <xdr:colOff>95250</xdr:colOff>
                    <xdr:row>756</xdr:row>
                    <xdr:rowOff>19050</xdr:rowOff>
                  </from>
                  <to>
                    <xdr:col>14</xdr:col>
                    <xdr:colOff>571500</xdr:colOff>
                    <xdr:row>757</xdr:row>
                    <xdr:rowOff>76200</xdr:rowOff>
                  </to>
                </anchor>
              </controlPr>
            </control>
          </mc:Choice>
        </mc:AlternateContent>
        <mc:AlternateContent xmlns:mc="http://schemas.openxmlformats.org/markup-compatibility/2006">
          <mc:Choice Requires="x14">
            <control shapeId="30842" r:id="rId125" name="Check Box 122">
              <controlPr defaultSize="0" autoFill="0" autoLine="0" autoPict="0" altText="BELS">
                <anchor moveWithCells="1">
                  <from>
                    <xdr:col>13</xdr:col>
                    <xdr:colOff>95250</xdr:colOff>
                    <xdr:row>758</xdr:row>
                    <xdr:rowOff>19050</xdr:rowOff>
                  </from>
                  <to>
                    <xdr:col>14</xdr:col>
                    <xdr:colOff>571500</xdr:colOff>
                    <xdr:row>759</xdr:row>
                    <xdr:rowOff>76200</xdr:rowOff>
                  </to>
                </anchor>
              </controlPr>
            </control>
          </mc:Choice>
        </mc:AlternateContent>
        <mc:AlternateContent xmlns:mc="http://schemas.openxmlformats.org/markup-compatibility/2006">
          <mc:Choice Requires="x14">
            <control shapeId="30843" r:id="rId126" name="Check Box 123">
              <controlPr defaultSize="0" autoFill="0" autoLine="0" autoPict="0" altText="BELS">
                <anchor moveWithCells="1">
                  <from>
                    <xdr:col>13</xdr:col>
                    <xdr:colOff>95250</xdr:colOff>
                    <xdr:row>760</xdr:row>
                    <xdr:rowOff>19050</xdr:rowOff>
                  </from>
                  <to>
                    <xdr:col>14</xdr:col>
                    <xdr:colOff>571500</xdr:colOff>
                    <xdr:row>761</xdr:row>
                    <xdr:rowOff>76200</xdr:rowOff>
                  </to>
                </anchor>
              </controlPr>
            </control>
          </mc:Choice>
        </mc:AlternateContent>
        <mc:AlternateContent xmlns:mc="http://schemas.openxmlformats.org/markup-compatibility/2006">
          <mc:Choice Requires="x14">
            <control shapeId="30844" r:id="rId127" name="Check Box 124">
              <controlPr defaultSize="0" autoFill="0" autoLine="0" autoPict="0" altText="BELS">
                <anchor moveWithCells="1">
                  <from>
                    <xdr:col>22</xdr:col>
                    <xdr:colOff>104775</xdr:colOff>
                    <xdr:row>756</xdr:row>
                    <xdr:rowOff>19050</xdr:rowOff>
                  </from>
                  <to>
                    <xdr:col>27</xdr:col>
                    <xdr:colOff>190500</xdr:colOff>
                    <xdr:row>757</xdr:row>
                    <xdr:rowOff>76200</xdr:rowOff>
                  </to>
                </anchor>
              </controlPr>
            </control>
          </mc:Choice>
        </mc:AlternateContent>
        <mc:AlternateContent xmlns:mc="http://schemas.openxmlformats.org/markup-compatibility/2006">
          <mc:Choice Requires="x14">
            <control shapeId="30845" r:id="rId128" name="Check Box 125">
              <controlPr defaultSize="0" autoFill="0" autoLine="0" autoPict="0" altText="BELS">
                <anchor moveWithCells="1">
                  <from>
                    <xdr:col>22</xdr:col>
                    <xdr:colOff>104775</xdr:colOff>
                    <xdr:row>758</xdr:row>
                    <xdr:rowOff>19050</xdr:rowOff>
                  </from>
                  <to>
                    <xdr:col>27</xdr:col>
                    <xdr:colOff>190500</xdr:colOff>
                    <xdr:row>759</xdr:row>
                    <xdr:rowOff>76200</xdr:rowOff>
                  </to>
                </anchor>
              </controlPr>
            </control>
          </mc:Choice>
        </mc:AlternateContent>
        <mc:AlternateContent xmlns:mc="http://schemas.openxmlformats.org/markup-compatibility/2006">
          <mc:Choice Requires="x14">
            <control shapeId="30846" r:id="rId129" name="Check Box 126">
              <controlPr defaultSize="0" autoFill="0" autoLine="0" autoPict="0" altText="BELS">
                <anchor moveWithCells="1">
                  <from>
                    <xdr:col>13</xdr:col>
                    <xdr:colOff>95250</xdr:colOff>
                    <xdr:row>818</xdr:row>
                    <xdr:rowOff>19050</xdr:rowOff>
                  </from>
                  <to>
                    <xdr:col>14</xdr:col>
                    <xdr:colOff>571500</xdr:colOff>
                    <xdr:row>819</xdr:row>
                    <xdr:rowOff>76200</xdr:rowOff>
                  </to>
                </anchor>
              </controlPr>
            </control>
          </mc:Choice>
        </mc:AlternateContent>
        <mc:AlternateContent xmlns:mc="http://schemas.openxmlformats.org/markup-compatibility/2006">
          <mc:Choice Requires="x14">
            <control shapeId="30847" r:id="rId130" name="Check Box 127">
              <controlPr defaultSize="0" autoFill="0" autoLine="0" autoPict="0" altText="BELS">
                <anchor moveWithCells="1">
                  <from>
                    <xdr:col>13</xdr:col>
                    <xdr:colOff>95250</xdr:colOff>
                    <xdr:row>820</xdr:row>
                    <xdr:rowOff>19050</xdr:rowOff>
                  </from>
                  <to>
                    <xdr:col>14</xdr:col>
                    <xdr:colOff>571500</xdr:colOff>
                    <xdr:row>821</xdr:row>
                    <xdr:rowOff>76200</xdr:rowOff>
                  </to>
                </anchor>
              </controlPr>
            </control>
          </mc:Choice>
        </mc:AlternateContent>
        <mc:AlternateContent xmlns:mc="http://schemas.openxmlformats.org/markup-compatibility/2006">
          <mc:Choice Requires="x14">
            <control shapeId="30848" r:id="rId131" name="Check Box 128">
              <controlPr defaultSize="0" autoFill="0" autoLine="0" autoPict="0" altText="BELS">
                <anchor moveWithCells="1">
                  <from>
                    <xdr:col>13</xdr:col>
                    <xdr:colOff>95250</xdr:colOff>
                    <xdr:row>822</xdr:row>
                    <xdr:rowOff>19050</xdr:rowOff>
                  </from>
                  <to>
                    <xdr:col>14</xdr:col>
                    <xdr:colOff>571500</xdr:colOff>
                    <xdr:row>823</xdr:row>
                    <xdr:rowOff>76200</xdr:rowOff>
                  </to>
                </anchor>
              </controlPr>
            </control>
          </mc:Choice>
        </mc:AlternateContent>
        <mc:AlternateContent xmlns:mc="http://schemas.openxmlformats.org/markup-compatibility/2006">
          <mc:Choice Requires="x14">
            <control shapeId="30849" r:id="rId132" name="Check Box 129">
              <controlPr defaultSize="0" autoFill="0" autoLine="0" autoPict="0" altText="BELS">
                <anchor moveWithCells="1">
                  <from>
                    <xdr:col>22</xdr:col>
                    <xdr:colOff>104775</xdr:colOff>
                    <xdr:row>818</xdr:row>
                    <xdr:rowOff>19050</xdr:rowOff>
                  </from>
                  <to>
                    <xdr:col>27</xdr:col>
                    <xdr:colOff>190500</xdr:colOff>
                    <xdr:row>819</xdr:row>
                    <xdr:rowOff>76200</xdr:rowOff>
                  </to>
                </anchor>
              </controlPr>
            </control>
          </mc:Choice>
        </mc:AlternateContent>
        <mc:AlternateContent xmlns:mc="http://schemas.openxmlformats.org/markup-compatibility/2006">
          <mc:Choice Requires="x14">
            <control shapeId="30850" r:id="rId133" name="Check Box 130">
              <controlPr defaultSize="0" autoFill="0" autoLine="0" autoPict="0" altText="BELS">
                <anchor moveWithCells="1">
                  <from>
                    <xdr:col>22</xdr:col>
                    <xdr:colOff>104775</xdr:colOff>
                    <xdr:row>820</xdr:row>
                    <xdr:rowOff>19050</xdr:rowOff>
                  </from>
                  <to>
                    <xdr:col>27</xdr:col>
                    <xdr:colOff>190500</xdr:colOff>
                    <xdr:row>821</xdr:row>
                    <xdr:rowOff>76200</xdr:rowOff>
                  </to>
                </anchor>
              </controlPr>
            </control>
          </mc:Choice>
        </mc:AlternateContent>
        <mc:AlternateContent xmlns:mc="http://schemas.openxmlformats.org/markup-compatibility/2006">
          <mc:Choice Requires="x14">
            <control shapeId="30851" r:id="rId134" name="Check Box 131">
              <controlPr defaultSize="0" autoFill="0" autoLine="0" autoPict="0" altText="BELS">
                <anchor moveWithCells="1">
                  <from>
                    <xdr:col>13</xdr:col>
                    <xdr:colOff>95250</xdr:colOff>
                    <xdr:row>880</xdr:row>
                    <xdr:rowOff>19050</xdr:rowOff>
                  </from>
                  <to>
                    <xdr:col>14</xdr:col>
                    <xdr:colOff>571500</xdr:colOff>
                    <xdr:row>881</xdr:row>
                    <xdr:rowOff>76200</xdr:rowOff>
                  </to>
                </anchor>
              </controlPr>
            </control>
          </mc:Choice>
        </mc:AlternateContent>
        <mc:AlternateContent xmlns:mc="http://schemas.openxmlformats.org/markup-compatibility/2006">
          <mc:Choice Requires="x14">
            <control shapeId="30852" r:id="rId135" name="Check Box 132">
              <controlPr defaultSize="0" autoFill="0" autoLine="0" autoPict="0" altText="BELS">
                <anchor moveWithCells="1">
                  <from>
                    <xdr:col>13</xdr:col>
                    <xdr:colOff>95250</xdr:colOff>
                    <xdr:row>882</xdr:row>
                    <xdr:rowOff>19050</xdr:rowOff>
                  </from>
                  <to>
                    <xdr:col>14</xdr:col>
                    <xdr:colOff>571500</xdr:colOff>
                    <xdr:row>883</xdr:row>
                    <xdr:rowOff>76200</xdr:rowOff>
                  </to>
                </anchor>
              </controlPr>
            </control>
          </mc:Choice>
        </mc:AlternateContent>
        <mc:AlternateContent xmlns:mc="http://schemas.openxmlformats.org/markup-compatibility/2006">
          <mc:Choice Requires="x14">
            <control shapeId="30853" r:id="rId136" name="Check Box 133">
              <controlPr defaultSize="0" autoFill="0" autoLine="0" autoPict="0" altText="BELS">
                <anchor moveWithCells="1">
                  <from>
                    <xdr:col>13</xdr:col>
                    <xdr:colOff>95250</xdr:colOff>
                    <xdr:row>884</xdr:row>
                    <xdr:rowOff>19050</xdr:rowOff>
                  </from>
                  <to>
                    <xdr:col>14</xdr:col>
                    <xdr:colOff>571500</xdr:colOff>
                    <xdr:row>885</xdr:row>
                    <xdr:rowOff>76200</xdr:rowOff>
                  </to>
                </anchor>
              </controlPr>
            </control>
          </mc:Choice>
        </mc:AlternateContent>
        <mc:AlternateContent xmlns:mc="http://schemas.openxmlformats.org/markup-compatibility/2006">
          <mc:Choice Requires="x14">
            <control shapeId="30854" r:id="rId137" name="Check Box 134">
              <controlPr defaultSize="0" autoFill="0" autoLine="0" autoPict="0" altText="BELS">
                <anchor moveWithCells="1">
                  <from>
                    <xdr:col>22</xdr:col>
                    <xdr:colOff>104775</xdr:colOff>
                    <xdr:row>880</xdr:row>
                    <xdr:rowOff>19050</xdr:rowOff>
                  </from>
                  <to>
                    <xdr:col>27</xdr:col>
                    <xdr:colOff>190500</xdr:colOff>
                    <xdr:row>881</xdr:row>
                    <xdr:rowOff>76200</xdr:rowOff>
                  </to>
                </anchor>
              </controlPr>
            </control>
          </mc:Choice>
        </mc:AlternateContent>
        <mc:AlternateContent xmlns:mc="http://schemas.openxmlformats.org/markup-compatibility/2006">
          <mc:Choice Requires="x14">
            <control shapeId="30855" r:id="rId138" name="Check Box 135">
              <controlPr defaultSize="0" autoFill="0" autoLine="0" autoPict="0" altText="BELS">
                <anchor moveWithCells="1">
                  <from>
                    <xdr:col>22</xdr:col>
                    <xdr:colOff>104775</xdr:colOff>
                    <xdr:row>882</xdr:row>
                    <xdr:rowOff>19050</xdr:rowOff>
                  </from>
                  <to>
                    <xdr:col>27</xdr:col>
                    <xdr:colOff>190500</xdr:colOff>
                    <xdr:row>883</xdr:row>
                    <xdr:rowOff>76200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01" operator="containsText" id="{A898CC18-0967-479D-8FA0-03D0AEA6B1EF}">
            <xm:f>NOT(ISERROR(SEARCH("--選択--",AB10)))</xm:f>
            <xm:f>"--選択--"</xm:f>
            <x14:dxf>
              <fill>
                <patternFill>
                  <bgColor theme="9" tint="0.39994506668294322"/>
                </patternFill>
              </fill>
            </x14:dxf>
          </x14:cfRule>
          <xm:sqref>AB10:AC11</xm:sqref>
        </x14:conditionalFormatting>
        <x14:conditionalFormatting xmlns:xm="http://schemas.microsoft.com/office/excel/2006/main">
          <x14:cfRule type="containsText" priority="218" operator="containsText" id="{B57D1342-828C-46E6-9541-A3124940E6EF}">
            <xm:f>NOT(ISERROR(SEARCH("--選択--",AB72)))</xm:f>
            <xm:f>"--選択--"</xm:f>
            <x14:dxf>
              <fill>
                <patternFill>
                  <bgColor theme="9" tint="0.39994506668294322"/>
                </patternFill>
              </fill>
            </x14:dxf>
          </x14:cfRule>
          <xm:sqref>AB72:AC73</xm:sqref>
        </x14:conditionalFormatting>
        <x14:conditionalFormatting xmlns:xm="http://schemas.microsoft.com/office/excel/2006/main">
          <x14:cfRule type="containsText" priority="211" operator="containsText" id="{334D9E9F-CC0B-4247-9E91-FE7C333E10E0}">
            <xm:f>NOT(ISERROR(SEARCH("--選択--",AB134)))</xm:f>
            <xm:f>"--選択--"</xm:f>
            <x14:dxf>
              <fill>
                <patternFill>
                  <bgColor theme="9" tint="0.39994506668294322"/>
                </patternFill>
              </fill>
            </x14:dxf>
          </x14:cfRule>
          <xm:sqref>AB134:AC135</xm:sqref>
        </x14:conditionalFormatting>
        <x14:conditionalFormatting xmlns:xm="http://schemas.microsoft.com/office/excel/2006/main">
          <x14:cfRule type="containsText" priority="204" operator="containsText" id="{7CEF68BD-6635-4E63-8EFB-9E0390BDB2EC}">
            <xm:f>NOT(ISERROR(SEARCH("--選択--",AB196)))</xm:f>
            <xm:f>"--選択--"</xm:f>
            <x14:dxf>
              <fill>
                <patternFill>
                  <bgColor theme="9" tint="0.39994506668294322"/>
                </patternFill>
              </fill>
            </x14:dxf>
          </x14:cfRule>
          <xm:sqref>AB196:AC197</xm:sqref>
        </x14:conditionalFormatting>
        <x14:conditionalFormatting xmlns:xm="http://schemas.microsoft.com/office/excel/2006/main">
          <x14:cfRule type="containsText" priority="197" operator="containsText" id="{04041A82-4B21-4688-A952-F3BA07FFF279}">
            <xm:f>NOT(ISERROR(SEARCH("--選択--",AB258)))</xm:f>
            <xm:f>"--選択--"</xm:f>
            <x14:dxf>
              <fill>
                <patternFill>
                  <bgColor theme="9" tint="0.39994506668294322"/>
                </patternFill>
              </fill>
            </x14:dxf>
          </x14:cfRule>
          <xm:sqref>AB258:AC259</xm:sqref>
        </x14:conditionalFormatting>
        <x14:conditionalFormatting xmlns:xm="http://schemas.microsoft.com/office/excel/2006/main">
          <x14:cfRule type="containsText" priority="190" operator="containsText" id="{7D261883-4F04-41B7-BC84-F4BEAF79CE0C}">
            <xm:f>NOT(ISERROR(SEARCH("--選択--",AB320)))</xm:f>
            <xm:f>"--選択--"</xm:f>
            <x14:dxf>
              <fill>
                <patternFill>
                  <bgColor theme="9" tint="0.39994506668294322"/>
                </patternFill>
              </fill>
            </x14:dxf>
          </x14:cfRule>
          <xm:sqref>AB320:AC321</xm:sqref>
        </x14:conditionalFormatting>
        <x14:conditionalFormatting xmlns:xm="http://schemas.microsoft.com/office/excel/2006/main">
          <x14:cfRule type="containsText" priority="183" operator="containsText" id="{41AD99D1-1928-46CC-90BA-5FB030BAEE36}">
            <xm:f>NOT(ISERROR(SEARCH("--選択--",AB382)))</xm:f>
            <xm:f>"--選択--"</xm:f>
            <x14:dxf>
              <fill>
                <patternFill>
                  <bgColor theme="9" tint="0.39994506668294322"/>
                </patternFill>
              </fill>
            </x14:dxf>
          </x14:cfRule>
          <xm:sqref>AB382:AC383</xm:sqref>
        </x14:conditionalFormatting>
        <x14:conditionalFormatting xmlns:xm="http://schemas.microsoft.com/office/excel/2006/main">
          <x14:cfRule type="containsText" priority="176" operator="containsText" id="{B280C8D2-2BA4-4ACA-8D64-74D64C634E21}">
            <xm:f>NOT(ISERROR(SEARCH("--選択--",AB444)))</xm:f>
            <xm:f>"--選択--"</xm:f>
            <x14:dxf>
              <fill>
                <patternFill>
                  <bgColor theme="9" tint="0.39994506668294322"/>
                </patternFill>
              </fill>
            </x14:dxf>
          </x14:cfRule>
          <xm:sqref>AB444:AC445</xm:sqref>
        </x14:conditionalFormatting>
        <x14:conditionalFormatting xmlns:xm="http://schemas.microsoft.com/office/excel/2006/main">
          <x14:cfRule type="containsText" priority="169" operator="containsText" id="{50E1EC92-CBA2-4945-973E-0B817B2614F3}">
            <xm:f>NOT(ISERROR(SEARCH("--選択--",AB506)))</xm:f>
            <xm:f>"--選択--"</xm:f>
            <x14:dxf>
              <fill>
                <patternFill>
                  <bgColor theme="9" tint="0.39994506668294322"/>
                </patternFill>
              </fill>
            </x14:dxf>
          </x14:cfRule>
          <xm:sqref>AB506:AC507</xm:sqref>
        </x14:conditionalFormatting>
        <x14:conditionalFormatting xmlns:xm="http://schemas.microsoft.com/office/excel/2006/main">
          <x14:cfRule type="containsText" priority="162" operator="containsText" id="{6736CAFD-D3B6-4BBF-9C3E-F0B710AC745F}">
            <xm:f>NOT(ISERROR(SEARCH("--選択--",AB568)))</xm:f>
            <xm:f>"--選択--"</xm:f>
            <x14:dxf>
              <fill>
                <patternFill>
                  <bgColor theme="9" tint="0.39994506668294322"/>
                </patternFill>
              </fill>
            </x14:dxf>
          </x14:cfRule>
          <xm:sqref>AB568:AC569</xm:sqref>
        </x14:conditionalFormatting>
        <x14:conditionalFormatting xmlns:xm="http://schemas.microsoft.com/office/excel/2006/main">
          <x14:cfRule type="containsText" priority="155" operator="containsText" id="{78C700B3-5BEB-4F38-A927-EBCB5638A797}">
            <xm:f>NOT(ISERROR(SEARCH("--選択--",AB630)))</xm:f>
            <xm:f>"--選択--"</xm:f>
            <x14:dxf>
              <fill>
                <patternFill>
                  <bgColor theme="9" tint="0.39994506668294322"/>
                </patternFill>
              </fill>
            </x14:dxf>
          </x14:cfRule>
          <xm:sqref>AB630:AC631</xm:sqref>
        </x14:conditionalFormatting>
        <x14:conditionalFormatting xmlns:xm="http://schemas.microsoft.com/office/excel/2006/main">
          <x14:cfRule type="containsText" priority="148" operator="containsText" id="{3EB2CC79-C38F-49A5-A460-B2A8B1EA0DD9}">
            <xm:f>NOT(ISERROR(SEARCH("--選択--",AB692)))</xm:f>
            <xm:f>"--選択--"</xm:f>
            <x14:dxf>
              <fill>
                <patternFill>
                  <bgColor theme="9" tint="0.39994506668294322"/>
                </patternFill>
              </fill>
            </x14:dxf>
          </x14:cfRule>
          <xm:sqref>AB692:AC693</xm:sqref>
        </x14:conditionalFormatting>
        <x14:conditionalFormatting xmlns:xm="http://schemas.microsoft.com/office/excel/2006/main">
          <x14:cfRule type="containsText" priority="141" operator="containsText" id="{2C120496-F954-49D0-9A05-B42053F1FB1F}">
            <xm:f>NOT(ISERROR(SEARCH("--選択--",AB754)))</xm:f>
            <xm:f>"--選択--"</xm:f>
            <x14:dxf>
              <fill>
                <patternFill>
                  <bgColor theme="9" tint="0.39994506668294322"/>
                </patternFill>
              </fill>
            </x14:dxf>
          </x14:cfRule>
          <xm:sqref>AB754:AC755</xm:sqref>
        </x14:conditionalFormatting>
        <x14:conditionalFormatting xmlns:xm="http://schemas.microsoft.com/office/excel/2006/main">
          <x14:cfRule type="containsText" priority="134" operator="containsText" id="{C0EF9485-B826-4684-8DCE-9BA04A88A8B8}">
            <xm:f>NOT(ISERROR(SEARCH("--選択--",AB816)))</xm:f>
            <xm:f>"--選択--"</xm:f>
            <x14:dxf>
              <fill>
                <patternFill>
                  <bgColor theme="9" tint="0.39994506668294322"/>
                </patternFill>
              </fill>
            </x14:dxf>
          </x14:cfRule>
          <xm:sqref>AB816:AC817</xm:sqref>
        </x14:conditionalFormatting>
        <x14:conditionalFormatting xmlns:xm="http://schemas.microsoft.com/office/excel/2006/main">
          <x14:cfRule type="containsText" priority="127" operator="containsText" id="{4A7F7EF7-A3B0-4DF5-AE43-E2E98B21344A}">
            <xm:f>NOT(ISERROR(SEARCH("--選択--",AB878)))</xm:f>
            <xm:f>"--選択--"</xm:f>
            <x14:dxf>
              <fill>
                <patternFill>
                  <bgColor theme="9" tint="0.39994506668294322"/>
                </patternFill>
              </fill>
            </x14:dxf>
          </x14:cfRule>
          <xm:sqref>AB878:AC879</xm:sqref>
        </x14:conditionalFormatting>
        <x14:conditionalFormatting xmlns:xm="http://schemas.microsoft.com/office/excel/2006/main">
          <x14:cfRule type="containsText" priority="30" operator="containsText" id="{2DEEE43B-BA46-4D4F-94D5-32181BCB4435}">
            <xm:f>NOT(ISERROR(SEARCH("--選択--",O8)))</xm:f>
            <xm:f>"--選択--"</xm:f>
            <x14:dxf>
              <fill>
                <patternFill>
                  <bgColor theme="9" tint="0.39994506668294322"/>
                </patternFill>
              </fill>
            </x14:dxf>
          </x14:cfRule>
          <xm:sqref>O8:AF8</xm:sqref>
        </x14:conditionalFormatting>
        <x14:conditionalFormatting xmlns:xm="http://schemas.microsoft.com/office/excel/2006/main">
          <x14:cfRule type="containsText" priority="28" operator="containsText" id="{307A90AE-38E1-4068-A1E9-8E3DC1CF49D6}">
            <xm:f>NOT(ISERROR(SEARCH("--選択--",O70)))</xm:f>
            <xm:f>"--選択--"</xm:f>
            <x14:dxf>
              <fill>
                <patternFill>
                  <bgColor theme="9" tint="0.39994506668294322"/>
                </patternFill>
              </fill>
            </x14:dxf>
          </x14:cfRule>
          <xm:sqref>O70:AF70</xm:sqref>
        </x14:conditionalFormatting>
        <x14:conditionalFormatting xmlns:xm="http://schemas.microsoft.com/office/excel/2006/main">
          <x14:cfRule type="containsText" priority="26" operator="containsText" id="{C102B3A6-FBD4-4EBD-BC44-77A329BABD8B}">
            <xm:f>NOT(ISERROR(SEARCH("--選択--",O132)))</xm:f>
            <xm:f>"--選択--"</xm:f>
            <x14:dxf>
              <fill>
                <patternFill>
                  <bgColor theme="9" tint="0.39994506668294322"/>
                </patternFill>
              </fill>
            </x14:dxf>
          </x14:cfRule>
          <xm:sqref>O132:AF132</xm:sqref>
        </x14:conditionalFormatting>
        <x14:conditionalFormatting xmlns:xm="http://schemas.microsoft.com/office/excel/2006/main">
          <x14:cfRule type="containsText" priority="24" operator="containsText" id="{F1C56A22-B1C2-4EE6-8E00-9339863BE298}">
            <xm:f>NOT(ISERROR(SEARCH("--選択--",O194)))</xm:f>
            <xm:f>"--選択--"</xm:f>
            <x14:dxf>
              <fill>
                <patternFill>
                  <bgColor theme="9" tint="0.39994506668294322"/>
                </patternFill>
              </fill>
            </x14:dxf>
          </x14:cfRule>
          <xm:sqref>O194:AF194</xm:sqref>
        </x14:conditionalFormatting>
        <x14:conditionalFormatting xmlns:xm="http://schemas.microsoft.com/office/excel/2006/main">
          <x14:cfRule type="containsText" priority="22" operator="containsText" id="{4845F7DA-E1D0-4EE6-94DC-65414F485067}">
            <xm:f>NOT(ISERROR(SEARCH("--選択--",O256)))</xm:f>
            <xm:f>"--選択--"</xm:f>
            <x14:dxf>
              <fill>
                <patternFill>
                  <bgColor theme="9" tint="0.39994506668294322"/>
                </patternFill>
              </fill>
            </x14:dxf>
          </x14:cfRule>
          <xm:sqref>O256:AF256</xm:sqref>
        </x14:conditionalFormatting>
        <x14:conditionalFormatting xmlns:xm="http://schemas.microsoft.com/office/excel/2006/main">
          <x14:cfRule type="containsText" priority="20" operator="containsText" id="{DB6F7805-B34A-440C-9849-10725FB70ADB}">
            <xm:f>NOT(ISERROR(SEARCH("--選択--",O318)))</xm:f>
            <xm:f>"--選択--"</xm:f>
            <x14:dxf>
              <fill>
                <patternFill>
                  <bgColor theme="9" tint="0.39994506668294322"/>
                </patternFill>
              </fill>
            </x14:dxf>
          </x14:cfRule>
          <xm:sqref>O318:AF318</xm:sqref>
        </x14:conditionalFormatting>
        <x14:conditionalFormatting xmlns:xm="http://schemas.microsoft.com/office/excel/2006/main">
          <x14:cfRule type="containsText" priority="18" operator="containsText" id="{90BFEBC0-6050-4C65-B5CA-7D06FEEDDF27}">
            <xm:f>NOT(ISERROR(SEARCH("--選択--",O380)))</xm:f>
            <xm:f>"--選択--"</xm:f>
            <x14:dxf>
              <fill>
                <patternFill>
                  <bgColor theme="9" tint="0.39994506668294322"/>
                </patternFill>
              </fill>
            </x14:dxf>
          </x14:cfRule>
          <xm:sqref>O380:AF380</xm:sqref>
        </x14:conditionalFormatting>
        <x14:conditionalFormatting xmlns:xm="http://schemas.microsoft.com/office/excel/2006/main">
          <x14:cfRule type="containsText" priority="16" operator="containsText" id="{48A274C9-CFDF-494D-818A-3F753B4D5171}">
            <xm:f>NOT(ISERROR(SEARCH("--選択--",O442)))</xm:f>
            <xm:f>"--選択--"</xm:f>
            <x14:dxf>
              <fill>
                <patternFill>
                  <bgColor theme="9" tint="0.39994506668294322"/>
                </patternFill>
              </fill>
            </x14:dxf>
          </x14:cfRule>
          <xm:sqref>O442:AF442</xm:sqref>
        </x14:conditionalFormatting>
        <x14:conditionalFormatting xmlns:xm="http://schemas.microsoft.com/office/excel/2006/main">
          <x14:cfRule type="containsText" priority="14" operator="containsText" id="{4DC144D3-2786-4E8E-8BCC-A20E3C34B3C3}">
            <xm:f>NOT(ISERROR(SEARCH("--選択--",O504)))</xm:f>
            <xm:f>"--選択--"</xm:f>
            <x14:dxf>
              <fill>
                <patternFill>
                  <bgColor theme="9" tint="0.39994506668294322"/>
                </patternFill>
              </fill>
            </x14:dxf>
          </x14:cfRule>
          <xm:sqref>O504:AF504</xm:sqref>
        </x14:conditionalFormatting>
        <x14:conditionalFormatting xmlns:xm="http://schemas.microsoft.com/office/excel/2006/main">
          <x14:cfRule type="containsText" priority="12" operator="containsText" id="{50AC8ABF-700D-45BC-B6EC-BEB3F60FEE2A}">
            <xm:f>NOT(ISERROR(SEARCH("--選択--",O566)))</xm:f>
            <xm:f>"--選択--"</xm:f>
            <x14:dxf>
              <fill>
                <patternFill>
                  <bgColor theme="9" tint="0.39994506668294322"/>
                </patternFill>
              </fill>
            </x14:dxf>
          </x14:cfRule>
          <xm:sqref>O566:AF566</xm:sqref>
        </x14:conditionalFormatting>
        <x14:conditionalFormatting xmlns:xm="http://schemas.microsoft.com/office/excel/2006/main">
          <x14:cfRule type="containsText" priority="10" operator="containsText" id="{FAE200E8-262F-49C0-A5B8-960C20E3CF9F}">
            <xm:f>NOT(ISERROR(SEARCH("--選択--",O628)))</xm:f>
            <xm:f>"--選択--"</xm:f>
            <x14:dxf>
              <fill>
                <patternFill>
                  <bgColor theme="9" tint="0.39994506668294322"/>
                </patternFill>
              </fill>
            </x14:dxf>
          </x14:cfRule>
          <xm:sqref>O628:AF628</xm:sqref>
        </x14:conditionalFormatting>
        <x14:conditionalFormatting xmlns:xm="http://schemas.microsoft.com/office/excel/2006/main">
          <x14:cfRule type="containsText" priority="8" operator="containsText" id="{8CB638CB-319A-4924-88CE-10E47F97E9A5}">
            <xm:f>NOT(ISERROR(SEARCH("--選択--",O690)))</xm:f>
            <xm:f>"--選択--"</xm:f>
            <x14:dxf>
              <fill>
                <patternFill>
                  <bgColor theme="9" tint="0.39994506668294322"/>
                </patternFill>
              </fill>
            </x14:dxf>
          </x14:cfRule>
          <xm:sqref>O690:AF690</xm:sqref>
        </x14:conditionalFormatting>
        <x14:conditionalFormatting xmlns:xm="http://schemas.microsoft.com/office/excel/2006/main">
          <x14:cfRule type="containsText" priority="6" operator="containsText" id="{D398CED3-5010-4A36-A366-E70DC0159334}">
            <xm:f>NOT(ISERROR(SEARCH("--選択--",O752)))</xm:f>
            <xm:f>"--選択--"</xm:f>
            <x14:dxf>
              <fill>
                <patternFill>
                  <bgColor theme="9" tint="0.39994506668294322"/>
                </patternFill>
              </fill>
            </x14:dxf>
          </x14:cfRule>
          <xm:sqref>O752:AF752</xm:sqref>
        </x14:conditionalFormatting>
        <x14:conditionalFormatting xmlns:xm="http://schemas.microsoft.com/office/excel/2006/main">
          <x14:cfRule type="containsText" priority="4" operator="containsText" id="{4741D1C2-8D27-461D-ABF2-E06702F6AA22}">
            <xm:f>NOT(ISERROR(SEARCH("--選択--",O814)))</xm:f>
            <xm:f>"--選択--"</xm:f>
            <x14:dxf>
              <fill>
                <patternFill>
                  <bgColor theme="9" tint="0.39994506668294322"/>
                </patternFill>
              </fill>
            </x14:dxf>
          </x14:cfRule>
          <xm:sqref>O814:AF814</xm:sqref>
        </x14:conditionalFormatting>
        <x14:conditionalFormatting xmlns:xm="http://schemas.microsoft.com/office/excel/2006/main">
          <x14:cfRule type="containsText" priority="2" operator="containsText" id="{0F819B7B-FCDE-41A5-B3BB-272D2A6E0813}">
            <xm:f>NOT(ISERROR(SEARCH("--選択--",O876)))</xm:f>
            <xm:f>"--選択--"</xm:f>
            <x14:dxf>
              <fill>
                <patternFill>
                  <bgColor theme="9" tint="0.39994506668294322"/>
                </patternFill>
              </fill>
            </x14:dxf>
          </x14:cfRule>
          <xm:sqref>O876:AF876</xm:sqref>
        </x14:conditionalFormatting>
      </x14:conditionalFormattings>
    </ext>
    <ext xmlns:x14="http://schemas.microsoft.com/office/spreadsheetml/2009/9/main" uri="{CCE6A557-97BC-4b89-ADB6-D9C93CAAB3DF}">
      <x14:dataValidations xmlns:xm="http://schemas.microsoft.com/office/excel/2006/main" count="9">
        <x14:dataValidation type="list" showInputMessage="1" showErrorMessage="1">
          <x14:formula1>
            <xm:f>date2!$G$2:$G$6</xm:f>
          </x14:formula1>
          <xm:sqref>Q201:U202 Q15:U16 Q77:U78 Q139:U140 Q263:U264 Q325:U326 Q449:U450 Q511:U512 Q573:U574 Q387:U388 Q635:U636 Q697:U698 Q759:U760 Q821:U822 Q883:U884</xm:sqref>
        </x14:dataValidation>
        <x14:dataValidation type="list" allowBlank="1" showInputMessage="1" showErrorMessage="1">
          <x14:formula1>
            <xm:f>date2!$F$2:$F$5</xm:f>
          </x14:formula1>
          <xm:sqref>Q13:U14 Q75:U76 Q137:U138 Q199:U200 Q261:U262 Q323:U324 Q385:U386 Q447:U448 Q509:U510 Q571:U572 Q633:U634 Q695:U696 Q757:U758 Q819:U820 Q881:U882</xm:sqref>
        </x14:dataValidation>
        <x14:dataValidation type="list" showInputMessage="1" showErrorMessage="1">
          <x14:formula1>
            <xm:f>date2!$H$2:$H$7</xm:f>
          </x14:formula1>
          <xm:sqref>AC13:AF14 AC137:AF138 AC199:AF200 AC261:AF262 AC323:AF324 AC385:AF386 AC447:AF448 AC509:AF510 AC881:AF882 AC633:AF634 AC695:AF696 AC757:AF758 AC819:AF820 AC75:AF76 AC571:AF572</xm:sqref>
        </x14:dataValidation>
        <x14:dataValidation type="list" showInputMessage="1" showErrorMessage="1">
          <x14:formula1>
            <xm:f>date2!$E$2:$E$7</xm:f>
          </x14:formula1>
          <xm:sqref>AB10:AC11 AB72:AC73 AB134:AC135 AB196:AC197 AB258:AC259 AB320:AC321 AB382:AC383 AB444:AC445 AB506:AC507 AB568:AC569 AB630:AC631 AB692:AC693 AB754:AC755 AB816:AC817 AB878:AC879</xm:sqref>
        </x14:dataValidation>
        <x14:dataValidation type="list" imeMode="off" showInputMessage="1" showErrorMessage="1">
          <x14:formula1>
            <xm:f>date2!$B$2:$B$10</xm:f>
          </x14:formula1>
          <xm:sqref>R814:U814 R8:U8 R70:U70 R132:U132 R194:U194 R256:U256 R318:U318 R380:U380 R442:U442 R504:U504 R566:U566 R628:U628 R690:U690 R752:U752 R876:U876</xm:sqref>
        </x14:dataValidation>
        <x14:dataValidation type="list" showInputMessage="1" showErrorMessage="1">
          <x14:formula1>
            <xm:f>date2!$A$2:$A$49</xm:f>
          </x14:formula1>
          <xm:sqref>O814:Q814 O8:Q8 O70:Q70 O132:Q132 O194:Q194 O256:Q256 O318:Q318 O380:Q380 O442:Q442 O504:Q504 O566:Q566 O628:Q628 O690:Q690 O752:Q752 O876:Q876</xm:sqref>
        </x14:dataValidation>
        <x14:dataValidation type="list" imeMode="hiragana" showInputMessage="1">
          <x14:formula1>
            <xm:f>date2!$C$2:$C$5</xm:f>
          </x14:formula1>
          <xm:sqref>V814:AA814 V8:AA8 V70:AA70 V132:AA132 V194:AA194 V256:AA256 V318:AA318 V380:AA380 V442:AA442 V504:AA504 V566:AA566 V628:AA628 V690:AA690 V752:AA752 V876:AA876</xm:sqref>
        </x14:dataValidation>
        <x14:dataValidation type="list" allowBlank="1" showInputMessage="1" showErrorMessage="1">
          <x14:formula1>
            <xm:f>date2!$D$2:$D$18</xm:f>
          </x14:formula1>
          <xm:sqref>AB8:AF8 AB70:AF70 AB132:AF132 AB194:AF194 AB256:AF256 AB318:AF318 AB380:AF380 AB442:AF442 AB504:AF504 AB566:AF566 AB628:AF628 AB690:AF690 AB752:AF752 AB814:AF814 AB876:AF876</xm:sqref>
        </x14:dataValidation>
        <x14:dataValidation type="list" allowBlank="1" showInputMessage="1" promptTitle="注意◆◆◆◆◆◆◆◆◆◆◆◆◆◆◆◆◆◆◆◆◆◆" prompt="ZEBに資する設備やシステムのみ記入してください。_x000a_・申請様式内にある「記入例」シートを参照しながら建築物の仕様を入力してください。_x000a_・一つの項目に複数の設備やシステムを導入する場合は、仕様入力欄に「/（半角スラッシュ）」で区切り列記してください。_x000a_・上記以外の設備やシステムを導入している場合は「空欄」を入力してください。_x000a_・入力項目に該当する設備やシステムを導入していない場合は、_x000a_「-」を入力してください。_x000a_※プルダウンのボタンはセルの右端に小さく表示されます。">
          <x14:formula1>
            <xm:f>date2!$I$2:$I$3</xm:f>
          </x14:formula1>
          <xm:sqref>F23:F60 K23:M39 K41:M60 F85:F122 K85:M101 K103:M122 F147:F184 K147:M163 K165:M184 F209:F246 K209:M225 K227:M246 F271:F308 K289:M308 K271:M287 F333:F370 K333:M349 K351:M370 F395:F432 K395:M411 K413:M432 F457:F494 K457:M473 K475:M494 F519:F556 K519:M535 K537:M556 F581:F618 K581:M597 K599:M618 F643:F680 K643:M659 K661:M680 F705:F742 K705:M721 K723:M742 F767:F804 K767:M783 K785:M804 F829:F866 K829:M845 K847:M866 F891:F928 K891:M907 K909:M928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36"/>
  <sheetViews>
    <sheetView showGridLines="0" view="pageBreakPreview" zoomScaleNormal="100" zoomScaleSheetLayoutView="100" workbookViewId="0">
      <selection activeCell="B1" sqref="B1:J1"/>
    </sheetView>
  </sheetViews>
  <sheetFormatPr defaultColWidth="12.5" defaultRowHeight="13.5"/>
  <cols>
    <col min="1" max="1" width="1.25" style="3" customWidth="1"/>
    <col min="2" max="4" width="8.75" style="3" customWidth="1"/>
    <col min="5" max="5" width="37.5" style="3" customWidth="1"/>
    <col min="6" max="6" width="1.125" style="3" customWidth="1"/>
    <col min="7" max="9" width="8.75" style="3" customWidth="1"/>
    <col min="10" max="10" width="37.5" style="3" customWidth="1"/>
    <col min="11" max="11" width="1.25" style="3" customWidth="1"/>
    <col min="12" max="17" width="3.75" style="3" customWidth="1"/>
    <col min="18" max="16384" width="12.5" style="3"/>
  </cols>
  <sheetData>
    <row r="1" spans="1:11" s="147" customFormat="1" ht="23.25" customHeight="1">
      <c r="A1" s="19"/>
      <c r="B1" s="715" t="s">
        <v>378</v>
      </c>
      <c r="C1" s="715"/>
      <c r="D1" s="715"/>
      <c r="E1" s="715"/>
      <c r="F1" s="715"/>
      <c r="G1" s="715"/>
      <c r="H1" s="715"/>
      <c r="I1" s="715"/>
      <c r="J1" s="715"/>
      <c r="K1" s="17"/>
    </row>
    <row r="2" spans="1:11" s="147" customFormat="1" ht="23.25" customHeight="1">
      <c r="A2" s="19"/>
      <c r="B2" s="716" t="s">
        <v>399</v>
      </c>
      <c r="C2" s="717"/>
      <c r="D2" s="717"/>
      <c r="E2" s="717"/>
      <c r="F2" s="717"/>
      <c r="G2" s="717"/>
      <c r="H2" s="717"/>
      <c r="I2" s="717"/>
      <c r="J2" s="717"/>
      <c r="K2" s="17"/>
    </row>
    <row r="3" spans="1:11" s="147" customFormat="1" ht="23.25" customHeight="1">
      <c r="A3" s="19"/>
      <c r="B3" s="716"/>
      <c r="C3" s="717"/>
      <c r="D3" s="717"/>
      <c r="E3" s="717"/>
      <c r="F3" s="717"/>
      <c r="G3" s="717"/>
      <c r="H3" s="717"/>
      <c r="I3" s="717"/>
      <c r="J3" s="717"/>
      <c r="K3" s="17"/>
    </row>
    <row r="4" spans="1:11" s="147" customFormat="1" ht="23.25" customHeight="1">
      <c r="A4" s="19"/>
      <c r="B4" s="717"/>
      <c r="C4" s="717"/>
      <c r="D4" s="717"/>
      <c r="E4" s="717"/>
      <c r="F4" s="717"/>
      <c r="G4" s="717"/>
      <c r="H4" s="717"/>
      <c r="I4" s="717"/>
      <c r="J4" s="717"/>
      <c r="K4" s="17"/>
    </row>
    <row r="5" spans="1:11" s="147" customFormat="1" ht="18.75" customHeight="1">
      <c r="A5" s="19"/>
      <c r="B5" s="16" t="s">
        <v>290</v>
      </c>
      <c r="C5" s="148" t="s">
        <v>289</v>
      </c>
      <c r="D5" s="718" t="s">
        <v>288</v>
      </c>
      <c r="E5" s="719"/>
      <c r="F5" s="441"/>
      <c r="G5" s="16" t="s">
        <v>290</v>
      </c>
      <c r="H5" s="148" t="s">
        <v>289</v>
      </c>
      <c r="I5" s="718" t="s">
        <v>288</v>
      </c>
      <c r="J5" s="720"/>
      <c r="K5" s="441"/>
    </row>
    <row r="6" spans="1:11" s="147" customFormat="1" ht="26.25" customHeight="1">
      <c r="A6" s="19"/>
      <c r="B6" s="683" t="s">
        <v>286</v>
      </c>
      <c r="C6" s="522" t="s">
        <v>285</v>
      </c>
      <c r="D6" s="541" t="s">
        <v>284</v>
      </c>
      <c r="E6" s="689" t="s">
        <v>496</v>
      </c>
      <c r="F6" s="441"/>
      <c r="G6" s="683" t="s">
        <v>400</v>
      </c>
      <c r="H6" s="559" t="s">
        <v>277</v>
      </c>
      <c r="I6" s="541" t="s">
        <v>262</v>
      </c>
      <c r="J6" s="713" t="s">
        <v>495</v>
      </c>
      <c r="K6" s="441"/>
    </row>
    <row r="7" spans="1:11" s="147" customFormat="1" ht="27" customHeight="1">
      <c r="A7" s="19"/>
      <c r="B7" s="684"/>
      <c r="C7" s="523"/>
      <c r="D7" s="545"/>
      <c r="E7" s="691"/>
      <c r="F7" s="441"/>
      <c r="G7" s="684"/>
      <c r="H7" s="560"/>
      <c r="I7" s="545"/>
      <c r="J7" s="714"/>
      <c r="K7" s="441"/>
    </row>
    <row r="8" spans="1:11" s="147" customFormat="1" ht="18" customHeight="1">
      <c r="A8" s="19"/>
      <c r="B8" s="684"/>
      <c r="C8" s="523"/>
      <c r="D8" s="541" t="s">
        <v>282</v>
      </c>
      <c r="E8" s="689" t="s">
        <v>401</v>
      </c>
      <c r="F8" s="441"/>
      <c r="G8" s="684"/>
      <c r="H8" s="560"/>
      <c r="I8" s="541" t="s">
        <v>402</v>
      </c>
      <c r="J8" s="713" t="s">
        <v>379</v>
      </c>
      <c r="K8" s="441"/>
    </row>
    <row r="9" spans="1:11" s="147" customFormat="1" ht="21" customHeight="1">
      <c r="A9" s="19"/>
      <c r="B9" s="684"/>
      <c r="C9" s="523"/>
      <c r="D9" s="543"/>
      <c r="E9" s="690"/>
      <c r="F9" s="441"/>
      <c r="G9" s="684"/>
      <c r="H9" s="560"/>
      <c r="I9" s="543"/>
      <c r="J9" s="721"/>
      <c r="K9" s="441"/>
    </row>
    <row r="10" spans="1:11" s="147" customFormat="1" ht="23.25" customHeight="1">
      <c r="A10" s="19"/>
      <c r="B10" s="684"/>
      <c r="C10" s="523"/>
      <c r="D10" s="543"/>
      <c r="E10" s="690"/>
      <c r="F10" s="441"/>
      <c r="G10" s="684"/>
      <c r="H10" s="560"/>
      <c r="I10" s="543"/>
      <c r="J10" s="721"/>
      <c r="K10" s="441"/>
    </row>
    <row r="11" spans="1:11" s="147" customFormat="1" ht="18" customHeight="1">
      <c r="A11" s="19"/>
      <c r="B11" s="684"/>
      <c r="C11" s="523"/>
      <c r="D11" s="545"/>
      <c r="E11" s="691"/>
      <c r="F11" s="441"/>
      <c r="G11" s="684"/>
      <c r="H11" s="561"/>
      <c r="I11" s="545"/>
      <c r="J11" s="714"/>
      <c r="K11" s="441"/>
    </row>
    <row r="12" spans="1:11" s="147" customFormat="1" ht="25.5" customHeight="1">
      <c r="A12" s="19"/>
      <c r="B12" s="684"/>
      <c r="C12" s="523"/>
      <c r="D12" s="541" t="s">
        <v>279</v>
      </c>
      <c r="E12" s="689" t="s">
        <v>403</v>
      </c>
      <c r="F12" s="441"/>
      <c r="G12" s="684"/>
      <c r="H12" s="559" t="s">
        <v>276</v>
      </c>
      <c r="I12" s="541" t="s">
        <v>262</v>
      </c>
      <c r="J12" s="713" t="s">
        <v>404</v>
      </c>
      <c r="K12" s="441"/>
    </row>
    <row r="13" spans="1:11" s="147" customFormat="1" ht="19.5" customHeight="1">
      <c r="A13" s="19"/>
      <c r="B13" s="684"/>
      <c r="C13" s="523"/>
      <c r="D13" s="543"/>
      <c r="E13" s="690"/>
      <c r="F13" s="441"/>
      <c r="G13" s="684"/>
      <c r="H13" s="560"/>
      <c r="I13" s="545"/>
      <c r="J13" s="714"/>
      <c r="K13" s="441"/>
    </row>
    <row r="14" spans="1:11" s="147" customFormat="1" ht="20.25" customHeight="1">
      <c r="A14" s="19"/>
      <c r="B14" s="684"/>
      <c r="C14" s="523"/>
      <c r="D14" s="543"/>
      <c r="E14" s="690"/>
      <c r="F14" s="441"/>
      <c r="G14" s="684"/>
      <c r="H14" s="560"/>
      <c r="I14" s="541" t="s">
        <v>405</v>
      </c>
      <c r="J14" s="713" t="s">
        <v>380</v>
      </c>
      <c r="K14" s="441"/>
    </row>
    <row r="15" spans="1:11" s="147" customFormat="1" ht="39" customHeight="1">
      <c r="A15" s="19"/>
      <c r="B15" s="684"/>
      <c r="C15" s="523"/>
      <c r="D15" s="543"/>
      <c r="E15" s="691"/>
      <c r="F15" s="441"/>
      <c r="G15" s="684"/>
      <c r="H15" s="561"/>
      <c r="I15" s="545"/>
      <c r="J15" s="714"/>
      <c r="K15" s="441"/>
    </row>
    <row r="16" spans="1:11" s="147" customFormat="1" ht="42.75" customHeight="1">
      <c r="A16" s="19"/>
      <c r="B16" s="684"/>
      <c r="C16" s="523"/>
      <c r="D16" s="671" t="s">
        <v>406</v>
      </c>
      <c r="E16" s="150" t="s">
        <v>381</v>
      </c>
      <c r="F16" s="441"/>
      <c r="G16" s="684"/>
      <c r="H16" s="594" t="s">
        <v>270</v>
      </c>
      <c r="I16" s="722"/>
      <c r="J16" s="713" t="s">
        <v>407</v>
      </c>
      <c r="K16" s="441"/>
    </row>
    <row r="17" spans="1:11" s="147" customFormat="1" ht="36" customHeight="1">
      <c r="A17" s="19"/>
      <c r="B17" s="684"/>
      <c r="C17" s="524"/>
      <c r="D17" s="545"/>
      <c r="E17" s="151" t="s">
        <v>382</v>
      </c>
      <c r="F17" s="441"/>
      <c r="G17" s="685"/>
      <c r="H17" s="595"/>
      <c r="I17" s="723"/>
      <c r="J17" s="714"/>
      <c r="K17" s="441"/>
    </row>
    <row r="18" spans="1:11" s="147" customFormat="1" ht="11.25" customHeight="1">
      <c r="A18" s="19"/>
      <c r="B18" s="684"/>
      <c r="C18" s="522" t="s">
        <v>266</v>
      </c>
      <c r="D18" s="541" t="s">
        <v>383</v>
      </c>
      <c r="E18" s="689" t="s">
        <v>384</v>
      </c>
      <c r="F18" s="441"/>
      <c r="G18" s="20"/>
      <c r="H18" s="20"/>
      <c r="I18" s="20"/>
      <c r="J18" s="27"/>
      <c r="K18" s="441"/>
    </row>
    <row r="19" spans="1:11" s="147" customFormat="1" ht="39" customHeight="1">
      <c r="A19" s="19"/>
      <c r="B19" s="684"/>
      <c r="C19" s="523"/>
      <c r="D19" s="545"/>
      <c r="E19" s="691"/>
      <c r="F19" s="441"/>
      <c r="G19" s="702" t="s">
        <v>272</v>
      </c>
      <c r="H19" s="705" t="s">
        <v>408</v>
      </c>
      <c r="I19" s="706"/>
      <c r="J19" s="724" t="s">
        <v>409</v>
      </c>
      <c r="K19" s="441"/>
    </row>
    <row r="20" spans="1:11" s="147" customFormat="1" ht="31.5" customHeight="1">
      <c r="A20" s="19"/>
      <c r="B20" s="685"/>
      <c r="C20" s="688"/>
      <c r="D20" s="149" t="s">
        <v>385</v>
      </c>
      <c r="E20" s="151" t="s">
        <v>386</v>
      </c>
      <c r="F20" s="441"/>
      <c r="G20" s="703"/>
      <c r="H20" s="705"/>
      <c r="I20" s="706"/>
      <c r="J20" s="724"/>
      <c r="K20" s="441"/>
    </row>
    <row r="21" spans="1:11" s="147" customFormat="1" ht="63.75" customHeight="1">
      <c r="A21" s="19"/>
      <c r="B21" s="683" t="s">
        <v>410</v>
      </c>
      <c r="C21" s="686" t="s">
        <v>274</v>
      </c>
      <c r="D21" s="541" t="s">
        <v>262</v>
      </c>
      <c r="E21" s="689" t="s">
        <v>387</v>
      </c>
      <c r="F21" s="441"/>
      <c r="G21" s="703"/>
      <c r="H21" s="692" t="s">
        <v>269</v>
      </c>
      <c r="I21" s="693"/>
      <c r="J21" s="707" t="s">
        <v>411</v>
      </c>
      <c r="K21" s="441"/>
    </row>
    <row r="22" spans="1:11" s="147" customFormat="1" ht="63.75" customHeight="1">
      <c r="A22" s="19"/>
      <c r="B22" s="684"/>
      <c r="C22" s="687"/>
      <c r="D22" s="543"/>
      <c r="E22" s="690"/>
      <c r="F22" s="441"/>
      <c r="G22" s="704"/>
      <c r="H22" s="694"/>
      <c r="I22" s="695"/>
      <c r="J22" s="708"/>
      <c r="K22" s="441"/>
    </row>
    <row r="23" spans="1:11" s="147" customFormat="1" ht="36" customHeight="1">
      <c r="A23" s="19"/>
      <c r="B23" s="684"/>
      <c r="C23" s="687"/>
      <c r="D23" s="543"/>
      <c r="E23" s="690"/>
      <c r="F23" s="441"/>
      <c r="G23" s="696" t="s">
        <v>388</v>
      </c>
      <c r="H23" s="697"/>
      <c r="I23" s="692" t="s">
        <v>262</v>
      </c>
      <c r="J23" s="707" t="s">
        <v>412</v>
      </c>
      <c r="K23" s="441"/>
    </row>
    <row r="24" spans="1:11" s="147" customFormat="1" ht="45" customHeight="1">
      <c r="A24" s="19"/>
      <c r="B24" s="684"/>
      <c r="C24" s="687"/>
      <c r="D24" s="545"/>
      <c r="E24" s="691"/>
      <c r="F24" s="441"/>
      <c r="G24" s="698"/>
      <c r="H24" s="699"/>
      <c r="I24" s="694"/>
      <c r="J24" s="708"/>
      <c r="K24" s="441"/>
    </row>
    <row r="25" spans="1:11" s="147" customFormat="1" ht="36" customHeight="1">
      <c r="A25" s="19"/>
      <c r="B25" s="684"/>
      <c r="C25" s="687"/>
      <c r="D25" s="541" t="s">
        <v>405</v>
      </c>
      <c r="E25" s="689" t="s">
        <v>389</v>
      </c>
      <c r="F25" s="441"/>
      <c r="G25" s="698"/>
      <c r="H25" s="699"/>
      <c r="I25" s="692" t="s">
        <v>405</v>
      </c>
      <c r="J25" s="707" t="s">
        <v>413</v>
      </c>
      <c r="K25" s="441"/>
    </row>
    <row r="26" spans="1:11" s="147" customFormat="1" ht="34.5" customHeight="1">
      <c r="A26" s="19"/>
      <c r="B26" s="684"/>
      <c r="C26" s="687"/>
      <c r="D26" s="543"/>
      <c r="E26" s="690"/>
      <c r="F26" s="441"/>
      <c r="G26" s="700"/>
      <c r="H26" s="701"/>
      <c r="I26" s="694"/>
      <c r="J26" s="708"/>
      <c r="K26" s="441"/>
    </row>
    <row r="27" spans="1:11" s="147" customFormat="1" ht="36" customHeight="1">
      <c r="A27" s="19"/>
      <c r="B27" s="684"/>
      <c r="C27" s="687"/>
      <c r="D27" s="543"/>
      <c r="E27" s="690"/>
      <c r="F27" s="441"/>
      <c r="G27" s="692" t="s">
        <v>414</v>
      </c>
      <c r="H27" s="709"/>
      <c r="I27" s="711" t="s">
        <v>405</v>
      </c>
      <c r="J27" s="707" t="s">
        <v>415</v>
      </c>
      <c r="K27" s="441"/>
    </row>
    <row r="28" spans="1:11" s="147" customFormat="1" ht="40.5" customHeight="1">
      <c r="A28" s="19"/>
      <c r="B28" s="684"/>
      <c r="C28" s="687"/>
      <c r="D28" s="543"/>
      <c r="E28" s="690"/>
      <c r="F28" s="441"/>
      <c r="G28" s="694"/>
      <c r="H28" s="710"/>
      <c r="I28" s="712"/>
      <c r="J28" s="708"/>
      <c r="K28" s="441"/>
    </row>
    <row r="29" spans="1:11" s="147" customFormat="1" ht="36" customHeight="1">
      <c r="A29" s="19"/>
      <c r="B29" s="684"/>
      <c r="C29" s="687"/>
      <c r="D29" s="543"/>
      <c r="E29" s="690"/>
      <c r="F29" s="441"/>
      <c r="G29" s="21"/>
      <c r="H29" s="21"/>
      <c r="I29" s="22"/>
      <c r="J29" s="21"/>
      <c r="K29" s="441"/>
    </row>
    <row r="30" spans="1:11" s="147" customFormat="1" ht="39.75" customHeight="1">
      <c r="A30" s="19"/>
      <c r="B30" s="684"/>
      <c r="C30" s="687"/>
      <c r="D30" s="543"/>
      <c r="E30" s="690"/>
      <c r="F30" s="441"/>
      <c r="G30" s="21"/>
      <c r="H30" s="21"/>
      <c r="I30" s="22"/>
      <c r="J30" s="21"/>
      <c r="K30" s="441"/>
    </row>
    <row r="31" spans="1:11" s="147" customFormat="1" ht="39" customHeight="1">
      <c r="A31" s="19"/>
      <c r="B31" s="684"/>
      <c r="C31" s="687"/>
      <c r="D31" s="543"/>
      <c r="E31" s="690"/>
      <c r="F31" s="441"/>
      <c r="G31" s="21"/>
      <c r="H31" s="21"/>
      <c r="I31" s="22"/>
      <c r="J31" s="21"/>
      <c r="K31" s="441"/>
    </row>
    <row r="32" spans="1:11" s="147" customFormat="1" ht="41.25" customHeight="1">
      <c r="A32" s="19"/>
      <c r="B32" s="684"/>
      <c r="C32" s="687"/>
      <c r="D32" s="543"/>
      <c r="E32" s="690"/>
      <c r="F32" s="441"/>
      <c r="G32" s="3"/>
      <c r="H32" s="3"/>
      <c r="I32" s="3"/>
      <c r="J32" s="3"/>
      <c r="K32" s="441"/>
    </row>
    <row r="33" spans="1:11" s="147" customFormat="1" ht="46.5" customHeight="1">
      <c r="A33" s="19"/>
      <c r="B33" s="684"/>
      <c r="C33" s="688"/>
      <c r="D33" s="545"/>
      <c r="E33" s="691"/>
      <c r="F33" s="441"/>
      <c r="G33" s="3"/>
      <c r="H33" s="3"/>
      <c r="I33" s="3"/>
      <c r="J33" s="3"/>
      <c r="K33" s="441"/>
    </row>
    <row r="34" spans="1:11" s="147" customFormat="1" ht="29.25" customHeight="1">
      <c r="A34" s="19"/>
      <c r="B34" s="684"/>
      <c r="C34" s="686" t="s">
        <v>263</v>
      </c>
      <c r="D34" s="149" t="s">
        <v>262</v>
      </c>
      <c r="E34" s="152" t="s">
        <v>416</v>
      </c>
      <c r="F34" s="441"/>
      <c r="G34" s="3"/>
      <c r="H34" s="3"/>
      <c r="I34" s="3"/>
      <c r="J34" s="3"/>
      <c r="K34" s="441"/>
    </row>
    <row r="35" spans="1:11" s="147" customFormat="1" ht="22.5" customHeight="1">
      <c r="A35" s="19"/>
      <c r="B35" s="684"/>
      <c r="C35" s="687"/>
      <c r="D35" s="541" t="s">
        <v>405</v>
      </c>
      <c r="E35" s="689" t="s">
        <v>390</v>
      </c>
      <c r="F35" s="441"/>
      <c r="G35" s="3"/>
      <c r="H35" s="3"/>
      <c r="I35" s="3"/>
      <c r="J35" s="3"/>
      <c r="K35" s="441"/>
    </row>
    <row r="36" spans="1:11" s="147" customFormat="1" ht="22.5" customHeight="1">
      <c r="A36" s="19"/>
      <c r="B36" s="685"/>
      <c r="C36" s="688"/>
      <c r="D36" s="545"/>
      <c r="E36" s="691"/>
      <c r="F36" s="441"/>
      <c r="G36" s="3"/>
      <c r="H36" s="3"/>
      <c r="I36" s="3"/>
      <c r="J36" s="3"/>
      <c r="K36" s="441"/>
    </row>
  </sheetData>
  <mergeCells count="53">
    <mergeCell ref="B1:J1"/>
    <mergeCell ref="B2:J4"/>
    <mergeCell ref="D5:E5"/>
    <mergeCell ref="F5:F36"/>
    <mergeCell ref="I5:J5"/>
    <mergeCell ref="E8:E11"/>
    <mergeCell ref="I8:I11"/>
    <mergeCell ref="J8:J11"/>
    <mergeCell ref="D12:D15"/>
    <mergeCell ref="D16:D17"/>
    <mergeCell ref="H16:I17"/>
    <mergeCell ref="J16:J17"/>
    <mergeCell ref="C18:C20"/>
    <mergeCell ref="D18:D19"/>
    <mergeCell ref="E18:E19"/>
    <mergeCell ref="J19:J20"/>
    <mergeCell ref="K5:K36"/>
    <mergeCell ref="B6:B20"/>
    <mergeCell ref="C6:C17"/>
    <mergeCell ref="D6:D7"/>
    <mergeCell ref="E6:E7"/>
    <mergeCell ref="G6:G17"/>
    <mergeCell ref="H6:H11"/>
    <mergeCell ref="I6:I7"/>
    <mergeCell ref="J6:J7"/>
    <mergeCell ref="D8:D11"/>
    <mergeCell ref="E12:E15"/>
    <mergeCell ref="H12:H15"/>
    <mergeCell ref="I12:I13"/>
    <mergeCell ref="J12:J13"/>
    <mergeCell ref="I14:I15"/>
    <mergeCell ref="J14:J15"/>
    <mergeCell ref="J25:J26"/>
    <mergeCell ref="G27:H28"/>
    <mergeCell ref="I27:I28"/>
    <mergeCell ref="J27:J28"/>
    <mergeCell ref="J21:J22"/>
    <mergeCell ref="J23:J24"/>
    <mergeCell ref="B21:B36"/>
    <mergeCell ref="C21:C33"/>
    <mergeCell ref="D21:D24"/>
    <mergeCell ref="E21:E24"/>
    <mergeCell ref="H21:I22"/>
    <mergeCell ref="G23:H26"/>
    <mergeCell ref="I23:I24"/>
    <mergeCell ref="D25:D33"/>
    <mergeCell ref="C34:C36"/>
    <mergeCell ref="D35:D36"/>
    <mergeCell ref="E35:E36"/>
    <mergeCell ref="E25:E33"/>
    <mergeCell ref="I25:I26"/>
    <mergeCell ref="G19:G22"/>
    <mergeCell ref="H19:I20"/>
  </mergeCells>
  <phoneticPr fontId="1"/>
  <printOptions horizontalCentered="1" verticalCentered="1"/>
  <pageMargins left="0" right="0" top="0" bottom="0" header="0" footer="0"/>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32"/>
  <sheetViews>
    <sheetView workbookViewId="0">
      <pane xSplit="1" topLeftCell="N1" activePane="topRight" state="frozen"/>
      <selection activeCell="B1" sqref="B1:J1"/>
      <selection pane="topRight" sqref="A1:U1048576"/>
    </sheetView>
  </sheetViews>
  <sheetFormatPr defaultRowHeight="13.5"/>
  <cols>
    <col min="1" max="1" width="23.75" style="185" hidden="1" customWidth="1"/>
    <col min="2" max="2" width="7.75" style="185" hidden="1" customWidth="1"/>
    <col min="3" max="3" width="8.375" style="185" hidden="1" customWidth="1"/>
    <col min="4" max="4" width="17.5" style="185" hidden="1" customWidth="1"/>
    <col min="5" max="5" width="8.375" style="185" hidden="1" customWidth="1"/>
    <col min="6" max="6" width="24.75" style="185" hidden="1" customWidth="1"/>
    <col min="7" max="7" width="18" style="185" hidden="1" customWidth="1"/>
    <col min="8" max="8" width="19.75" style="185" hidden="1" customWidth="1"/>
    <col min="9" max="9" width="18.75" style="185" hidden="1" customWidth="1"/>
    <col min="10" max="10" width="23.75" style="185" hidden="1" customWidth="1"/>
    <col min="11" max="11" width="33.125" style="185" hidden="1" customWidth="1"/>
    <col min="12" max="12" width="15.125" style="185" hidden="1" customWidth="1"/>
    <col min="13" max="13" width="26.75" style="185" hidden="1" customWidth="1"/>
    <col min="14" max="14" width="20.375" style="185" hidden="1" customWidth="1"/>
    <col min="15" max="15" width="20" style="185" hidden="1" customWidth="1"/>
    <col min="16" max="16" width="18.125" style="185" hidden="1" customWidth="1"/>
    <col min="17" max="17" width="20.5" style="185" hidden="1" customWidth="1"/>
    <col min="18" max="18" width="22.5" style="185" hidden="1" customWidth="1"/>
    <col min="19" max="19" width="23.75" style="185" hidden="1" customWidth="1"/>
    <col min="20" max="20" width="21.625" style="185" hidden="1" customWidth="1"/>
    <col min="21" max="21" width="11.25" style="177" hidden="1" customWidth="1"/>
    <col min="22" max="16384" width="9" style="177"/>
  </cols>
  <sheetData>
    <row r="1" spans="1:21">
      <c r="A1" s="176" t="s">
        <v>48</v>
      </c>
      <c r="B1" s="175" t="s">
        <v>188</v>
      </c>
      <c r="C1" s="175" t="s">
        <v>189</v>
      </c>
      <c r="D1" s="175" t="s">
        <v>190</v>
      </c>
      <c r="E1" s="175" t="s">
        <v>191</v>
      </c>
      <c r="F1" s="175" t="s">
        <v>192</v>
      </c>
      <c r="G1" s="175" t="s">
        <v>193</v>
      </c>
      <c r="H1" s="175" t="s">
        <v>194</v>
      </c>
      <c r="I1" s="175" t="s">
        <v>195</v>
      </c>
      <c r="J1" s="175" t="s">
        <v>196</v>
      </c>
      <c r="K1" s="175" t="s">
        <v>197</v>
      </c>
      <c r="L1" s="175" t="s">
        <v>198</v>
      </c>
      <c r="M1" s="175" t="s">
        <v>199</v>
      </c>
      <c r="N1" s="175" t="s">
        <v>200</v>
      </c>
      <c r="O1" s="175" t="s">
        <v>201</v>
      </c>
      <c r="P1" s="175" t="s">
        <v>587</v>
      </c>
      <c r="Q1" s="175" t="s">
        <v>202</v>
      </c>
      <c r="R1" s="175" t="s">
        <v>203</v>
      </c>
      <c r="S1" s="175" t="s">
        <v>204</v>
      </c>
      <c r="T1" s="175" t="s">
        <v>205</v>
      </c>
      <c r="U1" s="175" t="s">
        <v>206</v>
      </c>
    </row>
    <row r="2" spans="1:21">
      <c r="A2" s="178" t="s">
        <v>377</v>
      </c>
      <c r="B2" s="178" t="s">
        <v>377</v>
      </c>
      <c r="C2" s="178" t="s">
        <v>377</v>
      </c>
      <c r="D2" s="178" t="s">
        <v>377</v>
      </c>
      <c r="E2" s="178" t="s">
        <v>377</v>
      </c>
      <c r="F2" s="178" t="s">
        <v>377</v>
      </c>
      <c r="G2" s="178" t="s">
        <v>377</v>
      </c>
      <c r="H2" s="178" t="s">
        <v>377</v>
      </c>
      <c r="I2" s="178" t="s">
        <v>377</v>
      </c>
      <c r="J2" s="178" t="s">
        <v>377</v>
      </c>
      <c r="K2" s="178" t="s">
        <v>377</v>
      </c>
      <c r="L2" s="178" t="s">
        <v>377</v>
      </c>
      <c r="M2" s="178" t="s">
        <v>377</v>
      </c>
      <c r="N2" s="178" t="s">
        <v>377</v>
      </c>
      <c r="O2" s="178" t="s">
        <v>377</v>
      </c>
      <c r="P2" s="178" t="s">
        <v>377</v>
      </c>
      <c r="Q2" s="178" t="s">
        <v>377</v>
      </c>
      <c r="R2" s="178" t="s">
        <v>377</v>
      </c>
      <c r="S2" s="178" t="s">
        <v>377</v>
      </c>
      <c r="T2" s="178" t="s">
        <v>377</v>
      </c>
      <c r="U2" s="178" t="s">
        <v>377</v>
      </c>
    </row>
    <row r="3" spans="1:21" s="182" customFormat="1">
      <c r="A3" s="179" t="s">
        <v>68</v>
      </c>
      <c r="B3" s="179" t="s">
        <v>112</v>
      </c>
      <c r="C3" s="179" t="s">
        <v>69</v>
      </c>
      <c r="D3" s="179" t="s">
        <v>190</v>
      </c>
      <c r="E3" s="179" t="s">
        <v>79</v>
      </c>
      <c r="F3" s="179" t="s">
        <v>88</v>
      </c>
      <c r="G3" s="179" t="s">
        <v>207</v>
      </c>
      <c r="H3" s="179" t="s">
        <v>208</v>
      </c>
      <c r="I3" s="180" t="s">
        <v>114</v>
      </c>
      <c r="J3" s="180" t="s">
        <v>209</v>
      </c>
      <c r="K3" s="179" t="s">
        <v>113</v>
      </c>
      <c r="L3" s="179" t="s">
        <v>210</v>
      </c>
      <c r="M3" s="179" t="s">
        <v>545</v>
      </c>
      <c r="N3" s="179" t="s">
        <v>115</v>
      </c>
      <c r="O3" s="179" t="s">
        <v>118</v>
      </c>
      <c r="P3" s="179" t="s">
        <v>211</v>
      </c>
      <c r="Q3" s="179" t="s">
        <v>212</v>
      </c>
      <c r="R3" s="179" t="s">
        <v>213</v>
      </c>
      <c r="S3" s="179" t="s">
        <v>214</v>
      </c>
      <c r="T3" s="181" t="s">
        <v>138</v>
      </c>
      <c r="U3" s="181" t="s">
        <v>140</v>
      </c>
    </row>
    <row r="4" spans="1:21">
      <c r="A4" s="179" t="s">
        <v>69</v>
      </c>
      <c r="B4" s="179" t="s">
        <v>77</v>
      </c>
      <c r="C4" s="179" t="s">
        <v>78</v>
      </c>
      <c r="D4" s="179"/>
      <c r="E4" s="179" t="s">
        <v>80</v>
      </c>
      <c r="F4" s="179" t="s">
        <v>89</v>
      </c>
      <c r="G4" s="179" t="s">
        <v>215</v>
      </c>
      <c r="H4" s="179" t="s">
        <v>216</v>
      </c>
      <c r="I4" s="180" t="s">
        <v>217</v>
      </c>
      <c r="J4" s="180" t="s">
        <v>218</v>
      </c>
      <c r="K4" s="179" t="s">
        <v>583</v>
      </c>
      <c r="L4" s="179" t="s">
        <v>219</v>
      </c>
      <c r="M4" s="179" t="s">
        <v>585</v>
      </c>
      <c r="N4" s="179" t="s">
        <v>116</v>
      </c>
      <c r="O4" s="179" t="s">
        <v>119</v>
      </c>
      <c r="P4" s="179" t="s">
        <v>121</v>
      </c>
      <c r="Q4" s="179" t="s">
        <v>220</v>
      </c>
      <c r="R4" s="179" t="s">
        <v>221</v>
      </c>
      <c r="S4" s="179" t="s">
        <v>222</v>
      </c>
      <c r="T4" s="179" t="s">
        <v>139</v>
      </c>
      <c r="U4" s="183"/>
    </row>
    <row r="5" spans="1:21">
      <c r="A5" s="179" t="s">
        <v>70</v>
      </c>
      <c r="B5" s="179"/>
      <c r="C5" s="179"/>
      <c r="D5" s="179"/>
      <c r="E5" s="179" t="s">
        <v>81</v>
      </c>
      <c r="F5" s="179" t="s">
        <v>90</v>
      </c>
      <c r="G5" s="179" t="s">
        <v>223</v>
      </c>
      <c r="H5" s="179" t="s">
        <v>224</v>
      </c>
      <c r="I5" s="180" t="s">
        <v>225</v>
      </c>
      <c r="J5" s="180" t="s">
        <v>226</v>
      </c>
      <c r="K5" s="179" t="s">
        <v>584</v>
      </c>
      <c r="L5" s="179" t="s">
        <v>227</v>
      </c>
      <c r="M5" s="179" t="s">
        <v>546</v>
      </c>
      <c r="N5" s="179" t="s">
        <v>117</v>
      </c>
      <c r="O5" s="179" t="s">
        <v>120</v>
      </c>
      <c r="P5" s="179"/>
      <c r="Q5" s="179" t="s">
        <v>228</v>
      </c>
      <c r="R5" s="179"/>
      <c r="S5" s="179" t="s">
        <v>229</v>
      </c>
      <c r="T5" s="179"/>
      <c r="U5" s="183"/>
    </row>
    <row r="6" spans="1:21">
      <c r="A6" s="179" t="s">
        <v>71</v>
      </c>
      <c r="B6" s="179"/>
      <c r="C6" s="179"/>
      <c r="D6" s="179"/>
      <c r="E6" s="179"/>
      <c r="F6" s="179" t="s">
        <v>96</v>
      </c>
      <c r="G6" s="179" t="s">
        <v>230</v>
      </c>
      <c r="H6" s="179" t="s">
        <v>231</v>
      </c>
      <c r="I6" s="180" t="s">
        <v>232</v>
      </c>
      <c r="J6" s="180" t="s">
        <v>233</v>
      </c>
      <c r="K6" s="179" t="s">
        <v>234</v>
      </c>
      <c r="L6" s="179"/>
      <c r="M6" s="179" t="s">
        <v>586</v>
      </c>
      <c r="N6" s="179"/>
      <c r="O6" s="179"/>
      <c r="P6" s="179"/>
      <c r="Q6" s="179"/>
      <c r="R6" s="179"/>
      <c r="S6" s="179" t="s">
        <v>132</v>
      </c>
      <c r="T6" s="179"/>
      <c r="U6" s="183"/>
    </row>
    <row r="7" spans="1:21">
      <c r="A7" s="179" t="s">
        <v>72</v>
      </c>
      <c r="B7" s="179"/>
      <c r="C7" s="179"/>
      <c r="D7" s="179"/>
      <c r="E7" s="179"/>
      <c r="F7" s="179" t="s">
        <v>91</v>
      </c>
      <c r="G7" s="179"/>
      <c r="H7" s="179" t="s">
        <v>235</v>
      </c>
      <c r="I7" s="180" t="s">
        <v>236</v>
      </c>
      <c r="J7" s="180" t="s">
        <v>237</v>
      </c>
      <c r="K7" s="179" t="s">
        <v>238</v>
      </c>
      <c r="L7" s="179"/>
      <c r="M7" s="179"/>
      <c r="N7" s="179"/>
      <c r="O7" s="179"/>
      <c r="P7" s="179"/>
      <c r="Q7" s="179"/>
      <c r="R7" s="179"/>
      <c r="S7" s="179" t="s">
        <v>133</v>
      </c>
      <c r="T7" s="179"/>
      <c r="U7" s="183"/>
    </row>
    <row r="8" spans="1:21">
      <c r="A8" s="179" t="s">
        <v>73</v>
      </c>
      <c r="B8" s="179"/>
      <c r="C8" s="179"/>
      <c r="D8" s="179"/>
      <c r="E8" s="179"/>
      <c r="F8" s="179" t="s">
        <v>92</v>
      </c>
      <c r="G8" s="179"/>
      <c r="H8" s="179"/>
      <c r="I8" s="180" t="s">
        <v>239</v>
      </c>
      <c r="J8" s="180" t="s">
        <v>240</v>
      </c>
      <c r="K8" s="179" t="s">
        <v>241</v>
      </c>
      <c r="L8" s="179"/>
      <c r="M8" s="179"/>
      <c r="N8" s="179"/>
      <c r="O8" s="179"/>
      <c r="P8" s="179"/>
      <c r="Q8" s="179"/>
      <c r="R8" s="179"/>
      <c r="S8" s="179" t="s">
        <v>134</v>
      </c>
      <c r="T8" s="179"/>
      <c r="U8" s="183"/>
    </row>
    <row r="9" spans="1:21">
      <c r="A9" s="179" t="s">
        <v>74</v>
      </c>
      <c r="B9" s="179"/>
      <c r="C9" s="179"/>
      <c r="D9" s="179"/>
      <c r="E9" s="179"/>
      <c r="F9" s="179" t="s">
        <v>93</v>
      </c>
      <c r="G9" s="179"/>
      <c r="H9" s="179"/>
      <c r="I9" s="180" t="s">
        <v>242</v>
      </c>
      <c r="J9" s="180" t="s">
        <v>243</v>
      </c>
      <c r="K9" s="179"/>
      <c r="L9" s="179"/>
      <c r="M9" s="179"/>
      <c r="N9" s="179"/>
      <c r="O9" s="179"/>
      <c r="P9" s="179"/>
      <c r="Q9" s="179"/>
      <c r="R9" s="179"/>
      <c r="S9" s="179" t="s">
        <v>135</v>
      </c>
      <c r="T9" s="179"/>
      <c r="U9" s="183"/>
    </row>
    <row r="10" spans="1:21">
      <c r="A10" s="179" t="s">
        <v>195</v>
      </c>
      <c r="B10" s="179"/>
      <c r="C10" s="179"/>
      <c r="D10" s="179"/>
      <c r="E10" s="179"/>
      <c r="F10" s="179" t="s">
        <v>94</v>
      </c>
      <c r="G10" s="179"/>
      <c r="H10" s="179"/>
      <c r="I10" s="180" t="s">
        <v>111</v>
      </c>
      <c r="J10" s="180" t="s">
        <v>244</v>
      </c>
      <c r="K10" s="179"/>
      <c r="L10" s="179"/>
      <c r="M10" s="179"/>
      <c r="N10" s="179"/>
      <c r="O10" s="179"/>
      <c r="P10" s="179"/>
      <c r="Q10" s="179"/>
      <c r="R10" s="179"/>
      <c r="S10" s="179" t="s">
        <v>136</v>
      </c>
      <c r="T10" s="179"/>
      <c r="U10" s="183"/>
    </row>
    <row r="11" spans="1:21">
      <c r="A11" s="179" t="s">
        <v>75</v>
      </c>
      <c r="B11" s="179"/>
      <c r="C11" s="179"/>
      <c r="D11" s="179"/>
      <c r="E11" s="179"/>
      <c r="F11" s="179" t="s">
        <v>95</v>
      </c>
      <c r="G11" s="179"/>
      <c r="H11" s="179"/>
      <c r="I11" s="179"/>
      <c r="J11" s="180" t="s">
        <v>245</v>
      </c>
      <c r="K11" s="179"/>
      <c r="L11" s="179"/>
      <c r="M11" s="179"/>
      <c r="N11" s="179"/>
      <c r="O11" s="179"/>
      <c r="P11" s="179"/>
      <c r="Q11" s="179"/>
      <c r="R11" s="179"/>
      <c r="S11" s="179" t="s">
        <v>137</v>
      </c>
      <c r="T11" s="179"/>
      <c r="U11" s="183"/>
    </row>
    <row r="12" spans="1:21">
      <c r="A12" s="179" t="s">
        <v>76</v>
      </c>
      <c r="B12" s="179"/>
      <c r="C12" s="179"/>
      <c r="D12" s="179"/>
      <c r="E12" s="179"/>
      <c r="F12" s="179" t="s">
        <v>97</v>
      </c>
      <c r="G12" s="179"/>
      <c r="H12" s="179"/>
      <c r="I12" s="179"/>
      <c r="J12" s="180" t="s">
        <v>246</v>
      </c>
      <c r="K12" s="179"/>
      <c r="L12" s="179"/>
      <c r="M12" s="179"/>
      <c r="N12" s="179"/>
      <c r="O12" s="179"/>
      <c r="P12" s="179"/>
      <c r="Q12" s="179"/>
      <c r="R12" s="179"/>
      <c r="S12" s="179"/>
      <c r="T12" s="179"/>
      <c r="U12" s="183"/>
    </row>
    <row r="13" spans="1:21">
      <c r="A13" s="179" t="s">
        <v>82</v>
      </c>
      <c r="B13" s="179"/>
      <c r="C13" s="179"/>
      <c r="D13" s="179"/>
      <c r="E13" s="179"/>
      <c r="F13" s="179" t="s">
        <v>98</v>
      </c>
      <c r="G13" s="179"/>
      <c r="H13" s="179"/>
      <c r="I13" s="179"/>
      <c r="J13" s="180" t="s">
        <v>247</v>
      </c>
      <c r="K13" s="179"/>
      <c r="L13" s="179"/>
      <c r="M13" s="179"/>
      <c r="N13" s="179"/>
      <c r="O13" s="179"/>
      <c r="P13" s="179"/>
      <c r="Q13" s="179"/>
      <c r="R13" s="179"/>
      <c r="S13" s="179"/>
      <c r="T13" s="179"/>
      <c r="U13" s="183"/>
    </row>
    <row r="14" spans="1:21">
      <c r="A14" s="179" t="s">
        <v>199</v>
      </c>
      <c r="B14" s="179"/>
      <c r="C14" s="179"/>
      <c r="D14" s="179"/>
      <c r="E14" s="179"/>
      <c r="F14" s="179" t="s">
        <v>99</v>
      </c>
      <c r="G14" s="179"/>
      <c r="H14" s="179"/>
      <c r="I14" s="179"/>
      <c r="J14" s="180" t="s">
        <v>248</v>
      </c>
      <c r="K14" s="179"/>
      <c r="L14" s="179"/>
      <c r="M14" s="179"/>
      <c r="N14" s="179"/>
      <c r="O14" s="179"/>
      <c r="P14" s="179"/>
      <c r="Q14" s="179"/>
      <c r="R14" s="179"/>
      <c r="S14" s="179"/>
      <c r="T14" s="179"/>
      <c r="U14" s="183"/>
    </row>
    <row r="15" spans="1:21">
      <c r="A15" s="179" t="s">
        <v>83</v>
      </c>
      <c r="B15" s="179"/>
      <c r="C15" s="179"/>
      <c r="D15" s="179"/>
      <c r="E15" s="179"/>
      <c r="F15" s="179" t="s">
        <v>100</v>
      </c>
      <c r="G15" s="179"/>
      <c r="H15" s="179"/>
      <c r="I15" s="179"/>
      <c r="J15" s="179"/>
      <c r="K15" s="179"/>
      <c r="L15" s="179"/>
      <c r="M15" s="179"/>
      <c r="N15" s="179"/>
      <c r="O15" s="179"/>
      <c r="P15" s="179"/>
      <c r="Q15" s="179"/>
      <c r="R15" s="179"/>
      <c r="S15" s="179"/>
      <c r="T15" s="179"/>
      <c r="U15" s="183"/>
    </row>
    <row r="16" spans="1:21">
      <c r="A16" s="179" t="s">
        <v>84</v>
      </c>
      <c r="B16" s="179"/>
      <c r="C16" s="179"/>
      <c r="D16" s="179"/>
      <c r="E16" s="179"/>
      <c r="F16" s="179" t="s">
        <v>101</v>
      </c>
      <c r="G16" s="179"/>
      <c r="H16" s="179"/>
      <c r="I16" s="179"/>
      <c r="J16" s="179"/>
      <c r="K16" s="179"/>
      <c r="L16" s="179"/>
      <c r="M16" s="179"/>
      <c r="N16" s="179"/>
      <c r="O16" s="179"/>
      <c r="P16" s="179"/>
      <c r="Q16" s="179"/>
      <c r="R16" s="179"/>
      <c r="S16" s="179"/>
      <c r="T16" s="179"/>
      <c r="U16" s="183"/>
    </row>
    <row r="17" spans="1:21">
      <c r="A17" s="179" t="s">
        <v>582</v>
      </c>
      <c r="B17" s="179"/>
      <c r="C17" s="179"/>
      <c r="D17" s="179"/>
      <c r="E17" s="179"/>
      <c r="F17" s="179" t="s">
        <v>102</v>
      </c>
      <c r="G17" s="179"/>
      <c r="H17" s="179"/>
      <c r="I17" s="179"/>
      <c r="J17" s="179"/>
      <c r="K17" s="179"/>
      <c r="L17" s="179"/>
      <c r="M17" s="179"/>
      <c r="N17" s="179"/>
      <c r="O17" s="179"/>
      <c r="P17" s="179"/>
      <c r="Q17" s="179"/>
      <c r="R17" s="179"/>
      <c r="S17" s="179"/>
      <c r="T17" s="179"/>
      <c r="U17" s="183"/>
    </row>
    <row r="18" spans="1:21">
      <c r="A18" s="179" t="s">
        <v>85</v>
      </c>
      <c r="B18" s="179"/>
      <c r="C18" s="179"/>
      <c r="D18" s="179"/>
      <c r="E18" s="179"/>
      <c r="F18" s="179" t="s">
        <v>103</v>
      </c>
      <c r="G18" s="179"/>
      <c r="H18" s="179"/>
      <c r="I18" s="179"/>
      <c r="J18" s="179"/>
      <c r="K18" s="179"/>
      <c r="L18" s="179"/>
      <c r="M18" s="179"/>
      <c r="N18" s="179"/>
      <c r="O18" s="179"/>
      <c r="P18" s="179"/>
      <c r="Q18" s="179"/>
      <c r="R18" s="179"/>
      <c r="S18" s="179"/>
      <c r="T18" s="179"/>
      <c r="U18" s="183"/>
    </row>
    <row r="19" spans="1:21">
      <c r="A19" s="179" t="s">
        <v>86</v>
      </c>
      <c r="B19" s="179"/>
      <c r="C19" s="179"/>
      <c r="D19" s="179"/>
      <c r="E19" s="179"/>
      <c r="F19" s="179" t="s">
        <v>104</v>
      </c>
      <c r="G19" s="179"/>
      <c r="H19" s="179"/>
      <c r="I19" s="179"/>
      <c r="J19" s="179"/>
      <c r="K19" s="179"/>
      <c r="L19" s="179"/>
      <c r="M19" s="179"/>
      <c r="N19" s="179"/>
      <c r="O19" s="179"/>
      <c r="P19" s="179"/>
      <c r="Q19" s="179"/>
      <c r="R19" s="179"/>
      <c r="S19" s="179"/>
      <c r="T19" s="179"/>
      <c r="U19" s="183"/>
    </row>
    <row r="20" spans="1:21">
      <c r="A20" s="184" t="s">
        <v>204</v>
      </c>
      <c r="B20" s="179"/>
      <c r="C20" s="179"/>
      <c r="D20" s="179"/>
      <c r="E20" s="179"/>
      <c r="F20" s="179" t="s">
        <v>105</v>
      </c>
      <c r="G20" s="179"/>
      <c r="H20" s="179"/>
      <c r="I20" s="179"/>
      <c r="J20" s="179"/>
      <c r="K20" s="179"/>
      <c r="L20" s="179"/>
      <c r="M20" s="179"/>
      <c r="N20" s="179"/>
      <c r="O20" s="179"/>
      <c r="P20" s="179"/>
      <c r="Q20" s="179"/>
      <c r="R20" s="179"/>
      <c r="S20" s="179"/>
      <c r="T20" s="179"/>
      <c r="U20" s="183"/>
    </row>
    <row r="21" spans="1:21">
      <c r="A21" s="179" t="s">
        <v>249</v>
      </c>
      <c r="B21" s="179"/>
      <c r="C21" s="179"/>
      <c r="D21" s="179"/>
      <c r="E21" s="179"/>
      <c r="F21" s="179" t="s">
        <v>106</v>
      </c>
      <c r="G21" s="179"/>
      <c r="H21" s="179"/>
      <c r="I21" s="179"/>
      <c r="J21" s="179"/>
      <c r="K21" s="179"/>
      <c r="L21" s="179"/>
      <c r="M21" s="179"/>
      <c r="N21" s="179"/>
      <c r="O21" s="179"/>
      <c r="P21" s="179"/>
      <c r="Q21" s="179"/>
      <c r="R21" s="179"/>
      <c r="S21" s="179"/>
      <c r="T21" s="179"/>
      <c r="U21" s="183"/>
    </row>
    <row r="22" spans="1:21">
      <c r="A22" s="179" t="s">
        <v>87</v>
      </c>
      <c r="B22" s="179"/>
      <c r="C22" s="179"/>
      <c r="D22" s="179"/>
      <c r="E22" s="179"/>
      <c r="F22" s="179" t="s">
        <v>107</v>
      </c>
      <c r="G22" s="179"/>
      <c r="H22" s="179"/>
      <c r="I22" s="179"/>
      <c r="J22" s="179"/>
      <c r="K22" s="179"/>
      <c r="L22" s="179"/>
      <c r="M22" s="179"/>
      <c r="N22" s="179"/>
      <c r="O22" s="179"/>
      <c r="P22" s="179"/>
      <c r="Q22" s="179"/>
      <c r="R22" s="179"/>
      <c r="S22" s="179"/>
      <c r="T22" s="179"/>
      <c r="U22" s="183"/>
    </row>
    <row r="23" spans="1:21">
      <c r="A23" s="179"/>
      <c r="B23" s="179"/>
      <c r="C23" s="179"/>
      <c r="D23" s="179"/>
      <c r="E23" s="179"/>
      <c r="F23" s="179" t="s">
        <v>108</v>
      </c>
      <c r="G23" s="179"/>
      <c r="H23" s="179"/>
      <c r="I23" s="179"/>
      <c r="J23" s="179"/>
      <c r="K23" s="179"/>
      <c r="L23" s="179"/>
      <c r="M23" s="179"/>
      <c r="N23" s="179"/>
      <c r="O23" s="179"/>
      <c r="P23" s="179"/>
      <c r="Q23" s="179"/>
      <c r="R23" s="179"/>
      <c r="S23" s="179"/>
      <c r="T23" s="179"/>
      <c r="U23" s="183"/>
    </row>
    <row r="24" spans="1:21">
      <c r="A24" s="179"/>
      <c r="B24" s="179"/>
      <c r="C24" s="179"/>
      <c r="D24" s="179"/>
      <c r="E24" s="179"/>
      <c r="F24" s="179" t="s">
        <v>109</v>
      </c>
      <c r="G24" s="179"/>
      <c r="H24" s="179"/>
      <c r="I24" s="179"/>
      <c r="J24" s="179"/>
      <c r="K24" s="179"/>
      <c r="L24" s="179"/>
      <c r="M24" s="179"/>
      <c r="N24" s="179"/>
      <c r="O24" s="179"/>
      <c r="P24" s="179"/>
      <c r="Q24" s="179"/>
      <c r="R24" s="179"/>
      <c r="S24" s="179"/>
      <c r="T24" s="179"/>
      <c r="U24" s="183"/>
    </row>
    <row r="25" spans="1:21">
      <c r="A25" s="179"/>
      <c r="B25" s="179"/>
      <c r="C25" s="179"/>
      <c r="D25" s="179"/>
      <c r="E25" s="179"/>
      <c r="F25" s="179" t="s">
        <v>250</v>
      </c>
      <c r="G25" s="179"/>
      <c r="H25" s="179"/>
      <c r="I25" s="179"/>
      <c r="J25" s="179"/>
      <c r="K25" s="179"/>
      <c r="L25" s="179"/>
      <c r="M25" s="179"/>
      <c r="N25" s="179"/>
      <c r="O25" s="179"/>
      <c r="P25" s="179"/>
      <c r="Q25" s="179"/>
      <c r="R25" s="179"/>
      <c r="S25" s="179"/>
      <c r="T25" s="179"/>
      <c r="U25" s="183"/>
    </row>
    <row r="26" spans="1:21">
      <c r="A26" s="179"/>
      <c r="B26" s="179"/>
      <c r="C26" s="179"/>
      <c r="D26" s="179"/>
      <c r="E26" s="179"/>
      <c r="F26" s="179" t="s">
        <v>251</v>
      </c>
      <c r="G26" s="179"/>
      <c r="H26" s="179"/>
      <c r="I26" s="179"/>
      <c r="J26" s="179"/>
      <c r="K26" s="179"/>
      <c r="L26" s="179"/>
      <c r="M26" s="179"/>
      <c r="N26" s="179"/>
      <c r="O26" s="179"/>
      <c r="P26" s="179"/>
      <c r="Q26" s="179"/>
      <c r="R26" s="179"/>
      <c r="S26" s="179"/>
      <c r="T26" s="179"/>
      <c r="U26" s="183"/>
    </row>
    <row r="31" spans="1:21" ht="18.75">
      <c r="C31" s="186"/>
    </row>
    <row r="32" spans="1:21" ht="13.5" customHeight="1"/>
  </sheetData>
  <sheetProtection password="FD89" sheet="1" objects="1" scenarios="1" selectLockedCells="1" selectUnlockedCells="1"/>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I49"/>
  <sheetViews>
    <sheetView topLeftCell="J1" zoomScaleNormal="100" workbookViewId="0">
      <selection activeCell="I1" sqref="A1:I1048576"/>
    </sheetView>
  </sheetViews>
  <sheetFormatPr defaultRowHeight="13.5"/>
  <cols>
    <col min="1" max="9" width="9" style="177" hidden="1" customWidth="1"/>
    <col min="10" max="16384" width="9" style="177"/>
  </cols>
  <sheetData>
    <row r="2" spans="1:9">
      <c r="A2" s="187" t="s">
        <v>182</v>
      </c>
      <c r="B2" s="187" t="s">
        <v>182</v>
      </c>
      <c r="C2" s="187" t="s">
        <v>182</v>
      </c>
      <c r="D2" s="187" t="s">
        <v>182</v>
      </c>
      <c r="E2" s="187" t="s">
        <v>182</v>
      </c>
      <c r="F2" s="187" t="s">
        <v>182</v>
      </c>
      <c r="G2" s="187" t="s">
        <v>182</v>
      </c>
      <c r="H2" s="187" t="s">
        <v>182</v>
      </c>
      <c r="I2" s="177" t="s">
        <v>588</v>
      </c>
    </row>
    <row r="3" spans="1:9">
      <c r="A3" s="188" t="s">
        <v>141</v>
      </c>
      <c r="B3" s="189" t="s">
        <v>325</v>
      </c>
      <c r="C3" s="177" t="s">
        <v>187</v>
      </c>
      <c r="D3" s="177" t="s">
        <v>183</v>
      </c>
      <c r="E3" s="177" t="s">
        <v>324</v>
      </c>
      <c r="F3" s="190" t="s">
        <v>493</v>
      </c>
      <c r="G3" s="177" t="s">
        <v>323</v>
      </c>
      <c r="H3" s="177" t="s">
        <v>322</v>
      </c>
      <c r="I3" s="177" t="s">
        <v>376</v>
      </c>
    </row>
    <row r="4" spans="1:9">
      <c r="A4" s="188" t="s">
        <v>142</v>
      </c>
      <c r="B4" s="189" t="s">
        <v>321</v>
      </c>
      <c r="C4" s="177" t="s">
        <v>485</v>
      </c>
      <c r="D4" s="177" t="s">
        <v>184</v>
      </c>
      <c r="E4" s="177" t="s">
        <v>320</v>
      </c>
      <c r="F4" s="190" t="s">
        <v>491</v>
      </c>
      <c r="G4" s="177" t="s">
        <v>319</v>
      </c>
      <c r="H4" s="177" t="s">
        <v>318</v>
      </c>
    </row>
    <row r="5" spans="1:9">
      <c r="A5" s="188" t="s">
        <v>143</v>
      </c>
      <c r="B5" s="189" t="s">
        <v>317</v>
      </c>
      <c r="C5" s="177" t="s">
        <v>371</v>
      </c>
      <c r="D5" s="177" t="s">
        <v>185</v>
      </c>
      <c r="E5" s="177" t="s">
        <v>316</v>
      </c>
      <c r="F5" s="190" t="s">
        <v>494</v>
      </c>
      <c r="G5" s="177" t="s">
        <v>315</v>
      </c>
      <c r="H5" s="177" t="s">
        <v>314</v>
      </c>
    </row>
    <row r="6" spans="1:9">
      <c r="A6" s="188" t="s">
        <v>144</v>
      </c>
      <c r="B6" s="189" t="s">
        <v>313</v>
      </c>
      <c r="D6" s="177" t="s">
        <v>552</v>
      </c>
      <c r="E6" s="177" t="s">
        <v>312</v>
      </c>
      <c r="G6" s="177" t="s">
        <v>311</v>
      </c>
      <c r="H6" s="177" t="s">
        <v>579</v>
      </c>
    </row>
    <row r="7" spans="1:9">
      <c r="A7" s="188" t="s">
        <v>145</v>
      </c>
      <c r="B7" s="189" t="s">
        <v>310</v>
      </c>
      <c r="D7" s="177" t="s">
        <v>553</v>
      </c>
      <c r="E7" s="177" t="s">
        <v>309</v>
      </c>
      <c r="H7" s="177" t="s">
        <v>308</v>
      </c>
    </row>
    <row r="8" spans="1:9">
      <c r="A8" s="188" t="s">
        <v>146</v>
      </c>
      <c r="B8" s="189" t="s">
        <v>307</v>
      </c>
      <c r="D8" s="177" t="s">
        <v>554</v>
      </c>
    </row>
    <row r="9" spans="1:9">
      <c r="A9" s="188" t="s">
        <v>147</v>
      </c>
      <c r="B9" s="189" t="s">
        <v>306</v>
      </c>
      <c r="D9" s="177" t="s">
        <v>186</v>
      </c>
    </row>
    <row r="10" spans="1:9">
      <c r="A10" s="188" t="s">
        <v>124</v>
      </c>
      <c r="B10" s="189" t="s">
        <v>305</v>
      </c>
      <c r="D10" s="177" t="s">
        <v>555</v>
      </c>
    </row>
    <row r="11" spans="1:9">
      <c r="A11" s="188" t="s">
        <v>125</v>
      </c>
      <c r="D11" s="177" t="s">
        <v>556</v>
      </c>
    </row>
    <row r="12" spans="1:9">
      <c r="A12" s="188" t="s">
        <v>126</v>
      </c>
      <c r="D12" s="177" t="s">
        <v>557</v>
      </c>
    </row>
    <row r="13" spans="1:9">
      <c r="A13" s="188" t="s">
        <v>127</v>
      </c>
      <c r="D13" s="177" t="s">
        <v>558</v>
      </c>
    </row>
    <row r="14" spans="1:9">
      <c r="A14" s="188" t="s">
        <v>128</v>
      </c>
      <c r="D14" s="177" t="s">
        <v>559</v>
      </c>
    </row>
    <row r="15" spans="1:9">
      <c r="A15" s="188" t="s">
        <v>129</v>
      </c>
      <c r="D15" s="177" t="s">
        <v>560</v>
      </c>
    </row>
    <row r="16" spans="1:9">
      <c r="A16" s="188" t="s">
        <v>148</v>
      </c>
      <c r="D16" s="177" t="s">
        <v>561</v>
      </c>
    </row>
    <row r="17" spans="1:4">
      <c r="A17" s="188" t="s">
        <v>149</v>
      </c>
      <c r="D17" s="177" t="s">
        <v>562</v>
      </c>
    </row>
    <row r="18" spans="1:4">
      <c r="A18" s="188" t="s">
        <v>150</v>
      </c>
      <c r="D18" s="177" t="s">
        <v>563</v>
      </c>
    </row>
    <row r="19" spans="1:4">
      <c r="A19" s="188" t="s">
        <v>151</v>
      </c>
    </row>
    <row r="20" spans="1:4">
      <c r="A20" s="188" t="s">
        <v>152</v>
      </c>
    </row>
    <row r="21" spans="1:4">
      <c r="A21" s="188" t="s">
        <v>153</v>
      </c>
    </row>
    <row r="22" spans="1:4">
      <c r="A22" s="188" t="s">
        <v>154</v>
      </c>
    </row>
    <row r="23" spans="1:4">
      <c r="A23" s="188" t="s">
        <v>155</v>
      </c>
    </row>
    <row r="24" spans="1:4">
      <c r="A24" s="188" t="s">
        <v>156</v>
      </c>
    </row>
    <row r="25" spans="1:4">
      <c r="A25" s="188" t="s">
        <v>157</v>
      </c>
    </row>
    <row r="26" spans="1:4">
      <c r="A26" s="188" t="s">
        <v>158</v>
      </c>
    </row>
    <row r="27" spans="1:4">
      <c r="A27" s="188" t="s">
        <v>159</v>
      </c>
    </row>
    <row r="28" spans="1:4">
      <c r="A28" s="188" t="s">
        <v>160</v>
      </c>
    </row>
    <row r="29" spans="1:4">
      <c r="A29" s="188" t="s">
        <v>161</v>
      </c>
    </row>
    <row r="30" spans="1:4">
      <c r="A30" s="188" t="s">
        <v>162</v>
      </c>
    </row>
    <row r="31" spans="1:4">
      <c r="A31" s="188" t="s">
        <v>163</v>
      </c>
    </row>
    <row r="32" spans="1:4">
      <c r="A32" s="188" t="s">
        <v>164</v>
      </c>
    </row>
    <row r="33" spans="1:1">
      <c r="A33" s="188" t="s">
        <v>165</v>
      </c>
    </row>
    <row r="34" spans="1:1">
      <c r="A34" s="188" t="s">
        <v>166</v>
      </c>
    </row>
    <row r="35" spans="1:1">
      <c r="A35" s="188" t="s">
        <v>167</v>
      </c>
    </row>
    <row r="36" spans="1:1">
      <c r="A36" s="188" t="s">
        <v>168</v>
      </c>
    </row>
    <row r="37" spans="1:1">
      <c r="A37" s="188" t="s">
        <v>169</v>
      </c>
    </row>
    <row r="38" spans="1:1">
      <c r="A38" s="188" t="s">
        <v>170</v>
      </c>
    </row>
    <row r="39" spans="1:1">
      <c r="A39" s="188" t="s">
        <v>171</v>
      </c>
    </row>
    <row r="40" spans="1:1">
      <c r="A40" s="188" t="s">
        <v>172</v>
      </c>
    </row>
    <row r="41" spans="1:1">
      <c r="A41" s="188" t="s">
        <v>173</v>
      </c>
    </row>
    <row r="42" spans="1:1">
      <c r="A42" s="188" t="s">
        <v>174</v>
      </c>
    </row>
    <row r="43" spans="1:1">
      <c r="A43" s="188" t="s">
        <v>175</v>
      </c>
    </row>
    <row r="44" spans="1:1">
      <c r="A44" s="188" t="s">
        <v>176</v>
      </c>
    </row>
    <row r="45" spans="1:1">
      <c r="A45" s="188" t="s">
        <v>177</v>
      </c>
    </row>
    <row r="46" spans="1:1">
      <c r="A46" s="188" t="s">
        <v>178</v>
      </c>
    </row>
    <row r="47" spans="1:1">
      <c r="A47" s="188" t="s">
        <v>179</v>
      </c>
    </row>
    <row r="48" spans="1:1">
      <c r="A48" s="188" t="s">
        <v>180</v>
      </c>
    </row>
    <row r="49" spans="1:1">
      <c r="A49" s="188" t="s">
        <v>181</v>
      </c>
    </row>
  </sheetData>
  <sheetProtection password="FD89" sheet="1" objects="1" scenarios="1" selectLockedCells="1" selectUnlockedCells="1"/>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8"/>
  <sheetViews>
    <sheetView topLeftCell="A8" zoomScale="85" zoomScaleNormal="85" workbookViewId="0">
      <selection activeCell="A8" sqref="A8"/>
    </sheetView>
  </sheetViews>
  <sheetFormatPr defaultRowHeight="13.5" outlineLevelRow="1"/>
  <cols>
    <col min="1" max="1" width="9" customWidth="1"/>
    <col min="3" max="3" width="13.5" customWidth="1"/>
    <col min="41" max="41" width="20.625" customWidth="1"/>
  </cols>
  <sheetData>
    <row r="1" spans="2:61" hidden="1" outlineLevel="1">
      <c r="B1" s="727" t="s">
        <v>501</v>
      </c>
      <c r="C1" s="727"/>
      <c r="D1" s="727"/>
      <c r="E1" s="727" t="s">
        <v>502</v>
      </c>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t="s">
        <v>503</v>
      </c>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row>
    <row r="2" spans="2:61" ht="13.5" hidden="1" customHeight="1" outlineLevel="1">
      <c r="B2" s="727"/>
      <c r="C2" s="727"/>
      <c r="D2" s="727"/>
      <c r="E2" s="729" t="s">
        <v>504</v>
      </c>
      <c r="F2" s="729"/>
      <c r="G2" s="729"/>
      <c r="H2" s="729"/>
      <c r="I2" s="729"/>
      <c r="J2" s="729"/>
      <c r="K2" s="729"/>
      <c r="L2" s="727" t="s">
        <v>505</v>
      </c>
      <c r="M2" s="727"/>
      <c r="N2" s="727"/>
      <c r="O2" s="727"/>
      <c r="P2" s="727"/>
      <c r="Q2" s="727"/>
      <c r="R2" s="727"/>
      <c r="S2" s="727"/>
      <c r="T2" s="727"/>
      <c r="U2" s="727"/>
      <c r="V2" s="727"/>
      <c r="W2" s="727"/>
      <c r="X2" s="727"/>
      <c r="Y2" s="730" t="s">
        <v>506</v>
      </c>
      <c r="Z2" s="730"/>
      <c r="AA2" s="730"/>
      <c r="AB2" s="730"/>
      <c r="AC2" s="730"/>
      <c r="AD2" s="730"/>
      <c r="AE2" s="730"/>
      <c r="AF2" s="730"/>
      <c r="AG2" s="730"/>
      <c r="AH2" s="730"/>
      <c r="AI2" s="730"/>
      <c r="AJ2" s="730"/>
      <c r="AK2" s="727" t="s">
        <v>507</v>
      </c>
      <c r="AL2" s="727"/>
      <c r="AM2" s="727"/>
      <c r="AN2" s="727"/>
      <c r="AO2" s="728" t="s">
        <v>508</v>
      </c>
      <c r="AP2" s="726" t="s">
        <v>509</v>
      </c>
      <c r="AQ2" s="726"/>
      <c r="AR2" s="726"/>
      <c r="AS2" s="726"/>
      <c r="AT2" s="726"/>
      <c r="AU2" s="726"/>
      <c r="AV2" s="726"/>
      <c r="AW2" s="726"/>
      <c r="AX2" s="726"/>
      <c r="AY2" s="726"/>
      <c r="AZ2" s="726" t="s">
        <v>510</v>
      </c>
      <c r="BA2" s="726"/>
      <c r="BB2" s="726"/>
      <c r="BC2" s="726"/>
      <c r="BD2" s="726"/>
      <c r="BE2" s="726"/>
      <c r="BF2" s="726"/>
      <c r="BG2" s="726"/>
      <c r="BH2" s="726"/>
      <c r="BI2" s="726"/>
    </row>
    <row r="3" spans="2:61" ht="27" hidden="1" customHeight="1" outlineLevel="1">
      <c r="B3" s="727" t="s">
        <v>511</v>
      </c>
      <c r="C3" s="727" t="s">
        <v>512</v>
      </c>
      <c r="D3" s="727" t="s">
        <v>513</v>
      </c>
      <c r="E3" s="727" t="s">
        <v>514</v>
      </c>
      <c r="F3" s="727" t="s">
        <v>515</v>
      </c>
      <c r="G3" s="727"/>
      <c r="H3" s="727"/>
      <c r="I3" s="727"/>
      <c r="J3" s="727"/>
      <c r="K3" s="727"/>
      <c r="L3" s="727" t="s">
        <v>516</v>
      </c>
      <c r="M3" s="727"/>
      <c r="N3" s="727" t="s">
        <v>517</v>
      </c>
      <c r="O3" s="727" t="s">
        <v>518</v>
      </c>
      <c r="P3" s="727" t="s">
        <v>519</v>
      </c>
      <c r="Q3" s="727"/>
      <c r="R3" s="727"/>
      <c r="S3" s="727"/>
      <c r="T3" s="727" t="s">
        <v>520</v>
      </c>
      <c r="U3" s="727"/>
      <c r="V3" s="727"/>
      <c r="W3" s="727" t="s">
        <v>0</v>
      </c>
      <c r="X3" s="727"/>
      <c r="Y3" s="727" t="s">
        <v>521</v>
      </c>
      <c r="Z3" s="727" t="s">
        <v>522</v>
      </c>
      <c r="AA3" s="727" t="s">
        <v>523</v>
      </c>
      <c r="AB3" s="727"/>
      <c r="AC3" s="727"/>
      <c r="AD3" s="727"/>
      <c r="AE3" s="727" t="s">
        <v>520</v>
      </c>
      <c r="AF3" s="727"/>
      <c r="AG3" s="727"/>
      <c r="AH3" s="727" t="s">
        <v>524</v>
      </c>
      <c r="AI3" s="727" t="s">
        <v>525</v>
      </c>
      <c r="AJ3" s="727" t="s">
        <v>526</v>
      </c>
      <c r="AK3" s="727" t="s">
        <v>257</v>
      </c>
      <c r="AL3" s="727" t="s">
        <v>0</v>
      </c>
      <c r="AM3" s="727"/>
      <c r="AN3" s="728" t="s">
        <v>527</v>
      </c>
      <c r="AO3" s="727"/>
      <c r="AP3" s="725" t="s">
        <v>528</v>
      </c>
      <c r="AQ3" s="726" t="s">
        <v>67</v>
      </c>
      <c r="AR3" s="726" t="s">
        <v>529</v>
      </c>
      <c r="AS3" s="726" t="s">
        <v>51</v>
      </c>
      <c r="AT3" s="726" t="s">
        <v>300</v>
      </c>
      <c r="AU3" s="726" t="s">
        <v>53</v>
      </c>
      <c r="AV3" s="726" t="s">
        <v>54</v>
      </c>
      <c r="AW3" s="170" t="s">
        <v>55</v>
      </c>
      <c r="AX3" s="170"/>
      <c r="AY3" s="726" t="s">
        <v>530</v>
      </c>
      <c r="AZ3" s="726" t="s">
        <v>50</v>
      </c>
      <c r="BA3" s="726" t="s">
        <v>67</v>
      </c>
      <c r="BB3" s="726" t="s">
        <v>529</v>
      </c>
      <c r="BC3" s="726" t="s">
        <v>51</v>
      </c>
      <c r="BD3" s="726" t="s">
        <v>300</v>
      </c>
      <c r="BE3" s="726" t="s">
        <v>53</v>
      </c>
      <c r="BF3" s="726" t="s">
        <v>54</v>
      </c>
      <c r="BG3" s="170" t="s">
        <v>55</v>
      </c>
      <c r="BH3" s="170"/>
      <c r="BI3" s="726" t="s">
        <v>530</v>
      </c>
    </row>
    <row r="4" spans="2:61" hidden="1" outlineLevel="1">
      <c r="B4" s="727"/>
      <c r="C4" s="727"/>
      <c r="D4" s="727"/>
      <c r="E4" s="727"/>
      <c r="F4" s="727" t="s">
        <v>531</v>
      </c>
      <c r="G4" s="727" t="s">
        <v>532</v>
      </c>
      <c r="H4" s="727"/>
      <c r="I4" s="727"/>
      <c r="J4" s="727" t="s">
        <v>533</v>
      </c>
      <c r="K4" s="727" t="s">
        <v>534</v>
      </c>
      <c r="L4" s="728" t="s">
        <v>535</v>
      </c>
      <c r="M4" s="728" t="s">
        <v>536</v>
      </c>
      <c r="N4" s="727"/>
      <c r="O4" s="727"/>
      <c r="P4" s="728" t="s">
        <v>537</v>
      </c>
      <c r="Q4" s="728" t="s">
        <v>538</v>
      </c>
      <c r="R4" s="728" t="s">
        <v>539</v>
      </c>
      <c r="S4" s="728" t="s">
        <v>540</v>
      </c>
      <c r="T4" s="727" t="s">
        <v>67</v>
      </c>
      <c r="U4" s="727" t="s">
        <v>541</v>
      </c>
      <c r="V4" s="727" t="s">
        <v>542</v>
      </c>
      <c r="W4" s="727" t="s">
        <v>48</v>
      </c>
      <c r="X4" s="727" t="s">
        <v>49</v>
      </c>
      <c r="Y4" s="727"/>
      <c r="Z4" s="727"/>
      <c r="AA4" s="728" t="s">
        <v>537</v>
      </c>
      <c r="AB4" s="728" t="s">
        <v>538</v>
      </c>
      <c r="AC4" s="728" t="s">
        <v>539</v>
      </c>
      <c r="AD4" s="728" t="s">
        <v>540</v>
      </c>
      <c r="AE4" s="727" t="s">
        <v>67</v>
      </c>
      <c r="AF4" s="727" t="s">
        <v>541</v>
      </c>
      <c r="AG4" s="727" t="s">
        <v>542</v>
      </c>
      <c r="AH4" s="727"/>
      <c r="AI4" s="727"/>
      <c r="AJ4" s="727"/>
      <c r="AK4" s="727"/>
      <c r="AL4" s="727" t="s">
        <v>48</v>
      </c>
      <c r="AM4" s="727" t="s">
        <v>49</v>
      </c>
      <c r="AN4" s="728"/>
      <c r="AO4" s="727"/>
      <c r="AP4" s="726"/>
      <c r="AQ4" s="726"/>
      <c r="AR4" s="726"/>
      <c r="AS4" s="726"/>
      <c r="AT4" s="726"/>
      <c r="AU4" s="726"/>
      <c r="AV4" s="726"/>
      <c r="AW4" s="725" t="s">
        <v>543</v>
      </c>
      <c r="AX4" s="725" t="s">
        <v>544</v>
      </c>
      <c r="AY4" s="726"/>
      <c r="AZ4" s="726"/>
      <c r="BA4" s="726"/>
      <c r="BB4" s="726"/>
      <c r="BC4" s="726"/>
      <c r="BD4" s="726"/>
      <c r="BE4" s="726"/>
      <c r="BF4" s="726"/>
      <c r="BG4" s="725" t="s">
        <v>543</v>
      </c>
      <c r="BH4" s="725" t="s">
        <v>544</v>
      </c>
      <c r="BI4" s="726"/>
    </row>
    <row r="5" spans="2:61" ht="27" hidden="1" outlineLevel="1">
      <c r="B5" s="727"/>
      <c r="C5" s="727"/>
      <c r="D5" s="727"/>
      <c r="E5" s="727"/>
      <c r="F5" s="727"/>
      <c r="G5" s="171" t="s">
        <v>67</v>
      </c>
      <c r="H5" s="171" t="s">
        <v>541</v>
      </c>
      <c r="I5" s="172" t="s">
        <v>542</v>
      </c>
      <c r="J5" s="727"/>
      <c r="K5" s="727"/>
      <c r="L5" s="727"/>
      <c r="M5" s="727"/>
      <c r="N5" s="727"/>
      <c r="O5" s="727"/>
      <c r="P5" s="727"/>
      <c r="Q5" s="727"/>
      <c r="R5" s="727"/>
      <c r="S5" s="727"/>
      <c r="T5" s="727"/>
      <c r="U5" s="727"/>
      <c r="V5" s="727"/>
      <c r="W5" s="727"/>
      <c r="X5" s="727"/>
      <c r="Y5" s="727"/>
      <c r="Z5" s="727"/>
      <c r="AA5" s="727"/>
      <c r="AB5" s="727"/>
      <c r="AC5" s="727"/>
      <c r="AD5" s="727"/>
      <c r="AE5" s="727"/>
      <c r="AF5" s="727"/>
      <c r="AG5" s="727"/>
      <c r="AH5" s="727"/>
      <c r="AI5" s="727"/>
      <c r="AJ5" s="727"/>
      <c r="AK5" s="727"/>
      <c r="AL5" s="727"/>
      <c r="AM5" s="727"/>
      <c r="AN5" s="728"/>
      <c r="AO5" s="727"/>
      <c r="AP5" s="726"/>
      <c r="AQ5" s="726"/>
      <c r="AR5" s="726"/>
      <c r="AS5" s="726"/>
      <c r="AT5" s="726"/>
      <c r="AU5" s="726"/>
      <c r="AV5" s="726"/>
      <c r="AW5" s="726"/>
      <c r="AX5" s="726"/>
      <c r="AY5" s="726"/>
      <c r="AZ5" s="726"/>
      <c r="BA5" s="726"/>
      <c r="BB5" s="726"/>
      <c r="BC5" s="726"/>
      <c r="BD5" s="726"/>
      <c r="BE5" s="726"/>
      <c r="BF5" s="726"/>
      <c r="BG5" s="726"/>
      <c r="BH5" s="726"/>
      <c r="BI5" s="726"/>
    </row>
    <row r="6" spans="2:61" hidden="1" outlineLevel="1">
      <c r="B6" s="173" t="str">
        <f>"平成"&amp;ＺＥＢリーディング・オーナー登録申請書!AD2&amp;"年"&amp;ＺＥＢリーディング・オーナー登録申請書!AH2&amp;"月"&amp;ＺＥＢリーディング・オーナー登録申請書!AL2&amp;"日"</f>
        <v>平成年月日</v>
      </c>
      <c r="C6" s="173"/>
      <c r="D6" s="173"/>
      <c r="E6" s="173" t="str">
        <f>B6</f>
        <v>平成年月日</v>
      </c>
      <c r="F6" s="198" t="str">
        <f>ＺＥＢリーディング・オーナー登録申請書!H51&amp;ＺＥＢリーディング・オーナー登録申請書!L51</f>
        <v/>
      </c>
      <c r="G6" s="174" t="str">
        <f>ＺＥＢリーディング・オーナー登録申請書!S51</f>
        <v>--選択--</v>
      </c>
      <c r="H6" s="173" t="str">
        <f>IF(ＺＥＢリーディング・オーナー登録申請書!AB51="","",ＺＥＢリーディング・オーナー登録申請書!S51)</f>
        <v/>
      </c>
      <c r="I6" s="173" t="str">
        <f>IF(ＺＥＢリーディング・オーナー登録申請書!F52="","",ＺＥＢリーディング・オーナー登録申請書!F52)</f>
        <v/>
      </c>
      <c r="J6" s="173" t="str">
        <f>IF(ＺＥＢリーディング・オーナー登録申請書!F46="","",ＺＥＢリーディング・オーナー登録申請書!F46)</f>
        <v/>
      </c>
      <c r="K6" s="173" t="str">
        <f>ＺＥＢリーディング・オーナー登録申請書!F48&amp;"　"&amp;ＺＥＢリーディング・オーナー登録申請書!H50&amp;"　"&amp;ＺＥＢリーディング・オーナー登録申請書!AA50</f>
        <v>　　</v>
      </c>
      <c r="L6" s="173" t="str">
        <f>IF(ＺＥＢリーディング・オーナー登録申請書!F46="","",ＺＥＢリーディング・オーナー登録申請書!F46)</f>
        <v/>
      </c>
      <c r="M6" s="173" t="str">
        <f>IF(ＺＥＢリーディング・オーナー登録申請書!F45="","",ＺＥＢリーディング・オーナー登録申請書!F45)</f>
        <v/>
      </c>
      <c r="N6" s="173" t="str">
        <f>IF(ＺＥＢリーディング・オーナー登録申請書!F47="","",ＺＥＢリーディング・オーナー登録申請書!F47)</f>
        <v/>
      </c>
      <c r="O6" s="173" t="str">
        <f>IF(ＺＥＢリーディング・オーナー登録申請書!F48="","",ＺＥＢリーディング・オーナー登録申請書!F48)</f>
        <v/>
      </c>
      <c r="P6" s="173" t="str">
        <f>IF(ＺＥＢリーディング・オーナー登録申請書!H50="","",ＺＥＢリーディング・オーナー登録申請書!H50)</f>
        <v/>
      </c>
      <c r="Q6" s="173" t="str">
        <f>IF(ＺＥＢリーディング・オーナー登録申請書!AA50="","",ＺＥＢリーディング・オーナー登録申請書!AA50)</f>
        <v/>
      </c>
      <c r="R6" s="173" t="str">
        <f>IF(ＺＥＢリーディング・オーナー登録申請書!H49="","",ＺＥＢリーディング・オーナー登録申請書!H49)</f>
        <v/>
      </c>
      <c r="S6" s="173" t="str">
        <f>IF(ＺＥＢリーディング・オーナー登録申請書!AA49="","",ＺＥＢリーディング・オーナー登録申請書!AA49)</f>
        <v/>
      </c>
      <c r="T6" s="174" t="str">
        <f>ＺＥＢリーディング・オーナー登録申請書!S51</f>
        <v>--選択--</v>
      </c>
      <c r="U6" s="173" t="str">
        <f>IF(ＺＥＢリーディング・オーナー登録申請書!AB51="","",ＺＥＢリーディング・オーナー登録申請書!AB51)</f>
        <v/>
      </c>
      <c r="V6" s="173" t="str">
        <f>IF(ＺＥＢリーディング・オーナー登録申請書!F52="","",ＺＥＢリーディング・オーナー登録申請書!F52)</f>
        <v/>
      </c>
      <c r="W6" s="173" t="str">
        <f>ＺＥＢリーディング・オーナー登録申請書!J53</f>
        <v>--選択--</v>
      </c>
      <c r="X6" s="173" t="str">
        <f>ＺＥＢリーディング・オーナー登録申請書!J54</f>
        <v>--選択--</v>
      </c>
      <c r="Y6" s="173" t="str">
        <f>IF(ＺＥＢリーディング・オーナー登録申請書!F57="","",ＺＥＢリーディング・オーナー登録申請書!F57)</f>
        <v/>
      </c>
      <c r="Z6" s="173" t="str">
        <f>IF(ＺＥＢリーディング・オーナー登録申請書!F58="","",ＺＥＢリーディング・オーナー登録申請書!F58)</f>
        <v/>
      </c>
      <c r="AA6" s="173" t="str">
        <f>IF(ＺＥＢリーディング・オーナー登録申請書!H60="","",ＺＥＢリーディング・オーナー登録申請書!H60)</f>
        <v/>
      </c>
      <c r="AB6" s="173" t="str">
        <f>IF(ＺＥＢリーディング・オーナー登録申請書!AA60="","",ＺＥＢリーディング・オーナー登録申請書!AA60)</f>
        <v/>
      </c>
      <c r="AC6" s="173" t="str">
        <f>IF(ＺＥＢリーディング・オーナー登録申請書!H59="","",ＺＥＢリーディング・オーナー登録申請書!H59)</f>
        <v/>
      </c>
      <c r="AD6" s="173" t="str">
        <f>IF(ＺＥＢリーディング・オーナー登録申請書!AA59="","",ＺＥＢリーディング・オーナー登録申請書!AA59)</f>
        <v/>
      </c>
      <c r="AE6" s="174" t="str">
        <f>ＺＥＢリーディング・オーナー登録申請書!S61</f>
        <v>--選択--</v>
      </c>
      <c r="AF6" s="173" t="str">
        <f>IF(ＺＥＢリーディング・オーナー登録申請書!AB61="","",ＺＥＢリーディング・オーナー登録申請書!AB61)</f>
        <v/>
      </c>
      <c r="AG6" s="173" t="str">
        <f>IF(ＺＥＢリーディング・オーナー登録申請書!F62="","",ＺＥＢリーディング・オーナー登録申請書!F62)</f>
        <v/>
      </c>
      <c r="AH6" s="173" t="str">
        <f>ＺＥＢリーディング・オーナー登録申請書!F63&amp;"-"&amp;ＺＥＢリーディング・オーナー登録申請書!K63&amp;"-"&amp;ＺＥＢリーディング・オーナー登録申請書!P63</f>
        <v>--</v>
      </c>
      <c r="AI6" s="173" t="str">
        <f>ＺＥＢリーディング・オーナー登録申請書!F64&amp;"-"&amp;ＺＥＢリーディング・オーナー登録申請書!K64&amp;"-"&amp;ＺＥＢリーディング・オーナー登録申請書!P64</f>
        <v>--</v>
      </c>
      <c r="AJ6" s="173" t="str">
        <f>ＺＥＢリーディング・オーナー登録申請書!F66&amp;"@"&amp;ＺＥＢリーディング・オーナー登録申請書!Z66</f>
        <v>@</v>
      </c>
      <c r="AK6" s="173" t="str">
        <f>ＺＥＢリーディング・オーナー登録票!F3</f>
        <v/>
      </c>
      <c r="AL6" s="173" t="str">
        <f>ＺＥＢリーディング・オーナー登録票!J5</f>
        <v/>
      </c>
      <c r="AM6" s="173" t="str">
        <f>ＺＥＢリーディング・オーナー登録票!AJ5</f>
        <v/>
      </c>
      <c r="AN6" s="173" t="str">
        <f>IF(ＺＥＢリーディング・オーナー登録票!F6="","",ＺＥＢリーディング・オーナー登録票!F6)</f>
        <v>http://</v>
      </c>
      <c r="AO6" s="173" t="str">
        <f>IF(ＺＥＢリーディング・オーナー登録票!A8="","",ＺＥＢリーディング・オーナー登録票!A8)</f>
        <v/>
      </c>
      <c r="AP6" t="str">
        <f>ＺＥＢリーディング・オーナー登録票!C18</f>
        <v/>
      </c>
    </row>
    <row r="7" spans="2:61" hidden="1" outlineLevel="1"/>
    <row r="8" spans="2:61" collapsed="1"/>
  </sheetData>
  <sheetProtection password="FD89" sheet="1" objects="1" scenarios="1"/>
  <mergeCells count="75">
    <mergeCell ref="L3:M3"/>
    <mergeCell ref="B1:D2"/>
    <mergeCell ref="E1:AJ1"/>
    <mergeCell ref="AK1:BI1"/>
    <mergeCell ref="E2:K2"/>
    <mergeCell ref="L2:X2"/>
    <mergeCell ref="Y2:AJ2"/>
    <mergeCell ref="AK2:AN2"/>
    <mergeCell ref="AO2:AO5"/>
    <mergeCell ref="AP2:AY2"/>
    <mergeCell ref="AZ2:BI2"/>
    <mergeCell ref="B3:B5"/>
    <mergeCell ref="C3:C5"/>
    <mergeCell ref="D3:D5"/>
    <mergeCell ref="E3:E5"/>
    <mergeCell ref="F3:K3"/>
    <mergeCell ref="AP3:AP5"/>
    <mergeCell ref="N3:N5"/>
    <mergeCell ref="O3:O5"/>
    <mergeCell ref="P3:S3"/>
    <mergeCell ref="T3:V3"/>
    <mergeCell ref="W3:X3"/>
    <mergeCell ref="Y3:Y5"/>
    <mergeCell ref="S4:S5"/>
    <mergeCell ref="T4:T5"/>
    <mergeCell ref="U4:U5"/>
    <mergeCell ref="V4:V5"/>
    <mergeCell ref="BE3:BE5"/>
    <mergeCell ref="AR3:AR5"/>
    <mergeCell ref="AL4:AL5"/>
    <mergeCell ref="AM4:AM5"/>
    <mergeCell ref="Z3:Z5"/>
    <mergeCell ref="AA3:AD3"/>
    <mergeCell ref="AE3:AG3"/>
    <mergeCell ref="AH3:AH5"/>
    <mergeCell ref="AI3:AI5"/>
    <mergeCell ref="AJ3:AJ5"/>
    <mergeCell ref="AE4:AE5"/>
    <mergeCell ref="AF4:AF5"/>
    <mergeCell ref="AG4:AG5"/>
    <mergeCell ref="AK3:AK5"/>
    <mergeCell ref="AL3:AM3"/>
    <mergeCell ref="AN3:AN5"/>
    <mergeCell ref="AW4:AW5"/>
    <mergeCell ref="AQ3:AQ5"/>
    <mergeCell ref="BI3:BI5"/>
    <mergeCell ref="F4:F5"/>
    <mergeCell ref="G4:I4"/>
    <mergeCell ref="J4:J5"/>
    <mergeCell ref="K4:K5"/>
    <mergeCell ref="L4:L5"/>
    <mergeCell ref="M4:M5"/>
    <mergeCell ref="P4:P5"/>
    <mergeCell ref="Q4:Q5"/>
    <mergeCell ref="R4:R5"/>
    <mergeCell ref="BA3:BA5"/>
    <mergeCell ref="BB3:BB5"/>
    <mergeCell ref="BC3:BC5"/>
    <mergeCell ref="BD3:BD5"/>
    <mergeCell ref="AX4:AX5"/>
    <mergeCell ref="BF3:BF5"/>
    <mergeCell ref="BG4:BG5"/>
    <mergeCell ref="BH4:BH5"/>
    <mergeCell ref="W4:W5"/>
    <mergeCell ref="X4:X5"/>
    <mergeCell ref="AA4:AA5"/>
    <mergeCell ref="AB4:AB5"/>
    <mergeCell ref="AC4:AC5"/>
    <mergeCell ref="AD4:AD5"/>
    <mergeCell ref="AS3:AS5"/>
    <mergeCell ref="AT3:AT5"/>
    <mergeCell ref="AU3:AU5"/>
    <mergeCell ref="AV3:AV5"/>
    <mergeCell ref="AY3:AY5"/>
    <mergeCell ref="AZ3:AZ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26</vt:i4>
      </vt:variant>
    </vt:vector>
  </HeadingPairs>
  <TitlesOfParts>
    <vt:vector size="34" baseType="lpstr">
      <vt:lpstr>ＺＥＢリーディング・オーナー登録申請書</vt:lpstr>
      <vt:lpstr>ＺＥＢリーディング・オーナー登録票</vt:lpstr>
      <vt:lpstr>導入実績</vt:lpstr>
      <vt:lpstr>導入計画</vt:lpstr>
      <vt:lpstr>記入例</vt:lpstr>
      <vt:lpstr>date1</vt:lpstr>
      <vt:lpstr>date2</vt:lpstr>
      <vt:lpstr>date3</vt:lpstr>
      <vt:lpstr>ＺＥＢリーディング・オーナー登録申請書!Print_Area</vt:lpstr>
      <vt:lpstr>ＺＥＢリーディング・オーナー登録票!Print_Area</vt:lpstr>
      <vt:lpstr>記入例!Print_Area</vt:lpstr>
      <vt:lpstr>導入計画!Print_Area</vt:lpstr>
      <vt:lpstr>導入実績!Print_Area</vt:lpstr>
      <vt:lpstr>サービス業＿他に分類されないもの</vt:lpstr>
      <vt:lpstr>医療・福祉</vt:lpstr>
      <vt:lpstr>運輸業・郵便業</vt:lpstr>
      <vt:lpstr>卸売業・小売業</vt:lpstr>
      <vt:lpstr>学術研究・専門＿技術サービス業</vt:lpstr>
      <vt:lpstr>漁業</vt:lpstr>
      <vt:lpstr>教育・学習支援業</vt:lpstr>
      <vt:lpstr>金融業・保険業</vt:lpstr>
      <vt:lpstr>建設業</vt:lpstr>
      <vt:lpstr>公務＿他に分類されるものを除く</vt:lpstr>
      <vt:lpstr>鉱業・採石業・砂利採取業</vt:lpstr>
      <vt:lpstr>宿泊業・飲食サービス業</vt:lpstr>
      <vt:lpstr>情報通信業</vt:lpstr>
      <vt:lpstr>生活関連サービス業・娯楽業</vt:lpstr>
      <vt:lpstr>製造業</vt:lpstr>
      <vt:lpstr>大分類</vt:lpstr>
      <vt:lpstr>電気・ガス・熱供給・水道業</vt:lpstr>
      <vt:lpstr>農業・林業</vt:lpstr>
      <vt:lpstr>不動産業・物品賃貸業</vt:lpstr>
      <vt:lpstr>複合サービス事業</vt:lpstr>
      <vt:lpstr>分類不能の産業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2017-10-13T08:07:11Z</cp:lastPrinted>
  <dcterms:created xsi:type="dcterms:W3CDTF">2016-02-17T03:17:22Z</dcterms:created>
  <dcterms:modified xsi:type="dcterms:W3CDTF">2017-10-23T09:58:01Z</dcterms:modified>
</cp:coreProperties>
</file>